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5" i="1" l="1"/>
  <c r="E13" i="1"/>
  <c r="B12" i="1"/>
  <c r="D10" i="1"/>
  <c r="C7" i="1"/>
  <c r="E5" i="1"/>
  <c r="B4" i="1"/>
  <c r="E7" i="1"/>
  <c r="E16" i="1"/>
  <c r="B15" i="1"/>
  <c r="D13" i="1"/>
  <c r="C10" i="1"/>
  <c r="E8" i="1"/>
  <c r="B7" i="1"/>
  <c r="D5" i="1"/>
  <c r="D15" i="1"/>
  <c r="D16" i="1"/>
  <c r="C13" i="1"/>
  <c r="E11" i="1"/>
  <c r="B10" i="1"/>
  <c r="D8" i="1"/>
  <c r="C5" i="1"/>
  <c r="B5" i="1"/>
  <c r="D4" i="1"/>
  <c r="E10" i="1"/>
  <c r="C16" i="1"/>
  <c r="E14" i="1"/>
  <c r="B13" i="1"/>
  <c r="D11" i="1"/>
  <c r="C8" i="1"/>
  <c r="E6" i="1"/>
  <c r="D12" i="1"/>
  <c r="C4" i="1"/>
  <c r="B16" i="1"/>
  <c r="D14" i="1"/>
  <c r="C11" i="1"/>
  <c r="E9" i="1"/>
  <c r="B8" i="1"/>
  <c r="D6" i="1"/>
  <c r="B14" i="1"/>
  <c r="B9" i="1"/>
  <c r="C14" i="1"/>
  <c r="E12" i="1"/>
  <c r="B11" i="1"/>
  <c r="D9" i="1"/>
  <c r="C6" i="1"/>
  <c r="E4" i="1"/>
  <c r="C9" i="1"/>
  <c r="C12" i="1"/>
  <c r="E15" i="1"/>
  <c r="B6" i="1"/>
  <c r="D7" i="1"/>
  <c r="E3" i="1"/>
  <c r="D3" i="1"/>
  <c r="C3" i="1"/>
  <c r="B3" i="1"/>
  <c r="F15" i="1" l="1"/>
  <c r="F4" i="1"/>
  <c r="F12" i="1"/>
  <c r="F9" i="1"/>
  <c r="F6" i="1"/>
  <c r="F14" i="1"/>
  <c r="F10" i="1"/>
  <c r="F11" i="1"/>
  <c r="F8" i="1"/>
  <c r="F16" i="1"/>
  <c r="F7" i="1"/>
  <c r="F5" i="1"/>
  <c r="F13" i="1"/>
  <c r="F3" i="1"/>
</calcChain>
</file>

<file path=xl/sharedStrings.xml><?xml version="1.0" encoding="utf-8"?>
<sst xmlns="http://schemas.openxmlformats.org/spreadsheetml/2006/main" count="20" uniqueCount="19">
  <si>
    <t>EURUSD</t>
  </si>
  <si>
    <t>GBPUSD</t>
  </si>
  <si>
    <t>AUDUSD</t>
  </si>
  <si>
    <t>NZDUSD</t>
  </si>
  <si>
    <t>USDJPY</t>
  </si>
  <si>
    <t>USDCNY</t>
  </si>
  <si>
    <t>USDCHF</t>
  </si>
  <si>
    <t>USDCAD</t>
  </si>
  <si>
    <t>USDMXN</t>
  </si>
  <si>
    <t>USDINR</t>
  </si>
  <si>
    <t>USDBRL</t>
  </si>
  <si>
    <t>USDKRW</t>
  </si>
  <si>
    <t>DXE</t>
  </si>
  <si>
    <t>USDRUR</t>
  </si>
  <si>
    <t>Symbol</t>
  </si>
  <si>
    <t>Description</t>
  </si>
  <si>
    <t>Last</t>
  </si>
  <si>
    <t>NC</t>
  </si>
  <si>
    <t>%NC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</si>
</sst>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2" x14ac:knownFonts="1">
    <font>
      <sz val="12"/>
      <color theme="1"/>
      <name val="Century Gothic"/>
      <family val="2"/>
    </font>
    <font>
      <sz val="12"/>
      <color theme="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quotePrefix="1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-0.12360939431396786</v>
        <stp/>
        <stp>ContractData</stp>
        <stp>EURUSD</stp>
        <stp>PercentNetLastQuote</stp>
        <stp/>
        <stp>T</stp>
        <tr r="E3" s="1"/>
      </tp>
      <tp>
        <v>-0.25025761813631681</v>
        <stp/>
        <stp>ContractData</stp>
        <stp>GBPUSD</stp>
        <stp>PercentNetLastQuote</stp>
        <stp/>
        <stp>T</stp>
        <tr r="E4" s="1"/>
      </tp>
      <tp t="s">
        <v>Dollar Index (ICE), Mar 22</v>
        <stp/>
        <stp>ContractData</stp>
        <stp>DXE</stp>
        <stp>LongDescription</stp>
        <stp/>
        <stp>T</stp>
        <tr r="B16" s="1"/>
      </tp>
      <tp>
        <v>2.5906013035428979</v>
        <stp/>
        <stp>ContractData</stp>
        <stp>USDRUR</stp>
        <stp>PercentNetLastQuote</stp>
        <stp/>
        <stp>T</stp>
        <tr r="E14" s="1"/>
      </tp>
      <tp>
        <v>0.3047091412742382</v>
        <stp/>
        <stp>ContractData</stp>
        <stp>AUDUSD</stp>
        <stp>PercentNetLastQuote</stp>
        <stp/>
        <stp>T</stp>
        <tr r="E5" s="1"/>
      </tp>
      <tp>
        <v>0.69784706755753523</v>
        <stp/>
        <stp>ContractData</stp>
        <stp>NZDUSD</stp>
        <stp>PercentNetLastQuote</stp>
        <stp/>
        <stp>T</stp>
        <tr r="E6" s="1"/>
      </tp>
      <tp>
        <v>-3.350083752093802E-2</v>
        <stp/>
        <stp>ContractData</stp>
        <stp>USDKRW</stp>
        <stp>PercentNetLastQuote</stp>
        <stp/>
        <stp>T</stp>
        <tr r="E15" s="1"/>
      </tp>
      <tp>
        <v>-2.693801649301784E-2</v>
        <stp/>
        <stp>ContractData</stp>
        <stp>USDJPY</stp>
        <stp>PercentNetLastQuote</stp>
        <stp/>
        <stp>T</stp>
        <tr r="E7" s="1"/>
      </tp>
      <tp>
        <v>-2.6798874447273215E-2</v>
        <stp/>
        <stp>ContractData</stp>
        <stp>USDINR</stp>
        <stp>PercentNetLastQuote</stp>
        <stp/>
        <stp>T</stp>
        <tr r="E12" s="1"/>
      </tp>
      <tp>
        <v>-0.21262667775737917</v>
        <stp/>
        <stp>ContractData</stp>
        <stp>USDMXN</stp>
        <stp>PercentNetLastQuote</stp>
        <stp/>
        <stp>T</stp>
        <tr r="E11" s="1"/>
      </tp>
      <tp>
        <v>-0.36016285624804262</v>
        <stp/>
        <stp>ContractData</stp>
        <stp>USDCAD</stp>
        <stp>PercentNetLastQuote</stp>
        <stp/>
        <stp>T</stp>
        <tr r="E10" s="1"/>
      </tp>
      <tp>
        <v>-0.34722222222222221</v>
        <stp/>
        <stp>ContractData</stp>
        <stp>USDCHF</stp>
        <stp>PercentNetLastQuote</stp>
        <stp/>
        <stp>T</stp>
        <tr r="E9" s="1"/>
      </tp>
      <tp>
        <v>-0.18332385106517479</v>
        <stp/>
        <stp>ContractData</stp>
        <stp>USDCNY</stp>
        <stp>PercentNetLastQuote</stp>
        <stp/>
        <stp>T</stp>
        <tr r="E8" s="1"/>
      </tp>
      <tp>
        <v>-1.0276273665072526</v>
        <stp/>
        <stp>ContractData</stp>
        <stp>USDBRL</stp>
        <stp>PercentNetLastQuote</stp>
        <stp/>
        <stp>T</stp>
        <tr r="E13" s="1"/>
      </tp>
      <tp>
        <v>96.16</v>
        <stp/>
        <stp>ContractData</stp>
        <stp>DXE</stp>
        <stp>LastTrade</stp>
        <stp/>
        <stp>T</stp>
        <tr r="C16" s="1"/>
      </tp>
      <tp t="s">
        <v>Brazil (Real)</v>
        <stp/>
        <stp>ContractData</stp>
        <stp>USDBRL</stp>
        <stp>LongDescription</stp>
        <stp/>
        <stp>T</stp>
        <tr r="B13" s="1"/>
      </tp>
      <tp t="s">
        <v>Canada (Dollar)</v>
        <stp/>
        <stp>ContractData</stp>
        <stp>USDCAD</stp>
        <stp>LongDescription</stp>
        <stp/>
        <stp>T</stp>
        <tr r="B10" s="1"/>
      </tp>
      <tp t="s">
        <v>Switzerland (Franc)</v>
        <stp/>
        <stp>ContractData</stp>
        <stp>USDCHF</stp>
        <stp>LongDescription</stp>
        <stp/>
        <stp>T</stp>
        <tr r="B9" s="1"/>
      </tp>
      <tp t="s">
        <v>China (Yuan Offshore ND)</v>
        <stp/>
        <stp>ContractData</stp>
        <stp>USDCNY</stp>
        <stp>LongDescription</stp>
        <stp/>
        <stp>T</stp>
        <tr r="B8" s="1"/>
      </tp>
      <tp t="s">
        <v>Mexico (Peso)</v>
        <stp/>
        <stp>ContractData</stp>
        <stp>USDMXN</stp>
        <stp>LongDescription</stp>
        <stp/>
        <stp>T</stp>
        <tr r="B11" s="1"/>
      </tp>
      <tp t="s">
        <v>India (Rupee)</v>
        <stp/>
        <stp>ContractData</stp>
        <stp>USDINR</stp>
        <stp>LongDescription</stp>
        <stp/>
        <stp>T</stp>
        <tr r="B12" s="1"/>
      </tp>
      <tp t="s">
        <v>Japan (Yen)</v>
        <stp/>
        <stp>ContractData</stp>
        <stp>USDJPY</stp>
        <stp>LongDescription</stp>
        <stp/>
        <stp>T</stp>
        <tr r="B7" s="1"/>
      </tp>
      <tp t="s">
        <v>South Korea (Won)</v>
        <stp/>
        <stp>ContractData</stp>
        <stp>USDKRW</stp>
        <stp>LongDescription</stp>
        <stp/>
        <stp>T</stp>
        <tr r="B15" s="1"/>
      </tp>
      <tp t="s">
        <v>Australia (Dollar)</v>
        <stp/>
        <stp>ContractData</stp>
        <stp>AUDUSD</stp>
        <stp>LongDescription</stp>
        <stp/>
        <stp>T</stp>
        <tr r="B5" s="1"/>
      </tp>
      <tp t="s">
        <v>New Zealand (Dollar)</v>
        <stp/>
        <stp>ContractData</stp>
        <stp>NZDUSD</stp>
        <stp>LongDescription</stp>
        <stp/>
        <stp>T</stp>
        <tr r="B6" s="1"/>
      </tp>
      <tp t="s">
        <v>Russia (Rouble)</v>
        <stp/>
        <stp>ContractData</stp>
        <stp>USDRUR</stp>
        <stp>LongDescription</stp>
        <stp/>
        <stp>T</stp>
        <tr r="B14" s="1"/>
      </tp>
      <tp t="s">
        <v>Euro / United States</v>
        <stp/>
        <stp>ContractData</stp>
        <stp>EURUSD</stp>
        <stp>LongDescription</stp>
        <stp/>
        <stp>T</stp>
        <tr r="B3" s="1"/>
      </tp>
      <tp t="s">
        <v>Great Britain (Pound)</v>
        <stp/>
        <stp>ContractData</stp>
        <stp>GBPUSD</stp>
        <stp>LongDescription</stp>
        <stp/>
        <stp>T</stp>
        <tr r="B4" s="1"/>
      </tp>
      <tp>
        <v>0.15519055108268845</v>
        <stp/>
        <stp>ContractData</stp>
        <stp>DXE</stp>
        <stp>PercentNetLastQuote</stp>
        <stp/>
        <stp>T</stp>
        <tr r="E16" s="1"/>
      </tp>
      <tp>
        <v>-0.39999999999986358</v>
        <stp/>
        <stp>ContractData</stp>
        <stp>USDKRW</stp>
        <stp>NetLastTrade</stp>
        <stp/>
        <stp>T</stp>
        <tr r="D15" s="1"/>
      </tp>
      <tp>
        <v>-3.1000000000005912E-2</v>
        <stp/>
        <stp>ContractData</stp>
        <stp>USDJPY</stp>
        <stp>NetLastTrade</stp>
        <stp/>
        <stp>T</stp>
        <tr r="D7" s="1"/>
      </tp>
      <tp>
        <v>-1.9999999999996021E-2</v>
        <stp/>
        <stp>ContractData</stp>
        <stp>USDINR</stp>
        <stp>NetLastTrade</stp>
        <stp/>
        <stp>T</stp>
        <tr r="D12" s="1"/>
      </tp>
      <tp>
        <v>0.91839999999999999</v>
        <stp/>
        <stp>ContractData</stp>
        <stp>USDCHF</stp>
        <stp>LastTrade</stp>
        <stp/>
        <stp>T</stp>
        <tr r="C9" s="1"/>
      </tp>
      <tp>
        <v>0.67820000000000003</v>
        <stp/>
        <stp>ContractData</stp>
        <stp>NZDUSD</stp>
        <stp>LastTrade</stp>
        <stp/>
        <stp>T</stp>
        <tr r="C6" s="1"/>
      </tp>
      <tp>
        <v>74.61</v>
        <stp/>
        <stp>ContractData</stp>
        <stp>USDINR</stp>
        <stp>LastTrade</stp>
        <stp/>
        <stp>T</stp>
        <tr r="C12" s="1"/>
      </tp>
      <tp>
        <v>6.3160000000000007</v>
        <stp/>
        <stp>ContractData</stp>
        <stp>USDCNY</stp>
        <stp>LastTrade</stp>
        <stp/>
        <stp>T</stp>
        <tr r="C8" s="1"/>
      </tp>
      <tp>
        <v>-4.3199999999998795E-2</v>
        <stp/>
        <stp>ContractData</stp>
        <stp>USDMXN</stp>
        <stp>NetLastTrade</stp>
        <stp/>
        <stp>T</stp>
        <tr r="D11" s="1"/>
      </tp>
      <tp>
        <v>-1.1599999999999611E-2</v>
        <stp/>
        <stp>ContractData</stp>
        <stp>USDCNY</stp>
        <stp>NetLastTrade</stp>
        <stp/>
        <stp>T</stp>
        <tr r="D8" s="1"/>
      </tp>
      <tp>
        <v>-3.2000000000000917E-3</v>
        <stp/>
        <stp>ContractData</stp>
        <stp>USDCHF</stp>
        <stp>NetLastTrade</stp>
        <stp/>
        <stp>T</stp>
        <tr r="D9" s="1"/>
      </tp>
      <tp>
        <v>-4.6000000000001595E-3</v>
        <stp/>
        <stp>ContractData</stp>
        <stp>USDCAD</stp>
        <stp>NetLastTrade</stp>
        <stp/>
        <stp>T</stp>
        <tr r="D10" s="1"/>
      </tp>
      <tp>
        <v>-5.1999999999999602E-2</v>
        <stp/>
        <stp>ContractData</stp>
        <stp>USDBRL</stp>
        <stp>NetLastTrade</stp>
        <stp/>
        <stp>T</stp>
        <tr r="D13" s="1"/>
      </tp>
      <tp>
        <v>1.1312</v>
        <stp/>
        <stp>ContractData</stp>
        <stp>EURUSD</stp>
        <stp>LastTrade</stp>
        <stp/>
        <stp>T</stp>
        <tr r="C3" s="1"/>
      </tp>
      <tp>
        <v>1.3552</v>
        <stp/>
        <stp>ContractData</stp>
        <stp>GBPUSD</stp>
        <stp>LastTrade</stp>
        <stp/>
        <stp>T</stp>
        <tr r="C4" s="1"/>
      </tp>
      <tp>
        <v>1.2726</v>
        <stp/>
        <stp>ContractData</stp>
        <stp>USDCAD</stp>
        <stp>LastTrade</stp>
        <stp/>
        <stp>T</stp>
        <tr r="C10" s="1"/>
      </tp>
      <tp>
        <v>0.72420000000000007</v>
        <stp/>
        <stp>ContractData</stp>
        <stp>AUDUSD</stp>
        <stp>LastTrade</stp>
        <stp/>
        <stp>T</stp>
        <tr r="C5" s="1"/>
      </tp>
      <tp>
        <v>20.274100000000001</v>
        <stp/>
        <stp>ContractData</stp>
        <stp>USDMXN</stp>
        <stp>LastTrade</stp>
        <stp/>
        <stp>T</stp>
        <tr r="C11" s="1"/>
      </tp>
      <tp>
        <v>0.14900000000000091</v>
        <stp/>
        <stp>ContractData</stp>
        <stp>DXE</stp>
        <stp>NetLastTrade</stp>
        <stp/>
        <stp>T</stp>
        <tr r="D16" s="1"/>
      </tp>
      <tp>
        <v>1193.6000000000001</v>
        <stp/>
        <stp>ContractData</stp>
        <stp>USDKRW</stp>
        <stp>LastTrade</stp>
        <stp/>
        <stp>T</stp>
        <tr r="C15" s="1"/>
      </tp>
      <tp>
        <v>5.0082000000000004</v>
        <stp/>
        <stp>ContractData</stp>
        <stp>USDBRL</stp>
        <stp>LastTrade</stp>
        <stp/>
        <stp>T</stp>
        <tr r="C13" s="1"/>
      </tp>
      <tp>
        <v>2.0430000000000064</v>
        <stp/>
        <stp>ContractData</stp>
        <stp>USDRUR</stp>
        <stp>NetLastTrade</stp>
        <stp/>
        <stp>T</stp>
        <tr r="D14" s="1"/>
      </tp>
      <tp>
        <v>115.048</v>
        <stp/>
        <stp>ContractData</stp>
        <stp>USDJPY</stp>
        <stp>LastTrade</stp>
        <stp/>
        <stp>T</stp>
        <tr r="C7" s="1"/>
      </tp>
      <tp>
        <v>4.7000000000000375E-3</v>
        <stp/>
        <stp>ContractData</stp>
        <stp>NZDUSD</stp>
        <stp>NetLastTrade</stp>
        <stp/>
        <stp>T</stp>
        <tr r="D6" s="1"/>
      </tp>
      <tp>
        <v>2.1999999999999797E-3</v>
        <stp/>
        <stp>ContractData</stp>
        <stp>AUDUSD</stp>
        <stp>NetLastTrade</stp>
        <stp/>
        <stp>T</stp>
        <tr r="D5" s="1"/>
      </tp>
      <tp>
        <v>-1.4000000000000679E-3</v>
        <stp/>
        <stp>ContractData</stp>
        <stp>EURUSD</stp>
        <stp>NetLastTrade</stp>
        <stp/>
        <stp>T</stp>
        <tr r="D3" s="1"/>
      </tp>
      <tp>
        <v>-3.4000000000000696E-3</v>
        <stp/>
        <stp>ContractData</stp>
        <stp>GBPUSD</stp>
        <stp>NetLastTrade</stp>
        <stp/>
        <stp>T</stp>
        <tr r="D4" s="1"/>
      </tp>
      <tp>
        <v>80.905000000000001</v>
        <stp/>
        <stp>ContractData</stp>
        <stp>USDRUR</stp>
        <stp>LastTrade</stp>
        <stp/>
        <stp>T</stp>
        <tr r="C1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abSelected="1" workbookViewId="0">
      <selection activeCell="C22" sqref="C22"/>
    </sheetView>
  </sheetViews>
  <sheetFormatPr defaultRowHeight="17.25" x14ac:dyDescent="0.3"/>
  <cols>
    <col min="1" max="1" width="8.88671875" style="1"/>
    <col min="2" max="2" width="25.44140625" style="1" customWidth="1"/>
    <col min="3" max="3" width="10.77734375" style="1" customWidth="1"/>
    <col min="4" max="4" width="10.77734375" style="2" customWidth="1"/>
    <col min="5" max="5" width="10.77734375" style="1" customWidth="1"/>
    <col min="6" max="6" width="10.77734375" style="4" customWidth="1"/>
    <col min="7" max="9" width="8.88671875" style="6" customWidth="1"/>
    <col min="10" max="10" width="10.109375" style="6" customWidth="1"/>
    <col min="11" max="11" width="8.88671875" style="6" customWidth="1"/>
    <col min="12" max="13" width="8.88671875" style="6"/>
  </cols>
  <sheetData>
    <row r="2" spans="1:9" x14ac:dyDescent="0.3">
      <c r="A2" s="1" t="s">
        <v>14</v>
      </c>
      <c r="B2" s="1" t="s">
        <v>15</v>
      </c>
      <c r="C2" s="1" t="s">
        <v>16</v>
      </c>
      <c r="D2" s="2" t="s">
        <v>17</v>
      </c>
      <c r="E2" s="2" t="s">
        <v>18</v>
      </c>
      <c r="F2" s="2" t="s">
        <v>18</v>
      </c>
    </row>
    <row r="3" spans="1:9" x14ac:dyDescent="0.3">
      <c r="A3" s="1" t="s">
        <v>0</v>
      </c>
      <c r="B3" s="1" t="str">
        <f>RTD("cqg.rtd", ,"ContractData",A3, "LongDescription",, "T")</f>
        <v>Euro / United States</v>
      </c>
      <c r="C3" s="8">
        <f>RTD("cqg.rtd", ,"ContractData",A3, "LastTrade",, "T")</f>
        <v>1.1312</v>
      </c>
      <c r="D3" s="8">
        <f>RTD("cqg.rtd", ,"ContractData",A3, "NetLastTrade",, "T")</f>
        <v>-1.4000000000000679E-3</v>
      </c>
      <c r="E3" s="3">
        <f>RTD("cqg.rtd", ,"ContractData",A3, "PercentNetLastQuote",, "T")/100</f>
        <v>-1.2360939431396787E-3</v>
      </c>
      <c r="F3" s="5">
        <f>E3</f>
        <v>-1.2360939431396787E-3</v>
      </c>
      <c r="I3" s="7"/>
    </row>
    <row r="4" spans="1:9" x14ac:dyDescent="0.3">
      <c r="A4" s="1" t="s">
        <v>1</v>
      </c>
      <c r="B4" s="1" t="str">
        <f>RTD("cqg.rtd", ,"ContractData",A4, "LongDescription",, "T")</f>
        <v>Great Britain (Pound)</v>
      </c>
      <c r="C4" s="8">
        <f>RTD("cqg.rtd", ,"ContractData",A4, "LastTrade",, "T")</f>
        <v>1.3552</v>
      </c>
      <c r="D4" s="8">
        <f>RTD("cqg.rtd", ,"ContractData",A4, "NetLastTrade",, "T")</f>
        <v>-3.4000000000000696E-3</v>
      </c>
      <c r="E4" s="3">
        <f>RTD("cqg.rtd", ,"ContractData",A4, "PercentNetLastQuote",, "T")/100</f>
        <v>-2.5025761813631683E-3</v>
      </c>
      <c r="F4" s="5">
        <f t="shared" ref="F4:F16" si="0">E4</f>
        <v>-2.5025761813631683E-3</v>
      </c>
      <c r="I4" s="7"/>
    </row>
    <row r="5" spans="1:9" x14ac:dyDescent="0.3">
      <c r="A5" s="1" t="s">
        <v>2</v>
      </c>
      <c r="B5" s="1" t="str">
        <f>RTD("cqg.rtd", ,"ContractData",A5, "LongDescription",, "T")</f>
        <v>Australia (Dollar)</v>
      </c>
      <c r="C5" s="8">
        <f>RTD("cqg.rtd", ,"ContractData",A5, "LastTrade",, "T")</f>
        <v>0.72420000000000007</v>
      </c>
      <c r="D5" s="8">
        <f>RTD("cqg.rtd", ,"ContractData",A5, "NetLastTrade",, "T")</f>
        <v>2.1999999999999797E-3</v>
      </c>
      <c r="E5" s="3">
        <f>RTD("cqg.rtd", ,"ContractData",A5, "PercentNetLastQuote",, "T")/100</f>
        <v>3.047091412742382E-3</v>
      </c>
      <c r="F5" s="5">
        <f t="shared" si="0"/>
        <v>3.047091412742382E-3</v>
      </c>
      <c r="I5" s="7"/>
    </row>
    <row r="6" spans="1:9" x14ac:dyDescent="0.3">
      <c r="A6" s="1" t="s">
        <v>3</v>
      </c>
      <c r="B6" s="1" t="str">
        <f>RTD("cqg.rtd", ,"ContractData",A6, "LongDescription",, "T")</f>
        <v>New Zealand (Dollar)</v>
      </c>
      <c r="C6" s="8">
        <f>RTD("cqg.rtd", ,"ContractData",A6, "LastTrade",, "T")</f>
        <v>0.67820000000000003</v>
      </c>
      <c r="D6" s="8">
        <f>RTD("cqg.rtd", ,"ContractData",A6, "NetLastTrade",, "T")</f>
        <v>4.7000000000000375E-3</v>
      </c>
      <c r="E6" s="3">
        <f>RTD("cqg.rtd", ,"ContractData",A6, "PercentNetLastQuote",, "T")/100</f>
        <v>6.9784706755753522E-3</v>
      </c>
      <c r="F6" s="5">
        <f t="shared" si="0"/>
        <v>6.9784706755753522E-3</v>
      </c>
      <c r="I6" s="7"/>
    </row>
    <row r="7" spans="1:9" x14ac:dyDescent="0.3">
      <c r="A7" s="1" t="s">
        <v>4</v>
      </c>
      <c r="B7" s="1" t="str">
        <f>RTD("cqg.rtd", ,"ContractData",A7, "LongDescription",, "T")</f>
        <v>Japan (Yen)</v>
      </c>
      <c r="C7" s="9">
        <f>RTD("cqg.rtd", ,"ContractData",A7, "LastTrade",, "T")</f>
        <v>115.048</v>
      </c>
      <c r="D7" s="9">
        <f>RTD("cqg.rtd", ,"ContractData",A7, "NetLastTrade",, "T")</f>
        <v>-3.1000000000005912E-2</v>
      </c>
      <c r="E7" s="3">
        <f>RTD("cqg.rtd", ,"ContractData",A7, "PercentNetLastQuote",, "T")/100</f>
        <v>-2.693801649301784E-4</v>
      </c>
      <c r="F7" s="5">
        <f t="shared" si="0"/>
        <v>-2.693801649301784E-4</v>
      </c>
      <c r="I7" s="7"/>
    </row>
    <row r="8" spans="1:9" x14ac:dyDescent="0.3">
      <c r="A8" s="1" t="s">
        <v>5</v>
      </c>
      <c r="B8" s="1" t="str">
        <f>RTD("cqg.rtd", ,"ContractData",A8, "LongDescription",, "T")</f>
        <v>China (Yuan Offshore ND)</v>
      </c>
      <c r="C8" s="8">
        <f>RTD("cqg.rtd", ,"ContractData",A8, "LastTrade",, "T")</f>
        <v>6.3160000000000007</v>
      </c>
      <c r="D8" s="8">
        <f>RTD("cqg.rtd", ,"ContractData",A8, "NetLastTrade",, "T")</f>
        <v>-1.1599999999999611E-2</v>
      </c>
      <c r="E8" s="3">
        <f>RTD("cqg.rtd", ,"ContractData",A8, "PercentNetLastQuote",, "T")/100</f>
        <v>-1.8332385106517479E-3</v>
      </c>
      <c r="F8" s="5">
        <f t="shared" si="0"/>
        <v>-1.8332385106517479E-3</v>
      </c>
      <c r="I8" s="7"/>
    </row>
    <row r="9" spans="1:9" x14ac:dyDescent="0.3">
      <c r="A9" s="1" t="s">
        <v>6</v>
      </c>
      <c r="B9" s="1" t="str">
        <f>RTD("cqg.rtd", ,"ContractData",A9, "LongDescription",, "T")</f>
        <v>Switzerland (Franc)</v>
      </c>
      <c r="C9" s="8">
        <f>RTD("cqg.rtd", ,"ContractData",A9, "LastTrade",, "T")</f>
        <v>0.91839999999999999</v>
      </c>
      <c r="D9" s="8">
        <f>RTD("cqg.rtd", ,"ContractData",A9, "NetLastTrade",, "T")</f>
        <v>-3.2000000000000917E-3</v>
      </c>
      <c r="E9" s="3">
        <f>RTD("cqg.rtd", ,"ContractData",A9, "PercentNetLastQuote",, "T")/100</f>
        <v>-3.472222222222222E-3</v>
      </c>
      <c r="F9" s="5">
        <f t="shared" si="0"/>
        <v>-3.472222222222222E-3</v>
      </c>
      <c r="I9" s="7"/>
    </row>
    <row r="10" spans="1:9" x14ac:dyDescent="0.3">
      <c r="A10" s="1" t="s">
        <v>7</v>
      </c>
      <c r="B10" s="1" t="str">
        <f>RTD("cqg.rtd", ,"ContractData",A10, "LongDescription",, "T")</f>
        <v>Canada (Dollar)</v>
      </c>
      <c r="C10" s="8">
        <f>RTD("cqg.rtd", ,"ContractData",A10, "LastTrade",, "T")</f>
        <v>1.2726</v>
      </c>
      <c r="D10" s="8">
        <f>RTD("cqg.rtd", ,"ContractData",A10, "NetLastTrade",, "T")</f>
        <v>-4.6000000000001595E-3</v>
      </c>
      <c r="E10" s="3">
        <f>RTD("cqg.rtd", ,"ContractData",A10, "PercentNetLastQuote",, "T")/100</f>
        <v>-3.6016285624804263E-3</v>
      </c>
      <c r="F10" s="5">
        <f t="shared" si="0"/>
        <v>-3.6016285624804263E-3</v>
      </c>
      <c r="I10" s="7"/>
    </row>
    <row r="11" spans="1:9" x14ac:dyDescent="0.3">
      <c r="A11" s="1" t="s">
        <v>8</v>
      </c>
      <c r="B11" s="1" t="str">
        <f>RTD("cqg.rtd", ,"ContractData",A11, "LongDescription",, "T")</f>
        <v>Mexico (Peso)</v>
      </c>
      <c r="C11" s="8">
        <f>RTD("cqg.rtd", ,"ContractData",A11, "LastTrade",, "T")</f>
        <v>20.274100000000001</v>
      </c>
      <c r="D11" s="8">
        <f>RTD("cqg.rtd", ,"ContractData",A11, "NetLastTrade",, "T")</f>
        <v>-4.3199999999998795E-2</v>
      </c>
      <c r="E11" s="3">
        <f>RTD("cqg.rtd", ,"ContractData",A11, "PercentNetLastQuote",, "T")/100</f>
        <v>-2.1262667775737917E-3</v>
      </c>
      <c r="F11" s="5">
        <f t="shared" si="0"/>
        <v>-2.1262667775737917E-3</v>
      </c>
      <c r="I11" s="7"/>
    </row>
    <row r="12" spans="1:9" x14ac:dyDescent="0.3">
      <c r="A12" s="1" t="s">
        <v>9</v>
      </c>
      <c r="B12" s="1" t="str">
        <f>RTD("cqg.rtd", ,"ContractData",A12, "LongDescription",, "T")</f>
        <v>India (Rupee)</v>
      </c>
      <c r="C12" s="8">
        <f>RTD("cqg.rtd", ,"ContractData",A12, "LastTrade",, "T")</f>
        <v>74.61</v>
      </c>
      <c r="D12" s="8">
        <f>RTD("cqg.rtd", ,"ContractData",A12, "NetLastTrade",, "T")</f>
        <v>-1.9999999999996021E-2</v>
      </c>
      <c r="E12" s="3">
        <f>RTD("cqg.rtd", ,"ContractData",A12, "PercentNetLastQuote",, "T")/100</f>
        <v>-2.6798874447273214E-4</v>
      </c>
      <c r="F12" s="5">
        <f t="shared" si="0"/>
        <v>-2.6798874447273214E-4</v>
      </c>
      <c r="I12" s="7"/>
    </row>
    <row r="13" spans="1:9" x14ac:dyDescent="0.3">
      <c r="A13" s="1" t="s">
        <v>10</v>
      </c>
      <c r="B13" s="1" t="str">
        <f>RTD("cqg.rtd", ,"ContractData",A13, "LongDescription",, "T")</f>
        <v>Brazil (Real)</v>
      </c>
      <c r="C13" s="8">
        <f>RTD("cqg.rtd", ,"ContractData",A13, "LastTrade",, "T")</f>
        <v>5.0082000000000004</v>
      </c>
      <c r="D13" s="8">
        <f>RTD("cqg.rtd", ,"ContractData",A13, "NetLastTrade",, "T")</f>
        <v>-5.1999999999999602E-2</v>
      </c>
      <c r="E13" s="3">
        <f>RTD("cqg.rtd", ,"ContractData",A13, "PercentNetLastQuote",, "T")/100</f>
        <v>-1.0276273665072526E-2</v>
      </c>
      <c r="F13" s="5">
        <f t="shared" si="0"/>
        <v>-1.0276273665072526E-2</v>
      </c>
      <c r="I13" s="7"/>
    </row>
    <row r="14" spans="1:9" x14ac:dyDescent="0.3">
      <c r="A14" s="1" t="s">
        <v>13</v>
      </c>
      <c r="B14" s="9" t="str">
        <f>RTD("cqg.rtd", ,"ContractData",A14, "LongDescription",, "T")</f>
        <v>Russia (Rouble)</v>
      </c>
      <c r="C14" s="9">
        <f>RTD("cqg.rtd", ,"ContractData",A14, "LastTrade",, "T")</f>
        <v>80.905000000000001</v>
      </c>
      <c r="D14" s="8">
        <f>RTD("cqg.rtd", ,"ContractData",A14, "NetLastTrade",, "T")</f>
        <v>2.0430000000000064</v>
      </c>
      <c r="E14" s="3">
        <f>RTD("cqg.rtd", ,"ContractData",A14, "PercentNetLastQuote",, "T")/100</f>
        <v>2.5906013035428978E-2</v>
      </c>
      <c r="F14" s="5">
        <f t="shared" si="0"/>
        <v>2.5906013035428978E-2</v>
      </c>
      <c r="I14" s="7"/>
    </row>
    <row r="15" spans="1:9" x14ac:dyDescent="0.3">
      <c r="A15" s="1" t="s">
        <v>11</v>
      </c>
      <c r="B15" s="10" t="str">
        <f>RTD("cqg.rtd", ,"ContractData",A15, "LongDescription",, "T")</f>
        <v>South Korea (Won)</v>
      </c>
      <c r="C15" s="10">
        <f>RTD("cqg.rtd", ,"ContractData",A15, "LastTrade",, "T")</f>
        <v>1193.6000000000001</v>
      </c>
      <c r="D15" s="10">
        <f>RTD("cqg.rtd", ,"ContractData",A15, "NetLastTrade",, "T")</f>
        <v>-0.39999999999986358</v>
      </c>
      <c r="E15" s="3">
        <f>RTD("cqg.rtd", ,"ContractData",A15, "PercentNetLastQuote",, "T")/100</f>
        <v>-3.350083752093802E-4</v>
      </c>
      <c r="F15" s="5">
        <f t="shared" si="0"/>
        <v>-3.350083752093802E-4</v>
      </c>
      <c r="I15" s="7"/>
    </row>
    <row r="16" spans="1:9" x14ac:dyDescent="0.3">
      <c r="A16" s="1" t="s">
        <v>12</v>
      </c>
      <c r="B16" s="1" t="str">
        <f>RTD("cqg.rtd", ,"ContractData",A16, "LongDescription",, "T")</f>
        <v>Dollar Index (ICE), Mar 22</v>
      </c>
      <c r="C16" s="9">
        <f>RTD("cqg.rtd", ,"ContractData",A16, "LastTrade",, "T")</f>
        <v>96.16</v>
      </c>
      <c r="D16" s="9">
        <f>RTD("cqg.rtd", ,"ContractData",A16, "NetLastTrade",, "T")</f>
        <v>0.14900000000000091</v>
      </c>
      <c r="E16" s="3">
        <f>RTD("cqg.rtd", ,"ContractData",A16, "PercentNetLastQuote",, "T")/100</f>
        <v>1.5519055108268844E-3</v>
      </c>
      <c r="F16" s="5">
        <f t="shared" si="0"/>
        <v>1.5519055108268844E-3</v>
      </c>
      <c r="I16" s="7"/>
    </row>
  </sheetData>
  <conditionalFormatting sqref="E3:E16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3:F16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{CAE15FF3-E9DD-4594-8CBC-203C7370E90C}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E15FF3-E9DD-4594-8CBC-203C7370E9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2022-02-17T16:58:55Z</dcterms:created>
  <dcterms:modified xsi:type="dcterms:W3CDTF">2022-02-23T18:12:03Z</dcterms:modified>
</cp:coreProperties>
</file>