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172"/>
  </bookViews>
  <sheets>
    <sheet name="Getting Started" sheetId="2" r:id="rId1"/>
    <sheet name="Essential (Limit)" sheetId="3" r:id="rId2"/>
    <sheet name="Essential (Buy)" sheetId="4" r:id="rId3"/>
    <sheet name="BasicOrders" sheetId="1" r:id="rId4"/>
    <sheet name="Stops" sheetId="5" r:id="rId5"/>
  </sheets>
  <calcPr calcId="162913"/>
</workbook>
</file>

<file path=xl/calcChain.xml><?xml version="1.0" encoding="utf-8"?>
<calcChain xmlns="http://schemas.openxmlformats.org/spreadsheetml/2006/main">
  <c r="C10" i="3" l="1"/>
  <c r="B18" i="5"/>
  <c r="B15" i="5"/>
  <c r="E18" i="1"/>
  <c r="G18" i="5"/>
  <c r="C6" i="4"/>
  <c r="Q26" i="3"/>
  <c r="C7" i="3"/>
  <c r="B26" i="1"/>
  <c r="C17" i="5"/>
  <c r="S13" i="4"/>
  <c r="K25" i="2"/>
  <c r="E10" i="5"/>
  <c r="E20" i="1"/>
  <c r="E18" i="5"/>
  <c r="E23" i="1"/>
  <c r="B14" i="5"/>
  <c r="E10" i="1"/>
  <c r="B18" i="1"/>
  <c r="B8" i="1"/>
  <c r="R6" i="2"/>
  <c r="E3" i="5"/>
  <c r="E3" i="1"/>
  <c r="B8" i="5"/>
  <c r="C3" i="4"/>
  <c r="W6" i="3"/>
  <c r="E15" i="5"/>
  <c r="B20" i="1"/>
  <c r="B6" i="5"/>
  <c r="N33" i="4"/>
  <c r="B24" i="1"/>
  <c r="Q5" i="3"/>
  <c r="B20" i="5" a="1"/>
  <c r="G3" i="5"/>
  <c r="H3" i="1"/>
  <c r="H3" i="5"/>
  <c r="G3" i="1"/>
  <c r="B20" i="5" l="1"/>
  <c r="B28" i="5"/>
  <c r="B22" i="5"/>
  <c r="B23" i="5"/>
  <c r="B24" i="5"/>
  <c r="B25" i="5"/>
  <c r="B26" i="5"/>
  <c r="B27" i="5"/>
  <c r="B21" i="5"/>
  <c r="B6" i="1"/>
  <c r="B17" i="5"/>
</calcChain>
</file>

<file path=xl/sharedStrings.xml><?xml version="1.0" encoding="utf-8"?>
<sst xmlns="http://schemas.openxmlformats.org/spreadsheetml/2006/main" count="167" uniqueCount="115">
  <si>
    <t>Account</t>
  </si>
  <si>
    <t>PSspread300</t>
  </si>
  <si>
    <t>Order Parameters</t>
  </si>
  <si>
    <t>Symbol</t>
  </si>
  <si>
    <t>Size</t>
  </si>
  <si>
    <t>Duration</t>
  </si>
  <si>
    <t>DAY</t>
  </si>
  <si>
    <t>Sell Limit Price</t>
  </si>
  <si>
    <t>Buy Limit Price</t>
  </si>
  <si>
    <t>Last Price</t>
  </si>
  <si>
    <t>Version</t>
  </si>
  <si>
    <t>Cancel All</t>
  </si>
  <si>
    <t>Input</t>
  </si>
  <si>
    <t>Iceberg Visible size or Execution Instructions</t>
  </si>
  <si>
    <t>Is Market Data Connected?</t>
  </si>
  <si>
    <t>Is Order Routing Connected?</t>
  </si>
  <si>
    <t>Trading System Name</t>
  </si>
  <si>
    <t>Trading System Default Account</t>
  </si>
  <si>
    <t>Cancel SELL1</t>
  </si>
  <si>
    <t>Cancel BUY1</t>
  </si>
  <si>
    <t>Sell Order (SELL1)</t>
  </si>
  <si>
    <t>Buy Order (BUY1)</t>
  </si>
  <si>
    <t>On (1) / Off (0)</t>
  </si>
  <si>
    <t>Use Shift+F3 to open the Insert Function dialog and</t>
  </si>
  <si>
    <t xml:space="preserve"> select CQG Trade System from the drop down list.</t>
  </si>
  <si>
    <t xml:space="preserve">Exit Market Order (SELL1) </t>
  </si>
  <si>
    <t xml:space="preserve">Exit Market Order (BUY1) </t>
  </si>
  <si>
    <t>First step is to declare a name for the Trade System.</t>
  </si>
  <si>
    <t>Now, you have access to all of the UDFs.</t>
  </si>
  <si>
    <t>(1)</t>
  </si>
  <si>
    <t>(2)</t>
  </si>
  <si>
    <t>(3)</t>
  </si>
  <si>
    <t>Enter in the name of the system with quotes.</t>
  </si>
  <si>
    <t>Then set a cell to turn the system on or off.  Cell V6 will start</t>
  </si>
  <si>
    <t>the trading system if 1 is entered and stop the system if 0 is entered.</t>
  </si>
  <si>
    <t>(4)</t>
  </si>
  <si>
    <t>Next, the Default Account has to be associated</t>
  </si>
  <si>
    <t>(5)</t>
  </si>
  <si>
    <t>Select a different cell (here, K25) and then select Default Account.</t>
  </si>
  <si>
    <t>the Account select the cell with the Account Number (here, O25).</t>
  </si>
  <si>
    <t>Select a cell (here, R6), then select TradeSystem.     Hit OK.</t>
  </si>
  <si>
    <t>System Name</t>
  </si>
  <si>
    <t>On/Off</t>
  </si>
  <si>
    <t>Default Account</t>
  </si>
  <si>
    <t>Number</t>
  </si>
  <si>
    <t xml:space="preserve">Once a Trading System has been been declared with an on/off </t>
  </si>
  <si>
    <t>cell reference and a Default Account has been assigned as below.</t>
  </si>
  <si>
    <t>You can see the required parameters.</t>
  </si>
  <si>
    <t>Such as 5 (no quotes)</t>
  </si>
  <si>
    <t xml:space="preserve">Symbol: </t>
  </si>
  <si>
    <t xml:space="preserve">Size: </t>
  </si>
  <si>
    <t xml:space="preserve">Price: </t>
  </si>
  <si>
    <t xml:space="preserve">Duration: </t>
  </si>
  <si>
    <t xml:space="preserve">BuyorSell: </t>
  </si>
  <si>
    <t xml:space="preserve">VisibleSizeOrExecInstr: </t>
  </si>
  <si>
    <t>Such as "Day" or "GTC" (quotes are required)</t>
  </si>
  <si>
    <t>"Buy" or "Sell" (quotes are required)</t>
  </si>
  <si>
    <t>or an Execution Instruction such as a Trailing Limit.</t>
  </si>
  <si>
    <t xml:space="preserve"> used in a Buy order. To set up a Limit Order, select Limit from the list. </t>
  </si>
  <si>
    <t>Next, here are the steps to setting up a Limit order type which will be</t>
  </si>
  <si>
    <t>Such as "EP" (quotes are required)</t>
  </si>
  <si>
    <t>Such as 2730.25 (no quotes)</t>
  </si>
  <si>
    <t>'=Limit("EP",5,2730.25,"Day","Buy",1)</t>
  </si>
  <si>
    <t>This is the Limit Order displayed in Excel:</t>
  </si>
  <si>
    <t>EP</t>
  </si>
  <si>
    <t>Day</t>
  </si>
  <si>
    <t>Symbol:</t>
  </si>
  <si>
    <t>Size:</t>
  </si>
  <si>
    <t>Price:</t>
  </si>
  <si>
    <t>Duration:</t>
  </si>
  <si>
    <t>Buy</t>
  </si>
  <si>
    <t>=Limit(N23,N24,P23,P24,T23,T24)</t>
  </si>
  <si>
    <t xml:space="preserve">The Limit Order displaying parameters: </t>
  </si>
  <si>
    <t>number in a cell (here, cell O25, replace PSspread300).</t>
  </si>
  <si>
    <t>Here, the Limit Order parameters are cell references</t>
  </si>
  <si>
    <t>as parameters for various Order UDFs.</t>
  </si>
  <si>
    <t>Next,  setup a Buy using the Limit Order.</t>
  </si>
  <si>
    <t xml:space="preserve">(3)  </t>
  </si>
  <si>
    <t xml:space="preserve">Order: </t>
  </si>
  <si>
    <t xml:space="preserve">When: </t>
  </si>
  <si>
    <t>Select Buy and you see the four required parameters.</t>
  </si>
  <si>
    <t>Name:</t>
  </si>
  <si>
    <t>For a straight Limit Order leave the last parameter blank.</t>
  </si>
  <si>
    <t>You can use the Limit Order or a cell reference.</t>
  </si>
  <si>
    <t>Select a cell for to execute the order (1 = execute)</t>
  </si>
  <si>
    <t>Name the order because you can exit the order by name.</t>
  </si>
  <si>
    <t>Cell link to the name of the system, has to be running</t>
  </si>
  <si>
    <t>This is an example of using cell references</t>
  </si>
  <si>
    <t>Enter 1 to actuate the UDFs to Buy, Sell, Exit or Cancel.</t>
  </si>
  <si>
    <t>The Limit Order displaying parameters ('):</t>
  </si>
  <si>
    <t xml:space="preserve">This is the Limit Order displayed in Excel:  </t>
  </si>
  <si>
    <t>=Limit(P10,P11,R10,R11,V10,V11)</t>
  </si>
  <si>
    <t>=Buy(Limit(P10,P11,R10,R11,V10,V11),U33,BUY1,C3)</t>
  </si>
  <si>
    <t>The Limit Order parmaters are used within the Buy Order parameters</t>
  </si>
  <si>
    <t>You can use a cell reference for the Limit order parameters.</t>
  </si>
  <si>
    <t>Here, the Limit Order parameters are cell references (new from the previous tab).</t>
  </si>
  <si>
    <t>with the Trading System. Enter in your simulated account</t>
  </si>
  <si>
    <t>(Replace PSspread300 in cell G10 with your simulated account)</t>
  </si>
  <si>
    <t xml:space="preserve">The Limit Order displaying parameters ('): </t>
  </si>
  <si>
    <t>Please replace PSspread300 with your own simulated acount.</t>
  </si>
  <si>
    <t xml:space="preserve">Select the cell with the function (W9), then click on the </t>
  </si>
  <si>
    <t>function in the Formula bar. Then left-click the Insert</t>
  </si>
  <si>
    <t>function icon       and the Function Arguments opens.</t>
  </si>
  <si>
    <t>Enter in your own simulated account number in cell 8.</t>
  </si>
  <si>
    <t>function icon         for the Limit dialog box.</t>
  </si>
  <si>
    <t>Or, you can enter =Limit() into a cell and then click the insert</t>
  </si>
  <si>
    <t>Trick: An easy way to open the Function Dialog Box</t>
  </si>
  <si>
    <t>Straight Stop, Cell Reference For Parameters</t>
  </si>
  <si>
    <t>Straight Stop, Fixed Parameters</t>
  </si>
  <si>
    <t>For the System select a cell with the Trading System Named (here R6). For</t>
  </si>
  <si>
    <t>You can enter in the value for each parameter or use a cell reference.</t>
  </si>
  <si>
    <t>Enter in a value for visible size for an Iceberg order</t>
  </si>
  <si>
    <t xml:space="preserve">System: </t>
  </si>
  <si>
    <t>XLS Trader Demo</t>
  </si>
  <si>
    <t>Enter in your Account number in Cell 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</si>
</sst>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FF0000"/>
      <name val="Century Gothic"/>
      <family val="2"/>
    </font>
    <font>
      <b/>
      <sz val="2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24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3"/>
      </left>
      <right style="thin">
        <color theme="3"/>
      </right>
      <top style="thin">
        <color auto="1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Fill="1"/>
    <xf numFmtId="0" fontId="4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5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6" fillId="0" borderId="5" xfId="0" applyFont="1" applyFill="1" applyBorder="1"/>
    <xf numFmtId="0" fontId="6" fillId="0" borderId="5" xfId="0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/>
    </xf>
    <xf numFmtId="0" fontId="6" fillId="0" borderId="5" xfId="0" applyNumberFormat="1" applyFont="1" applyFill="1" applyBorder="1" applyAlignment="1">
      <alignment horizontal="center"/>
    </xf>
    <xf numFmtId="2" fontId="6" fillId="0" borderId="5" xfId="0" applyNumberFormat="1" applyFont="1" applyFill="1" applyBorder="1" applyAlignment="1">
      <alignment horizontal="center"/>
    </xf>
    <xf numFmtId="0" fontId="6" fillId="0" borderId="6" xfId="0" applyFont="1" applyFill="1" applyBorder="1"/>
    <xf numFmtId="0" fontId="6" fillId="0" borderId="6" xfId="0" applyFont="1" applyFill="1" applyBorder="1" applyAlignment="1">
      <alignment horizontal="center"/>
    </xf>
    <xf numFmtId="0" fontId="6" fillId="0" borderId="0" xfId="0" applyFont="1"/>
    <xf numFmtId="0" fontId="6" fillId="0" borderId="5" xfId="0" quotePrefix="1" applyFont="1" applyFill="1" applyBorder="1"/>
    <xf numFmtId="0" fontId="5" fillId="0" borderId="0" xfId="0" quotePrefix="1" applyFont="1"/>
    <xf numFmtId="0" fontId="5" fillId="0" borderId="0" xfId="0" quotePrefix="1" applyFont="1" applyAlignment="1">
      <alignment horizontal="right"/>
    </xf>
    <xf numFmtId="0" fontId="6" fillId="0" borderId="9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10" xfId="0" applyFont="1" applyBorder="1"/>
    <xf numFmtId="0" fontId="6" fillId="0" borderId="0" xfId="0" applyFont="1" applyAlignment="1">
      <alignment shrinkToFit="1"/>
    </xf>
    <xf numFmtId="0" fontId="5" fillId="0" borderId="0" xfId="0" quotePrefix="1" applyFont="1" applyAlignment="1">
      <alignment horizontal="right" shrinkToFit="1"/>
    </xf>
    <xf numFmtId="0" fontId="5" fillId="0" borderId="0" xfId="0" applyFont="1" applyAlignment="1">
      <alignment shrinkToFit="1"/>
    </xf>
    <xf numFmtId="0" fontId="6" fillId="0" borderId="9" xfId="0" applyFont="1" applyBorder="1" applyAlignment="1">
      <alignment shrinkToFit="1"/>
    </xf>
    <xf numFmtId="0" fontId="6" fillId="0" borderId="7" xfId="0" applyFont="1" applyBorder="1" applyAlignment="1">
      <alignment horizontal="center" shrinkToFit="1"/>
    </xf>
    <xf numFmtId="0" fontId="5" fillId="0" borderId="0" xfId="0" applyFont="1" applyAlignment="1">
      <alignment horizontal="right" shrinkToFit="1"/>
    </xf>
    <xf numFmtId="0" fontId="6" fillId="0" borderId="0" xfId="0" applyFont="1" applyAlignment="1">
      <alignment horizontal="center" shrinkToFit="1"/>
    </xf>
    <xf numFmtId="2" fontId="6" fillId="0" borderId="0" xfId="0" applyNumberFormat="1" applyFont="1" applyAlignment="1">
      <alignment horizontal="center" shrinkToFit="1"/>
    </xf>
    <xf numFmtId="0" fontId="6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0" fontId="5" fillId="0" borderId="0" xfId="0" applyFont="1" applyAlignment="1">
      <alignment horizontal="right" shrinkToFit="1"/>
    </xf>
    <xf numFmtId="0" fontId="6" fillId="0" borderId="0" xfId="0" quotePrefix="1" applyFont="1" applyAlignment="1">
      <alignment horizontal="left" shrinkToFit="1"/>
    </xf>
    <xf numFmtId="0" fontId="6" fillId="0" borderId="0" xfId="0" applyFont="1" applyAlignment="1"/>
    <xf numFmtId="0" fontId="9" fillId="0" borderId="0" xfId="0" applyFont="1" applyAlignment="1"/>
    <xf numFmtId="0" fontId="3" fillId="0" borderId="0" xfId="0" applyFont="1" applyFill="1"/>
    <xf numFmtId="0" fontId="3" fillId="0" borderId="0" xfId="0" applyFont="1"/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3" fillId="0" borderId="5" xfId="0" applyFont="1" applyFill="1" applyBorder="1"/>
    <xf numFmtId="0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0" fontId="6" fillId="0" borderId="0" xfId="0" applyFont="1" applyAlignment="1">
      <alignment shrinkToFit="1"/>
    </xf>
    <xf numFmtId="0" fontId="0" fillId="0" borderId="0" xfId="0" applyAlignment="1">
      <alignment shrinkToFit="1"/>
    </xf>
    <xf numFmtId="0" fontId="5" fillId="0" borderId="0" xfId="0" applyFont="1" applyAlignment="1">
      <alignment horizontal="right" shrinkToFit="1"/>
    </xf>
    <xf numFmtId="0" fontId="1" fillId="0" borderId="0" xfId="0" applyFont="1" applyAlignment="1">
      <alignment horizontal="left" shrinkToFit="1"/>
    </xf>
    <xf numFmtId="0" fontId="2" fillId="0" borderId="0" xfId="0" applyFont="1" applyAlignment="1">
      <alignment horizontal="left" shrinkToFit="1"/>
    </xf>
    <xf numFmtId="0" fontId="6" fillId="0" borderId="8" xfId="0" applyFont="1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10" xfId="0" applyBorder="1" applyAlignment="1">
      <alignment shrinkToFit="1"/>
    </xf>
    <xf numFmtId="0" fontId="5" fillId="0" borderId="13" xfId="0" applyFont="1" applyBorder="1" applyAlignment="1">
      <alignment shrinkToFit="1"/>
    </xf>
    <xf numFmtId="0" fontId="0" fillId="0" borderId="13" xfId="0" applyBorder="1" applyAlignment="1">
      <alignment shrinkToFit="1"/>
    </xf>
    <xf numFmtId="0" fontId="5" fillId="0" borderId="0" xfId="0" applyFont="1" applyAlignment="1">
      <alignment horizontal="left" shrinkToFit="1"/>
    </xf>
    <xf numFmtId="0" fontId="6" fillId="0" borderId="0" xfId="0" applyFont="1" applyAlignment="1">
      <alignment horizontal="right" shrinkToFit="1"/>
    </xf>
    <xf numFmtId="0" fontId="0" fillId="0" borderId="0" xfId="0" applyAlignment="1">
      <alignment horizontal="right" shrinkToFit="1"/>
    </xf>
    <xf numFmtId="0" fontId="6" fillId="0" borderId="8" xfId="0" applyFont="1" applyBorder="1" applyAlignment="1">
      <alignment horizontal="left" shrinkToFit="1"/>
    </xf>
    <xf numFmtId="0" fontId="0" fillId="0" borderId="9" xfId="0" applyBorder="1" applyAlignment="1">
      <alignment horizontal="left" shrinkToFit="1"/>
    </xf>
    <xf numFmtId="0" fontId="0" fillId="0" borderId="10" xfId="0" applyBorder="1" applyAlignment="1">
      <alignment horizontal="left" shrinkToFit="1"/>
    </xf>
    <xf numFmtId="0" fontId="6" fillId="0" borderId="0" xfId="0" quotePrefix="1" applyFont="1" applyAlignment="1">
      <alignment horizontal="left" shrinkToFit="1"/>
    </xf>
    <xf numFmtId="0" fontId="6" fillId="0" borderId="8" xfId="0" applyFont="1" applyBorder="1" applyAlignment="1">
      <alignment horizontal="center" shrinkToFit="1"/>
    </xf>
    <xf numFmtId="0" fontId="6" fillId="0" borderId="9" xfId="0" applyFont="1" applyBorder="1" applyAlignment="1">
      <alignment horizontal="center" shrinkToFit="1"/>
    </xf>
    <xf numFmtId="0" fontId="6" fillId="0" borderId="0" xfId="0" applyFont="1" applyAlignment="1"/>
    <xf numFmtId="0" fontId="6" fillId="0" borderId="10" xfId="0" applyFont="1" applyBorder="1" applyAlignment="1">
      <alignment horizontal="center" shrinkToFit="1"/>
    </xf>
    <xf numFmtId="0" fontId="6" fillId="0" borderId="0" xfId="0" quotePrefix="1" applyFont="1" applyAlignment="1">
      <alignment horizontal="center" shrinkToFit="1"/>
    </xf>
    <xf numFmtId="0" fontId="6" fillId="0" borderId="13" xfId="0" quotePrefix="1" applyFont="1" applyBorder="1" applyAlignment="1">
      <alignment horizontal="left" shrinkToFi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rtdsrv.8c9251615fb247019bcc9421dc137d8f">
      <tp t="s">
        <v>None</v>
        <stp/>
        <stp>OrderStopPrice(Working, 2033881686016_$B$18, 0)</stp>
        <tr r="G18" s="5"/>
      </tp>
    </main>
    <main first="rtdsrv.8c9251615fb247019bcc9421dc137d8f">
      <tp>
        <v>1</v>
        <stp/>
        <stp>IsMarketDataConnectedStudy(2033881686016_$G$3)</stp>
        <tr r="G3" s="5"/>
      </tp>
    </main>
    <main first="rtdsrv.8c9251615fb247019bcc9421dc137d8f">
      <tp>
        <v>1</v>
        <stp/>
        <stp>IsMarketDataConnectedStudy(2033881674784_$G$3)</stp>
        <tr r="G3" s="1"/>
      </tp>
    </main>
    <main first="rtdsrv.8c9251615fb247019bcc9421dc137d8f">
      <tp>
        <v>1</v>
        <stp/>
        <stp>IsOrderRouterConnectedStudy(2033881674784_$H$3)</stp>
        <tr r="H3" s="1"/>
      </tp>
      <tp>
        <v>1</v>
        <stp/>
        <stp>IsOrderRouterConnectedStudy(2033881686016_$H$3)</stp>
        <tr r="H3" s="5"/>
      </tp>
    </main>
    <main first="cqg.rtd">
      <tp>
        <v>2827.5</v>
        <stp/>
        <stp>ContractData</stp>
        <stp>EP</stp>
        <stp>LastQuoteToday</stp>
        <stp/>
        <stp>T</stp>
        <tr r="E10" s="1"/>
        <tr r="E10" s="5"/>
        <tr r="C17" s="5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3</xdr:row>
      <xdr:rowOff>38100</xdr:rowOff>
    </xdr:from>
    <xdr:to>
      <xdr:col>7</xdr:col>
      <xdr:colOff>352425</xdr:colOff>
      <xdr:row>19</xdr:row>
      <xdr:rowOff>47625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695325"/>
          <a:ext cx="3990975" cy="3514725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3</xdr:row>
      <xdr:rowOff>28575</xdr:rowOff>
    </xdr:from>
    <xdr:to>
      <xdr:col>15</xdr:col>
      <xdr:colOff>475743</xdr:colOff>
      <xdr:row>19</xdr:row>
      <xdr:rowOff>104327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0650" y="685800"/>
          <a:ext cx="4057143" cy="3580952"/>
        </a:xfrm>
        <a:prstGeom prst="rect">
          <a:avLst/>
        </a:prstGeom>
      </xdr:spPr>
    </xdr:pic>
    <xdr:clientData/>
  </xdr:twoCellAnchor>
  <xdr:twoCellAnchor editAs="oneCell">
    <xdr:from>
      <xdr:col>16</xdr:col>
      <xdr:colOff>400050</xdr:colOff>
      <xdr:row>7</xdr:row>
      <xdr:rowOff>66675</xdr:rowOff>
    </xdr:from>
    <xdr:to>
      <xdr:col>23</xdr:col>
      <xdr:colOff>609032</xdr:colOff>
      <xdr:row>19</xdr:row>
      <xdr:rowOff>37775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34550" y="1600200"/>
          <a:ext cx="4542857" cy="2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22</xdr:row>
      <xdr:rowOff>200025</xdr:rowOff>
    </xdr:from>
    <xdr:to>
      <xdr:col>7</xdr:col>
      <xdr:colOff>437640</xdr:colOff>
      <xdr:row>39</xdr:row>
      <xdr:rowOff>18607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5300" y="5019675"/>
          <a:ext cx="4076190" cy="3542857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25</xdr:row>
      <xdr:rowOff>200025</xdr:rowOff>
    </xdr:from>
    <xdr:to>
      <xdr:col>16</xdr:col>
      <xdr:colOff>408993</xdr:colOff>
      <xdr:row>37</xdr:row>
      <xdr:rowOff>180649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53025" y="5676900"/>
          <a:ext cx="4657143" cy="2609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13</xdr:row>
      <xdr:rowOff>9525</xdr:rowOff>
    </xdr:from>
    <xdr:to>
      <xdr:col>8</xdr:col>
      <xdr:colOff>437644</xdr:colOff>
      <xdr:row>30</xdr:row>
      <xdr:rowOff>18604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2409825"/>
          <a:ext cx="4047619" cy="3571429"/>
        </a:xfrm>
        <a:prstGeom prst="rect">
          <a:avLst/>
        </a:prstGeom>
      </xdr:spPr>
    </xdr:pic>
    <xdr:clientData/>
  </xdr:twoCellAnchor>
  <xdr:twoCellAnchor editAs="oneCell">
    <xdr:from>
      <xdr:col>11</xdr:col>
      <xdr:colOff>257175</xdr:colOff>
      <xdr:row>5</xdr:row>
      <xdr:rowOff>57150</xdr:rowOff>
    </xdr:from>
    <xdr:to>
      <xdr:col>20</xdr:col>
      <xdr:colOff>208842</xdr:colOff>
      <xdr:row>20</xdr:row>
      <xdr:rowOff>180567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9850" y="781050"/>
          <a:ext cx="5666667" cy="3266667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26</xdr:row>
      <xdr:rowOff>152400</xdr:rowOff>
    </xdr:from>
    <xdr:to>
      <xdr:col>20</xdr:col>
      <xdr:colOff>161215</xdr:colOff>
      <xdr:row>42</xdr:row>
      <xdr:rowOff>85314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62700" y="5276850"/>
          <a:ext cx="5676190" cy="3285714"/>
        </a:xfrm>
        <a:prstGeom prst="rect">
          <a:avLst/>
        </a:prstGeom>
      </xdr:spPr>
    </xdr:pic>
    <xdr:clientData/>
  </xdr:twoCellAnchor>
  <xdr:twoCellAnchor editAs="oneCell">
    <xdr:from>
      <xdr:col>21</xdr:col>
      <xdr:colOff>209550</xdr:colOff>
      <xdr:row>7</xdr:row>
      <xdr:rowOff>0</xdr:rowOff>
    </xdr:from>
    <xdr:to>
      <xdr:col>29</xdr:col>
      <xdr:colOff>399417</xdr:colOff>
      <xdr:row>13</xdr:row>
      <xdr:rowOff>95081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696825" y="1143000"/>
          <a:ext cx="5066667" cy="1352381"/>
        </a:xfrm>
        <a:prstGeom prst="rect">
          <a:avLst/>
        </a:prstGeom>
      </xdr:spPr>
    </xdr:pic>
    <xdr:clientData/>
  </xdr:twoCellAnchor>
  <xdr:twoCellAnchor editAs="oneCell">
    <xdr:from>
      <xdr:col>21</xdr:col>
      <xdr:colOff>76200</xdr:colOff>
      <xdr:row>17</xdr:row>
      <xdr:rowOff>187442</xdr:rowOff>
    </xdr:from>
    <xdr:to>
      <xdr:col>29</xdr:col>
      <xdr:colOff>494592</xdr:colOff>
      <xdr:row>32</xdr:row>
      <xdr:rowOff>123412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563475" y="3425942"/>
          <a:ext cx="5295192" cy="3079220"/>
        </a:xfrm>
        <a:prstGeom prst="rect">
          <a:avLst/>
        </a:prstGeom>
      </xdr:spPr>
    </xdr:pic>
    <xdr:clientData/>
  </xdr:twoCellAnchor>
  <xdr:twoCellAnchor editAs="oneCell">
    <xdr:from>
      <xdr:col>23</xdr:col>
      <xdr:colOff>476249</xdr:colOff>
      <xdr:row>36</xdr:row>
      <xdr:rowOff>19049</xdr:rowOff>
    </xdr:from>
    <xdr:to>
      <xdr:col>24</xdr:col>
      <xdr:colOff>66649</xdr:colOff>
      <xdr:row>37</xdr:row>
      <xdr:rowOff>9499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182724" y="7238999"/>
          <a:ext cx="200000" cy="200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428625</xdr:colOff>
      <xdr:row>16</xdr:row>
      <xdr:rowOff>9525</xdr:rowOff>
    </xdr:from>
    <xdr:to>
      <xdr:col>24</xdr:col>
      <xdr:colOff>19025</xdr:colOff>
      <xdr:row>16</xdr:row>
      <xdr:rowOff>209525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135100" y="3038475"/>
          <a:ext cx="200000" cy="2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10</xdr:row>
      <xdr:rowOff>28575</xdr:rowOff>
    </xdr:from>
    <xdr:to>
      <xdr:col>9</xdr:col>
      <xdr:colOff>132840</xdr:colOff>
      <xdr:row>28</xdr:row>
      <xdr:rowOff>171004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1125" y="542925"/>
          <a:ext cx="4076190" cy="35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123825</xdr:rowOff>
    </xdr:from>
    <xdr:to>
      <xdr:col>21</xdr:col>
      <xdr:colOff>447009</xdr:colOff>
      <xdr:row>28</xdr:row>
      <xdr:rowOff>123442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3114675"/>
          <a:ext cx="5323809" cy="30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5"/>
  <sheetViews>
    <sheetView tabSelected="1" workbookViewId="0">
      <selection activeCell="U29" sqref="U29"/>
    </sheetView>
  </sheetViews>
  <sheetFormatPr defaultColWidth="9.109375" defaultRowHeight="15" x14ac:dyDescent="0.25"/>
  <cols>
    <col min="1" max="1" width="6.33203125" style="21" customWidth="1"/>
    <col min="2" max="29" width="9.33203125" style="21" customWidth="1"/>
    <col min="30" max="16384" width="9.109375" style="21"/>
  </cols>
  <sheetData>
    <row r="1" spans="1:25" ht="15.6" x14ac:dyDescent="0.3">
      <c r="B1" s="23"/>
      <c r="J1" s="59" t="s">
        <v>28</v>
      </c>
      <c r="K1" s="59"/>
      <c r="L1" s="59"/>
      <c r="M1" s="59"/>
      <c r="N1" s="59"/>
      <c r="O1" s="59"/>
      <c r="P1" s="59"/>
      <c r="R1" s="59" t="s">
        <v>32</v>
      </c>
      <c r="S1" s="60"/>
      <c r="T1" s="60"/>
      <c r="U1" s="60"/>
      <c r="V1" s="60"/>
      <c r="W1" s="60"/>
      <c r="X1" s="60"/>
      <c r="Y1" s="60"/>
    </row>
    <row r="2" spans="1:25" ht="15.6" x14ac:dyDescent="0.3">
      <c r="A2" s="24" t="s">
        <v>29</v>
      </c>
      <c r="B2" s="59" t="s">
        <v>23</v>
      </c>
      <c r="C2" s="59"/>
      <c r="D2" s="59"/>
      <c r="E2" s="59"/>
      <c r="F2" s="59"/>
      <c r="G2" s="59"/>
      <c r="H2" s="59"/>
      <c r="I2" s="24" t="s">
        <v>30</v>
      </c>
      <c r="J2" s="59" t="s">
        <v>27</v>
      </c>
      <c r="K2" s="60"/>
      <c r="L2" s="60"/>
      <c r="M2" s="60"/>
      <c r="N2" s="60"/>
      <c r="O2" s="60"/>
      <c r="P2" s="60"/>
      <c r="Q2" s="24" t="s">
        <v>31</v>
      </c>
      <c r="R2" s="59" t="s">
        <v>33</v>
      </c>
      <c r="S2" s="60"/>
      <c r="T2" s="60"/>
      <c r="U2" s="60"/>
      <c r="V2" s="60"/>
      <c r="W2" s="60"/>
      <c r="X2" s="60"/>
      <c r="Y2" s="60"/>
    </row>
    <row r="3" spans="1:25" ht="15.6" x14ac:dyDescent="0.3">
      <c r="B3" s="59" t="s">
        <v>24</v>
      </c>
      <c r="C3" s="59"/>
      <c r="D3" s="59"/>
      <c r="E3" s="59"/>
      <c r="F3" s="59"/>
      <c r="G3" s="59"/>
      <c r="H3" s="59"/>
      <c r="J3" s="59" t="s">
        <v>40</v>
      </c>
      <c r="K3" s="60"/>
      <c r="L3" s="60"/>
      <c r="M3" s="60"/>
      <c r="N3" s="60"/>
      <c r="O3" s="60"/>
      <c r="P3" s="60"/>
      <c r="R3" s="59" t="s">
        <v>34</v>
      </c>
      <c r="S3" s="60"/>
      <c r="T3" s="60"/>
      <c r="U3" s="60"/>
      <c r="V3" s="60"/>
      <c r="W3" s="60"/>
      <c r="X3" s="60"/>
      <c r="Y3" s="60"/>
    </row>
    <row r="6" spans="1:25" x14ac:dyDescent="0.25">
      <c r="R6" s="63" t="str">
        <f>_xll.TradeSystem("BasicSystem",V6)</f>
        <v xml:space="preserve">BasicSystem </v>
      </c>
      <c r="S6" s="64"/>
      <c r="T6" s="64"/>
      <c r="U6" s="25"/>
      <c r="V6" s="26">
        <v>0</v>
      </c>
    </row>
    <row r="21" spans="1:18" ht="15.6" x14ac:dyDescent="0.3">
      <c r="A21" s="24" t="s">
        <v>35</v>
      </c>
      <c r="B21" s="59" t="s">
        <v>36</v>
      </c>
      <c r="C21" s="59"/>
      <c r="D21" s="59"/>
      <c r="E21" s="59"/>
      <c r="F21" s="59"/>
      <c r="G21" s="59"/>
      <c r="H21" s="59"/>
      <c r="I21" s="24" t="s">
        <v>37</v>
      </c>
      <c r="J21" s="59" t="s">
        <v>38</v>
      </c>
      <c r="K21" s="60"/>
      <c r="L21" s="60"/>
      <c r="M21" s="60"/>
      <c r="N21" s="60"/>
      <c r="O21" s="60"/>
      <c r="P21" s="60"/>
      <c r="Q21" s="60"/>
    </row>
    <row r="22" spans="1:18" ht="15.6" x14ac:dyDescent="0.3">
      <c r="B22" s="59" t="s">
        <v>96</v>
      </c>
      <c r="C22" s="59"/>
      <c r="D22" s="59"/>
      <c r="E22" s="59"/>
      <c r="F22" s="59"/>
      <c r="G22" s="59"/>
      <c r="H22" s="59"/>
      <c r="J22" s="61" t="s">
        <v>109</v>
      </c>
      <c r="K22" s="60"/>
      <c r="L22" s="60"/>
      <c r="M22" s="60"/>
      <c r="N22" s="60"/>
      <c r="O22" s="60"/>
      <c r="P22" s="60"/>
      <c r="Q22" s="60"/>
      <c r="R22" s="62"/>
    </row>
    <row r="23" spans="1:18" ht="15.6" x14ac:dyDescent="0.3">
      <c r="B23" s="59" t="s">
        <v>73</v>
      </c>
      <c r="C23" s="59"/>
      <c r="D23" s="59"/>
      <c r="E23" s="59"/>
      <c r="F23" s="59"/>
      <c r="G23" s="59"/>
      <c r="H23" s="59"/>
      <c r="J23" s="59" t="s">
        <v>39</v>
      </c>
      <c r="K23" s="60"/>
      <c r="L23" s="60"/>
      <c r="M23" s="60"/>
      <c r="N23" s="60"/>
      <c r="O23" s="60"/>
      <c r="P23" s="60"/>
      <c r="Q23" s="60"/>
    </row>
    <row r="25" spans="1:18" x14ac:dyDescent="0.25">
      <c r="K25" s="27" t="str">
        <f>_xll.DefaultAccount(R6,O25)</f>
        <v>PSspread300</v>
      </c>
      <c r="L25" s="25"/>
      <c r="M25" s="25"/>
      <c r="N25" s="25"/>
      <c r="O25" s="27" t="s">
        <v>1</v>
      </c>
      <c r="P25" s="28"/>
    </row>
  </sheetData>
  <mergeCells count="15">
    <mergeCell ref="J1:P1"/>
    <mergeCell ref="B21:H21"/>
    <mergeCell ref="B22:H22"/>
    <mergeCell ref="R1:Y1"/>
    <mergeCell ref="R2:Y2"/>
    <mergeCell ref="R3:Y3"/>
    <mergeCell ref="B23:H23"/>
    <mergeCell ref="J23:Q23"/>
    <mergeCell ref="B2:H2"/>
    <mergeCell ref="B3:H3"/>
    <mergeCell ref="J2:P2"/>
    <mergeCell ref="J3:P3"/>
    <mergeCell ref="J21:Q21"/>
    <mergeCell ref="J22:R22"/>
    <mergeCell ref="R6:T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D51"/>
  <sheetViews>
    <sheetView topLeftCell="A26" workbookViewId="0">
      <selection activeCell="E38" sqref="E38:K38"/>
    </sheetView>
  </sheetViews>
  <sheetFormatPr defaultColWidth="9.109375" defaultRowHeight="15" x14ac:dyDescent="0.25"/>
  <cols>
    <col min="1" max="1" width="2.6640625" style="29" customWidth="1"/>
    <col min="2" max="2" width="5.6640625" style="29" customWidth="1"/>
    <col min="3" max="3" width="10.88671875" style="29" bestFit="1" customWidth="1"/>
    <col min="4" max="11" width="9.109375" style="29"/>
    <col min="12" max="12" width="5.6640625" style="29" customWidth="1"/>
    <col min="13" max="13" width="9.109375" style="29"/>
    <col min="14" max="14" width="11.33203125" style="29" bestFit="1" customWidth="1"/>
    <col min="15" max="15" width="11.6640625" style="29" customWidth="1"/>
    <col min="16" max="16" width="9.5546875" style="29" bestFit="1" customWidth="1"/>
    <col min="17" max="19" width="9.109375" style="29"/>
    <col min="20" max="20" width="10.88671875" style="29" bestFit="1" customWidth="1"/>
    <col min="21" max="16384" width="9.109375" style="29"/>
  </cols>
  <sheetData>
    <row r="1" spans="2:30" hidden="1" x14ac:dyDescent="0.25"/>
    <row r="2" spans="2:30" ht="8.1" customHeight="1" x14ac:dyDescent="0.25"/>
    <row r="3" spans="2:30" ht="17.100000000000001" customHeight="1" x14ac:dyDescent="0.25">
      <c r="B3" s="30" t="s">
        <v>29</v>
      </c>
      <c r="C3" s="65" t="s">
        <v>45</v>
      </c>
      <c r="D3" s="65"/>
      <c r="E3" s="65"/>
      <c r="F3" s="65"/>
      <c r="G3" s="65"/>
      <c r="H3" s="65"/>
      <c r="I3" s="65"/>
      <c r="J3" s="65"/>
      <c r="L3" s="30" t="s">
        <v>77</v>
      </c>
      <c r="M3" s="71" t="s">
        <v>110</v>
      </c>
      <c r="N3" s="65"/>
      <c r="O3" s="65"/>
      <c r="P3" s="65"/>
      <c r="Q3" s="65"/>
      <c r="R3" s="65"/>
      <c r="S3" s="65"/>
      <c r="T3" s="65"/>
      <c r="V3" s="30"/>
      <c r="W3" s="40"/>
      <c r="X3" s="40"/>
      <c r="Y3" s="40"/>
      <c r="Z3" s="40"/>
      <c r="AA3" s="40"/>
      <c r="AB3" s="40"/>
    </row>
    <row r="4" spans="2:30" ht="17.100000000000001" customHeight="1" x14ac:dyDescent="0.3">
      <c r="C4" s="65" t="s">
        <v>46</v>
      </c>
      <c r="D4" s="65"/>
      <c r="E4" s="65"/>
      <c r="F4" s="65"/>
      <c r="G4" s="65"/>
      <c r="H4" s="65"/>
      <c r="I4" s="65"/>
      <c r="J4" s="65"/>
      <c r="L4" s="78" t="s">
        <v>89</v>
      </c>
      <c r="M4" s="79"/>
      <c r="N4" s="79"/>
      <c r="O4" s="79"/>
      <c r="P4" s="79"/>
      <c r="Q4" s="65" t="s">
        <v>62</v>
      </c>
      <c r="R4" s="66"/>
      <c r="S4" s="66"/>
      <c r="T4" s="66"/>
      <c r="U4" s="66"/>
      <c r="W4" s="37"/>
      <c r="X4" s="38"/>
      <c r="Y4" s="38"/>
      <c r="Z4" s="38"/>
      <c r="AA4" s="38"/>
      <c r="AB4" s="38"/>
      <c r="AC4" s="38"/>
      <c r="AD4" s="38"/>
    </row>
    <row r="5" spans="2:30" ht="17.100000000000001" customHeight="1" x14ac:dyDescent="0.3">
      <c r="C5" s="65" t="s">
        <v>97</v>
      </c>
      <c r="D5" s="66"/>
      <c r="E5" s="66"/>
      <c r="F5" s="66"/>
      <c r="G5" s="66"/>
      <c r="H5" s="66"/>
      <c r="I5" s="66"/>
      <c r="J5" s="66"/>
      <c r="L5" s="78" t="s">
        <v>90</v>
      </c>
      <c r="M5" s="79"/>
      <c r="N5" s="79"/>
      <c r="O5" s="79"/>
      <c r="P5" s="79"/>
      <c r="Q5" s="65" t="str">
        <f>_xll.Limit("EP",5,2730.25,"Day","Buy",1)</f>
        <v>#ERROR Limit() failed: Unknown execution instruction "1".</v>
      </c>
      <c r="R5" s="66"/>
      <c r="S5" s="66"/>
      <c r="T5" s="66"/>
      <c r="U5" s="66"/>
      <c r="W5" s="77" t="s">
        <v>106</v>
      </c>
      <c r="X5" s="66"/>
      <c r="Y5" s="66"/>
      <c r="Z5" s="66"/>
      <c r="AA5" s="66"/>
      <c r="AB5" s="66"/>
    </row>
    <row r="6" spans="2:30" ht="17.100000000000001" customHeight="1" x14ac:dyDescent="0.3">
      <c r="C6" s="75" t="s">
        <v>41</v>
      </c>
      <c r="D6" s="76"/>
      <c r="E6" s="31"/>
      <c r="F6" s="31"/>
      <c r="G6" s="31" t="s">
        <v>42</v>
      </c>
      <c r="W6" s="67" t="str">
        <f>_xll.Limit("EP",5,2730.25,"Day","Buy",1)</f>
        <v>#ERROR Limit() failed: Unknown execution instruction "1".</v>
      </c>
      <c r="X6" s="68"/>
      <c r="Y6" s="68"/>
      <c r="Z6" s="68"/>
      <c r="AA6" s="68"/>
    </row>
    <row r="7" spans="2:30" ht="17.100000000000001" customHeight="1" x14ac:dyDescent="0.25">
      <c r="C7" s="84" t="str">
        <f>_xll.TradeSystem("BasicSystem",G7)</f>
        <v xml:space="preserve">BasicSystem </v>
      </c>
      <c r="D7" s="85"/>
      <c r="E7" s="85"/>
      <c r="F7" s="32"/>
      <c r="G7" s="33">
        <v>0</v>
      </c>
    </row>
    <row r="8" spans="2:30" ht="17.100000000000001" customHeight="1" x14ac:dyDescent="0.25"/>
    <row r="9" spans="2:30" ht="17.100000000000001" customHeight="1" x14ac:dyDescent="0.3">
      <c r="C9" s="75" t="s">
        <v>43</v>
      </c>
      <c r="D9" s="76"/>
      <c r="E9" s="31"/>
      <c r="F9" s="31"/>
      <c r="G9" s="31" t="s">
        <v>44</v>
      </c>
    </row>
    <row r="10" spans="2:30" ht="17.100000000000001" customHeight="1" x14ac:dyDescent="0.3">
      <c r="C10" s="72" t="str">
        <f>_xll.DefaultAccount(C7,G10)</f>
        <v>PSspread300</v>
      </c>
      <c r="D10" s="73"/>
      <c r="E10" s="73"/>
      <c r="F10" s="32"/>
      <c r="G10" s="72" t="s">
        <v>1</v>
      </c>
      <c r="H10" s="74"/>
    </row>
    <row r="11" spans="2:30" ht="17.100000000000001" customHeight="1" x14ac:dyDescent="0.25"/>
    <row r="12" spans="2:30" ht="17.100000000000001" customHeight="1" x14ac:dyDescent="0.3">
      <c r="B12" s="30" t="s">
        <v>30</v>
      </c>
      <c r="C12" s="65" t="s">
        <v>59</v>
      </c>
      <c r="D12" s="66"/>
      <c r="E12" s="66"/>
      <c r="F12" s="66"/>
      <c r="G12" s="66"/>
      <c r="H12" s="66"/>
      <c r="I12" s="66"/>
      <c r="J12" s="66"/>
      <c r="K12" s="66"/>
    </row>
    <row r="13" spans="2:30" ht="17.100000000000001" customHeight="1" x14ac:dyDescent="0.3">
      <c r="C13" s="65" t="s">
        <v>58</v>
      </c>
      <c r="D13" s="66"/>
      <c r="E13" s="66"/>
      <c r="F13" s="66"/>
      <c r="G13" s="66"/>
      <c r="H13" s="66"/>
      <c r="I13" s="66"/>
      <c r="J13" s="66"/>
      <c r="K13" s="66"/>
    </row>
    <row r="14" spans="2:30" ht="17.100000000000001" customHeight="1" x14ac:dyDescent="0.25"/>
    <row r="15" spans="2:30" ht="17.100000000000001" customHeight="1" x14ac:dyDescent="0.3">
      <c r="V15" s="30" t="s">
        <v>29</v>
      </c>
      <c r="W15" s="65" t="s">
        <v>100</v>
      </c>
      <c r="X15" s="66"/>
      <c r="Y15" s="66"/>
      <c r="Z15" s="66"/>
      <c r="AA15" s="66"/>
      <c r="AB15" s="66"/>
      <c r="AC15" s="68"/>
    </row>
    <row r="16" spans="2:30" ht="17.100000000000001" customHeight="1" x14ac:dyDescent="0.3">
      <c r="W16" s="65" t="s">
        <v>101</v>
      </c>
      <c r="X16" s="66"/>
      <c r="Y16" s="66"/>
      <c r="Z16" s="66"/>
      <c r="AA16" s="66"/>
      <c r="AB16" s="66"/>
      <c r="AC16" s="66"/>
    </row>
    <row r="17" spans="2:30" ht="17.100000000000001" customHeight="1" x14ac:dyDescent="0.3">
      <c r="W17" s="65" t="s">
        <v>102</v>
      </c>
      <c r="X17" s="66"/>
      <c r="Y17" s="66"/>
      <c r="Z17" s="66"/>
      <c r="AA17" s="66"/>
      <c r="AB17" s="66"/>
      <c r="AC17" s="66"/>
    </row>
    <row r="18" spans="2:30" ht="17.100000000000001" customHeight="1" x14ac:dyDescent="0.25"/>
    <row r="19" spans="2:30" ht="17.100000000000001" customHeight="1" x14ac:dyDescent="0.3">
      <c r="V19" s="39"/>
      <c r="W19" s="37"/>
      <c r="X19" s="38"/>
      <c r="Y19" s="38"/>
      <c r="Z19" s="38"/>
      <c r="AA19" s="38"/>
      <c r="AB19" s="38"/>
      <c r="AC19" s="38"/>
      <c r="AD19" s="38"/>
    </row>
    <row r="20" spans="2:30" ht="17.100000000000001" customHeight="1" x14ac:dyDescent="0.3">
      <c r="V20" s="39"/>
      <c r="W20" s="37"/>
      <c r="X20" s="38"/>
      <c r="Y20" s="38"/>
      <c r="Z20" s="38"/>
      <c r="AA20" s="38"/>
      <c r="AB20" s="38"/>
      <c r="AC20" s="38"/>
      <c r="AD20" s="38"/>
    </row>
    <row r="21" spans="2:30" ht="17.100000000000001" customHeight="1" x14ac:dyDescent="0.3">
      <c r="V21" s="39"/>
      <c r="W21" s="37"/>
      <c r="X21" s="38"/>
      <c r="Y21" s="38"/>
      <c r="Z21" s="38"/>
      <c r="AA21" s="38"/>
      <c r="AB21" s="38"/>
      <c r="AC21" s="38"/>
      <c r="AD21" s="38"/>
    </row>
    <row r="22" spans="2:30" ht="17.100000000000001" customHeight="1" x14ac:dyDescent="0.3">
      <c r="L22" s="30" t="s">
        <v>35</v>
      </c>
      <c r="M22" s="65" t="s">
        <v>74</v>
      </c>
      <c r="N22" s="65"/>
      <c r="O22" s="65"/>
      <c r="P22" s="65"/>
      <c r="Q22" s="65"/>
      <c r="R22" s="65"/>
      <c r="S22" s="65"/>
      <c r="T22" s="65"/>
      <c r="V22" s="31"/>
      <c r="W22" s="37"/>
      <c r="X22" s="38"/>
      <c r="Y22" s="38"/>
      <c r="Z22" s="38"/>
      <c r="AA22" s="38"/>
      <c r="AB22" s="38"/>
      <c r="AC22" s="38"/>
      <c r="AD22" s="38"/>
    </row>
    <row r="23" spans="2:30" ht="17.100000000000001" customHeight="1" x14ac:dyDescent="0.25">
      <c r="M23" s="34" t="s">
        <v>66</v>
      </c>
      <c r="N23" s="35" t="s">
        <v>64</v>
      </c>
      <c r="O23" s="34" t="s">
        <v>68</v>
      </c>
      <c r="P23" s="36">
        <v>2730.25</v>
      </c>
      <c r="Q23" s="69" t="s">
        <v>53</v>
      </c>
      <c r="R23" s="69"/>
      <c r="S23" s="69"/>
      <c r="T23" s="35" t="s">
        <v>70</v>
      </c>
    </row>
    <row r="24" spans="2:30" ht="17.100000000000001" customHeight="1" x14ac:dyDescent="0.25">
      <c r="M24" s="34" t="s">
        <v>67</v>
      </c>
      <c r="N24" s="35">
        <v>5</v>
      </c>
      <c r="O24" s="34" t="s">
        <v>69</v>
      </c>
      <c r="P24" s="35" t="s">
        <v>65</v>
      </c>
      <c r="Q24" s="69" t="s">
        <v>54</v>
      </c>
      <c r="R24" s="69"/>
      <c r="S24" s="69"/>
      <c r="T24" s="35">
        <v>1</v>
      </c>
    </row>
    <row r="25" spans="2:30" ht="17.100000000000001" customHeight="1" x14ac:dyDescent="0.3">
      <c r="L25" s="78" t="s">
        <v>72</v>
      </c>
      <c r="M25" s="78"/>
      <c r="N25" s="78"/>
      <c r="O25" s="78"/>
      <c r="P25" s="78"/>
      <c r="Q25" s="83" t="s">
        <v>71</v>
      </c>
      <c r="R25" s="66"/>
      <c r="S25" s="66"/>
      <c r="T25" s="66"/>
      <c r="U25" s="66"/>
    </row>
    <row r="26" spans="2:30" ht="17.100000000000001" customHeight="1" x14ac:dyDescent="0.3">
      <c r="L26" s="78" t="s">
        <v>63</v>
      </c>
      <c r="M26" s="79"/>
      <c r="N26" s="79"/>
      <c r="O26" s="79"/>
      <c r="P26" s="79"/>
      <c r="Q26" s="80" t="str">
        <f>_xll.Limit(N23,N24,P23,P24,T23,T24)</f>
        <v>#ERROR Limit() failed: Unknown execution instruction "1".</v>
      </c>
      <c r="R26" s="81"/>
      <c r="S26" s="81"/>
      <c r="T26" s="81"/>
      <c r="U26" s="82"/>
    </row>
    <row r="27" spans="2:30" ht="17.100000000000001" customHeight="1" x14ac:dyDescent="0.25"/>
    <row r="28" spans="2:30" ht="17.100000000000001" customHeight="1" x14ac:dyDescent="0.3">
      <c r="V28" s="39"/>
      <c r="W28" s="37"/>
      <c r="X28" s="38"/>
      <c r="Y28" s="38"/>
      <c r="Z28" s="38"/>
      <c r="AA28" s="38"/>
      <c r="AB28" s="38"/>
      <c r="AC28" s="38"/>
    </row>
    <row r="29" spans="2:30" ht="17.100000000000001" customHeight="1" x14ac:dyDescent="0.25"/>
    <row r="30" spans="2:30" ht="17.100000000000001" customHeight="1" x14ac:dyDescent="0.25"/>
    <row r="31" spans="2:30" ht="17.100000000000001" customHeight="1" x14ac:dyDescent="0.3">
      <c r="C31" s="65" t="s">
        <v>47</v>
      </c>
      <c r="D31" s="66"/>
      <c r="E31" s="66"/>
      <c r="F31" s="66"/>
      <c r="G31" s="66"/>
    </row>
    <row r="32" spans="2:30" ht="17.100000000000001" customHeight="1" x14ac:dyDescent="0.25">
      <c r="B32" s="69" t="s">
        <v>49</v>
      </c>
      <c r="C32" s="69"/>
      <c r="D32" s="69"/>
      <c r="E32" s="65" t="s">
        <v>60</v>
      </c>
      <c r="F32" s="65"/>
      <c r="G32" s="65"/>
      <c r="H32" s="65"/>
      <c r="I32" s="65"/>
      <c r="J32" s="65"/>
    </row>
    <row r="33" spans="2:29" ht="17.100000000000001" customHeight="1" x14ac:dyDescent="0.25">
      <c r="B33" s="69" t="s">
        <v>50</v>
      </c>
      <c r="C33" s="69"/>
      <c r="D33" s="69"/>
      <c r="E33" s="65" t="s">
        <v>48</v>
      </c>
      <c r="F33" s="65"/>
      <c r="G33" s="65"/>
      <c r="H33" s="65"/>
      <c r="I33" s="65"/>
      <c r="J33" s="65"/>
    </row>
    <row r="34" spans="2:29" ht="17.100000000000001" customHeight="1" x14ac:dyDescent="0.25">
      <c r="B34" s="69" t="s">
        <v>51</v>
      </c>
      <c r="C34" s="69"/>
      <c r="D34" s="69"/>
      <c r="E34" s="65" t="s">
        <v>61</v>
      </c>
      <c r="F34" s="65"/>
      <c r="G34" s="65"/>
      <c r="H34" s="65"/>
      <c r="I34" s="65"/>
      <c r="J34" s="65"/>
    </row>
    <row r="35" spans="2:29" ht="17.100000000000001" customHeight="1" x14ac:dyDescent="0.25">
      <c r="B35" s="69" t="s">
        <v>52</v>
      </c>
      <c r="C35" s="69"/>
      <c r="D35" s="69"/>
      <c r="E35" s="65" t="s">
        <v>55</v>
      </c>
      <c r="F35" s="65"/>
      <c r="G35" s="65"/>
      <c r="H35" s="65"/>
      <c r="I35" s="65"/>
      <c r="J35" s="65"/>
    </row>
    <row r="36" spans="2:29" ht="17.100000000000001" customHeight="1" x14ac:dyDescent="0.3">
      <c r="B36" s="69" t="s">
        <v>53</v>
      </c>
      <c r="C36" s="69"/>
      <c r="D36" s="69"/>
      <c r="E36" s="65" t="s">
        <v>56</v>
      </c>
      <c r="F36" s="65"/>
      <c r="G36" s="65"/>
      <c r="H36" s="65"/>
      <c r="I36" s="65"/>
      <c r="J36" s="65"/>
      <c r="V36" s="30" t="s">
        <v>30</v>
      </c>
      <c r="W36" s="65" t="s">
        <v>105</v>
      </c>
      <c r="X36" s="66"/>
      <c r="Y36" s="66"/>
      <c r="Z36" s="66"/>
      <c r="AA36" s="66"/>
      <c r="AB36" s="66"/>
      <c r="AC36" s="66"/>
    </row>
    <row r="37" spans="2:29" ht="17.100000000000001" customHeight="1" x14ac:dyDescent="0.3">
      <c r="B37" s="69" t="s">
        <v>54</v>
      </c>
      <c r="C37" s="69"/>
      <c r="D37" s="69"/>
      <c r="E37" s="70" t="s">
        <v>111</v>
      </c>
      <c r="F37" s="66"/>
      <c r="G37" s="66"/>
      <c r="H37" s="66"/>
      <c r="I37" s="66"/>
      <c r="J37" s="66"/>
      <c r="K37" s="66"/>
      <c r="W37" s="65" t="s">
        <v>104</v>
      </c>
      <c r="X37" s="66"/>
      <c r="Y37" s="66"/>
      <c r="Z37" s="66"/>
      <c r="AA37" s="66"/>
      <c r="AB37" s="66"/>
      <c r="AC37" s="66"/>
    </row>
    <row r="38" spans="2:29" ht="17.100000000000001" customHeight="1" x14ac:dyDescent="0.3">
      <c r="E38" s="65" t="s">
        <v>57</v>
      </c>
      <c r="F38" s="66"/>
      <c r="G38" s="66"/>
      <c r="H38" s="66"/>
      <c r="I38" s="66"/>
      <c r="J38" s="66"/>
      <c r="K38" s="66"/>
    </row>
    <row r="39" spans="2:29" ht="17.100000000000001" customHeight="1" x14ac:dyDescent="0.25">
      <c r="E39" s="65" t="s">
        <v>82</v>
      </c>
      <c r="F39" s="65"/>
      <c r="G39" s="65"/>
      <c r="H39" s="65"/>
      <c r="I39" s="65"/>
      <c r="J39" s="65"/>
      <c r="K39" s="65"/>
    </row>
    <row r="40" spans="2:29" ht="17.100000000000001" customHeight="1" x14ac:dyDescent="0.25"/>
    <row r="41" spans="2:29" ht="17.100000000000001" customHeight="1" x14ac:dyDescent="0.25"/>
    <row r="42" spans="2:29" ht="17.100000000000001" customHeight="1" x14ac:dyDescent="0.25"/>
    <row r="43" spans="2:29" ht="17.100000000000001" customHeight="1" x14ac:dyDescent="0.25"/>
    <row r="44" spans="2:29" ht="17.100000000000001" customHeight="1" x14ac:dyDescent="0.25"/>
    <row r="45" spans="2:29" ht="17.100000000000001" customHeight="1" x14ac:dyDescent="0.25"/>
    <row r="46" spans="2:29" ht="17.100000000000001" customHeight="1" x14ac:dyDescent="0.25"/>
    <row r="47" spans="2:29" ht="17.100000000000001" customHeight="1" x14ac:dyDescent="0.25"/>
    <row r="48" spans="2:29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</sheetData>
  <mergeCells count="44">
    <mergeCell ref="W5:AB5"/>
    <mergeCell ref="E39:K39"/>
    <mergeCell ref="M22:T22"/>
    <mergeCell ref="Q4:U4"/>
    <mergeCell ref="Q5:U5"/>
    <mergeCell ref="L4:P4"/>
    <mergeCell ref="L5:P5"/>
    <mergeCell ref="Q23:S23"/>
    <mergeCell ref="Q24:S24"/>
    <mergeCell ref="L25:P25"/>
    <mergeCell ref="Q26:U26"/>
    <mergeCell ref="Q25:U25"/>
    <mergeCell ref="L26:P26"/>
    <mergeCell ref="C7:E7"/>
    <mergeCell ref="C4:J4"/>
    <mergeCell ref="E38:K38"/>
    <mergeCell ref="M3:T3"/>
    <mergeCell ref="B35:D35"/>
    <mergeCell ref="E35:J35"/>
    <mergeCell ref="B32:D32"/>
    <mergeCell ref="E32:J32"/>
    <mergeCell ref="B33:D33"/>
    <mergeCell ref="E33:J33"/>
    <mergeCell ref="B34:D34"/>
    <mergeCell ref="E34:J34"/>
    <mergeCell ref="C5:J5"/>
    <mergeCell ref="C10:E10"/>
    <mergeCell ref="G10:H10"/>
    <mergeCell ref="C6:D6"/>
    <mergeCell ref="C3:J3"/>
    <mergeCell ref="C9:D9"/>
    <mergeCell ref="C31:G31"/>
    <mergeCell ref="E36:J36"/>
    <mergeCell ref="B37:D37"/>
    <mergeCell ref="E37:K37"/>
    <mergeCell ref="C12:K12"/>
    <mergeCell ref="C13:K13"/>
    <mergeCell ref="B36:D36"/>
    <mergeCell ref="W36:AC36"/>
    <mergeCell ref="W37:AC37"/>
    <mergeCell ref="W6:AA6"/>
    <mergeCell ref="W15:AC15"/>
    <mergeCell ref="W16:AC16"/>
    <mergeCell ref="W17:AC1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1:X51"/>
  <sheetViews>
    <sheetView topLeftCell="A13" workbookViewId="0">
      <selection activeCell="C34" sqref="C34"/>
    </sheetView>
  </sheetViews>
  <sheetFormatPr defaultRowHeight="14.4" x14ac:dyDescent="0.3"/>
  <sheetData>
    <row r="1" spans="3:24" ht="15.75" customHeight="1" x14ac:dyDescent="0.3"/>
    <row r="2" spans="3:24" ht="15.6" x14ac:dyDescent="0.3">
      <c r="C2" s="75" t="s">
        <v>41</v>
      </c>
      <c r="D2" s="76"/>
      <c r="E2" s="31"/>
      <c r="F2" s="31"/>
      <c r="G2" s="31" t="s">
        <v>42</v>
      </c>
      <c r="H2" s="29"/>
    </row>
    <row r="3" spans="3:24" ht="15.6" x14ac:dyDescent="0.3">
      <c r="C3" s="84" t="str">
        <f>_xll.TradeSystem("BasicSystem",G3)</f>
        <v xml:space="preserve">BasicSystem </v>
      </c>
      <c r="D3" s="85"/>
      <c r="E3" s="85"/>
      <c r="F3" s="32"/>
      <c r="G3" s="33">
        <v>0</v>
      </c>
      <c r="H3" s="29"/>
    </row>
    <row r="4" spans="3:24" ht="15.6" x14ac:dyDescent="0.3">
      <c r="C4" s="29"/>
      <c r="D4" s="29"/>
      <c r="E4" s="29"/>
      <c r="F4" s="29"/>
      <c r="G4" s="29"/>
      <c r="H4" s="29"/>
      <c r="J4" s="41" t="s">
        <v>99</v>
      </c>
      <c r="K4" s="42"/>
      <c r="L4" s="42"/>
      <c r="M4" s="42"/>
      <c r="N4" s="42"/>
      <c r="O4" s="42"/>
      <c r="P4" s="42"/>
    </row>
    <row r="5" spans="3:24" ht="15.6" x14ac:dyDescent="0.3">
      <c r="C5" s="75" t="s">
        <v>43</v>
      </c>
      <c r="D5" s="76"/>
      <c r="E5" s="31"/>
      <c r="F5" s="31"/>
      <c r="G5" s="31" t="s">
        <v>44</v>
      </c>
      <c r="H5" s="29"/>
    </row>
    <row r="6" spans="3:24" ht="15.6" x14ac:dyDescent="0.3">
      <c r="C6" s="72" t="str">
        <f>_xll.DefaultAccount(C3,G6)</f>
        <v>PSspread300</v>
      </c>
      <c r="D6" s="73"/>
      <c r="E6" s="73"/>
      <c r="F6" s="32"/>
      <c r="G6" s="72" t="s">
        <v>1</v>
      </c>
      <c r="H6" s="74"/>
    </row>
    <row r="9" spans="3:24" ht="15.6" x14ac:dyDescent="0.3">
      <c r="C9" s="30" t="s">
        <v>29</v>
      </c>
      <c r="D9" s="83" t="s">
        <v>76</v>
      </c>
      <c r="E9" s="83"/>
      <c r="F9" s="83"/>
      <c r="G9" s="83"/>
      <c r="H9" s="83"/>
      <c r="I9" s="83"/>
      <c r="J9" s="29"/>
      <c r="K9" s="29"/>
      <c r="N9" s="30" t="s">
        <v>30</v>
      </c>
      <c r="O9" s="65" t="s">
        <v>95</v>
      </c>
      <c r="P9" s="65"/>
      <c r="Q9" s="65"/>
      <c r="R9" s="65"/>
      <c r="S9" s="65"/>
      <c r="T9" s="65"/>
      <c r="U9" s="65"/>
      <c r="V9" s="65"/>
      <c r="W9" s="67"/>
      <c r="X9" s="67"/>
    </row>
    <row r="10" spans="3:24" ht="15.6" x14ac:dyDescent="0.3">
      <c r="C10" s="29"/>
      <c r="D10" s="65" t="s">
        <v>80</v>
      </c>
      <c r="E10" s="66"/>
      <c r="F10" s="66"/>
      <c r="G10" s="66"/>
      <c r="H10" s="66"/>
      <c r="I10" s="66"/>
      <c r="J10" s="66"/>
      <c r="K10" s="66"/>
      <c r="N10" s="29"/>
      <c r="O10" s="39" t="s">
        <v>66</v>
      </c>
      <c r="P10" s="35" t="s">
        <v>64</v>
      </c>
      <c r="Q10" s="39" t="s">
        <v>68</v>
      </c>
      <c r="R10" s="36">
        <v>2730.25</v>
      </c>
      <c r="S10" s="69" t="s">
        <v>53</v>
      </c>
      <c r="T10" s="69"/>
      <c r="U10" s="69"/>
      <c r="V10" s="35" t="s">
        <v>70</v>
      </c>
      <c r="W10" s="29"/>
    </row>
    <row r="11" spans="3:24" ht="15.6" x14ac:dyDescent="0.3">
      <c r="C11" s="29"/>
      <c r="D11" s="29"/>
      <c r="E11" s="29"/>
      <c r="F11" s="29"/>
      <c r="G11" s="29"/>
      <c r="H11" s="29"/>
      <c r="I11" s="29"/>
      <c r="J11" s="29"/>
      <c r="K11" s="29"/>
      <c r="N11" s="29"/>
      <c r="O11" s="39" t="s">
        <v>67</v>
      </c>
      <c r="P11" s="35">
        <v>5</v>
      </c>
      <c r="Q11" s="39" t="s">
        <v>69</v>
      </c>
      <c r="R11" s="35" t="s">
        <v>65</v>
      </c>
      <c r="S11" s="69" t="s">
        <v>54</v>
      </c>
      <c r="T11" s="69"/>
      <c r="U11" s="69"/>
      <c r="V11" s="35">
        <v>1</v>
      </c>
      <c r="W11" s="29"/>
    </row>
    <row r="12" spans="3:24" ht="15.6" x14ac:dyDescent="0.3">
      <c r="C12" s="29"/>
      <c r="D12" s="29"/>
      <c r="E12" s="29"/>
      <c r="F12" s="29"/>
      <c r="G12" s="29"/>
      <c r="H12" s="29"/>
      <c r="I12" s="29"/>
      <c r="J12" s="29"/>
      <c r="K12" s="29"/>
      <c r="N12" s="78" t="s">
        <v>98</v>
      </c>
      <c r="O12" s="78"/>
      <c r="P12" s="78"/>
      <c r="Q12" s="78"/>
      <c r="R12" s="78"/>
      <c r="S12" s="88" t="s">
        <v>91</v>
      </c>
      <c r="T12" s="88"/>
      <c r="U12" s="88"/>
      <c r="V12" s="88"/>
      <c r="W12" s="88"/>
      <c r="X12" s="88"/>
    </row>
    <row r="13" spans="3:24" ht="15.6" x14ac:dyDescent="0.3">
      <c r="C13" s="29"/>
      <c r="D13" s="29"/>
      <c r="E13" s="29"/>
      <c r="F13" s="29"/>
      <c r="G13" s="29"/>
      <c r="H13" s="29"/>
      <c r="I13" s="29"/>
      <c r="J13" s="29"/>
      <c r="K13" s="29"/>
      <c r="N13" s="78" t="s">
        <v>63</v>
      </c>
      <c r="O13" s="79"/>
      <c r="P13" s="79"/>
      <c r="Q13" s="79"/>
      <c r="R13" s="79"/>
      <c r="S13" s="84" t="str">
        <f>_xll.Limit(P10,P11,R10,R11,V10,V11)</f>
        <v>#ERROR Limit() failed: Unknown execution instruction "1".</v>
      </c>
      <c r="T13" s="85"/>
      <c r="U13" s="85"/>
      <c r="V13" s="85"/>
      <c r="W13" s="85"/>
      <c r="X13" s="87"/>
    </row>
    <row r="14" spans="3:24" ht="15.6" x14ac:dyDescent="0.3">
      <c r="C14" s="29"/>
      <c r="D14" s="29"/>
      <c r="E14" s="29"/>
      <c r="F14" s="29"/>
      <c r="G14" s="29"/>
      <c r="H14" s="29"/>
      <c r="I14" s="29"/>
      <c r="J14" s="29"/>
      <c r="K14" s="29"/>
    </row>
    <row r="15" spans="3:24" ht="15.6" x14ac:dyDescent="0.3">
      <c r="C15" s="29"/>
      <c r="D15" s="29"/>
      <c r="E15" s="29"/>
      <c r="F15" s="29"/>
      <c r="G15" s="29"/>
      <c r="H15" s="29"/>
      <c r="I15" s="29"/>
      <c r="J15" s="29"/>
      <c r="K15" s="29"/>
    </row>
    <row r="16" spans="3:24" ht="15.6" x14ac:dyDescent="0.3">
      <c r="C16" s="29"/>
      <c r="D16" s="29"/>
      <c r="E16" s="29"/>
      <c r="F16" s="29"/>
      <c r="G16" s="29"/>
      <c r="H16" s="29"/>
      <c r="I16" s="29"/>
      <c r="J16" s="29"/>
      <c r="K16" s="29"/>
    </row>
    <row r="17" spans="3:22" ht="15.6" x14ac:dyDescent="0.3">
      <c r="C17" s="29"/>
      <c r="D17" s="29"/>
      <c r="E17" s="29"/>
      <c r="F17" s="29"/>
      <c r="G17" s="29"/>
      <c r="H17" s="29"/>
      <c r="I17" s="29"/>
      <c r="J17" s="29"/>
      <c r="K17" s="29"/>
    </row>
    <row r="18" spans="3:22" ht="15.6" x14ac:dyDescent="0.3">
      <c r="C18" s="29"/>
      <c r="D18" s="29"/>
      <c r="E18" s="29"/>
      <c r="F18" s="29"/>
      <c r="G18" s="29"/>
      <c r="H18" s="29"/>
      <c r="I18" s="29"/>
      <c r="J18" s="29"/>
      <c r="K18" s="29"/>
    </row>
    <row r="19" spans="3:22" ht="15.6" x14ac:dyDescent="0.3">
      <c r="C19" s="29"/>
      <c r="D19" s="29"/>
      <c r="E19" s="29"/>
      <c r="F19" s="29"/>
      <c r="G19" s="29"/>
      <c r="H19" s="29"/>
      <c r="I19" s="29"/>
      <c r="J19" s="29"/>
      <c r="K19" s="29"/>
    </row>
    <row r="20" spans="3:22" ht="15.6" x14ac:dyDescent="0.3">
      <c r="C20" s="29"/>
      <c r="D20" s="29"/>
      <c r="E20" s="29"/>
      <c r="F20" s="29"/>
      <c r="G20" s="29"/>
      <c r="H20" s="29"/>
      <c r="I20" s="29"/>
      <c r="J20" s="29"/>
      <c r="K20" s="29"/>
    </row>
    <row r="21" spans="3:22" ht="15.6" x14ac:dyDescent="0.3">
      <c r="C21" s="29"/>
      <c r="D21" s="29"/>
      <c r="E21" s="29"/>
      <c r="F21" s="29"/>
      <c r="G21" s="29"/>
      <c r="H21" s="29"/>
      <c r="I21" s="29"/>
      <c r="J21" s="29"/>
      <c r="K21" s="29"/>
    </row>
    <row r="22" spans="3:22" ht="15.6" x14ac:dyDescent="0.3">
      <c r="C22" s="29"/>
      <c r="D22" s="29"/>
      <c r="E22" s="29"/>
      <c r="F22" s="29"/>
      <c r="G22" s="29"/>
      <c r="H22" s="29"/>
      <c r="I22" s="29"/>
      <c r="J22" s="29"/>
      <c r="K22" s="29"/>
    </row>
    <row r="23" spans="3:22" ht="15.6" x14ac:dyDescent="0.3">
      <c r="C23" s="29"/>
      <c r="D23" s="29"/>
      <c r="E23" s="29"/>
      <c r="F23" s="29"/>
      <c r="G23" s="29"/>
      <c r="H23" s="29"/>
      <c r="I23" s="29"/>
      <c r="J23" s="29"/>
      <c r="K23" s="29"/>
    </row>
    <row r="24" spans="3:22" ht="15.6" x14ac:dyDescent="0.3">
      <c r="C24" s="29"/>
      <c r="D24" s="29"/>
      <c r="E24" s="29"/>
      <c r="F24" s="29"/>
      <c r="G24" s="29"/>
      <c r="H24" s="29"/>
      <c r="I24" s="29"/>
      <c r="J24" s="29"/>
      <c r="K24" s="29"/>
    </row>
    <row r="25" spans="3:22" ht="15.6" x14ac:dyDescent="0.3">
      <c r="C25" s="29"/>
      <c r="D25" s="29"/>
      <c r="E25" s="29"/>
      <c r="F25" s="29"/>
      <c r="G25" s="29"/>
      <c r="H25" s="29"/>
      <c r="I25" s="29"/>
      <c r="J25" s="29"/>
      <c r="K25" s="29"/>
    </row>
    <row r="26" spans="3:22" ht="15.6" x14ac:dyDescent="0.3">
      <c r="C26" s="29"/>
      <c r="D26" s="29"/>
      <c r="E26" s="29"/>
      <c r="F26" s="29"/>
      <c r="G26" s="29"/>
      <c r="H26" s="29"/>
      <c r="I26" s="29"/>
      <c r="J26" s="29"/>
      <c r="K26" s="29"/>
    </row>
    <row r="27" spans="3:22" ht="15.6" x14ac:dyDescent="0.3">
      <c r="C27" s="29"/>
      <c r="D27" s="29"/>
      <c r="E27" s="29"/>
      <c r="F27" s="29"/>
      <c r="G27" s="29"/>
      <c r="H27" s="29"/>
      <c r="I27" s="29"/>
      <c r="J27" s="29"/>
      <c r="K27" s="29"/>
    </row>
    <row r="28" spans="3:22" ht="15.6" x14ac:dyDescent="0.3">
      <c r="C28" s="29"/>
      <c r="D28" s="29"/>
      <c r="E28" s="29"/>
      <c r="F28" s="29"/>
      <c r="G28" s="29"/>
      <c r="H28" s="29"/>
      <c r="I28" s="29"/>
      <c r="J28" s="29"/>
      <c r="K28" s="29"/>
    </row>
    <row r="29" spans="3:22" ht="15.6" x14ac:dyDescent="0.3">
      <c r="C29" s="29"/>
      <c r="D29" s="29"/>
      <c r="E29" s="29"/>
      <c r="F29" s="29"/>
      <c r="G29" s="29"/>
      <c r="H29" s="29"/>
      <c r="I29" s="29"/>
      <c r="J29" s="29"/>
      <c r="K29" s="29"/>
    </row>
    <row r="30" spans="3:22" ht="15.6" x14ac:dyDescent="0.3">
      <c r="C30" s="39" t="s">
        <v>78</v>
      </c>
      <c r="D30" s="65" t="s">
        <v>83</v>
      </c>
      <c r="E30" s="66"/>
      <c r="F30" s="66"/>
      <c r="G30" s="66"/>
      <c r="H30" s="66"/>
      <c r="I30" s="66"/>
      <c r="J30" s="66"/>
      <c r="K30" s="66"/>
    </row>
    <row r="31" spans="3:22" ht="15.6" x14ac:dyDescent="0.3">
      <c r="C31" s="39" t="s">
        <v>79</v>
      </c>
      <c r="D31" s="65" t="s">
        <v>84</v>
      </c>
      <c r="E31" s="66"/>
      <c r="F31" s="66"/>
      <c r="G31" s="66"/>
      <c r="H31" s="66"/>
      <c r="I31" s="66"/>
      <c r="J31" s="66"/>
      <c r="K31" s="66"/>
      <c r="N31" s="86" t="s">
        <v>93</v>
      </c>
      <c r="O31" s="86"/>
      <c r="P31" s="86"/>
      <c r="Q31" s="86"/>
      <c r="R31" s="86"/>
      <c r="S31" s="86"/>
      <c r="T31" s="86"/>
      <c r="U31" s="86"/>
      <c r="V31" s="62"/>
    </row>
    <row r="32" spans="3:22" ht="15.6" x14ac:dyDescent="0.3">
      <c r="C32" s="39" t="s">
        <v>81</v>
      </c>
      <c r="D32" s="65" t="s">
        <v>85</v>
      </c>
      <c r="E32" s="66"/>
      <c r="F32" s="66"/>
      <c r="G32" s="66"/>
      <c r="H32" s="66"/>
      <c r="I32" s="66"/>
      <c r="J32" s="66"/>
      <c r="K32" s="66"/>
      <c r="N32" s="89" t="s">
        <v>92</v>
      </c>
      <c r="O32" s="89"/>
      <c r="P32" s="89"/>
      <c r="Q32" s="89"/>
      <c r="R32" s="89"/>
      <c r="S32" s="89"/>
      <c r="T32" s="89"/>
      <c r="U32" s="89"/>
    </row>
    <row r="33" spans="3:21" ht="15.6" x14ac:dyDescent="0.3">
      <c r="C33" s="31" t="s">
        <v>112</v>
      </c>
      <c r="D33" s="65" t="s">
        <v>86</v>
      </c>
      <c r="E33" s="66"/>
      <c r="F33" s="66"/>
      <c r="G33" s="66"/>
      <c r="H33" s="66"/>
      <c r="I33" s="66"/>
      <c r="J33" s="66"/>
      <c r="K33" s="66"/>
      <c r="N33" s="84" t="str">
        <f>_xll.Buy(_xll.Limit(P10,P11,R10,R11,V10,V11),U33,BUY1,C3)</f>
        <v>#ERROR Limit() failed: Unknown execution instruction "1".</v>
      </c>
      <c r="O33" s="85"/>
      <c r="P33" s="85"/>
      <c r="Q33" s="85"/>
      <c r="R33" s="85"/>
      <c r="S33" s="85"/>
      <c r="T33" s="87"/>
      <c r="U33" s="33">
        <v>0</v>
      </c>
    </row>
    <row r="34" spans="3:21" ht="15.6" x14ac:dyDescent="0.3">
      <c r="C34" s="29"/>
      <c r="D34" s="29"/>
      <c r="E34" s="29"/>
      <c r="F34" s="29"/>
      <c r="G34" s="29"/>
      <c r="H34" s="29"/>
      <c r="I34" s="29"/>
      <c r="J34" s="29"/>
      <c r="K34" s="29"/>
    </row>
    <row r="35" spans="3:21" ht="15.6" x14ac:dyDescent="0.3">
      <c r="C35" s="29"/>
      <c r="D35" s="29"/>
      <c r="E35" s="29"/>
      <c r="F35" s="29"/>
      <c r="G35" s="29"/>
      <c r="H35" s="29"/>
      <c r="I35" s="29"/>
      <c r="J35" s="29"/>
      <c r="K35" s="29"/>
      <c r="N35" s="86" t="s">
        <v>94</v>
      </c>
      <c r="O35" s="86"/>
      <c r="P35" s="86"/>
      <c r="Q35" s="86"/>
      <c r="R35" s="86"/>
      <c r="S35" s="86"/>
      <c r="T35" s="86"/>
      <c r="U35" s="86"/>
    </row>
    <row r="36" spans="3:21" ht="15.6" x14ac:dyDescent="0.3">
      <c r="C36" s="29"/>
      <c r="D36" s="29"/>
      <c r="E36" s="29"/>
      <c r="F36" s="29"/>
      <c r="G36" s="29"/>
      <c r="H36" s="29"/>
      <c r="I36" s="29"/>
      <c r="J36" s="29"/>
      <c r="K36" s="29"/>
    </row>
    <row r="37" spans="3:21" ht="15.6" x14ac:dyDescent="0.3">
      <c r="C37" s="29"/>
      <c r="D37" s="29"/>
      <c r="E37" s="29"/>
      <c r="F37" s="29"/>
      <c r="G37" s="29"/>
      <c r="H37" s="29"/>
      <c r="I37" s="29"/>
      <c r="J37" s="29"/>
      <c r="K37" s="29"/>
    </row>
    <row r="38" spans="3:21" ht="15.6" x14ac:dyDescent="0.3">
      <c r="C38" s="29"/>
      <c r="D38" s="29"/>
      <c r="E38" s="29"/>
      <c r="F38" s="29"/>
      <c r="G38" s="29"/>
      <c r="H38" s="29"/>
      <c r="I38" s="29"/>
      <c r="J38" s="29"/>
      <c r="K38" s="29"/>
    </row>
    <row r="39" spans="3:21" ht="15.6" x14ac:dyDescent="0.3">
      <c r="C39" s="29"/>
      <c r="D39" s="29"/>
      <c r="E39" s="29"/>
      <c r="F39" s="29"/>
      <c r="G39" s="29"/>
      <c r="H39" s="29"/>
      <c r="I39" s="29"/>
      <c r="J39" s="29"/>
      <c r="K39" s="29"/>
    </row>
    <row r="40" spans="3:21" ht="15.6" x14ac:dyDescent="0.3">
      <c r="C40" s="29"/>
      <c r="D40" s="29"/>
      <c r="E40" s="29"/>
      <c r="F40" s="29"/>
      <c r="G40" s="29"/>
      <c r="H40" s="29"/>
      <c r="I40" s="29"/>
      <c r="J40" s="29"/>
      <c r="K40" s="29"/>
    </row>
    <row r="41" spans="3:21" ht="15.6" x14ac:dyDescent="0.3">
      <c r="C41" s="29"/>
      <c r="D41" s="29"/>
      <c r="E41" s="29"/>
      <c r="F41" s="29"/>
      <c r="G41" s="29"/>
      <c r="H41" s="29"/>
      <c r="I41" s="29"/>
      <c r="J41" s="29"/>
      <c r="K41" s="29"/>
    </row>
    <row r="42" spans="3:21" ht="15.6" x14ac:dyDescent="0.3">
      <c r="C42" s="29"/>
      <c r="D42" s="29"/>
      <c r="E42" s="29"/>
      <c r="F42" s="29"/>
      <c r="G42" s="29"/>
      <c r="H42" s="29"/>
      <c r="I42" s="29"/>
      <c r="J42" s="29"/>
      <c r="K42" s="29"/>
    </row>
    <row r="43" spans="3:21" ht="15.6" x14ac:dyDescent="0.3">
      <c r="C43" s="29"/>
      <c r="D43" s="29"/>
      <c r="E43" s="29"/>
      <c r="F43" s="29"/>
      <c r="G43" s="29"/>
      <c r="H43" s="29"/>
      <c r="I43" s="29"/>
      <c r="J43" s="29"/>
      <c r="K43" s="29"/>
    </row>
    <row r="44" spans="3:21" ht="15.6" x14ac:dyDescent="0.3">
      <c r="C44" s="29"/>
      <c r="D44" s="29"/>
      <c r="E44" s="29"/>
      <c r="F44" s="29"/>
      <c r="G44" s="29"/>
      <c r="H44" s="29"/>
      <c r="I44" s="29"/>
      <c r="J44" s="29"/>
      <c r="K44" s="29"/>
    </row>
    <row r="45" spans="3:21" ht="15.6" x14ac:dyDescent="0.3">
      <c r="C45" s="29"/>
      <c r="D45" s="29"/>
      <c r="E45" s="29"/>
      <c r="F45" s="29"/>
      <c r="G45" s="29"/>
      <c r="H45" s="29"/>
      <c r="I45" s="29"/>
      <c r="J45" s="29"/>
      <c r="K45" s="29"/>
    </row>
    <row r="46" spans="3:21" ht="15.6" x14ac:dyDescent="0.3">
      <c r="C46" s="29"/>
      <c r="D46" s="29"/>
      <c r="E46" s="29"/>
      <c r="F46" s="29"/>
      <c r="G46" s="29"/>
      <c r="H46" s="29"/>
      <c r="I46" s="29"/>
      <c r="J46" s="29"/>
      <c r="K46" s="29"/>
    </row>
    <row r="47" spans="3:21" ht="15.6" x14ac:dyDescent="0.3">
      <c r="C47" s="29"/>
      <c r="D47" s="29"/>
      <c r="E47" s="29"/>
      <c r="F47" s="29"/>
      <c r="G47" s="29"/>
      <c r="H47" s="29"/>
      <c r="I47" s="29"/>
      <c r="J47" s="29"/>
      <c r="K47" s="29"/>
    </row>
    <row r="48" spans="3:21" ht="15.6" x14ac:dyDescent="0.3">
      <c r="C48" s="29"/>
      <c r="D48" s="29"/>
      <c r="E48" s="29"/>
      <c r="F48" s="29"/>
      <c r="G48" s="29"/>
      <c r="H48" s="29"/>
      <c r="I48" s="29"/>
      <c r="J48" s="29"/>
      <c r="K48" s="29"/>
    </row>
    <row r="49" spans="3:11" ht="15.6" x14ac:dyDescent="0.3">
      <c r="C49" s="29"/>
      <c r="D49" s="29"/>
      <c r="E49" s="29"/>
      <c r="F49" s="29"/>
      <c r="G49" s="29"/>
      <c r="H49" s="29"/>
      <c r="I49" s="29"/>
      <c r="J49" s="29"/>
      <c r="K49" s="29"/>
    </row>
    <row r="50" spans="3:11" ht="15.6" x14ac:dyDescent="0.3">
      <c r="C50" s="29"/>
      <c r="D50" s="29"/>
      <c r="E50" s="29"/>
      <c r="F50" s="29"/>
      <c r="G50" s="29"/>
      <c r="H50" s="29"/>
      <c r="I50" s="29"/>
      <c r="J50" s="29"/>
      <c r="K50" s="29"/>
    </row>
    <row r="51" spans="3:11" ht="15.6" x14ac:dyDescent="0.3">
      <c r="C51" s="29"/>
      <c r="D51" s="29"/>
      <c r="E51" s="29"/>
      <c r="F51" s="29"/>
      <c r="G51" s="29"/>
      <c r="H51" s="29"/>
      <c r="I51" s="29"/>
      <c r="J51" s="29"/>
      <c r="K51" s="29"/>
    </row>
  </sheetData>
  <mergeCells count="22">
    <mergeCell ref="D33:K33"/>
    <mergeCell ref="C2:D2"/>
    <mergeCell ref="C3:E3"/>
    <mergeCell ref="C5:D5"/>
    <mergeCell ref="C6:E6"/>
    <mergeCell ref="G6:H6"/>
    <mergeCell ref="D9:I9"/>
    <mergeCell ref="D10:K10"/>
    <mergeCell ref="D30:K30"/>
    <mergeCell ref="D31:K31"/>
    <mergeCell ref="D32:K32"/>
    <mergeCell ref="N35:U35"/>
    <mergeCell ref="O9:X9"/>
    <mergeCell ref="S13:X13"/>
    <mergeCell ref="S12:X12"/>
    <mergeCell ref="N31:V31"/>
    <mergeCell ref="S10:U10"/>
    <mergeCell ref="S11:U11"/>
    <mergeCell ref="N12:R12"/>
    <mergeCell ref="N13:R13"/>
    <mergeCell ref="N32:U32"/>
    <mergeCell ref="N33:T3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L29"/>
  <sheetViews>
    <sheetView topLeftCell="A7" workbookViewId="0">
      <selection activeCell="E12" sqref="E12"/>
    </sheetView>
  </sheetViews>
  <sheetFormatPr defaultColWidth="9.109375" defaultRowHeight="15.6" x14ac:dyDescent="0.3"/>
  <cols>
    <col min="1" max="1" width="9.109375" style="1"/>
    <col min="2" max="2" width="80.5546875" style="1" customWidth="1"/>
    <col min="3" max="3" width="20.6640625" style="1" customWidth="1"/>
    <col min="4" max="4" width="9.109375" style="1"/>
    <col min="5" max="5" width="50.6640625" style="1" customWidth="1"/>
    <col min="6" max="6" width="20.6640625" style="1" customWidth="1"/>
    <col min="7" max="7" width="35.6640625" style="6" customWidth="1"/>
    <col min="8" max="8" width="35.6640625" style="7" customWidth="1"/>
    <col min="9" max="9" width="43.6640625" style="1" customWidth="1"/>
    <col min="10" max="16384" width="9.109375" style="1"/>
  </cols>
  <sheetData>
    <row r="1" spans="2:12" ht="9.9" customHeight="1" x14ac:dyDescent="0.3">
      <c r="B1" s="3"/>
      <c r="C1" s="3"/>
    </row>
    <row r="2" spans="2:12" ht="24.9" customHeight="1" x14ac:dyDescent="0.3">
      <c r="B2" s="90" t="s">
        <v>113</v>
      </c>
      <c r="C2" s="91"/>
      <c r="E2" s="16" t="s">
        <v>10</v>
      </c>
      <c r="G2" s="16" t="s">
        <v>14</v>
      </c>
      <c r="H2" s="16" t="s">
        <v>15</v>
      </c>
    </row>
    <row r="3" spans="2:12" ht="24.9" customHeight="1" x14ac:dyDescent="0.3">
      <c r="B3" s="92"/>
      <c r="C3" s="93"/>
      <c r="E3" s="17" t="str">
        <f>_xll.XlsTraderVersion()</f>
        <v>1.0.1.48_2020-04-02_x64</v>
      </c>
      <c r="G3" s="15" t="str">
        <f>IF(_xll.IsMarketDataConnected()=1,"Yes","No")</f>
        <v>Yes</v>
      </c>
      <c r="H3" s="15" t="str">
        <f>IF(_xll.IsOrderRouterConnected()=1,"Yes","No")</f>
        <v>Yes</v>
      </c>
    </row>
    <row r="4" spans="2:12" ht="24.9" customHeight="1" x14ac:dyDescent="0.3">
      <c r="B4" s="3"/>
      <c r="C4" s="3"/>
      <c r="D4" s="2"/>
      <c r="E4" s="2"/>
      <c r="F4" s="2"/>
      <c r="G4" s="11"/>
      <c r="H4" s="8"/>
    </row>
    <row r="5" spans="2:12" ht="24.9" customHeight="1" x14ac:dyDescent="0.3">
      <c r="B5" s="12" t="s">
        <v>16</v>
      </c>
      <c r="C5" s="13" t="s">
        <v>22</v>
      </c>
      <c r="D5" s="3"/>
      <c r="E5" s="3"/>
      <c r="F5" s="3"/>
      <c r="G5" s="94" t="s">
        <v>87</v>
      </c>
      <c r="H5" s="95"/>
      <c r="I5" s="3"/>
      <c r="J5" s="3"/>
      <c r="K5" s="3"/>
      <c r="L5" s="3"/>
    </row>
    <row r="6" spans="2:12" ht="24.9" customHeight="1" x14ac:dyDescent="0.3">
      <c r="B6" s="14" t="str">
        <f>_xll.TradeSystem("BasicSystem",C6)</f>
        <v xml:space="preserve">BasicSystem </v>
      </c>
      <c r="C6" s="15">
        <v>0</v>
      </c>
      <c r="D6" s="3"/>
      <c r="E6" s="3"/>
      <c r="F6" s="3"/>
      <c r="G6" s="96" t="s">
        <v>75</v>
      </c>
      <c r="H6" s="97"/>
      <c r="I6" s="3"/>
      <c r="J6" s="3"/>
      <c r="K6" s="3"/>
      <c r="L6" s="3"/>
    </row>
    <row r="7" spans="2:12" ht="24.9" customHeight="1" x14ac:dyDescent="0.3">
      <c r="B7" s="12" t="s">
        <v>17</v>
      </c>
      <c r="C7" s="13" t="s">
        <v>0</v>
      </c>
      <c r="D7" s="4"/>
      <c r="E7" s="4" t="s">
        <v>114</v>
      </c>
      <c r="F7" s="4"/>
      <c r="G7" s="96" t="s">
        <v>88</v>
      </c>
      <c r="H7" s="97"/>
      <c r="I7" s="3"/>
      <c r="J7" s="3"/>
      <c r="K7" s="3"/>
      <c r="L7" s="3"/>
    </row>
    <row r="8" spans="2:12" ht="24.9" customHeight="1" x14ac:dyDescent="0.3">
      <c r="B8" s="14" t="str">
        <f>_xll.DefaultAccount(B6,C8)</f>
        <v/>
      </c>
      <c r="C8" s="15"/>
      <c r="D8" s="3"/>
      <c r="E8" s="3"/>
      <c r="F8" s="3"/>
      <c r="G8" s="98" t="s">
        <v>103</v>
      </c>
      <c r="H8" s="99"/>
      <c r="I8" s="3"/>
      <c r="J8" s="3"/>
      <c r="K8" s="3"/>
      <c r="L8" s="3"/>
    </row>
    <row r="9" spans="2:12" ht="24.9" customHeight="1" x14ac:dyDescent="0.3">
      <c r="B9" s="12" t="s">
        <v>2</v>
      </c>
      <c r="C9" s="13" t="s">
        <v>12</v>
      </c>
      <c r="D9" s="3"/>
      <c r="E9" s="16" t="s">
        <v>9</v>
      </c>
      <c r="F9" s="3"/>
      <c r="H9" s="5"/>
      <c r="I9" s="3"/>
      <c r="J9" s="3"/>
      <c r="K9" s="3"/>
      <c r="L9" s="3"/>
    </row>
    <row r="10" spans="2:12" ht="24.9" customHeight="1" x14ac:dyDescent="0.3">
      <c r="B10" s="14" t="s">
        <v>3</v>
      </c>
      <c r="C10" s="15" t="s">
        <v>64</v>
      </c>
      <c r="D10" s="3"/>
      <c r="E10" s="18">
        <f>RTD("cqg.rtd", ,"ContractData",$C$10, "LastQuoteToday",, "T")</f>
        <v>2827.5</v>
      </c>
      <c r="F10" s="3"/>
      <c r="H10" s="5"/>
      <c r="I10" s="3"/>
      <c r="J10" s="3"/>
      <c r="K10" s="3"/>
      <c r="L10" s="3"/>
    </row>
    <row r="11" spans="2:12" ht="24.9" customHeight="1" x14ac:dyDescent="0.3">
      <c r="B11" s="14" t="s">
        <v>4</v>
      </c>
      <c r="C11" s="15">
        <v>5</v>
      </c>
      <c r="D11" s="3"/>
      <c r="E11" s="3"/>
      <c r="F11" s="3"/>
      <c r="H11" s="5"/>
      <c r="I11" s="3"/>
      <c r="J11" s="3"/>
      <c r="K11" s="3"/>
      <c r="L11" s="3"/>
    </row>
    <row r="12" spans="2:12" ht="24.9" customHeight="1" x14ac:dyDescent="0.3">
      <c r="B12" s="14" t="s">
        <v>7</v>
      </c>
      <c r="C12" s="18">
        <v>2624.75</v>
      </c>
      <c r="D12" s="3"/>
      <c r="E12" s="3"/>
      <c r="F12" s="3"/>
      <c r="H12" s="5"/>
      <c r="I12" s="3"/>
      <c r="J12" s="3"/>
      <c r="K12" s="3"/>
      <c r="L12" s="3"/>
    </row>
    <row r="13" spans="2:12" ht="24.9" customHeight="1" x14ac:dyDescent="0.3">
      <c r="B13" s="14" t="s">
        <v>8</v>
      </c>
      <c r="C13" s="18">
        <v>2832.5</v>
      </c>
      <c r="D13" s="3"/>
      <c r="E13" s="3"/>
      <c r="F13" s="3"/>
      <c r="G13" s="10"/>
      <c r="H13" s="5"/>
      <c r="I13" s="3"/>
      <c r="J13" s="3"/>
      <c r="K13" s="3"/>
      <c r="L13" s="3"/>
    </row>
    <row r="14" spans="2:12" ht="24.9" customHeight="1" x14ac:dyDescent="0.3">
      <c r="B14" s="14" t="s">
        <v>5</v>
      </c>
      <c r="C14" s="15" t="s">
        <v>6</v>
      </c>
      <c r="D14" s="3"/>
      <c r="E14" s="3"/>
      <c r="F14" s="3"/>
      <c r="H14" s="5"/>
      <c r="I14" s="3"/>
      <c r="J14" s="3"/>
      <c r="K14" s="3"/>
      <c r="L14" s="3"/>
    </row>
    <row r="15" spans="2:12" ht="24.9" customHeight="1" x14ac:dyDescent="0.3">
      <c r="B15" s="14" t="s">
        <v>13</v>
      </c>
      <c r="C15" s="15"/>
      <c r="D15" s="3"/>
      <c r="E15" s="3"/>
      <c r="F15" s="3"/>
      <c r="H15" s="5"/>
      <c r="I15" s="3"/>
      <c r="J15" s="3"/>
      <c r="K15" s="3"/>
      <c r="L15" s="3"/>
    </row>
    <row r="16" spans="2:12" ht="24.9" customHeight="1" x14ac:dyDescent="0.3">
      <c r="B16" s="19"/>
      <c r="C16" s="20"/>
      <c r="D16" s="3"/>
      <c r="E16" s="3"/>
      <c r="F16" s="3"/>
      <c r="H16" s="5"/>
      <c r="I16" s="3"/>
      <c r="J16" s="3"/>
      <c r="K16" s="3"/>
      <c r="L16" s="3"/>
    </row>
    <row r="17" spans="2:12" ht="24.9" customHeight="1" x14ac:dyDescent="0.3">
      <c r="B17" s="12" t="s">
        <v>20</v>
      </c>
      <c r="C17" s="13" t="s">
        <v>22</v>
      </c>
      <c r="D17" s="3"/>
      <c r="E17" s="12" t="s">
        <v>18</v>
      </c>
      <c r="F17" s="13" t="s">
        <v>22</v>
      </c>
      <c r="H17" s="5"/>
      <c r="I17" s="3"/>
      <c r="J17" s="3"/>
      <c r="K17" s="3"/>
      <c r="L17" s="3"/>
    </row>
    <row r="18" spans="2:12" ht="24.9" customHeight="1" x14ac:dyDescent="0.3">
      <c r="B18" s="14" t="str">
        <f>_xll.Sell(_xll.Limit(C10,C11,C12,C14,"Sell",C15),C18,"SELL1",B6)</f>
        <v>SELL1 = Sell EP -5 @ Lmt 2624.75 DAY when $C$18</v>
      </c>
      <c r="C18" s="15">
        <v>0</v>
      </c>
      <c r="D18" s="3"/>
      <c r="E18" s="14" t="str">
        <f>_xll.CancelAll(B18,F18)</f>
        <v>CancelAll(SELL1;False)</v>
      </c>
      <c r="F18" s="15">
        <v>0</v>
      </c>
      <c r="H18" s="5"/>
      <c r="I18" s="3"/>
      <c r="J18" s="3"/>
      <c r="K18" s="3"/>
      <c r="L18" s="3"/>
    </row>
    <row r="19" spans="2:12" ht="24.9" customHeight="1" x14ac:dyDescent="0.3">
      <c r="B19" s="12" t="s">
        <v>21</v>
      </c>
      <c r="C19" s="13" t="s">
        <v>22</v>
      </c>
      <c r="D19" s="3"/>
      <c r="E19" s="12" t="s">
        <v>19</v>
      </c>
      <c r="F19" s="13" t="s">
        <v>22</v>
      </c>
      <c r="H19" s="5"/>
      <c r="I19" s="3"/>
      <c r="J19" s="3"/>
      <c r="K19" s="3"/>
      <c r="L19" s="3"/>
    </row>
    <row r="20" spans="2:12" ht="24.9" customHeight="1" x14ac:dyDescent="0.3">
      <c r="B20" s="14" t="str">
        <f>_xll.Buy(_xll.Limit(C10,C11,C13,C14,C15),C20,"BUY1",B6)</f>
        <v>BUY1 = Buy EP 5 @ Lmt 2832.5 DAY when $C$20</v>
      </c>
      <c r="C20" s="15">
        <v>1</v>
      </c>
      <c r="D20" s="3"/>
      <c r="E20" s="14" t="str">
        <f>_xll.CancelAll(B20,F20)</f>
        <v>CancelAll(BUY1;False)</v>
      </c>
      <c r="F20" s="15">
        <v>0</v>
      </c>
      <c r="H20" s="5"/>
      <c r="I20" s="3"/>
      <c r="J20" s="3"/>
      <c r="K20" s="3"/>
      <c r="L20" s="3"/>
    </row>
    <row r="21" spans="2:12" ht="24.9" customHeight="1" x14ac:dyDescent="0.3">
      <c r="B21" s="4"/>
      <c r="C21" s="9"/>
      <c r="D21" s="3"/>
      <c r="E21" s="3"/>
      <c r="F21" s="5"/>
      <c r="H21" s="5"/>
      <c r="I21" s="3"/>
      <c r="J21" s="3"/>
      <c r="K21" s="3"/>
      <c r="L21" s="3"/>
    </row>
    <row r="22" spans="2:12" ht="24.9" customHeight="1" x14ac:dyDescent="0.3">
      <c r="B22" s="3"/>
      <c r="C22" s="5"/>
      <c r="D22" s="3"/>
      <c r="E22" s="12" t="s">
        <v>11</v>
      </c>
      <c r="F22" s="13" t="s">
        <v>22</v>
      </c>
      <c r="H22" s="5"/>
      <c r="I22" s="3"/>
      <c r="J22" s="3"/>
      <c r="K22" s="3"/>
      <c r="L22" s="3"/>
    </row>
    <row r="23" spans="2:12" ht="24.9" customHeight="1" x14ac:dyDescent="0.3">
      <c r="B23" s="12" t="s">
        <v>25</v>
      </c>
      <c r="C23" s="13" t="s">
        <v>22</v>
      </c>
      <c r="D23" s="3"/>
      <c r="E23" s="14" t="str">
        <f>_xll.CancelAll($B$6,F23)</f>
        <v>CancelAll(BasicSystem;False)</v>
      </c>
      <c r="F23" s="15">
        <v>0</v>
      </c>
      <c r="H23" s="5"/>
      <c r="I23" s="3"/>
      <c r="J23" s="3"/>
      <c r="K23" s="3"/>
      <c r="L23" s="3"/>
    </row>
    <row r="24" spans="2:12" ht="24.9" customHeight="1" x14ac:dyDescent="0.3">
      <c r="B24" s="22" t="str">
        <f>_xll.Exit(B18,_xll.Market(C10,C11,C14),C24,"Exit SELL1 at Market")</f>
        <v>Exit SELL1 at Market = Exit SELL1 = Buy EP 5 @ Mkt DAY when $C$24</v>
      </c>
      <c r="C24" s="15">
        <v>0</v>
      </c>
      <c r="D24" s="3"/>
      <c r="E24" s="3"/>
      <c r="F24" s="3"/>
      <c r="H24" s="5"/>
      <c r="I24" s="3"/>
      <c r="J24" s="3"/>
      <c r="K24" s="3"/>
      <c r="L24" s="3"/>
    </row>
    <row r="25" spans="2:12" ht="24.9" customHeight="1" x14ac:dyDescent="0.3">
      <c r="B25" s="12" t="s">
        <v>26</v>
      </c>
      <c r="C25" s="13" t="s">
        <v>22</v>
      </c>
      <c r="D25" s="3"/>
      <c r="E25" s="3"/>
      <c r="F25" s="3"/>
      <c r="H25" s="5"/>
      <c r="I25" s="3"/>
      <c r="J25" s="3"/>
      <c r="K25" s="3"/>
      <c r="L25" s="3"/>
    </row>
    <row r="26" spans="2:12" ht="24.9" customHeight="1" x14ac:dyDescent="0.3">
      <c r="B26" s="22" t="str">
        <f>_xll.Exit(B20,_xll.Market(C10,C11,C16),C26,"Exit BUY1 at Market")</f>
        <v>Exit BUY1 at Market = Exit BUY1 = Sell EP -5 @ Mkt DAY when $C$26</v>
      </c>
      <c r="C26" s="15">
        <v>1</v>
      </c>
      <c r="D26" s="3"/>
      <c r="E26" s="3"/>
      <c r="F26" s="3"/>
      <c r="H26" s="5"/>
      <c r="I26" s="3"/>
      <c r="J26" s="3"/>
      <c r="K26" s="3"/>
      <c r="L26" s="3"/>
    </row>
    <row r="27" spans="2:12" ht="24.9" customHeight="1" x14ac:dyDescent="0.3">
      <c r="B27" s="3"/>
      <c r="C27" s="3"/>
      <c r="D27" s="3"/>
      <c r="E27" s="3"/>
      <c r="F27" s="3"/>
      <c r="H27" s="5"/>
      <c r="I27" s="3"/>
      <c r="J27" s="3"/>
      <c r="K27" s="3"/>
      <c r="L27" s="3"/>
    </row>
    <row r="28" spans="2:12" x14ac:dyDescent="0.3">
      <c r="B28" s="3"/>
      <c r="C28" s="3"/>
      <c r="D28" s="3"/>
      <c r="E28" s="3"/>
      <c r="F28" s="3"/>
      <c r="H28" s="5"/>
      <c r="I28" s="3"/>
      <c r="J28" s="3"/>
      <c r="K28" s="3"/>
      <c r="L28" s="3"/>
    </row>
    <row r="29" spans="2:12" x14ac:dyDescent="0.3">
      <c r="E29" s="3"/>
      <c r="F29" s="3"/>
    </row>
  </sheetData>
  <mergeCells count="5">
    <mergeCell ref="B2:C3"/>
    <mergeCell ref="G5:H5"/>
    <mergeCell ref="G6:H6"/>
    <mergeCell ref="G7:H7"/>
    <mergeCell ref="G8:H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1"/>
  <sheetViews>
    <sheetView workbookViewId="0">
      <selection activeCell="A12" sqref="A12"/>
    </sheetView>
  </sheetViews>
  <sheetFormatPr defaultColWidth="9.109375" defaultRowHeight="15" x14ac:dyDescent="0.25"/>
  <cols>
    <col min="1" max="1" width="4.6640625" style="44" customWidth="1"/>
    <col min="2" max="2" width="80.5546875" style="44" customWidth="1"/>
    <col min="3" max="3" width="20.6640625" style="44" customWidth="1"/>
    <col min="4" max="4" width="9.109375" style="44"/>
    <col min="5" max="5" width="50.6640625" style="44" customWidth="1"/>
    <col min="6" max="6" width="12.88671875" style="44" customWidth="1"/>
    <col min="7" max="8" width="40.6640625" style="44" customWidth="1"/>
    <col min="9" max="16384" width="9.109375" style="44"/>
  </cols>
  <sheetData>
    <row r="2" spans="2:8" x14ac:dyDescent="0.25">
      <c r="B2" s="100" t="s">
        <v>113</v>
      </c>
      <c r="C2" s="101"/>
      <c r="D2" s="43"/>
      <c r="E2" s="16" t="s">
        <v>10</v>
      </c>
      <c r="F2" s="43"/>
      <c r="G2" s="16" t="s">
        <v>14</v>
      </c>
      <c r="H2" s="16" t="s">
        <v>15</v>
      </c>
    </row>
    <row r="3" spans="2:8" x14ac:dyDescent="0.25">
      <c r="B3" s="102"/>
      <c r="C3" s="103"/>
      <c r="D3" s="43"/>
      <c r="E3" s="45" t="str">
        <f>_xll.XlsTraderVersion()</f>
        <v>1.0.1.48_2020-04-02_x64</v>
      </c>
      <c r="F3" s="43"/>
      <c r="G3" s="46" t="str">
        <f>IF(_xll.IsMarketDataConnected()=1,"Yes","No")</f>
        <v>Yes</v>
      </c>
      <c r="H3" s="46" t="str">
        <f>IF(_xll.IsOrderRouterConnected()=1,"Yes","No")</f>
        <v>Yes</v>
      </c>
    </row>
    <row r="4" spans="2:8" ht="24.9" customHeight="1" x14ac:dyDescent="0.25">
      <c r="B4" s="43"/>
      <c r="C4" s="43"/>
      <c r="D4" s="47"/>
      <c r="E4" s="47"/>
      <c r="F4" s="47"/>
      <c r="G4" s="11"/>
      <c r="H4" s="48"/>
    </row>
    <row r="5" spans="2:8" ht="24.9" customHeight="1" x14ac:dyDescent="0.3">
      <c r="B5" s="12" t="s">
        <v>16</v>
      </c>
      <c r="C5" s="13" t="s">
        <v>22</v>
      </c>
      <c r="D5" s="43"/>
      <c r="E5" s="43"/>
      <c r="F5" s="43"/>
      <c r="G5" s="94" t="s">
        <v>87</v>
      </c>
      <c r="H5" s="95"/>
    </row>
    <row r="6" spans="2:8" ht="24.9" customHeight="1" x14ac:dyDescent="0.3">
      <c r="B6" s="49" t="str">
        <f>_xll.TradeSystem("BasicSystem",C6)</f>
        <v xml:space="preserve">BasicSystem </v>
      </c>
      <c r="C6" s="46">
        <v>0</v>
      </c>
      <c r="D6" s="43"/>
      <c r="E6" s="43"/>
      <c r="F6" s="43"/>
      <c r="G6" s="96" t="s">
        <v>75</v>
      </c>
      <c r="H6" s="97"/>
    </row>
    <row r="7" spans="2:8" ht="24.9" customHeight="1" x14ac:dyDescent="0.3">
      <c r="B7" s="12" t="s">
        <v>17</v>
      </c>
      <c r="C7" s="13" t="s">
        <v>0</v>
      </c>
      <c r="D7" s="4"/>
      <c r="E7" s="4" t="s">
        <v>114</v>
      </c>
      <c r="F7" s="4"/>
      <c r="G7" s="96" t="s">
        <v>88</v>
      </c>
      <c r="H7" s="97"/>
    </row>
    <row r="8" spans="2:8" ht="24.9" customHeight="1" x14ac:dyDescent="0.25">
      <c r="B8" s="49" t="str">
        <f>_xll.DefaultAccount(B6,C8)</f>
        <v/>
      </c>
      <c r="C8" s="46"/>
      <c r="D8" s="43"/>
      <c r="E8" s="43"/>
      <c r="F8" s="43"/>
      <c r="G8" s="98" t="s">
        <v>103</v>
      </c>
      <c r="H8" s="99"/>
    </row>
    <row r="9" spans="2:8" ht="24.9" customHeight="1" x14ac:dyDescent="0.25">
      <c r="B9" s="12" t="s">
        <v>2</v>
      </c>
      <c r="C9" s="13" t="s">
        <v>12</v>
      </c>
      <c r="D9" s="43"/>
      <c r="E9" s="16" t="s">
        <v>9</v>
      </c>
      <c r="F9" s="43"/>
      <c r="G9" s="50"/>
      <c r="H9" s="51"/>
    </row>
    <row r="10" spans="2:8" ht="24.9" customHeight="1" x14ac:dyDescent="0.25">
      <c r="B10" s="49" t="s">
        <v>3</v>
      </c>
      <c r="C10" s="46" t="s">
        <v>64</v>
      </c>
      <c r="D10" s="43"/>
      <c r="E10" s="52">
        <f>RTD("cqg.rtd", ,"ContractData",$C$10, "LastQuoteToday",, "T")</f>
        <v>2827.5</v>
      </c>
      <c r="F10" s="43"/>
      <c r="G10" s="50"/>
      <c r="H10" s="51"/>
    </row>
    <row r="11" spans="2:8" ht="24.9" customHeight="1" x14ac:dyDescent="0.25">
      <c r="B11" s="49" t="s">
        <v>4</v>
      </c>
      <c r="C11" s="46">
        <v>5</v>
      </c>
      <c r="D11" s="43"/>
      <c r="E11" s="43"/>
      <c r="F11" s="43"/>
      <c r="G11" s="50"/>
      <c r="H11" s="51"/>
    </row>
    <row r="12" spans="2:8" ht="24.9" customHeight="1" x14ac:dyDescent="0.25"/>
    <row r="13" spans="2:8" ht="24.9" customHeight="1" x14ac:dyDescent="0.25">
      <c r="B13" s="12" t="s">
        <v>108</v>
      </c>
    </row>
    <row r="14" spans="2:8" ht="24.9" customHeight="1" x14ac:dyDescent="0.25">
      <c r="B14" s="53" t="str">
        <f>_xll.Stop("EP",5,2669.25,"Day","Buy")</f>
        <v>Buy EP 5 @ Stp 2669.25 DAY</v>
      </c>
    </row>
    <row r="15" spans="2:8" ht="24.9" customHeight="1" x14ac:dyDescent="0.25">
      <c r="B15" s="53" t="str">
        <f>_xll.Buy(B14,C15,"Longstop",B6)</f>
        <v>Longstop = Buy EP 5 @ Stp 2669.25 DAY when $C$15</v>
      </c>
      <c r="C15" s="55">
        <v>0</v>
      </c>
      <c r="E15" s="54" t="str">
        <f>_xll.CancelAll(B15,F15)</f>
        <v>CancelAll(Longstop;False)</v>
      </c>
      <c r="F15" s="54">
        <v>0</v>
      </c>
    </row>
    <row r="16" spans="2:8" ht="24.9" customHeight="1" x14ac:dyDescent="0.25">
      <c r="B16" s="12" t="s">
        <v>107</v>
      </c>
      <c r="C16" s="56"/>
    </row>
    <row r="17" spans="2:7" ht="24.9" customHeight="1" x14ac:dyDescent="0.25">
      <c r="B17" s="53" t="str">
        <f>_xll.Stop(C10,C11,C17,"Day","Buy")</f>
        <v>Buy EP 5 @ Stp 2829.5 DAY</v>
      </c>
      <c r="C17" s="58">
        <f>RTD("cqg.rtd", ,"ContractData",$C$10, "LastQuoteToday",, "T")+2</f>
        <v>2829.5</v>
      </c>
    </row>
    <row r="18" spans="2:7" ht="24.9" customHeight="1" x14ac:dyDescent="0.25">
      <c r="B18" s="53" t="str">
        <f>_xll.Buy(B17,C18,"ShortStopLoss",B6)</f>
        <v>ShortStopLoss = Buy EP 5 @ Stp 2829.25 DAY when $C$18</v>
      </c>
      <c r="C18" s="57">
        <v>0</v>
      </c>
      <c r="E18" s="54" t="str">
        <f>_xll.CancelAll(B18,F18)</f>
        <v>CancelAll(ShortStopLoss;False)</v>
      </c>
      <c r="F18" s="54">
        <v>0</v>
      </c>
      <c r="G18" s="44" t="str">
        <f>_xll.WorkingStopPrice(B18,0)</f>
        <v>None</v>
      </c>
    </row>
    <row r="19" spans="2:7" ht="24.9" customHeight="1" x14ac:dyDescent="0.25"/>
    <row r="20" spans="2:7" ht="24.9" customHeight="1" x14ac:dyDescent="0.25">
      <c r="B20" s="44" t="str">
        <f t="array" ref="B20:B28">_xll.WorkingOrdersLog(B6)</f>
        <v>0 working orders:</v>
      </c>
    </row>
    <row r="21" spans="2:7" ht="24.9" customHeight="1" x14ac:dyDescent="0.25">
      <c r="B21" s="44" t="str">
        <v>None</v>
      </c>
    </row>
    <row r="22" spans="2:7" ht="24.9" customHeight="1" x14ac:dyDescent="0.25">
      <c r="B22" s="44" t="str">
        <v>None</v>
      </c>
    </row>
    <row r="23" spans="2:7" ht="24.9" customHeight="1" x14ac:dyDescent="0.25">
      <c r="B23" s="44" t="str">
        <v>None</v>
      </c>
    </row>
    <row r="24" spans="2:7" ht="24.9" customHeight="1" x14ac:dyDescent="0.25">
      <c r="B24" s="44" t="str">
        <v>None</v>
      </c>
    </row>
    <row r="25" spans="2:7" ht="24.9" customHeight="1" x14ac:dyDescent="0.25">
      <c r="B25" s="44" t="str">
        <v>None</v>
      </c>
    </row>
    <row r="26" spans="2:7" ht="24.9" customHeight="1" x14ac:dyDescent="0.25">
      <c r="B26" s="44" t="str">
        <v>None</v>
      </c>
    </row>
    <row r="27" spans="2:7" ht="24.9" customHeight="1" x14ac:dyDescent="0.25">
      <c r="B27" s="44" t="str">
        <v>None</v>
      </c>
    </row>
    <row r="28" spans="2:7" ht="24.9" customHeight="1" x14ac:dyDescent="0.25">
      <c r="B28" s="44" t="str">
        <v>None</v>
      </c>
    </row>
    <row r="29" spans="2:7" ht="24.9" customHeight="1" x14ac:dyDescent="0.25"/>
    <row r="30" spans="2:7" ht="24.9" customHeight="1" x14ac:dyDescent="0.25"/>
    <row r="31" spans="2:7" ht="24.9" customHeight="1" x14ac:dyDescent="0.25"/>
    <row r="32" spans="2:7" ht="24.9" customHeight="1" x14ac:dyDescent="0.25"/>
    <row r="33" ht="24.9" customHeight="1" x14ac:dyDescent="0.25"/>
    <row r="34" ht="24.9" customHeight="1" x14ac:dyDescent="0.25"/>
    <row r="35" ht="24.9" customHeight="1" x14ac:dyDescent="0.25"/>
    <row r="36" ht="24.9" customHeight="1" x14ac:dyDescent="0.25"/>
    <row r="37" ht="24.9" customHeight="1" x14ac:dyDescent="0.25"/>
    <row r="38" ht="24.9" customHeight="1" x14ac:dyDescent="0.25"/>
    <row r="39" ht="24.9" customHeight="1" x14ac:dyDescent="0.25"/>
    <row r="40" ht="24.9" customHeight="1" x14ac:dyDescent="0.25"/>
    <row r="41" ht="24.9" customHeight="1" x14ac:dyDescent="0.25"/>
    <row r="42" ht="24.9" customHeight="1" x14ac:dyDescent="0.25"/>
    <row r="43" ht="24.9" customHeight="1" x14ac:dyDescent="0.25"/>
    <row r="44" ht="24.9" customHeight="1" x14ac:dyDescent="0.25"/>
    <row r="45" ht="24.9" customHeight="1" x14ac:dyDescent="0.25"/>
    <row r="46" ht="24.9" customHeight="1" x14ac:dyDescent="0.25"/>
    <row r="47" ht="24.9" customHeight="1" x14ac:dyDescent="0.25"/>
    <row r="48" ht="24.9" customHeight="1" x14ac:dyDescent="0.25"/>
    <row r="49" ht="24.9" customHeight="1" x14ac:dyDescent="0.25"/>
    <row r="50" ht="24.9" customHeight="1" x14ac:dyDescent="0.25"/>
    <row r="51" ht="24.9" customHeight="1" x14ac:dyDescent="0.25"/>
    <row r="52" ht="24.9" customHeight="1" x14ac:dyDescent="0.25"/>
    <row r="53" ht="24.9" customHeight="1" x14ac:dyDescent="0.25"/>
    <row r="54" ht="24.9" customHeight="1" x14ac:dyDescent="0.25"/>
    <row r="55" ht="24.9" customHeight="1" x14ac:dyDescent="0.25"/>
    <row r="56" ht="24.9" customHeight="1" x14ac:dyDescent="0.25"/>
    <row r="57" ht="24.9" customHeight="1" x14ac:dyDescent="0.25"/>
    <row r="58" ht="24.9" customHeight="1" x14ac:dyDescent="0.25"/>
    <row r="59" ht="24.9" customHeight="1" x14ac:dyDescent="0.25"/>
    <row r="60" ht="24.9" customHeight="1" x14ac:dyDescent="0.25"/>
    <row r="61" ht="24.9" customHeight="1" x14ac:dyDescent="0.25"/>
    <row r="62" ht="24.9" customHeight="1" x14ac:dyDescent="0.25"/>
    <row r="63" ht="24.9" customHeight="1" x14ac:dyDescent="0.25"/>
    <row r="64" ht="24.9" customHeight="1" x14ac:dyDescent="0.25"/>
    <row r="65" ht="24.9" customHeight="1" x14ac:dyDescent="0.25"/>
    <row r="66" ht="24.9" customHeight="1" x14ac:dyDescent="0.25"/>
    <row r="67" ht="24.9" customHeight="1" x14ac:dyDescent="0.25"/>
    <row r="68" ht="24.9" customHeight="1" x14ac:dyDescent="0.25"/>
    <row r="69" ht="24.9" customHeight="1" x14ac:dyDescent="0.25"/>
    <row r="70" ht="24.9" customHeight="1" x14ac:dyDescent="0.25"/>
    <row r="71" ht="24.9" customHeight="1" x14ac:dyDescent="0.25"/>
    <row r="72" ht="24.9" customHeight="1" x14ac:dyDescent="0.25"/>
    <row r="73" ht="24.9" customHeight="1" x14ac:dyDescent="0.25"/>
    <row r="74" ht="24.9" customHeight="1" x14ac:dyDescent="0.25"/>
    <row r="75" ht="24.9" customHeight="1" x14ac:dyDescent="0.25"/>
    <row r="76" ht="24.9" customHeight="1" x14ac:dyDescent="0.25"/>
    <row r="77" ht="24.9" customHeight="1" x14ac:dyDescent="0.25"/>
    <row r="78" ht="24.9" customHeight="1" x14ac:dyDescent="0.25"/>
    <row r="79" ht="24.9" customHeight="1" x14ac:dyDescent="0.25"/>
    <row r="80" ht="24.9" customHeight="1" x14ac:dyDescent="0.25"/>
    <row r="81" ht="24.9" customHeight="1" x14ac:dyDescent="0.25"/>
    <row r="82" ht="24.9" customHeight="1" x14ac:dyDescent="0.25"/>
    <row r="83" ht="24.9" customHeight="1" x14ac:dyDescent="0.25"/>
    <row r="84" ht="24.9" customHeight="1" x14ac:dyDescent="0.25"/>
    <row r="85" ht="24.9" customHeight="1" x14ac:dyDescent="0.25"/>
    <row r="86" ht="24.9" customHeight="1" x14ac:dyDescent="0.25"/>
    <row r="87" ht="24.9" customHeight="1" x14ac:dyDescent="0.25"/>
    <row r="88" ht="24.9" customHeight="1" x14ac:dyDescent="0.25"/>
    <row r="89" ht="24.9" customHeight="1" x14ac:dyDescent="0.25"/>
    <row r="90" ht="24.9" customHeight="1" x14ac:dyDescent="0.25"/>
    <row r="91" ht="24.9" customHeight="1" x14ac:dyDescent="0.25"/>
    <row r="92" ht="24.9" customHeight="1" x14ac:dyDescent="0.25"/>
    <row r="93" ht="24.9" customHeight="1" x14ac:dyDescent="0.25"/>
    <row r="94" ht="24.9" customHeight="1" x14ac:dyDescent="0.25"/>
    <row r="95" ht="24.9" customHeight="1" x14ac:dyDescent="0.25"/>
    <row r="96" ht="24.9" customHeight="1" x14ac:dyDescent="0.25"/>
    <row r="97" ht="24.9" customHeight="1" x14ac:dyDescent="0.25"/>
    <row r="98" ht="24.9" customHeight="1" x14ac:dyDescent="0.25"/>
    <row r="99" ht="24.9" customHeight="1" x14ac:dyDescent="0.25"/>
    <row r="100" ht="24.9" customHeight="1" x14ac:dyDescent="0.25"/>
    <row r="101" ht="24.9" customHeight="1" x14ac:dyDescent="0.25"/>
  </sheetData>
  <mergeCells count="5">
    <mergeCell ref="B2:C3"/>
    <mergeCell ref="G5:H5"/>
    <mergeCell ref="G6:H6"/>
    <mergeCell ref="G7:H7"/>
    <mergeCell ref="G8:H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Getting Started</vt:lpstr>
      <vt:lpstr>Essential (Limit)</vt:lpstr>
      <vt:lpstr>Essential (Buy)</vt:lpstr>
      <vt:lpstr>BasicOrders</vt:lpstr>
      <vt:lpstr>Stops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2018-10-29T17:48:54Z</dcterms:created>
  <dcterms:modified xsi:type="dcterms:W3CDTF">2020-04-23T15:05:46Z</dcterms:modified>
</cp:coreProperties>
</file>