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1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9" i="1" l="1"/>
  <c r="B8" i="1"/>
  <c r="C6" i="1"/>
  <c r="F19" i="1"/>
  <c r="F4" i="1"/>
  <c r="E15" i="1"/>
  <c r="B4" i="1"/>
  <c r="B11" i="1"/>
  <c r="G11" i="1"/>
  <c r="G17" i="1"/>
  <c r="C13" i="1"/>
  <c r="C3" i="1"/>
  <c r="C15" i="1"/>
  <c r="C16" i="1"/>
  <c r="D9" i="1"/>
  <c r="C17" i="1"/>
  <c r="E8" i="1"/>
  <c r="F6" i="1"/>
  <c r="D7" i="1"/>
  <c r="F18" i="1"/>
  <c r="F3" i="1"/>
  <c r="E13" i="1"/>
  <c r="B17" i="1"/>
  <c r="B2" i="1"/>
  <c r="C4" i="1"/>
  <c r="D3" i="1"/>
  <c r="D13" i="1"/>
  <c r="B13" i="1"/>
  <c r="F11" i="1"/>
  <c r="C7" i="1"/>
  <c r="E7" i="1"/>
  <c r="B9" i="1"/>
  <c r="F17" i="1"/>
  <c r="H15" i="1"/>
  <c r="E12" i="1"/>
  <c r="G18" i="1"/>
  <c r="G12" i="1"/>
  <c r="B16" i="1"/>
  <c r="C19" i="1"/>
  <c r="G16" i="1"/>
  <c r="D11" i="1"/>
  <c r="F12" i="1"/>
  <c r="C2" i="1"/>
  <c r="G13" i="1"/>
  <c r="F9" i="1"/>
  <c r="F8" i="1"/>
  <c r="D6" i="1"/>
  <c r="F16" i="1"/>
  <c r="F2" i="1"/>
  <c r="E11" i="1"/>
  <c r="C11" i="1"/>
  <c r="D4" i="1"/>
  <c r="G15" i="1"/>
  <c r="D12" i="1"/>
  <c r="D18" i="1"/>
  <c r="C8" i="1"/>
  <c r="E2" i="1"/>
  <c r="B18" i="1"/>
  <c r="F7" i="1"/>
  <c r="B19" i="1"/>
  <c r="D8" i="1"/>
  <c r="C9" i="1"/>
  <c r="B6" i="1"/>
  <c r="F15" i="1"/>
  <c r="E18" i="1"/>
  <c r="E4" i="1"/>
  <c r="G19" i="1"/>
  <c r="D17" i="1"/>
  <c r="D16" i="1"/>
  <c r="D15" i="1"/>
  <c r="B15" i="1"/>
  <c r="B12" i="1"/>
  <c r="E6" i="1"/>
  <c r="E16" i="1"/>
  <c r="B3" i="1"/>
  <c r="E9" i="1"/>
  <c r="D19" i="1"/>
  <c r="B7" i="1"/>
  <c r="G7" i="1"/>
  <c r="G6" i="1"/>
  <c r="F13" i="1"/>
  <c r="E17" i="1"/>
  <c r="E3" i="1"/>
  <c r="G2" i="1"/>
  <c r="C18" i="1"/>
  <c r="C12" i="1"/>
  <c r="G4" i="1"/>
  <c r="G8" i="1"/>
  <c r="D2" i="1"/>
  <c r="E19" i="1"/>
  <c r="G3" i="1"/>
</calcChain>
</file>

<file path=xl/sharedStrings.xml><?xml version="1.0" encoding="utf-8"?>
<sst xmlns="http://schemas.openxmlformats.org/spreadsheetml/2006/main" count="22" uniqueCount="22">
  <si>
    <t>Symbol</t>
  </si>
  <si>
    <t>Open</t>
  </si>
  <si>
    <t>High</t>
  </si>
  <si>
    <t>Low</t>
  </si>
  <si>
    <t>F.US.QC</t>
  </si>
  <si>
    <t>F.US.LRC</t>
  </si>
  <si>
    <t>F.US.QW</t>
  </si>
  <si>
    <t>Description</t>
  </si>
  <si>
    <t>F.US.GLE</t>
  </si>
  <si>
    <t>F.US.HE</t>
  </si>
  <si>
    <t>F.US.GF</t>
  </si>
  <si>
    <t>F.US.ZSE</t>
  </si>
  <si>
    <t>F.US.ZLE</t>
  </si>
  <si>
    <t>F.US.ZME</t>
  </si>
  <si>
    <t>F.US.ZWA</t>
  </si>
  <si>
    <t>F.US.ZCE</t>
  </si>
  <si>
    <t>F.US.SBE</t>
  </si>
  <si>
    <t>F.US.CCE</t>
  </si>
  <si>
    <t>F.US.KCE</t>
  </si>
  <si>
    <t>F.US.CTE</t>
  </si>
  <si>
    <t>Net Last Trade</t>
  </si>
  <si>
    <t>Last Trade or Settle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</si>
</sst>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126.075</v>
        <stp/>
        <stp>StudyData</stp>
        <stp>F.US.GLE</stp>
        <stp>Bar</stp>
        <stp/>
        <stp>Close</stp>
        <stp>D</stp>
        <stp>-2</stp>
        <stp/>
        <stp/>
        <stp/>
        <stp/>
        <stp>T</stp>
        <tr r="F11" s="1"/>
      </tp>
      <tp>
        <v>73.13</v>
        <stp/>
        <stp>StudyData</stp>
        <stp>F.US.CTE</stp>
        <stp>Bar</stp>
        <stp/>
        <stp>Close</stp>
        <stp>D</stp>
        <stp>-2</stp>
        <stp/>
        <stp/>
        <stp/>
        <stp/>
        <stp>T</stp>
        <tr r="F9" s="1"/>
      </tp>
      <tp>
        <v>103.35</v>
        <stp/>
        <stp>StudyData</stp>
        <stp>F.US.KCE</stp>
        <stp>Bar</stp>
        <stp/>
        <stp>Close</stp>
        <stp>D</stp>
        <stp>-2</stp>
        <stp/>
        <stp/>
        <stp/>
        <stp/>
        <stp>T</stp>
        <tr r="F8" s="1"/>
      </tp>
      <tp>
        <v>12.93</v>
        <stp/>
        <stp>StudyData</stp>
        <stp>F.US.SBE</stp>
        <stp>Bar</stp>
        <stp/>
        <stp>Close</stp>
        <stp>D</stp>
        <stp>-2</stp>
        <stp/>
        <stp/>
        <stp/>
        <stp/>
        <stp>T</stp>
        <tr r="F6" s="1"/>
      </tp>
      <tp>
        <v>909.25</v>
        <stp/>
        <stp>StudyData</stp>
        <stp>F.US.ZSE</stp>
        <stp>Bar</stp>
        <stp/>
        <stp>Close</stp>
        <stp>D</stp>
        <stp>-2</stp>
        <stp/>
        <stp/>
        <stp/>
        <stp/>
        <stp>T</stp>
        <tr r="F15" s="1"/>
      </tp>
      <tp>
        <v>379</v>
        <stp/>
        <stp>StudyData</stp>
        <stp>F.US.ZCE</stp>
        <stp>Bar</stp>
        <stp/>
        <stp>Close</stp>
        <stp>D</stp>
        <stp>-2</stp>
        <stp/>
        <stp/>
        <stp/>
        <stp/>
        <stp>T</stp>
        <tr r="F19" s="1"/>
      </tp>
      <tp>
        <v>313</v>
        <stp/>
        <stp>StudyData</stp>
        <stp>F.US.ZME</stp>
        <stp>Bar</stp>
        <stp/>
        <stp>Close</stp>
        <stp>D</stp>
        <stp>-2</stp>
        <stp/>
        <stp/>
        <stp/>
        <stp/>
        <stp>T</stp>
        <tr r="F17" s="1"/>
      </tp>
      <tp>
        <v>29.06</v>
        <stp/>
        <stp>StudyData</stp>
        <stp>F.US.ZLE</stp>
        <stp>Bar</stp>
        <stp/>
        <stp>Close</stp>
        <stp>D</stp>
        <stp>-2</stp>
        <stp/>
        <stp/>
        <stp/>
        <stp/>
        <stp>T</stp>
        <tr r="F16" s="1"/>
      </tp>
      <tp t="s">
        <v/>
        <stp/>
        <stp>ContractData</stp>
        <stp>F.US.QW</stp>
        <stp>LastTradeToday</stp>
        <stp/>
        <stp>T</stp>
        <tr r="E4" s="1"/>
      </tp>
      <tp>
        <v>126.5</v>
        <stp/>
        <stp>StudyData</stp>
        <stp>F.US.GLE</stp>
        <stp>Bar</stp>
        <stp/>
        <stp>Close</stp>
        <stp>D</stp>
        <stp>-1</stp>
        <stp/>
        <stp/>
        <stp/>
        <stp/>
        <stp>T</stp>
        <tr r="F11" s="1"/>
      </tp>
      <tp>
        <v>73.52</v>
        <stp/>
        <stp>StudyData</stp>
        <stp>F.US.CTE</stp>
        <stp>Bar</stp>
        <stp/>
        <stp>Close</stp>
        <stp>D</stp>
        <stp>-1</stp>
        <stp/>
        <stp/>
        <stp/>
        <stp/>
        <stp>T</stp>
        <tr r="F9" s="1"/>
      </tp>
      <tp>
        <v>103.4</v>
        <stp/>
        <stp>StudyData</stp>
        <stp>F.US.KCE</stp>
        <stp>Bar</stp>
        <stp/>
        <stp>Close</stp>
        <stp>D</stp>
        <stp>-1</stp>
        <stp/>
        <stp/>
        <stp/>
        <stp/>
        <stp>T</stp>
        <tr r="F8" s="1"/>
      </tp>
      <tp>
        <v>12.97</v>
        <stp/>
        <stp>StudyData</stp>
        <stp>F.US.SBE</stp>
        <stp>Bar</stp>
        <stp/>
        <stp>Close</stp>
        <stp>D</stp>
        <stp>-1</stp>
        <stp/>
        <stp/>
        <stp/>
        <stp/>
        <stp>T</stp>
        <tr r="F6" s="1"/>
      </tp>
      <tp>
        <v>915</v>
        <stp/>
        <stp>StudyData</stp>
        <stp>F.US.ZSE</stp>
        <stp>Bar</stp>
        <stp/>
        <stp>Close</stp>
        <stp>D</stp>
        <stp>-1</stp>
        <stp/>
        <stp/>
        <stp/>
        <stp/>
        <stp>T</stp>
        <tr r="F15" s="1"/>
      </tp>
      <tp>
        <v>378.75</v>
        <stp/>
        <stp>StudyData</stp>
        <stp>F.US.ZCE</stp>
        <stp>Bar</stp>
        <stp/>
        <stp>Close</stp>
        <stp>D</stp>
        <stp>-1</stp>
        <stp/>
        <stp/>
        <stp/>
        <stp/>
        <stp>T</stp>
        <tr r="F19" s="1"/>
      </tp>
      <tp>
        <v>312.89999999999998</v>
        <stp/>
        <stp>StudyData</stp>
        <stp>F.US.ZME</stp>
        <stp>Bar</stp>
        <stp/>
        <stp>Close</stp>
        <stp>D</stp>
        <stp>-1</stp>
        <stp/>
        <stp/>
        <stp/>
        <stp/>
        <stp>T</stp>
        <tr r="F17" s="1"/>
      </tp>
      <tp>
        <v>29.38</v>
        <stp/>
        <stp>StudyData</stp>
        <stp>F.US.ZLE</stp>
        <stp>Bar</stp>
        <stp/>
        <stp>Close</stp>
        <stp>D</stp>
        <stp>-1</stp>
        <stp/>
        <stp/>
        <stp/>
        <stp/>
        <stp>T</stp>
        <tr r="F16" s="1"/>
      </tp>
      <tp>
        <v>521.25</v>
        <stp/>
        <stp>StudyData</stp>
        <stp>F.US.ZWA</stp>
        <stp>Bar</stp>
        <stp/>
        <stp>Close</stp>
        <stp>D</stp>
        <stp>-2</stp>
        <stp/>
        <stp/>
        <stp/>
        <stp/>
        <stp>T</stp>
        <tr r="F18" s="1"/>
      </tp>
      <tp>
        <v>1523</v>
        <stp/>
        <stp>StudyData</stp>
        <stp>F.US.LRC</stp>
        <stp>Bar</stp>
        <stp/>
        <stp>Close</stp>
        <stp>D</stp>
        <stp>-1</stp>
        <stp/>
        <stp/>
        <stp/>
        <stp/>
        <stp>T</stp>
        <tr r="F3" s="1"/>
      </tp>
      <tp>
        <v>1516</v>
        <stp/>
        <stp>StudyData</stp>
        <stp>F.US.LRC</stp>
        <stp>Bar</stp>
        <stp/>
        <stp>Close</stp>
        <stp>D</stp>
        <stp>-2</stp>
        <stp/>
        <stp/>
        <stp/>
        <stp/>
        <stp>T</stp>
        <tr r="F3" s="1"/>
      </tp>
      <tp t="s">
        <v/>
        <stp/>
        <stp>ContractData</stp>
        <stp>F.US.SBE</stp>
        <stp>Low</stp>
        <stp/>
        <stp>T</stp>
        <tr r="D6" s="1"/>
      </tp>
      <tp t="s">
        <v/>
        <stp/>
        <stp>ContractData</stp>
        <stp>F.US.ZSE</stp>
        <stp>Low</stp>
        <stp/>
        <stp>T</stp>
        <tr r="D15" s="1"/>
      </tp>
      <tp t="s">
        <v/>
        <stp/>
        <stp>ContractData</stp>
        <stp>F.US.ZWA</stp>
        <stp>Low</stp>
        <stp/>
        <stp>T</stp>
        <tr r="D18" s="1"/>
      </tp>
      <tp t="s">
        <v/>
        <stp/>
        <stp>ContractData</stp>
        <stp>F.US.ZCE</stp>
        <stp>Low</stp>
        <stp/>
        <stp>T</stp>
        <tr r="D19" s="1"/>
      </tp>
      <tp t="s">
        <v/>
        <stp/>
        <stp>ContractData</stp>
        <stp>F.US.ZLE</stp>
        <stp>Low</stp>
        <stp/>
        <stp>T</stp>
        <tr r="D16" s="1"/>
      </tp>
      <tp t="s">
        <v/>
        <stp/>
        <stp>ContractData</stp>
        <stp>F.US.ZME</stp>
        <stp>Low</stp>
        <stp/>
        <stp>T</stp>
        <tr r="D17" s="1"/>
      </tp>
      <tp t="s">
        <v/>
        <stp/>
        <stp>ContractData</stp>
        <stp>F.US.CTE</stp>
        <stp>Low</stp>
        <stp/>
        <stp>T</stp>
        <tr r="D9" s="1"/>
      </tp>
      <tp>
        <v>2227</v>
        <stp/>
        <stp>ContractData</stp>
        <stp>F.US.CCE</stp>
        <stp>Low</stp>
        <stp/>
        <stp>T</stp>
        <tr r="D7" s="1"/>
        <tr r="D7" s="1"/>
      </tp>
      <tp t="s">
        <v/>
        <stp/>
        <stp>ContractData</stp>
        <stp>F.US.GLE</stp>
        <stp>Low</stp>
        <stp/>
        <stp>T</stp>
        <tr r="D11" s="1"/>
      </tp>
      <tp t="s">
        <v/>
        <stp/>
        <stp>ContractData</stp>
        <stp>F.US.KCE</stp>
        <stp>Low</stp>
        <stp/>
        <stp>T</stp>
        <tr r="D8" s="1"/>
      </tp>
      <tp>
        <v>526</v>
        <stp/>
        <stp>StudyData</stp>
        <stp>F.US.ZWA</stp>
        <stp>Bar</stp>
        <stp/>
        <stp>Close</stp>
        <stp>D</stp>
        <stp>-1</stp>
        <stp/>
        <stp/>
        <stp/>
        <stp/>
        <stp>T</stp>
        <tr r="F18" s="1"/>
      </tp>
      <tp t="s">
        <v/>
        <stp/>
        <stp>ContractData</stp>
        <stp>F.US.LRC</stp>
        <stp>Low</stp>
        <stp/>
        <stp>T</stp>
        <tr r="D3" s="1"/>
      </tp>
      <tp t="s">
        <v/>
        <stp/>
        <stp>ContractData</stp>
        <stp>F.US.HE</stp>
        <stp>LastTradeToday</stp>
        <stp/>
        <stp>T</stp>
        <tr r="E13" s="1"/>
      </tp>
      <tp t="s">
        <v/>
        <stp/>
        <stp>ContractData</stp>
        <stp>F.US.GF</stp>
        <stp>LastTradeToday</stp>
        <stp/>
        <stp>T</stp>
        <tr r="E12" s="1"/>
      </tp>
      <tp t="s">
        <v/>
        <stp/>
        <stp>ContractData</stp>
        <stp>F.US.SBE</stp>
        <stp>LastTradeToday</stp>
        <stp/>
        <stp>T</stp>
        <tr r="E6" s="1"/>
      </tp>
      <tp t="s">
        <v/>
        <stp/>
        <stp>ContractData</stp>
        <stp>F.US.ZSE</stp>
        <stp>LastTradeToday</stp>
        <stp/>
        <stp>T</stp>
        <tr r="E15" s="1"/>
      </tp>
      <tp t="s">
        <v/>
        <stp/>
        <stp>ContractData</stp>
        <stp>F.US.ZCE</stp>
        <stp>LastTradeToday</stp>
        <stp/>
        <stp>T</stp>
        <tr r="E19" s="1"/>
      </tp>
      <tp t="s">
        <v/>
        <stp/>
        <stp>ContractData</stp>
        <stp>F.US.ZME</stp>
        <stp>LastTradeToday</stp>
        <stp/>
        <stp>T</stp>
        <tr r="E17" s="1"/>
      </tp>
      <tp t="s">
        <v/>
        <stp/>
        <stp>ContractData</stp>
        <stp>F.US.ZLE</stp>
        <stp>LastTradeToday</stp>
        <stp/>
        <stp>T</stp>
        <tr r="E16" s="1"/>
      </tp>
      <tp t="s">
        <v/>
        <stp/>
        <stp>ContractData</stp>
        <stp>F.US.GLE</stp>
        <stp>LastTradeToday</stp>
        <stp/>
        <stp>T</stp>
        <tr r="E11" s="1"/>
      </tp>
      <tp t="s">
        <v/>
        <stp/>
        <stp>ContractData</stp>
        <stp>F.US.CTE</stp>
        <stp>LastTradeToday</stp>
        <stp/>
        <stp>T</stp>
        <tr r="E9" s="1"/>
      </tp>
      <tp>
        <v>2243</v>
        <stp/>
        <stp>ContractData</stp>
        <stp>F.US.CCE</stp>
        <stp>LastTradeToday</stp>
        <stp/>
        <stp>T</stp>
        <tr r="E7" s="1"/>
        <tr r="E7" s="1"/>
      </tp>
      <tp t="s">
        <v/>
        <stp/>
        <stp>ContractData</stp>
        <stp>F.US.KCE</stp>
        <stp>LastTradeToday</stp>
        <stp/>
        <stp>T</stp>
        <tr r="E8" s="1"/>
      </tp>
      <tp t="s">
        <v/>
        <stp/>
        <stp>ContractData</stp>
        <stp>F.US.LRC</stp>
        <stp>LastTradeToday</stp>
        <stp/>
        <stp>T</stp>
        <tr r="E3" s="1"/>
      </tp>
      <tp t="s">
        <v/>
        <stp/>
        <stp>ContractData</stp>
        <stp>F.US.QC</stp>
        <stp>LastTradeToday</stp>
        <stp/>
        <stp>T</stp>
        <tr r="E2" s="1"/>
      </tp>
      <tp t="s">
        <v/>
        <stp/>
        <stp>ContractData</stp>
        <stp>F.US.ZWA</stp>
        <stp>LastTradeToday</stp>
        <stp/>
        <stp>T</stp>
        <tr r="E18" s="1"/>
      </tp>
      <tp>
        <v>1524</v>
        <stp/>
        <stp>ContractData</stp>
        <stp>F.US.LRC</stp>
        <stp>Y_HIgh</stp>
        <stp/>
        <stp>T</stp>
        <tr r="C3" s="1"/>
      </tp>
      <tp>
        <v>141.75</v>
        <stp/>
        <stp>ContractData</stp>
        <stp>F.US.GF</stp>
        <stp>Y_Open</stp>
        <stp/>
        <stp>T</stp>
        <tr r="B12" s="1"/>
      </tp>
      <tp>
        <v>521.75</v>
        <stp/>
        <stp>ContractData</stp>
        <stp>F.US.ZWA</stp>
        <stp>Y_Low</stp>
        <stp/>
        <stp>T</stp>
        <tr r="D18" s="1"/>
      </tp>
      <tp t="s">
        <v/>
        <stp/>
        <stp>ContractData</stp>
        <stp>F.US.GF</stp>
        <stp>NetLastTradeToday</stp>
        <stp/>
        <stp>T</stp>
        <tr r="F12" s="1"/>
      </tp>
      <tp>
        <v>12.91</v>
        <stp/>
        <stp>ContractData</stp>
        <stp>F.US.SBE</stp>
        <stp>Y_Open</stp>
        <stp/>
        <stp>T</stp>
        <tr r="B6" s="1"/>
      </tp>
      <tp>
        <v>911</v>
        <stp/>
        <stp>ContractData</stp>
        <stp>F.US.ZSE</stp>
        <stp>Y_Open</stp>
        <stp/>
        <stp>T</stp>
        <tr r="B15" s="1"/>
      </tp>
      <tp>
        <v>29.19</v>
        <stp/>
        <stp>ContractData</stp>
        <stp>F.US.ZLE</stp>
        <stp>Y_Open</stp>
        <stp/>
        <stp>T</stp>
        <tr r="B16" s="1"/>
      </tp>
      <tp>
        <v>312.8</v>
        <stp/>
        <stp>ContractData</stp>
        <stp>F.US.ZME</stp>
        <stp>Y_Open</stp>
        <stp/>
        <stp>T</stp>
        <tr r="B17" s="1"/>
      </tp>
      <tp>
        <v>379.5</v>
        <stp/>
        <stp>ContractData</stp>
        <stp>F.US.ZCE</stp>
        <stp>Y_Open</stp>
        <stp/>
        <stp>T</stp>
        <tr r="B19" s="1"/>
      </tp>
      <tp>
        <v>126.2</v>
        <stp/>
        <stp>ContractData</stp>
        <stp>F.US.GLE</stp>
        <stp>Y_Open</stp>
        <stp/>
        <stp>T</stp>
        <tr r="B11" s="1"/>
      </tp>
      <tp>
        <v>73.13</v>
        <stp/>
        <stp>ContractData</stp>
        <stp>F.US.CTE</stp>
        <stp>Y_Open</stp>
        <stp/>
        <stp>T</stp>
        <tr r="B9" s="1"/>
      </tp>
      <tp>
        <v>102.9</v>
        <stp/>
        <stp>ContractData</stp>
        <stp>F.US.KCE</stp>
        <stp>Y_Open</stp>
        <stp/>
        <stp>T</stp>
        <tr r="B8" s="1"/>
      </tp>
      <tp>
        <v>72.98</v>
        <stp/>
        <stp>ContractData</stp>
        <stp>F.US.CTE</stp>
        <stp>Y_Low</stp>
        <stp/>
        <stp>T</stp>
        <tr r="D9" s="1"/>
      </tp>
      <tp>
        <v>527</v>
        <stp/>
        <stp>ContractData</stp>
        <stp>F.US.ZWA</stp>
        <stp>Y_HIgh</stp>
        <stp/>
        <stp>T</stp>
        <tr r="C18" s="1"/>
      </tp>
      <tp>
        <v>1637</v>
        <stp/>
        <stp>ContractData</stp>
        <stp>F.US.QC</stp>
        <stp>Y_HIgh</stp>
        <stp/>
        <stp>T</stp>
        <tr r="C2" s="1"/>
      </tp>
      <tp>
        <v>65.5</v>
        <stp/>
        <stp>ContractData</stp>
        <stp>F.US.HE</stp>
        <stp>Y_Open</stp>
        <stp/>
        <stp>T</stp>
        <tr r="B13" s="1"/>
      </tp>
      <tp>
        <v>1507</v>
        <stp/>
        <stp>ContractData</stp>
        <stp>F.US.LRC</stp>
        <stp>Y_Low</stp>
        <stp/>
        <stp>T</stp>
        <tr r="D3" s="1"/>
      </tp>
      <tp>
        <v>65.775000000000006</v>
        <stp/>
        <stp>ContractData</stp>
        <stp>F.US.HE</stp>
        <stp>Y_HIgh</stp>
        <stp/>
        <stp>T</stp>
        <tr r="C13" s="1"/>
      </tp>
      <tp>
        <v>910.5</v>
        <stp/>
        <stp>ContractData</stp>
        <stp>F.US.ZSE</stp>
        <stp>Y_Low</stp>
        <stp/>
        <stp>T</stp>
        <tr r="D15" s="1"/>
      </tp>
      <tp>
        <v>1634</v>
        <stp/>
        <stp>ContractData</stp>
        <stp>F.US.QC</stp>
        <stp>Y_Open</stp>
        <stp/>
        <stp>T</stp>
        <tr r="B2" s="1"/>
      </tp>
      <tp>
        <v>522.5</v>
        <stp/>
        <stp>ContractData</stp>
        <stp>F.US.ZWA</stp>
        <stp>Y_Open</stp>
        <stp/>
        <stp>T</stp>
        <tr r="B18" s="1"/>
      </tp>
      <tp>
        <v>13</v>
        <stp/>
        <stp>ContractData</stp>
        <stp>F.US.SBE</stp>
        <stp>Y_HIgh</stp>
        <stp/>
        <stp>T</stp>
        <tr r="C6" s="1"/>
      </tp>
      <tp>
        <v>918.25</v>
        <stp/>
        <stp>ContractData</stp>
        <stp>F.US.ZSE</stp>
        <stp>Y_HIgh</stp>
        <stp/>
        <stp>T</stp>
        <tr r="C15" s="1"/>
      </tp>
      <tp>
        <v>29.42</v>
        <stp/>
        <stp>ContractData</stp>
        <stp>F.US.ZLE</stp>
        <stp>Y_HIgh</stp>
        <stp/>
        <stp>T</stp>
        <tr r="C16" s="1"/>
      </tp>
      <tp>
        <v>314.90000000000003</v>
        <stp/>
        <stp>ContractData</stp>
        <stp>F.US.ZME</stp>
        <stp>Y_HIgh</stp>
        <stp/>
        <stp>T</stp>
        <tr r="C17" s="1"/>
      </tp>
      <tp>
        <v>381.75</v>
        <stp/>
        <stp>ContractData</stp>
        <stp>F.US.ZCE</stp>
        <stp>Y_HIgh</stp>
        <stp/>
        <stp>T</stp>
        <tr r="C19" s="1"/>
      </tp>
      <tp>
        <v>126.575</v>
        <stp/>
        <stp>ContractData</stp>
        <stp>F.US.GLE</stp>
        <stp>Y_HIgh</stp>
        <stp/>
        <stp>T</stp>
        <tr r="C11" s="1"/>
      </tp>
      <tp>
        <v>74.28</v>
        <stp/>
        <stp>ContractData</stp>
        <stp>F.US.CTE</stp>
        <stp>Y_HIgh</stp>
        <stp/>
        <stp>T</stp>
        <tr r="C9" s="1"/>
      </tp>
      <tp>
        <v>104</v>
        <stp/>
        <stp>ContractData</stp>
        <stp>F.US.KCE</stp>
        <stp>Y_HIgh</stp>
        <stp/>
        <stp>T</stp>
        <tr r="C8" s="1"/>
      </tp>
      <tp t="s">
        <v/>
        <stp/>
        <stp>ContractData</stp>
        <stp>F.US.GF</stp>
        <stp>Low</stp>
        <stp/>
        <stp>T</stp>
        <tr r="D12" s="1"/>
      </tp>
      <tp t="s">
        <v/>
        <stp/>
        <stp>ContractData</stp>
        <stp>F.US.HE</stp>
        <stp>Low</stp>
        <stp/>
        <stp>T</stp>
        <tr r="D13" s="1"/>
      </tp>
      <tp t="s">
        <v/>
        <stp/>
        <stp>ContractData</stp>
        <stp>F.US.QW</stp>
        <stp>Low</stp>
        <stp/>
        <stp>T</stp>
        <tr r="D4" s="1"/>
      </tp>
      <tp t="s">
        <v/>
        <stp/>
        <stp>ContractData</stp>
        <stp>F.US.QC</stp>
        <stp>Low</stp>
        <stp/>
        <stp>T</stp>
        <tr r="D2" s="1"/>
      </tp>
      <tp>
        <v>143.82500000000002</v>
        <stp/>
        <stp>ContractData</stp>
        <stp>F.US.GF</stp>
        <stp>Y_HIgh</stp>
        <stp/>
        <stp>T</stp>
        <tr r="C12" s="1"/>
      </tp>
      <tp>
        <v>1507</v>
        <stp/>
        <stp>ContractData</stp>
        <stp>F.US.LRC</stp>
        <stp>Y_Open</stp>
        <stp/>
        <stp>T</stp>
        <tr r="B3" s="1"/>
      </tp>
      <tp t="s">
        <v/>
        <stp/>
        <stp>ContractData</stp>
        <stp>F.US.HE</stp>
        <stp>NetLastTradeToday</stp>
        <stp/>
        <stp>T</stp>
        <tr r="F13" s="1"/>
      </tp>
      <tp>
        <v>348.5</v>
        <stp/>
        <stp>ContractData</stp>
        <stp>F.US.QW</stp>
        <stp>Y_Open</stp>
        <stp/>
        <stp>T</stp>
        <tr r="B4" s="1"/>
      </tp>
      <tp>
        <v>12.86</v>
        <stp/>
        <stp>ContractData</stp>
        <stp>F.US.SBE</stp>
        <stp>Y_Low</stp>
        <stp/>
        <stp>T</stp>
        <tr r="D6" s="1"/>
      </tp>
      <tp>
        <v>378</v>
        <stp/>
        <stp>ContractData</stp>
        <stp>F.US.ZCE</stp>
        <stp>Y_Low</stp>
        <stp/>
        <stp>T</stp>
        <tr r="D19" s="1"/>
      </tp>
      <tp>
        <v>102.3</v>
        <stp/>
        <stp>ContractData</stp>
        <stp>F.US.KCE</stp>
        <stp>Y_Low</stp>
        <stp/>
        <stp>T</stp>
        <tr r="D8" s="1"/>
      </tp>
      <tp>
        <v>351.40000000000003</v>
        <stp/>
        <stp>ContractData</stp>
        <stp>F.US.QW</stp>
        <stp>Y_HIgh</stp>
        <stp/>
        <stp>T</stp>
        <tr r="C4" s="1"/>
      </tp>
      <tp t="s">
        <v/>
        <stp/>
        <stp>ContractData</stp>
        <stp>F.US.QC</stp>
        <stp>NetLastTradeToday</stp>
        <stp/>
        <stp>T</stp>
        <tr r="F2" s="1"/>
        <tr r="H15" s="1"/>
      </tp>
      <tp t="s">
        <v/>
        <stp/>
        <stp>ContractData</stp>
        <stp>F.US.QW</stp>
        <stp>NetLastTradeToday</stp>
        <stp/>
        <stp>T</stp>
        <tr r="F4" s="1"/>
      </tp>
      <tp>
        <v>29.09</v>
        <stp/>
        <stp>ContractData</stp>
        <stp>F.US.ZLE</stp>
        <stp>Y_Low</stp>
        <stp/>
        <stp>T</stp>
        <tr r="D16" s="1"/>
      </tp>
      <tp>
        <v>125.47500000000001</v>
        <stp/>
        <stp>ContractData</stp>
        <stp>F.US.GLE</stp>
        <stp>Y_Low</stp>
        <stp/>
        <stp>T</stp>
        <tr r="D11" s="1"/>
      </tp>
      <tp>
        <v>312.10000000000002</v>
        <stp/>
        <stp>ContractData</stp>
        <stp>F.US.ZME</stp>
        <stp>Y_Low</stp>
        <stp/>
        <stp>T</stp>
        <tr r="D17" s="1"/>
      </tp>
      <tp>
        <v>1623</v>
        <stp/>
        <stp>ContractData</stp>
        <stp>F.US.QC</stp>
        <stp>Y_Settlement</stp>
        <stp/>
        <stp>T</stp>
        <tr r="E2" s="1"/>
      </tp>
      <tp>
        <v>350.7</v>
        <stp/>
        <stp>ContractData</stp>
        <stp>F.US.QW</stp>
        <stp>Y_Settlement</stp>
        <stp/>
        <stp>T</stp>
        <tr r="E4" s="1"/>
      </tp>
      <tp>
        <v>143.65</v>
        <stp/>
        <stp>ContractData</stp>
        <stp>F.US.GF</stp>
        <stp>Y_Settlement</stp>
        <stp/>
        <stp>T</stp>
        <tr r="E12" s="1"/>
      </tp>
      <tp>
        <v>64.849999999999994</v>
        <stp/>
        <stp>ContractData</stp>
        <stp>F.US.HE</stp>
        <stp>Y_Settlement</stp>
        <stp/>
        <stp>T</stp>
        <tr r="E13" s="1"/>
      </tp>
      <tp t="s">
        <v/>
        <stp/>
        <stp>ContractData</stp>
        <stp>F.US.HE</stp>
        <stp>Open</stp>
        <stp/>
        <stp>T</stp>
        <tr r="B13" s="1"/>
      </tp>
      <tp t="s">
        <v/>
        <stp/>
        <stp>ContractData</stp>
        <stp>F.US.GF</stp>
        <stp>Open</stp>
        <stp/>
        <stp>T</stp>
        <tr r="B12" s="1"/>
      </tp>
      <tp t="s">
        <v/>
        <stp/>
        <stp>ContractData</stp>
        <stp>F.US.QW</stp>
        <stp>Open</stp>
        <stp/>
        <stp>T</stp>
        <tr r="B4" s="1"/>
      </tp>
      <tp t="s">
        <v/>
        <stp/>
        <stp>ContractData</stp>
        <stp>F.US.QC</stp>
        <stp>Open</stp>
        <stp/>
        <stp>T</stp>
        <tr r="B2" s="1"/>
      </tp>
      <tp t="s">
        <v/>
        <stp/>
        <stp>ContractData</stp>
        <stp>F.US.QW</stp>
        <stp>HIgh</stp>
        <stp/>
        <stp>T</stp>
        <tr r="C4" s="1"/>
      </tp>
      <tp t="s">
        <v/>
        <stp/>
        <stp>ContractData</stp>
        <stp>F.US.QC</stp>
        <stp>HIgh</stp>
        <stp/>
        <stp>T</stp>
        <tr r="C2" s="1"/>
      </tp>
      <tp t="s">
        <v/>
        <stp/>
        <stp>ContractData</stp>
        <stp>F.US.GF</stp>
        <stp>HIgh</stp>
        <stp/>
        <stp>T</stp>
        <tr r="C12" s="1"/>
      </tp>
      <tp t="s">
        <v/>
        <stp/>
        <stp>ContractData</stp>
        <stp>F.US.HE</stp>
        <stp>HIgh</stp>
        <stp/>
        <stp>T</stp>
        <tr r="C13" s="1"/>
      </tp>
      <tp t="s">
        <v>Feeder Cattle (Globex), Mar 19</v>
        <stp/>
        <stp>ContractData</stp>
        <stp>F.US.GF</stp>
        <stp>LongDescription</stp>
        <stp/>
        <stp>T</stp>
        <tr r="G12" s="1"/>
      </tp>
      <tp t="s">
        <v>Lean Hogs (Globex), Apr 19</v>
        <stp/>
        <stp>ContractData</stp>
        <stp>F.US.HE</stp>
        <stp>LongDescription</stp>
        <stp/>
        <stp>T</stp>
        <tr r="G13" s="1"/>
      </tp>
      <tp t="s">
        <v>Cocoa, Mar 19</v>
        <stp/>
        <stp>ContractData</stp>
        <stp>F.US.QC</stp>
        <stp>LongDescription</stp>
        <stp/>
        <stp>T</stp>
        <tr r="G2" s="1"/>
      </tp>
      <tp t="s">
        <v>White Sugar, Mar 19</v>
        <stp/>
        <stp>ContractData</stp>
        <stp>F.US.QW</stp>
        <stp>LongDescription</stp>
        <stp/>
        <stp>T</stp>
        <tr r="G4" s="1"/>
      </tp>
      <tp>
        <v>348.6</v>
        <stp/>
        <stp>StudyData</stp>
        <stp>F.US.QW</stp>
        <stp>Bar</stp>
        <stp/>
        <stp>Close</stp>
        <stp>D</stp>
        <stp>-2</stp>
        <stp/>
        <stp/>
        <stp/>
        <stp/>
        <stp>T</stp>
        <tr r="F4" s="1"/>
      </tp>
      <tp t="s">
        <v/>
        <stp/>
        <stp>ContractData</stp>
        <stp>F.US.SBE</stp>
        <stp>Open</stp>
        <stp/>
        <stp>T</stp>
        <tr r="B6" s="1"/>
      </tp>
      <tp>
        <v>350.7</v>
        <stp/>
        <stp>StudyData</stp>
        <stp>F.US.QW</stp>
        <stp>Bar</stp>
        <stp/>
        <stp>Close</stp>
        <stp>D</stp>
        <stp>-1</stp>
        <stp/>
        <stp/>
        <stp/>
        <stp/>
        <stp>T</stp>
        <tr r="F4" s="1"/>
      </tp>
      <tp t="s">
        <v/>
        <stp/>
        <stp>ContractData</stp>
        <stp>F.US.ZSE</stp>
        <stp>NetLastTradeToday</stp>
        <stp/>
        <stp>T</stp>
        <tr r="F15" s="1"/>
      </tp>
      <tp t="s">
        <v/>
        <stp/>
        <stp>ContractData</stp>
        <stp>F.US.LRC</stp>
        <stp>NetLastTradeToday</stp>
        <stp/>
        <stp>T</stp>
        <tr r="F3" s="1"/>
      </tp>
      <tp>
        <v>378.75</v>
        <stp/>
        <stp>ContractData</stp>
        <stp>F.US.ZCE</stp>
        <stp>Y_Settlement</stp>
        <stp/>
        <stp>T</stp>
        <tr r="E19" s="1"/>
      </tp>
      <tp>
        <v>29.38</v>
        <stp/>
        <stp>ContractData</stp>
        <stp>F.US.ZLE</stp>
        <stp>Y_Settlement</stp>
        <stp/>
        <stp>T</stp>
        <tr r="E16" s="1"/>
      </tp>
      <tp>
        <v>312.90000000000003</v>
        <stp/>
        <stp>ContractData</stp>
        <stp>F.US.ZME</stp>
        <stp>Y_Settlement</stp>
        <stp/>
        <stp>T</stp>
        <tr r="E17" s="1"/>
      </tp>
      <tp>
        <v>526</v>
        <stp/>
        <stp>ContractData</stp>
        <stp>F.US.ZWA</stp>
        <stp>Y_Settlement</stp>
        <stp/>
        <stp>T</stp>
        <tr r="E18" s="1"/>
      </tp>
      <tp>
        <v>915</v>
        <stp/>
        <stp>ContractData</stp>
        <stp>F.US.ZSE</stp>
        <stp>Y_Settlement</stp>
        <stp/>
        <stp>T</stp>
        <tr r="E15" s="1"/>
      </tp>
      <tp t="s">
        <v/>
        <stp/>
        <stp>ContractData</stp>
        <stp>F.US.SBE</stp>
        <stp>HIgh</stp>
        <stp/>
        <stp>T</stp>
        <tr r="C6" s="1"/>
      </tp>
      <tp t="s">
        <v/>
        <stp/>
        <stp>ContractData</stp>
        <stp>F.US.CTE</stp>
        <stp>NetLastTradeToday</stp>
        <stp/>
        <stp>T</stp>
        <tr r="F9" s="1"/>
      </tp>
      <tp>
        <v>141.27500000000001</v>
        <stp/>
        <stp>ContractData</stp>
        <stp>F.US.GF</stp>
        <stp>Y_Low</stp>
        <stp/>
        <stp>T</stp>
        <tr r="D12" s="1"/>
      </tp>
      <tp t="s">
        <v/>
        <stp/>
        <stp>ContractData</stp>
        <stp>F.US.ZWA</stp>
        <stp>NetLastTradeToday</stp>
        <stp/>
        <stp>T</stp>
        <tr r="F18" s="1"/>
      </tp>
      <tp>
        <v>63.774999999999999</v>
        <stp/>
        <stp>ContractData</stp>
        <stp>F.US.HE</stp>
        <stp>Y_Low</stp>
        <stp/>
        <stp>T</stp>
        <tr r="D13" s="1"/>
      </tp>
      <tp t="s">
        <v/>
        <stp/>
        <stp>ContractData</stp>
        <stp>F.US.ZSE</stp>
        <stp>Open</stp>
        <stp/>
        <stp>T</stp>
        <tr r="B15" s="1"/>
      </tp>
      <tp t="s">
        <v/>
        <stp/>
        <stp>ContractData</stp>
        <stp>F.US.ZWA</stp>
        <stp>Open</stp>
        <stp/>
        <stp>T</stp>
        <tr r="B18" s="1"/>
      </tp>
      <tp t="s">
        <v/>
        <stp/>
        <stp>ContractData</stp>
        <stp>F.US.ZLE</stp>
        <stp>Open</stp>
        <stp/>
        <stp>T</stp>
        <tr r="B16" s="1"/>
      </tp>
      <tp t="s">
        <v/>
        <stp/>
        <stp>ContractData</stp>
        <stp>F.US.ZME</stp>
        <stp>Open</stp>
        <stp/>
        <stp>T</stp>
        <tr r="B17" s="1"/>
      </tp>
      <tp t="s">
        <v/>
        <stp/>
        <stp>ContractData</stp>
        <stp>F.US.ZCE</stp>
        <stp>Open</stp>
        <stp/>
        <stp>T</stp>
        <tr r="B19" s="1"/>
      </tp>
      <tp t="s">
        <v/>
        <stp/>
        <stp>ContractData</stp>
        <stp>F.US.ZCE</stp>
        <stp>HIgh</stp>
        <stp/>
        <stp>T</stp>
        <tr r="C19" s="1"/>
      </tp>
      <tp t="s">
        <v/>
        <stp/>
        <stp>ContractData</stp>
        <stp>F.US.ZME</stp>
        <stp>HIgh</stp>
        <stp/>
        <stp>T</stp>
        <tr r="C17" s="1"/>
      </tp>
      <tp t="s">
        <v/>
        <stp/>
        <stp>ContractData</stp>
        <stp>F.US.ZLE</stp>
        <stp>HIgh</stp>
        <stp/>
        <stp>T</stp>
        <tr r="C16" s="1"/>
      </tp>
      <tp t="s">
        <v/>
        <stp/>
        <stp>ContractData</stp>
        <stp>F.US.ZSE</stp>
        <stp>HIgh</stp>
        <stp/>
        <stp>T</stp>
        <tr r="C15" s="1"/>
      </tp>
      <tp t="s">
        <v/>
        <stp/>
        <stp>ContractData</stp>
        <stp>F.US.ZWA</stp>
        <stp>HIgh</stp>
        <stp/>
        <stp>T</stp>
        <tr r="C18" s="1"/>
      </tp>
      <tp>
        <v>12.97</v>
        <stp/>
        <stp>ContractData</stp>
        <stp>F.US.SBE</stp>
        <stp>Y_Settlement</stp>
        <stp/>
        <stp>T</stp>
        <tr r="E6" s="1"/>
      </tp>
      <tp>
        <v>1611</v>
        <stp/>
        <stp>ContractData</stp>
        <stp>F.US.QC</stp>
        <stp>Y_Low</stp>
        <stp/>
        <stp>T</stp>
        <tr r="D2" s="1"/>
      </tp>
      <tp>
        <v>348.1</v>
        <stp/>
        <stp>ContractData</stp>
        <stp>F.US.QW</stp>
        <stp>Y_Low</stp>
        <stp/>
        <stp>T</stp>
        <tr r="D4" s="1"/>
      </tp>
      <tp>
        <v>64.849999999999994</v>
        <stp/>
        <stp>StudyData</stp>
        <stp>F.US.HE</stp>
        <stp>Bar</stp>
        <stp/>
        <stp>Close</stp>
        <stp>D</stp>
        <stp>-1</stp>
        <stp/>
        <stp/>
        <stp/>
        <stp/>
        <stp>T</stp>
        <tr r="F13" s="1"/>
      </tp>
      <tp>
        <v>141.5</v>
        <stp/>
        <stp>StudyData</stp>
        <stp>F.US.GF</stp>
        <stp>Bar</stp>
        <stp/>
        <stp>Close</stp>
        <stp>D</stp>
        <stp>-2</stp>
        <stp/>
        <stp/>
        <stp/>
        <stp/>
        <stp>T</stp>
        <tr r="F12" s="1"/>
      </tp>
      <tp t="s">
        <v/>
        <stp/>
        <stp>ContractData</stp>
        <stp>F.US.GLE</stp>
        <stp>HIgh</stp>
        <stp/>
        <stp>T</stp>
        <tr r="C11" s="1"/>
      </tp>
      <tp t="s">
        <v/>
        <stp/>
        <stp>ContractData</stp>
        <stp>F.US.CTE</stp>
        <stp>Open</stp>
        <stp/>
        <stp>T</stp>
        <tr r="B9" s="1"/>
      </tp>
      <tp>
        <v>2249</v>
        <stp/>
        <stp>ContractData</stp>
        <stp>F.US.CCE</stp>
        <stp>Open</stp>
        <stp/>
        <stp>T</stp>
        <tr r="B7" s="1"/>
        <tr r="B7" s="1"/>
      </tp>
      <tp>
        <v>1523</v>
        <stp/>
        <stp>ContractData</stp>
        <stp>F.US.LRC</stp>
        <stp>Y_Settlement</stp>
        <stp/>
        <stp>T</stp>
        <tr r="E3" s="1"/>
      </tp>
      <tp t="s">
        <v/>
        <stp/>
        <stp>ContractData</stp>
        <stp>F.US.KCE</stp>
        <stp>NetLastTradeToday</stp>
        <stp/>
        <stp>T</stp>
        <tr r="F8" s="1"/>
      </tp>
      <tp>
        <v>-3</v>
        <stp/>
        <stp>ContractData</stp>
        <stp>F.US.CCE</stp>
        <stp>NetLastTradeToday</stp>
        <stp/>
        <stp>T</stp>
        <tr r="F7" s="1"/>
      </tp>
      <tp t="s">
        <v/>
        <stp/>
        <stp>ContractData</stp>
        <stp>F.US.ZCE</stp>
        <stp>NetLastTradeToday</stp>
        <stp/>
        <stp>T</stp>
        <tr r="F19" s="1"/>
      </tp>
      <tp>
        <v>66.099999999999994</v>
        <stp/>
        <stp>StudyData</stp>
        <stp>F.US.HE</stp>
        <stp>Bar</stp>
        <stp/>
        <stp>Close</stp>
        <stp>D</stp>
        <stp>-2</stp>
        <stp/>
        <stp/>
        <stp/>
        <stp/>
        <stp>T</stp>
        <tr r="F13" s="1"/>
      </tp>
      <tp>
        <v>143.65</v>
        <stp/>
        <stp>StudyData</stp>
        <stp>F.US.GF</stp>
        <stp>Bar</stp>
        <stp/>
        <stp>Close</stp>
        <stp>D</stp>
        <stp>-1</stp>
        <stp/>
        <stp/>
        <stp/>
        <stp/>
        <stp>T</stp>
        <tr r="F12" s="1"/>
      </tp>
      <tp t="s">
        <v/>
        <stp/>
        <stp>ContractData</stp>
        <stp>F.US.SBE</stp>
        <stp>NetLastTradeToday</stp>
        <stp/>
        <stp>T</stp>
        <tr r="F6" s="1"/>
      </tp>
      <tp>
        <v>2265</v>
        <stp/>
        <stp>ContractData</stp>
        <stp>F.US.CCE</stp>
        <stp>HIgh</stp>
        <stp/>
        <stp>T</stp>
        <tr r="C7" s="1"/>
        <tr r="C7" s="1"/>
      </tp>
      <tp>
        <v>103.4</v>
        <stp/>
        <stp>ContractData</stp>
        <stp>F.US.KCE</stp>
        <stp>Y_Settlement</stp>
        <stp/>
        <stp>T</stp>
        <tr r="E8" s="1"/>
      </tp>
      <tp t="s">
        <v/>
        <stp/>
        <stp>ContractData</stp>
        <stp>F.US.CTE</stp>
        <stp>HIgh</stp>
        <stp/>
        <stp>T</stp>
        <tr r="C9" s="1"/>
      </tp>
      <tp>
        <v>1633</v>
        <stp/>
        <stp>StudyData</stp>
        <stp>F.US.QC</stp>
        <stp>Bar</stp>
        <stp/>
        <stp>Close</stp>
        <stp>D</stp>
        <stp>-2</stp>
        <stp/>
        <stp/>
        <stp/>
        <stp/>
        <stp>T</stp>
        <tr r="F2" s="1"/>
      </tp>
      <tp t="s">
        <v/>
        <stp/>
        <stp>ContractData</stp>
        <stp>F.US.GLE</stp>
        <stp>Open</stp>
        <stp/>
        <stp>T</stp>
        <tr r="B11" s="1"/>
      </tp>
      <tp>
        <v>1623</v>
        <stp/>
        <stp>StudyData</stp>
        <stp>F.US.QC</stp>
        <stp>Bar</stp>
        <stp/>
        <stp>Close</stp>
        <stp>D</stp>
        <stp>-1</stp>
        <stp/>
        <stp/>
        <stp/>
        <stp/>
        <stp>T</stp>
        <tr r="F2" s="1"/>
      </tp>
      <tp>
        <v>126.5</v>
        <stp/>
        <stp>ContractData</stp>
        <stp>F.US.GLE</stp>
        <stp>Y_Settlement</stp>
        <stp/>
        <stp>T</stp>
        <tr r="E11" s="1"/>
      </tp>
      <tp t="s">
        <v/>
        <stp/>
        <stp>ContractData</stp>
        <stp>F.US.KCE</stp>
        <stp>Open</stp>
        <stp/>
        <stp>T</stp>
        <tr r="B8" s="1"/>
      </tp>
      <tp t="s">
        <v/>
        <stp/>
        <stp>ContractData</stp>
        <stp>F.US.LRC</stp>
        <stp>HIgh</stp>
        <stp/>
        <stp>T</stp>
        <tr r="C3" s="1"/>
      </tp>
      <tp t="s">
        <v>Robusta Coffee, Mar 19</v>
        <stp/>
        <stp>ContractData</stp>
        <stp>F.US.LRC</stp>
        <stp>LongDescription</stp>
        <stp/>
        <stp>T</stp>
        <tr r="G3" s="1"/>
      </tp>
      <tp t="s">
        <v>Coffee (ICE), Mar 19</v>
        <stp/>
        <stp>ContractData</stp>
        <stp>F.US.KCE</stp>
        <stp>LongDescription</stp>
        <stp/>
        <stp>T</stp>
        <tr r="G8" s="1"/>
      </tp>
      <tp t="s">
        <v>Live Cattle (Globex), Apr 19</v>
        <stp/>
        <stp>ContractData</stp>
        <stp>F.US.GLE</stp>
        <stp>LongDescription</stp>
        <stp/>
        <stp>T</stp>
        <tr r="G11" s="1"/>
      </tp>
      <tp t="s">
        <v>Cotton (ICE), Mar 19</v>
        <stp/>
        <stp>ContractData</stp>
        <stp>F.US.CTE</stp>
        <stp>LongDescription</stp>
        <stp/>
        <stp>T</stp>
        <tr r="G9" s="1"/>
      </tp>
      <tp t="s">
        <v>Cocoa (ICE), Mar 19</v>
        <stp/>
        <stp>ContractData</stp>
        <stp>F.US.CCE</stp>
        <stp>LongDescription</stp>
        <stp/>
        <stp>T</stp>
        <tr r="G7" s="1"/>
      </tp>
      <tp t="s">
        <v>Soybeans (Globex), Mar 19</v>
        <stp/>
        <stp>ContractData</stp>
        <stp>F.US.ZSE</stp>
        <stp>LongDescription</stp>
        <stp/>
        <stp>T</stp>
        <tr r="G15" s="1"/>
      </tp>
      <tp t="s">
        <v>Wheat (Globex), Mar 19</v>
        <stp/>
        <stp>ContractData</stp>
        <stp>F.US.ZWA</stp>
        <stp>LongDescription</stp>
        <stp/>
        <stp>T</stp>
        <tr r="G18" s="1"/>
      </tp>
      <tp t="s">
        <v>Corn (Globex), Mar 19</v>
        <stp/>
        <stp>ContractData</stp>
        <stp>F.US.ZCE</stp>
        <stp>LongDescription</stp>
        <stp/>
        <stp>T</stp>
        <tr r="G19" s="1"/>
      </tp>
      <tp t="s">
        <v>Soybean Meal (Globex), Mar 19</v>
        <stp/>
        <stp>ContractData</stp>
        <stp>F.US.ZME</stp>
        <stp>LongDescription</stp>
        <stp/>
        <stp>T</stp>
        <tr r="G17" s="1"/>
      </tp>
      <tp t="s">
        <v>Soybean Oil (Globex), Mar 19</v>
        <stp/>
        <stp>ContractData</stp>
        <stp>F.US.ZLE</stp>
        <stp>LongDescription</stp>
        <stp/>
        <stp>T</stp>
        <tr r="G16" s="1"/>
      </tp>
      <tp t="s">
        <v>Sugar World #11 (ICE), Mar 19</v>
        <stp/>
        <stp>ContractData</stp>
        <stp>F.US.SBE</stp>
        <stp>LongDescription</stp>
        <stp/>
        <stp>T</stp>
        <tr r="G6" s="1"/>
      </tp>
      <tp t="s">
        <v/>
        <stp/>
        <stp>ContractData</stp>
        <stp>F.US.ZME</stp>
        <stp>NetLastTradeToday</stp>
        <stp/>
        <stp>T</stp>
        <tr r="F17" s="1"/>
      </tp>
      <tp>
        <v>-3</v>
        <stp/>
        <stp>ContractData</stp>
        <stp>F.US.CCE</stp>
        <stp>NetLastQuoteToday</stp>
        <stp/>
        <stp>T</stp>
        <tr r="F7" s="1"/>
      </tp>
      <tp t="s">
        <v/>
        <stp/>
        <stp>ContractData</stp>
        <stp>F.US.LRC</stp>
        <stp>Open</stp>
        <stp/>
        <stp>T</stp>
        <tr r="B3" s="1"/>
      </tp>
      <tp t="s">
        <v/>
        <stp/>
        <stp>ContractData</stp>
        <stp>F.US.KCE</stp>
        <stp>HIgh</stp>
        <stp/>
        <stp>T</stp>
        <tr r="C8" s="1"/>
      </tp>
      <tp>
        <v>73.52</v>
        <stp/>
        <stp>ContractData</stp>
        <stp>F.US.CTE</stp>
        <stp>Y_Settlement</stp>
        <stp/>
        <stp>T</stp>
        <tr r="E9" s="1"/>
      </tp>
      <tp t="s">
        <v/>
        <stp/>
        <stp>ContractData</stp>
        <stp>F.US.GLE</stp>
        <stp>NetLastTradeToday</stp>
        <stp/>
        <stp>T</stp>
        <tr r="F11" s="1"/>
      </tp>
      <tp t="s">
        <v/>
        <stp/>
        <stp>ContractData</stp>
        <stp>F.US.ZLE</stp>
        <stp>NetLastTradeToday</stp>
        <stp/>
        <stp>T</stp>
        <tr r="F1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E2" sqref="E2"/>
    </sheetView>
  </sheetViews>
  <sheetFormatPr defaultRowHeight="17.25" x14ac:dyDescent="0.3"/>
  <cols>
    <col min="1" max="6" width="18.77734375" style="1" customWidth="1"/>
    <col min="7" max="7" width="36.88671875" style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21</v>
      </c>
      <c r="F1" s="1" t="s">
        <v>20</v>
      </c>
      <c r="G1" s="1" t="s">
        <v>7</v>
      </c>
    </row>
    <row r="2" spans="1:8" x14ac:dyDescent="0.3">
      <c r="A2" s="1" t="s">
        <v>4</v>
      </c>
      <c r="B2" s="1">
        <f>IF(RTD("cqg.rtd",,"ContractData",A2,"Open",,"T")="",RTD("cqg.rtd",,"ContractData",A2,"Y_Open",,"T"),RTD("cqg.rtd",,"ContractData",A2,"Open",,"T"))</f>
        <v>1634</v>
      </c>
      <c r="C2" s="2">
        <f>IF(RTD("cqg.rtd",,"ContractData",A2,"HIgh",,"T")="",RTD("cqg.rtd",,"ContractData",A2,"Y_HIgh",,"T"),RTD("cqg.rtd",,"ContractData",A2,"HIgh",,"T"))</f>
        <v>1637</v>
      </c>
      <c r="D2" s="1">
        <f>IF(RTD("cqg.rtd",,"ContractData",A2,"Low",,"T")="",RTD("cqg.rtd",,"ContractData",A2,"Y_Low",,"T"),RTD("cqg.rtd",,"ContractData",A2,"Low",,"T"))</f>
        <v>1611</v>
      </c>
      <c r="E2" s="1">
        <f>IF(RTD("cqg.rtd",,"ContractData",A2,"LastTradeToday",,"T")="",RTD("cqg.rtd",,"ContractData",A2,"Y_Settlement",,"T"),RTD("cqg.rtd",,"ContractData",A2,"LastTradeToday",,"T"))</f>
        <v>1623</v>
      </c>
      <c r="F2" s="1">
        <f>IF(RTD("cqg.rtd", ,"ContractData",A2, "NetLastTradeToday",, "T")="",RTD("cqg.rtd",,"StudyData",A2, "Bar", "", "Close","D","-1",,,,,"T")- RTD("cqg.rtd",,"StudyData",A2, "Bar", "", "Close","D","-2",,,,,"T"),RTD("cqg.rtd", ,"ContractData",A2, "NetLastQuoteToday",, "T"))</f>
        <v>-10</v>
      </c>
      <c r="G2" s="1" t="str">
        <f>RTD("cqg.rtd",,"ContractData",A2,"LongDescription",,"T")</f>
        <v>Cocoa, Mar 19</v>
      </c>
    </row>
    <row r="3" spans="1:8" x14ac:dyDescent="0.3">
      <c r="A3" s="1" t="s">
        <v>5</v>
      </c>
      <c r="B3" s="1">
        <f>IF(RTD("cqg.rtd",,"ContractData",A3,"Open",,"T")="",RTD("cqg.rtd",,"ContractData",A3,"Y_Open",,"T"),RTD("cqg.rtd",,"ContractData",A3,"Open",,"T"))</f>
        <v>1507</v>
      </c>
      <c r="C3" s="2">
        <f>IF(RTD("cqg.rtd",,"ContractData",A3,"HIgh",,"T")="",RTD("cqg.rtd",,"ContractData",A3,"Y_HIgh",,"T"),RTD("cqg.rtd",,"ContractData",A3,"HIgh",,"T"))</f>
        <v>1524</v>
      </c>
      <c r="D3" s="1">
        <f>IF(RTD("cqg.rtd",,"ContractData",A3,"Low",,"T")="",RTD("cqg.rtd",,"ContractData",A3,"Y_Low",,"T"),RTD("cqg.rtd",,"ContractData",A3,"Low",,"T"))</f>
        <v>1507</v>
      </c>
      <c r="E3" s="1">
        <f>IF(RTD("cqg.rtd",,"ContractData",A3,"LastTradeToday",,"T")="",RTD("cqg.rtd",,"ContractData",A3,"Y_Settlement",,"T"),RTD("cqg.rtd",,"ContractData",A3,"LastTradeToday",,"T"))</f>
        <v>1523</v>
      </c>
      <c r="F3" s="1">
        <f>IF(RTD("cqg.rtd", ,"ContractData",A3, "NetLastTradeToday",, "T")="",RTD("cqg.rtd",,"StudyData",A3, "Bar", "", "Close","D","-1",,,,,"T")- RTD("cqg.rtd",,"StudyData",A3, "Bar", "", "Close","D","-2",,,,,"T"),RTD("cqg.rtd", ,"ContractData",A3, "NetLastQuoteToday",, "T"))</f>
        <v>7</v>
      </c>
      <c r="G3" s="1" t="str">
        <f>RTD("cqg.rtd",,"ContractData",A3,"LongDescription",,"T")</f>
        <v>Robusta Coffee, Mar 19</v>
      </c>
    </row>
    <row r="4" spans="1:8" x14ac:dyDescent="0.3">
      <c r="A4" s="1" t="s">
        <v>6</v>
      </c>
      <c r="B4" s="3">
        <f>IF(RTD("cqg.rtd",,"ContractData",A4,"Open",,"T")="",RTD("cqg.rtd",,"ContractData",A4,"Y_Open",,"T"),RTD("cqg.rtd",,"ContractData",A4,"Open",,"T"))</f>
        <v>348.5</v>
      </c>
      <c r="C4" s="4">
        <f>IF(RTD("cqg.rtd",,"ContractData",A4,"HIgh",,"T")="",RTD("cqg.rtd",,"ContractData",A4,"Y_HIgh",,"T"),RTD("cqg.rtd",,"ContractData",A4,"HIgh",,"T"))</f>
        <v>351.40000000000003</v>
      </c>
      <c r="D4" s="3">
        <f>IF(RTD("cqg.rtd",,"ContractData",A4,"Low",,"T")="",RTD("cqg.rtd",,"ContractData",A4,"Y_Low",,"T"),RTD("cqg.rtd",,"ContractData",A4,"Low",,"T"))</f>
        <v>348.1</v>
      </c>
      <c r="E4" s="3">
        <f>IF(RTD("cqg.rtd",,"ContractData",A4,"LastTradeToday",,"T")="",RTD("cqg.rtd",,"ContractData",A4,"Y_Settlement",,"T"),RTD("cqg.rtd",,"ContractData",A4,"LastTradeToday",,"T"))</f>
        <v>350.7</v>
      </c>
      <c r="F4" s="3">
        <f>IF(RTD("cqg.rtd", ,"ContractData",A4, "NetLastTradeToday",, "T")="",RTD("cqg.rtd",,"StudyData",A4, "Bar", "", "Close","D","-1",,,,,"T")- RTD("cqg.rtd",,"StudyData",A4, "Bar", "", "Close","D","-2",,,,,"T"),RTD("cqg.rtd", ,"ContractData",A4, "NetLastQuoteToday",, "T"))</f>
        <v>2.0999999999999659</v>
      </c>
      <c r="G4" s="1" t="str">
        <f>RTD("cqg.rtd",,"ContractData",A4,"LongDescription",,"T")</f>
        <v>White Sugar, Mar 19</v>
      </c>
    </row>
    <row r="5" spans="1:8" x14ac:dyDescent="0.3">
      <c r="C5" s="2"/>
    </row>
    <row r="6" spans="1:8" x14ac:dyDescent="0.3">
      <c r="A6" s="1" t="s">
        <v>16</v>
      </c>
      <c r="B6" s="3">
        <f>IF(RTD("cqg.rtd",,"ContractData",A6,"Open",,"T")="",RTD("cqg.rtd",,"ContractData",A6,"Y_Open",,"T"),RTD("cqg.rtd",,"ContractData",A6,"Open",,"T"))</f>
        <v>12.91</v>
      </c>
      <c r="C6" s="4">
        <f>IF(RTD("cqg.rtd",,"ContractData",A6,"HIgh",,"T")="",RTD("cqg.rtd",,"ContractData",A6,"Y_HIgh",,"T"),RTD("cqg.rtd",,"ContractData",A6,"HIgh",,"T"))</f>
        <v>13</v>
      </c>
      <c r="D6" s="3">
        <f>IF(RTD("cqg.rtd",,"ContractData",A6,"Low",,"T")="",RTD("cqg.rtd",,"ContractData",A6,"Y_Low",,"T"),RTD("cqg.rtd",,"ContractData",A6,"Low",,"T"))</f>
        <v>12.86</v>
      </c>
      <c r="E6" s="3">
        <f>IF(RTD("cqg.rtd",,"ContractData",A6,"LastTradeToday",,"T")="",RTD("cqg.rtd",,"ContractData",A6,"Y_Settlement",,"T"),RTD("cqg.rtd",,"ContractData",A6,"LastTradeToday",,"T"))</f>
        <v>12.97</v>
      </c>
      <c r="F6" s="3">
        <f>IF(RTD("cqg.rtd", ,"ContractData",A6, "NetLastTradeToday",, "T")="",RTD("cqg.rtd",,"StudyData",A6, "Bar", "", "Close","D","-1",,,,,"T")- RTD("cqg.rtd",,"StudyData",A6, "Bar", "", "Close","D","-2",,,,,"T"),RTD("cqg.rtd", ,"ContractData",A6, "NetLastQuoteToday",, "T"))</f>
        <v>4.0000000000000924E-2</v>
      </c>
      <c r="G6" s="1" t="str">
        <f>RTD("cqg.rtd",,"ContractData",A6,"LongDescription",,"T")</f>
        <v>Sugar World #11 (ICE), Mar 19</v>
      </c>
    </row>
    <row r="7" spans="1:8" x14ac:dyDescent="0.3">
      <c r="A7" s="1" t="s">
        <v>17</v>
      </c>
      <c r="B7" s="3">
        <f>IF(RTD("cqg.rtd",,"ContractData",A7,"Open",,"T")="",RTD("cqg.rtd",,"ContractData",A7,"Y_Open",,"T"),RTD("cqg.rtd",,"ContractData",A7,"Open",,"T"))</f>
        <v>2249</v>
      </c>
      <c r="C7" s="4">
        <f>IF(RTD("cqg.rtd",,"ContractData",A7,"HIgh",,"T")="",RTD("cqg.rtd",,"ContractData",A7,"Y_HIgh",,"T"),RTD("cqg.rtd",,"ContractData",A7,"HIgh",,"T"))</f>
        <v>2265</v>
      </c>
      <c r="D7" s="3">
        <f>IF(RTD("cqg.rtd",,"ContractData",A7,"Low",,"T")="",RTD("cqg.rtd",,"ContractData",A7,"Y_Low",,"T"),RTD("cqg.rtd",,"ContractData",A7,"Low",,"T"))</f>
        <v>2227</v>
      </c>
      <c r="E7" s="3">
        <f>IF(RTD("cqg.rtd",,"ContractData",A7,"LastTradeToday",,"T")="",RTD("cqg.rtd",,"ContractData",A7,"Y_Settlement",,"T"),RTD("cqg.rtd",,"ContractData",A7,"LastTradeToday",,"T"))</f>
        <v>2243</v>
      </c>
      <c r="F7" s="3">
        <f>IF(RTD("cqg.rtd", ,"ContractData",A7, "NetLastTradeToday",, "T")="",RTD("cqg.rtd",,"StudyData",A7, "Bar", "", "Close","D","-1",,,,,"T")- RTD("cqg.rtd",,"StudyData",A7, "Bar", "", "Close","D","-2",,,,,"T"),RTD("cqg.rtd", ,"ContractData",A7, "NetLastQuoteToday",, "T"))</f>
        <v>-3</v>
      </c>
      <c r="G7" s="1" t="str">
        <f>RTD("cqg.rtd",,"ContractData",A7,"LongDescription",,"T")</f>
        <v>Cocoa (ICE), Mar 19</v>
      </c>
    </row>
    <row r="8" spans="1:8" x14ac:dyDescent="0.3">
      <c r="A8" s="1" t="s">
        <v>18</v>
      </c>
      <c r="B8" s="3">
        <f>IF(RTD("cqg.rtd",,"ContractData",A8,"Open",,"T")="",RTD("cqg.rtd",,"ContractData",A8,"Y_Open",,"T"),RTD("cqg.rtd",,"ContractData",A8,"Open",,"T"))</f>
        <v>102.9</v>
      </c>
      <c r="C8" s="4">
        <f>IF(RTD("cqg.rtd",,"ContractData",A8,"HIgh",,"T")="",RTD("cqg.rtd",,"ContractData",A8,"Y_HIgh",,"T"),RTD("cqg.rtd",,"ContractData",A8,"HIgh",,"T"))</f>
        <v>104</v>
      </c>
      <c r="D8" s="3">
        <f>IF(RTD("cqg.rtd",,"ContractData",A8,"Low",,"T")="",RTD("cqg.rtd",,"ContractData",A8,"Y_Low",,"T"),RTD("cqg.rtd",,"ContractData",A8,"Low",,"T"))</f>
        <v>102.3</v>
      </c>
      <c r="E8" s="3">
        <f>IF(RTD("cqg.rtd",,"ContractData",A8,"LastTradeToday",,"T")="",RTD("cqg.rtd",,"ContractData",A8,"Y_Settlement",,"T"),RTD("cqg.rtd",,"ContractData",A8,"LastTradeToday",,"T"))</f>
        <v>103.4</v>
      </c>
      <c r="F8" s="3">
        <f>IF(RTD("cqg.rtd", ,"ContractData",A8, "NetLastTradeToday",, "T")="",RTD("cqg.rtd",,"StudyData",A8, "Bar", "", "Close","D","-1",,,,,"T")- RTD("cqg.rtd",,"StudyData",A8, "Bar", "", "Close","D","-2",,,,,"T"),RTD("cqg.rtd", ,"ContractData",A8, "NetLastQuoteToday",, "T"))</f>
        <v>5.0000000000011369E-2</v>
      </c>
      <c r="G8" s="1" t="str">
        <f>RTD("cqg.rtd",,"ContractData",A8,"LongDescription",,"T")</f>
        <v>Coffee (ICE), Mar 19</v>
      </c>
    </row>
    <row r="9" spans="1:8" x14ac:dyDescent="0.3">
      <c r="A9" s="1" t="s">
        <v>19</v>
      </c>
      <c r="B9" s="3">
        <f>IF(RTD("cqg.rtd",,"ContractData",A9,"Open",,"T")="",RTD("cqg.rtd",,"ContractData",A9,"Y_Open",,"T"),RTD("cqg.rtd",,"ContractData",A9,"Open",,"T"))</f>
        <v>73.13</v>
      </c>
      <c r="C9" s="4">
        <f>IF(RTD("cqg.rtd",,"ContractData",A9,"HIgh",,"T")="",RTD("cqg.rtd",,"ContractData",A9,"Y_HIgh",,"T"),RTD("cqg.rtd",,"ContractData",A9,"HIgh",,"T"))</f>
        <v>74.28</v>
      </c>
      <c r="D9" s="3">
        <f>IF(RTD("cqg.rtd",,"ContractData",A9,"Low",,"T")="",RTD("cqg.rtd",,"ContractData",A9,"Y_Low",,"T"),RTD("cqg.rtd",,"ContractData",A9,"Low",,"T"))</f>
        <v>72.98</v>
      </c>
      <c r="E9" s="3">
        <f>IF(RTD("cqg.rtd",,"ContractData",A9,"LastTradeToday",,"T")="",RTD("cqg.rtd",,"ContractData",A9,"Y_Settlement",,"T"),RTD("cqg.rtd",,"ContractData",A9,"LastTradeToday",,"T"))</f>
        <v>73.52</v>
      </c>
      <c r="F9" s="3">
        <f>IF(RTD("cqg.rtd", ,"ContractData",A9, "NetLastTradeToday",, "T")="",RTD("cqg.rtd",,"StudyData",A9, "Bar", "", "Close","D","-1",,,,,"T")- RTD("cqg.rtd",,"StudyData",A9, "Bar", "", "Close","D","-2",,,,,"T"),RTD("cqg.rtd", ,"ContractData",A9, "NetLastQuoteToday",, "T"))</f>
        <v>0.39000000000000057</v>
      </c>
      <c r="G9" s="1" t="str">
        <f>RTD("cqg.rtd",,"ContractData",A9,"LongDescription",,"T")</f>
        <v>Cotton (ICE), Mar 19</v>
      </c>
    </row>
    <row r="10" spans="1:8" x14ac:dyDescent="0.3">
      <c r="B10" s="3"/>
      <c r="C10" s="4"/>
      <c r="D10" s="3"/>
      <c r="E10" s="3"/>
      <c r="F10" s="3"/>
    </row>
    <row r="11" spans="1:8" x14ac:dyDescent="0.3">
      <c r="A11" s="1" t="s">
        <v>8</v>
      </c>
      <c r="B11" s="5">
        <f>IF(RTD("cqg.rtd",,"ContractData",A11,"Open",,"T")="",RTD("cqg.rtd",,"ContractData",A11,"Y_Open",,"T"),RTD("cqg.rtd",,"ContractData",A11,"Open",,"T"))</f>
        <v>126.2</v>
      </c>
      <c r="C11" s="6">
        <f>IF(RTD("cqg.rtd",,"ContractData",A11,"HIgh",,"T")="",RTD("cqg.rtd",,"ContractData",A11,"Y_HIgh",,"T"),RTD("cqg.rtd",,"ContractData",A11,"HIgh",,"T"))</f>
        <v>126.575</v>
      </c>
      <c r="D11" s="5">
        <f>IF(RTD("cqg.rtd",,"ContractData",A11,"Low",,"T")="",RTD("cqg.rtd",,"ContractData",A11,"Y_Low",,"T"),RTD("cqg.rtd",,"ContractData",A11,"Low",,"T"))</f>
        <v>125.47500000000001</v>
      </c>
      <c r="E11" s="5">
        <f>IF(RTD("cqg.rtd",,"ContractData",A11,"LastTradeToday",,"T")="",RTD("cqg.rtd",,"ContractData",A11,"Y_Settlement",,"T"),RTD("cqg.rtd",,"ContractData",A11,"LastTradeToday",,"T"))</f>
        <v>126.5</v>
      </c>
      <c r="F11" s="5">
        <f>IF(RTD("cqg.rtd", ,"ContractData",A11, "NetLastTradeToday",, "T")="",RTD("cqg.rtd",,"StudyData",A11, "Bar", "", "Close","D","-1",,,,,"T")- RTD("cqg.rtd",,"StudyData",A11, "Bar", "", "Close","D","-2",,,,,"T"),RTD("cqg.rtd", ,"ContractData",A11, "NetLastQuoteToday",, "T"))</f>
        <v>0.42499999999999716</v>
      </c>
      <c r="G11" s="1" t="str">
        <f>RTD("cqg.rtd",,"ContractData",A11,"LongDescription",,"T")</f>
        <v>Live Cattle (Globex), Apr 19</v>
      </c>
    </row>
    <row r="12" spans="1:8" x14ac:dyDescent="0.3">
      <c r="A12" s="1" t="s">
        <v>10</v>
      </c>
      <c r="B12" s="5">
        <f>IF(RTD("cqg.rtd",,"ContractData",A12,"Open",,"T")="",RTD("cqg.rtd",,"ContractData",A12,"Y_Open",,"T"),RTD("cqg.rtd",,"ContractData",A12,"Open",,"T"))</f>
        <v>141.75</v>
      </c>
      <c r="C12" s="6">
        <f>IF(RTD("cqg.rtd",,"ContractData",A12,"HIgh",,"T")="",RTD("cqg.rtd",,"ContractData",A12,"Y_HIgh",,"T"),RTD("cqg.rtd",,"ContractData",A12,"HIgh",,"T"))</f>
        <v>143.82500000000002</v>
      </c>
      <c r="D12" s="5">
        <f>IF(RTD("cqg.rtd",,"ContractData",A12,"Low",,"T")="",RTD("cqg.rtd",,"ContractData",A12,"Y_Low",,"T"),RTD("cqg.rtd",,"ContractData",A12,"Low",,"T"))</f>
        <v>141.27500000000001</v>
      </c>
      <c r="E12" s="5">
        <f>IF(RTD("cqg.rtd",,"ContractData",A12,"LastTradeToday",,"T")="",RTD("cqg.rtd",,"ContractData",A12,"Y_Settlement",,"T"),RTD("cqg.rtd",,"ContractData",A12,"LastTradeToday",,"T"))</f>
        <v>143.65</v>
      </c>
      <c r="F12" s="5">
        <f>IF(RTD("cqg.rtd", ,"ContractData",A12, "NetLastTradeToday",, "T")="",RTD("cqg.rtd",,"StudyData",A12, "Bar", "", "Close","D","-1",,,,,"T")- RTD("cqg.rtd",,"StudyData",A12, "Bar", "", "Close","D","-2",,,,,"T"),RTD("cqg.rtd", ,"ContractData",A12, "NetLastQuoteToday",, "T"))</f>
        <v>2.1500000000000057</v>
      </c>
      <c r="G12" s="1" t="str">
        <f>RTD("cqg.rtd",,"ContractData",A12,"LongDescription",,"T")</f>
        <v>Feeder Cattle (Globex), Mar 19</v>
      </c>
    </row>
    <row r="13" spans="1:8" x14ac:dyDescent="0.3">
      <c r="A13" s="1" t="s">
        <v>9</v>
      </c>
      <c r="B13" s="5">
        <f>IF(RTD("cqg.rtd",,"ContractData",A13,"Open",,"T")="",RTD("cqg.rtd",,"ContractData",A13,"Y_Open",,"T"),RTD("cqg.rtd",,"ContractData",A13,"Open",,"T"))</f>
        <v>65.5</v>
      </c>
      <c r="C13" s="6">
        <f>IF(RTD("cqg.rtd",,"ContractData",A13,"HIgh",,"T")="",RTD("cqg.rtd",,"ContractData",A13,"Y_HIgh",,"T"),RTD("cqg.rtd",,"ContractData",A13,"HIgh",,"T"))</f>
        <v>65.775000000000006</v>
      </c>
      <c r="D13" s="5">
        <f>IF(RTD("cqg.rtd",,"ContractData",A13,"Low",,"T")="",RTD("cqg.rtd",,"ContractData",A13,"Y_Low",,"T"),RTD("cqg.rtd",,"ContractData",A13,"Low",,"T"))</f>
        <v>63.774999999999999</v>
      </c>
      <c r="E13" s="5">
        <f>IF(RTD("cqg.rtd",,"ContractData",A13,"LastTradeToday",,"T")="",RTD("cqg.rtd",,"ContractData",A13,"Y_Settlement",,"T"),RTD("cqg.rtd",,"ContractData",A13,"LastTradeToday",,"T"))</f>
        <v>64.849999999999994</v>
      </c>
      <c r="F13" s="5">
        <f>IF(RTD("cqg.rtd", ,"ContractData",A13, "NetLastTradeToday",, "T")="",RTD("cqg.rtd",,"StudyData",A13, "Bar", "", "Close","D","-1",,,,,"T")- RTD("cqg.rtd",,"StudyData",A13, "Bar", "", "Close","D","-2",,,,,"T"),RTD("cqg.rtd", ,"ContractData",A13, "NetLastQuoteToday",, "T"))</f>
        <v>-1.25</v>
      </c>
      <c r="G13" s="1" t="str">
        <f>RTD("cqg.rtd",,"ContractData",A13,"LongDescription",,"T")</f>
        <v>Lean Hogs (Globex), Apr 19</v>
      </c>
    </row>
    <row r="14" spans="1:8" x14ac:dyDescent="0.3">
      <c r="C14" s="2"/>
    </row>
    <row r="15" spans="1:8" x14ac:dyDescent="0.3">
      <c r="A15" s="1" t="s">
        <v>11</v>
      </c>
      <c r="B15" s="3">
        <f>IF(RTD("cqg.rtd",,"ContractData",A15,"Open",,"T")="",RTD("cqg.rtd",,"ContractData",A15,"Y_Open",,"T"),RTD("cqg.rtd",,"ContractData",A15,"Open",,"T"))</f>
        <v>911</v>
      </c>
      <c r="C15" s="4">
        <f>IF(RTD("cqg.rtd",,"ContractData",A15,"HIgh",,"T")="",RTD("cqg.rtd",,"ContractData",A15,"Y_HIgh",,"T"),RTD("cqg.rtd",,"ContractData",A15,"HIgh",,"T"))</f>
        <v>918.25</v>
      </c>
      <c r="D15" s="3">
        <f>IF(RTD("cqg.rtd",,"ContractData",A15,"Low",,"T")="",RTD("cqg.rtd",,"ContractData",A15,"Y_Low",,"T"),RTD("cqg.rtd",,"ContractData",A15,"Low",,"T"))</f>
        <v>910.5</v>
      </c>
      <c r="E15" s="3">
        <f>IF(RTD("cqg.rtd",,"ContractData",A15,"LastTradeToday",,"T")="",RTD("cqg.rtd",,"ContractData",A15,"Y_Settlement",,"T"),RTD("cqg.rtd",,"ContractData",A15,"LastTradeToday",,"T"))</f>
        <v>915</v>
      </c>
      <c r="F15" s="3">
        <f>IF(RTD("cqg.rtd", ,"ContractData",A15, "NetLastTradeToday",, "T")="",RTD("cqg.rtd",,"StudyData",A15, "Bar", "", "Close","D","-1",,,,,"T")- RTD("cqg.rtd",,"StudyData",A15, "Bar", "", "Close","D","-2",,,,,"T"),RTD("cqg.rtd", ,"ContractData",A15, "NetLastQuoteToday",, "T"))</f>
        <v>5.75</v>
      </c>
      <c r="G15" s="1" t="str">
        <f>RTD("cqg.rtd",,"ContractData",A15,"LongDescription",,"T")</f>
        <v>Soybeans (Globex), Mar 19</v>
      </c>
      <c r="H15" t="str">
        <f>RTD("cqg.rtd", ,"ContractData",A2, "NetLastTradeToday",, "T")</f>
        <v/>
      </c>
    </row>
    <row r="16" spans="1:8" x14ac:dyDescent="0.3">
      <c r="A16" s="1" t="s">
        <v>12</v>
      </c>
      <c r="B16" s="3">
        <f>IF(RTD("cqg.rtd",,"ContractData",A16,"Open",,"T")="",RTD("cqg.rtd",,"ContractData",A16,"Y_Open",,"T"),RTD("cqg.rtd",,"ContractData",A16,"Open",,"T"))</f>
        <v>29.19</v>
      </c>
      <c r="C16" s="4">
        <f>IF(RTD("cqg.rtd",,"ContractData",A16,"HIgh",,"T")="",RTD("cqg.rtd",,"ContractData",A16,"Y_HIgh",,"T"),RTD("cqg.rtd",,"ContractData",A16,"HIgh",,"T"))</f>
        <v>29.42</v>
      </c>
      <c r="D16" s="3">
        <f>IF(RTD("cqg.rtd",,"ContractData",A16,"Low",,"T")="",RTD("cqg.rtd",,"ContractData",A16,"Y_Low",,"T"),RTD("cqg.rtd",,"ContractData",A16,"Low",,"T"))</f>
        <v>29.09</v>
      </c>
      <c r="E16" s="3">
        <f>IF(RTD("cqg.rtd",,"ContractData",A16,"LastTradeToday",,"T")="",RTD("cqg.rtd",,"ContractData",A16,"Y_Settlement",,"T"),RTD("cqg.rtd",,"ContractData",A16,"LastTradeToday",,"T"))</f>
        <v>29.38</v>
      </c>
      <c r="F16" s="3">
        <f>IF(RTD("cqg.rtd", ,"ContractData",A16, "NetLastTradeToday",, "T")="",RTD("cqg.rtd",,"StudyData",A16, "Bar", "", "Close","D","-1",,,,,"T")- RTD("cqg.rtd",,"StudyData",A16, "Bar", "", "Close","D","-2",,,,,"T"),RTD("cqg.rtd", ,"ContractData",A16, "NetLastQuoteToday",, "T"))</f>
        <v>0.32000000000000028</v>
      </c>
      <c r="G16" s="1" t="str">
        <f>RTD("cqg.rtd",,"ContractData",A16,"LongDescription",,"T")</f>
        <v>Soybean Oil (Globex), Mar 19</v>
      </c>
    </row>
    <row r="17" spans="1:7" x14ac:dyDescent="0.3">
      <c r="A17" s="1" t="s">
        <v>13</v>
      </c>
      <c r="B17" s="3">
        <f>IF(RTD("cqg.rtd",,"ContractData",A17,"Open",,"T")="",RTD("cqg.rtd",,"ContractData",A17,"Y_Open",,"T"),RTD("cqg.rtd",,"ContractData",A17,"Open",,"T"))</f>
        <v>312.8</v>
      </c>
      <c r="C17" s="4">
        <f>IF(RTD("cqg.rtd",,"ContractData",A17,"HIgh",,"T")="",RTD("cqg.rtd",,"ContractData",A17,"Y_HIgh",,"T"),RTD("cqg.rtd",,"ContractData",A17,"HIgh",,"T"))</f>
        <v>314.90000000000003</v>
      </c>
      <c r="D17" s="3">
        <f>IF(RTD("cqg.rtd",,"ContractData",A17,"Low",,"T")="",RTD("cqg.rtd",,"ContractData",A17,"Y_Low",,"T"),RTD("cqg.rtd",,"ContractData",A17,"Low",,"T"))</f>
        <v>312.10000000000002</v>
      </c>
      <c r="E17" s="3">
        <f>IF(RTD("cqg.rtd",,"ContractData",A17,"LastTradeToday",,"T")="",RTD("cqg.rtd",,"ContractData",A17,"Y_Settlement",,"T"),RTD("cqg.rtd",,"ContractData",A17,"LastTradeToday",,"T"))</f>
        <v>312.90000000000003</v>
      </c>
      <c r="F17" s="3">
        <f>IF(RTD("cqg.rtd", ,"ContractData",A17, "NetLastTradeToday",, "T")="",RTD("cqg.rtd",,"StudyData",A17, "Bar", "", "Close","D","-1",,,,,"T")- RTD("cqg.rtd",,"StudyData",A17, "Bar", "", "Close","D","-2",,,,,"T"),RTD("cqg.rtd", ,"ContractData",A17, "NetLastQuoteToday",, "T"))</f>
        <v>-0.10000000000002274</v>
      </c>
      <c r="G17" s="1" t="str">
        <f>RTD("cqg.rtd",,"ContractData",A17,"LongDescription",,"T")</f>
        <v>Soybean Meal (Globex), Mar 19</v>
      </c>
    </row>
    <row r="18" spans="1:7" x14ac:dyDescent="0.3">
      <c r="A18" s="1" t="s">
        <v>14</v>
      </c>
      <c r="B18" s="3">
        <f>IF(RTD("cqg.rtd",,"ContractData",A18,"Open",,"T")="",RTD("cqg.rtd",,"ContractData",A18,"Y_Open",,"T"),RTD("cqg.rtd",,"ContractData",A18,"Open",,"T"))</f>
        <v>522.5</v>
      </c>
      <c r="C18" s="4">
        <f>IF(RTD("cqg.rtd",,"ContractData",A18,"HIgh",,"T")="",RTD("cqg.rtd",,"ContractData",A18,"Y_HIgh",,"T"),RTD("cqg.rtd",,"ContractData",A18,"HIgh",,"T"))</f>
        <v>527</v>
      </c>
      <c r="D18" s="3">
        <f>IF(RTD("cqg.rtd",,"ContractData",A18,"Low",,"T")="",RTD("cqg.rtd",,"ContractData",A18,"Y_Low",,"T"),RTD("cqg.rtd",,"ContractData",A18,"Low",,"T"))</f>
        <v>521.75</v>
      </c>
      <c r="E18" s="3">
        <f>IF(RTD("cqg.rtd",,"ContractData",A18,"LastTradeToday",,"T")="",RTD("cqg.rtd",,"ContractData",A18,"Y_Settlement",,"T"),RTD("cqg.rtd",,"ContractData",A18,"LastTradeToday",,"T"))</f>
        <v>526</v>
      </c>
      <c r="F18" s="3">
        <f>IF(RTD("cqg.rtd", ,"ContractData",A18, "NetLastTradeToday",, "T")="",RTD("cqg.rtd",,"StudyData",A18, "Bar", "", "Close","D","-1",,,,,"T")- RTD("cqg.rtd",,"StudyData",A18, "Bar", "", "Close","D","-2",,,,,"T"),RTD("cqg.rtd", ,"ContractData",A18, "NetLastQuoteToday",, "T"))</f>
        <v>4.75</v>
      </c>
      <c r="G18" s="1" t="str">
        <f>RTD("cqg.rtd",,"ContractData",A18,"LongDescription",,"T")</f>
        <v>Wheat (Globex), Mar 19</v>
      </c>
    </row>
    <row r="19" spans="1:7" x14ac:dyDescent="0.3">
      <c r="A19" s="1" t="s">
        <v>15</v>
      </c>
      <c r="B19" s="3">
        <f>IF(RTD("cqg.rtd",,"ContractData",A19,"Open",,"T")="",RTD("cqg.rtd",,"ContractData",A19,"Y_Open",,"T"),RTD("cqg.rtd",,"ContractData",A19,"Open",,"T"))</f>
        <v>379.5</v>
      </c>
      <c r="C19" s="4">
        <f>IF(RTD("cqg.rtd",,"ContractData",A19,"HIgh",,"T")="",RTD("cqg.rtd",,"ContractData",A19,"Y_HIgh",,"T"),RTD("cqg.rtd",,"ContractData",A19,"HIgh",,"T"))</f>
        <v>381.75</v>
      </c>
      <c r="D19" s="3">
        <f>IF(RTD("cqg.rtd",,"ContractData",A19,"Low",,"T")="",RTD("cqg.rtd",,"ContractData",A19,"Y_Low",,"T"),RTD("cqg.rtd",,"ContractData",A19,"Low",,"T"))</f>
        <v>378</v>
      </c>
      <c r="E19" s="3">
        <f>IF(RTD("cqg.rtd",,"ContractData",A19,"LastTradeToday",,"T")="",RTD("cqg.rtd",,"ContractData",A19,"Y_Settlement",,"T"),RTD("cqg.rtd",,"ContractData",A19,"LastTradeToday",,"T"))</f>
        <v>378.75</v>
      </c>
      <c r="F19" s="3">
        <f>IF(RTD("cqg.rtd", ,"ContractData",A19, "NetLastTradeToday",, "T")="",RTD("cqg.rtd",,"StudyData",A19, "Bar", "", "Close","D","-1",,,,,"T")- RTD("cqg.rtd",,"StudyData",A19, "Bar", "", "Close","D","-2",,,,,"T"),RTD("cqg.rtd", ,"ContractData",A19, "NetLastQuoteToday",, "T"))</f>
        <v>-0.25</v>
      </c>
      <c r="G19" s="1" t="str">
        <f>RTD("cqg.rtd",,"ContractData",A19,"LongDescription",,"T")</f>
        <v>Corn (Globex), Mar 19</v>
      </c>
    </row>
    <row r="20" spans="1:7" x14ac:dyDescent="0.3">
      <c r="F20" s="3"/>
    </row>
    <row r="21" spans="1:7" x14ac:dyDescent="0.3">
      <c r="B21" s="3"/>
      <c r="C21" s="4"/>
      <c r="D21" s="3"/>
      <c r="E21" s="3"/>
      <c r="F21" s="3"/>
    </row>
    <row r="22" spans="1:7" x14ac:dyDescent="0.3">
      <c r="B22" s="3"/>
      <c r="C22" s="4"/>
      <c r="D22" s="3"/>
      <c r="E22" s="3"/>
      <c r="F22" s="3"/>
    </row>
    <row r="23" spans="1:7" x14ac:dyDescent="0.3">
      <c r="B23" s="3"/>
      <c r="C23" s="4"/>
      <c r="D23" s="3"/>
      <c r="E23" s="3"/>
      <c r="F23" s="3"/>
    </row>
    <row r="24" spans="1:7" x14ac:dyDescent="0.3">
      <c r="B24" s="3"/>
      <c r="C24" s="4"/>
      <c r="D24" s="3"/>
      <c r="E24" s="3"/>
      <c r="F24" s="3"/>
    </row>
    <row r="25" spans="1:7" x14ac:dyDescent="0.3">
      <c r="B25" s="3"/>
      <c r="C25" s="4"/>
      <c r="D25" s="3"/>
      <c r="E2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2018-12-04T22:27:48Z</dcterms:created>
  <dcterms:modified xsi:type="dcterms:W3CDTF">2019-01-23T20:56:36Z</dcterms:modified>
</cp:coreProperties>
</file>