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7" i="1"/>
  <c r="H7" i="1"/>
  <c r="H3" i="1"/>
  <c r="G3" i="1"/>
  <c r="D6" i="1"/>
  <c r="D10" i="1"/>
  <c r="D2" i="1"/>
  <c r="Q11" i="1"/>
  <c r="D9" i="1"/>
  <c r="D5" i="1"/>
  <c r="D8" i="1"/>
  <c r="D4" i="1"/>
  <c r="D3" i="1"/>
  <c r="K9" i="1" l="1"/>
  <c r="J9" i="1"/>
</calcChain>
</file>

<file path=xl/sharedStrings.xml><?xml version="1.0" encoding="utf-8"?>
<sst xmlns="http://schemas.openxmlformats.org/spreadsheetml/2006/main" count="24" uniqueCount="21">
  <si>
    <t>ZCE</t>
  </si>
  <si>
    <t>FilledBuyOrders</t>
  </si>
  <si>
    <t>FilledSellOrders</t>
  </si>
  <si>
    <t>IncompleteOrders</t>
  </si>
  <si>
    <t>WorkingBuyOrders</t>
  </si>
  <si>
    <t>WorkingSellOrders</t>
  </si>
  <si>
    <t>OpenPosition</t>
  </si>
  <si>
    <t>OpenTradeEquity</t>
  </si>
  <si>
    <t>ProfitLoss</t>
  </si>
  <si>
    <t>P2D</t>
  </si>
  <si>
    <t>Y_Settlement</t>
  </si>
  <si>
    <t>Close</t>
  </si>
  <si>
    <t>Tick Size</t>
  </si>
  <si>
    <t xml:space="preserve">Converted to </t>
  </si>
  <si>
    <t>Price to Dollar</t>
  </si>
  <si>
    <t>Price</t>
  </si>
  <si>
    <t>Exit</t>
  </si>
  <si>
    <t xml:space="preserve">Enter Account Number: </t>
  </si>
  <si>
    <t xml:space="preserve">Enter Symbol: </t>
  </si>
  <si>
    <t>Exit is Buy?</t>
  </si>
  <si>
    <t>Exit is Sell?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</si>
</sst>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1" quotePrefix="1" applyNumberFormat="1" applyFont="1" applyFill="1" applyProtection="1"/>
    <xf numFmtId="12" fontId="1" fillId="0" borderId="0" xfId="1" applyNumberFormat="1" applyFont="1" applyFill="1" applyBorder="1" applyProtection="1"/>
    <xf numFmtId="4" fontId="1" fillId="0" borderId="0" xfId="1" quotePrefix="1" applyNumberFormat="1" applyFont="1" applyFill="1" applyBorder="1" applyProtection="1"/>
    <xf numFmtId="4" fontId="1" fillId="0" borderId="0" xfId="0" quotePrefix="1" applyNumberFormat="1" applyFont="1" applyFill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At least one of &lt;account&gt; and &lt;FCMAccountId&gt; parameters should be specified</v>
        <stp/>
        <stp>OrderData</stp>
        <stp>ZCE</stp>
        <stp/>
        <stp>ProfitLoss</stp>
        <stp/>
        <tr r="D10" s="1"/>
      </tp>
      <tp t="s">
        <v>At least one of &lt;account&gt; and &lt;FCMAccountId&gt; parameters should be specified</v>
        <stp/>
        <stp>OrderData</stp>
        <stp>ZCE</stp>
        <stp/>
        <stp>IncompleteOrders</stp>
        <stp/>
        <tr r="D4" s="1"/>
      </tp>
      <tp t="s">
        <v>At least one of &lt;account&gt; and &lt;FCMAccountId&gt; parameters should be specified</v>
        <stp/>
        <stp>OrderData</stp>
        <stp>ZCE</stp>
        <stp/>
        <stp>WorkingBuyOrders</stp>
        <stp/>
        <tr r="D5" s="1"/>
      </tp>
      <tp t="s">
        <v>At least one of &lt;account&gt; and &lt;FCMAccountId&gt; parameters should be specified</v>
        <stp/>
        <stp>OrderData</stp>
        <stp>ZCE</stp>
        <stp/>
        <stp>FilledBuyOrders</stp>
        <stp/>
        <tr r="D2" s="1"/>
      </tp>
      <tp t="s">
        <v>At least one of &lt;account&gt; and &lt;FCMAccountId&gt; parameters should be specified</v>
        <stp/>
        <stp>OrderData</stp>
        <stp>ZCE</stp>
        <stp/>
        <stp>OpenTradeEquity</stp>
        <stp/>
        <tr r="D9" s="1"/>
      </tp>
      <tp t="s">
        <v>At least one of &lt;account&gt; and &lt;FCMAccountId&gt; parameters should be specified</v>
        <stp/>
        <stp>OrderData</stp>
        <stp>ZCE</stp>
        <stp/>
        <stp>FilledSellOrders</stp>
        <stp/>
        <tr r="D3" s="1"/>
      </tp>
      <tp>
        <v>0</v>
        <stp/>
        <stp>OrderData</stp>
        <stp>ZCE</stp>
        <stp/>
        <stp>OpenTradeEquity</stp>
        <stp>PSspread300</stp>
        <tr r="Q11" s="1"/>
      </tp>
      <tp t="s">
        <v>At least one of &lt;account&gt; and &lt;FCMAccountId&gt; parameters should be specified</v>
        <stp/>
        <stp>OrderData</stp>
        <stp>ZCE</stp>
        <stp/>
        <stp>OpenPosition</stp>
        <stp/>
        <tr r="D8" s="1"/>
      </tp>
      <tp>
        <v>19387.5</v>
        <stp/>
        <stp>ContractData</stp>
        <stp>PriceToDollar(ZCE)</stp>
        <stp>Y_Settlement</stp>
        <tr r="G3" s="1"/>
      </tp>
      <tp>
        <v>0.25</v>
        <stp/>
        <stp>ContractData</stp>
        <stp>Tsize(ZCE)</stp>
        <stp>LastQuoteToday</stp>
        <stp/>
        <stp>T</stp>
        <tr r="H7" s="1"/>
        <tr r="H11" s="1"/>
      </tp>
      <tp>
        <v>12.5</v>
        <stp/>
        <stp>ContractData</stp>
        <stp>PriceToDollar(Tsize(ZCE))</stp>
        <stp>LastQuoteToday</stp>
        <tr r="G7" s="1"/>
        <tr r="H11" s="1"/>
      </tp>
      <tp t="s">
        <v>At least one of &lt;account&gt; and &lt;FCMAccountId&gt; parameters should be specified</v>
        <stp/>
        <stp>OrderData</stp>
        <stp>ZCE</stp>
        <stp/>
        <stp>WorkingSellOrders</stp>
        <stp/>
        <tr r="D6" s="1"/>
      </tp>
      <tp>
        <v>18837.5</v>
        <stp/>
        <stp>ContractData</stp>
        <stp>PriceToDollar(ZCE)</stp>
        <stp>Close</stp>
        <tr r="H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B1" sqref="B1"/>
    </sheetView>
  </sheetViews>
  <sheetFormatPr defaultRowHeight="16.5" x14ac:dyDescent="0.3"/>
  <cols>
    <col min="1" max="1" width="23.375" customWidth="1"/>
    <col min="2" max="2" width="14.125" customWidth="1"/>
    <col min="3" max="3" width="22.125" customWidth="1"/>
    <col min="4" max="4" width="9.375" customWidth="1"/>
    <col min="7" max="8" width="13.375" customWidth="1"/>
    <col min="10" max="11" width="13.375" style="8" customWidth="1"/>
  </cols>
  <sheetData>
    <row r="1" spans="1:17" x14ac:dyDescent="0.3">
      <c r="A1" s="10" t="s">
        <v>17</v>
      </c>
      <c r="B1" s="11"/>
      <c r="C1" s="1"/>
      <c r="D1" s="1"/>
      <c r="G1" s="11" t="s">
        <v>9</v>
      </c>
      <c r="H1" s="11" t="s">
        <v>9</v>
      </c>
    </row>
    <row r="2" spans="1:17" x14ac:dyDescent="0.3">
      <c r="A2" s="10" t="s">
        <v>18</v>
      </c>
      <c r="B2" s="12" t="s">
        <v>0</v>
      </c>
      <c r="C2" s="1" t="s">
        <v>1</v>
      </c>
      <c r="D2" s="3" t="str">
        <f>RTD("cqg.rtd", ,"OrderData", ""&amp;$B$2&amp;"", "", "FilledBuyOrders", ""&amp;$B$1&amp;"")</f>
        <v>At least one of &lt;account&gt; and &lt;FCMAccountId&gt; parameters should be specified</v>
      </c>
      <c r="G2" s="11" t="s">
        <v>10</v>
      </c>
      <c r="H2" s="11" t="s">
        <v>11</v>
      </c>
    </row>
    <row r="3" spans="1:17" x14ac:dyDescent="0.3">
      <c r="A3" s="1"/>
      <c r="B3" s="1"/>
      <c r="C3" s="1" t="s">
        <v>2</v>
      </c>
      <c r="D3" s="3" t="str">
        <f>RTD("cqg.rtd", ,"OrderData", ""&amp;$B$2&amp;"", "", "FilledSellOrders", ""&amp;$B$1&amp;"")</f>
        <v>At least one of &lt;account&gt; and &lt;FCMAccountId&gt; parameters should be specified</v>
      </c>
      <c r="G3" s="9">
        <f>RTD("cqg.rtd", ,"ContractData", "PriceToDollar("&amp;B2&amp;")", "Y_Settlement")</f>
        <v>19387.5</v>
      </c>
      <c r="H3" s="9">
        <f>RTD("cqg.rtd", ,"ContractData", "PriceToDollar("&amp;B2&amp;")", "Close")</f>
        <v>18837.5</v>
      </c>
    </row>
    <row r="4" spans="1:17" x14ac:dyDescent="0.3">
      <c r="A4" s="1"/>
      <c r="B4" s="1"/>
      <c r="C4" s="1" t="s">
        <v>3</v>
      </c>
      <c r="D4" s="3" t="str">
        <f>RTD("cqg.rtd", ,"OrderData", ""&amp;$B$2&amp;"", "", "IncompleteOrders",""&amp;$B$1&amp;"")</f>
        <v>At least one of &lt;account&gt; and &lt;FCMAccountId&gt; parameters should be specified</v>
      </c>
      <c r="G4" s="8"/>
      <c r="H4" s="8"/>
    </row>
    <row r="5" spans="1:17" x14ac:dyDescent="0.3">
      <c r="A5" s="1"/>
      <c r="B5" s="1"/>
      <c r="C5" s="1" t="s">
        <v>4</v>
      </c>
      <c r="D5" s="3" t="str">
        <f>RTD("cqg.rtd", ,"OrderData", ""&amp;$B$2&amp;"", "", "WorkingBuyOrders",""&amp;$B$1&amp;"")</f>
        <v>At least one of &lt;account&gt; and &lt;FCMAccountId&gt; parameters should be specified</v>
      </c>
      <c r="G5" s="11" t="s">
        <v>9</v>
      </c>
      <c r="H5" s="11"/>
    </row>
    <row r="6" spans="1:17" x14ac:dyDescent="0.3">
      <c r="A6" s="1"/>
      <c r="B6" s="1"/>
      <c r="C6" s="1" t="s">
        <v>5</v>
      </c>
      <c r="D6" s="3" t="str">
        <f>RTD("cqg.rtd", ,"OrderData", ""&amp;$B$2&amp;"", "", "WorkingSellOrders",""&amp;$B$1&amp;"")</f>
        <v>At least one of &lt;account&gt; and &lt;FCMAccountId&gt; parameters should be specified</v>
      </c>
      <c r="G6" s="11" t="s">
        <v>12</v>
      </c>
      <c r="H6" s="11" t="s">
        <v>12</v>
      </c>
    </row>
    <row r="7" spans="1:17" x14ac:dyDescent="0.3">
      <c r="A7" s="1"/>
      <c r="B7" s="1"/>
      <c r="C7" s="1"/>
      <c r="D7" s="4"/>
      <c r="G7" s="8">
        <f>RTD("cqg.rtd",,"ContractData","PriceToDollar(Tsize("&amp;B2&amp;"))","LastQuoteToday")</f>
        <v>12.5</v>
      </c>
      <c r="H7" s="8">
        <f>RTD("cqg.rtd", ,"ContractData", "Tsize("&amp;B2&amp;")", "LastQuoteToday",,"T")</f>
        <v>0.25</v>
      </c>
    </row>
    <row r="8" spans="1:17" x14ac:dyDescent="0.3">
      <c r="A8" s="1"/>
      <c r="B8" s="1"/>
      <c r="C8" s="1" t="s">
        <v>6</v>
      </c>
      <c r="D8" s="3" t="str">
        <f>RTD("cqg.rtd", ,"OrderData", ""&amp;$B$2&amp;"", "", "OpenPosition",""&amp;$B$1&amp;"")</f>
        <v>At least one of &lt;account&gt; and &lt;FCMAccountId&gt; parameters should be specified</v>
      </c>
      <c r="G8" s="8"/>
      <c r="H8" s="8"/>
      <c r="J8" s="11" t="s">
        <v>19</v>
      </c>
      <c r="K8" s="11" t="s">
        <v>20</v>
      </c>
    </row>
    <row r="9" spans="1:17" x14ac:dyDescent="0.3">
      <c r="A9" s="1"/>
      <c r="B9" s="1"/>
      <c r="C9" s="1" t="s">
        <v>7</v>
      </c>
      <c r="D9" s="5" t="str">
        <f>RTD("cqg.rtd", ,"OrderData",""&amp;$B$2&amp;"", "", "OpenTradeEquity",""&amp;$B$1&amp;"")</f>
        <v>At least one of &lt;account&gt; and &lt;FCMAccountId&gt; parameters should be specified</v>
      </c>
      <c r="G9" s="11" t="s">
        <v>16</v>
      </c>
      <c r="H9" s="11" t="s">
        <v>13</v>
      </c>
      <c r="J9" s="9" t="e">
        <f>(H11-G3)*D2</f>
        <v>#VALUE!</v>
      </c>
      <c r="K9" s="9" t="e">
        <f>(H11-G3)*D3</f>
        <v>#VALUE!</v>
      </c>
    </row>
    <row r="10" spans="1:17" x14ac:dyDescent="0.3">
      <c r="A10" s="1"/>
      <c r="B10" s="1"/>
      <c r="C10" s="1" t="s">
        <v>8</v>
      </c>
      <c r="D10" s="6" t="str">
        <f>RTD("cqg.rtd", ,"OrderData",""&amp;$B$2&amp;"", "", "ProfitLoss",""&amp;$B$1&amp;"")</f>
        <v>At least one of &lt;account&gt; and &lt;FCMAccountId&gt; parameters should be specified</v>
      </c>
      <c r="G10" s="11" t="s">
        <v>15</v>
      </c>
      <c r="H10" s="11" t="s">
        <v>14</v>
      </c>
    </row>
    <row r="11" spans="1:17" x14ac:dyDescent="0.3">
      <c r="G11" s="8">
        <v>379.25</v>
      </c>
      <c r="H11" s="8">
        <f>G11*1/RTD("cqg.rtd",,"ContractData","Tsize("&amp;B2&amp;")","LastQuoteToday",,"T")*RTD("cqg.rtd",,"ContractData","PriceToDollar(Tsize("&amp;B2&amp;"))","LastQuoteToday")</f>
        <v>18962.5</v>
      </c>
      <c r="Q11">
        <f>RTD("cqg.rtd", ,"OrderData","ZCE", "", "OpenTradeEquity","PSspread300")</f>
        <v>0</v>
      </c>
    </row>
    <row r="13" spans="1:17" x14ac:dyDescent="0.3">
      <c r="A13" s="1"/>
      <c r="B13" s="2"/>
      <c r="C13" s="1"/>
      <c r="D13" s="1"/>
      <c r="H13" s="7"/>
    </row>
    <row r="14" spans="1:17" x14ac:dyDescent="0.3">
      <c r="A14" s="1"/>
      <c r="B14" s="2"/>
      <c r="C14" s="1"/>
      <c r="D14" s="3"/>
    </row>
    <row r="15" spans="1:17" x14ac:dyDescent="0.3">
      <c r="A15" s="1"/>
      <c r="B15" s="1"/>
      <c r="C15" s="1"/>
      <c r="D15" s="3"/>
    </row>
    <row r="16" spans="1:17" x14ac:dyDescent="0.3">
      <c r="A16" s="1"/>
      <c r="B16" s="1"/>
      <c r="C16" s="1"/>
      <c r="D16" s="3"/>
    </row>
    <row r="17" spans="1:4" x14ac:dyDescent="0.3">
      <c r="A17" s="1"/>
      <c r="B17" s="1"/>
      <c r="C17" s="1"/>
      <c r="D17" s="3"/>
    </row>
    <row r="18" spans="1:4" x14ac:dyDescent="0.3">
      <c r="A18" s="1"/>
      <c r="B18" s="1"/>
      <c r="C18" s="1"/>
      <c r="D18" s="3"/>
    </row>
    <row r="19" spans="1:4" x14ac:dyDescent="0.3">
      <c r="A19" s="1"/>
      <c r="B19" s="1"/>
      <c r="C19" s="1"/>
      <c r="D19" s="4"/>
    </row>
    <row r="20" spans="1:4" x14ac:dyDescent="0.3">
      <c r="A20" s="1"/>
      <c r="B20" s="1"/>
      <c r="C20" s="1"/>
      <c r="D20" s="3"/>
    </row>
    <row r="21" spans="1:4" x14ac:dyDescent="0.3">
      <c r="A21" s="1"/>
      <c r="B21" s="1"/>
      <c r="C21" s="1"/>
      <c r="D21" s="5"/>
    </row>
    <row r="22" spans="1:4" x14ac:dyDescent="0.3">
      <c r="A22" s="1"/>
      <c r="B22" s="1"/>
      <c r="C22" s="1"/>
      <c r="D22" s="6"/>
    </row>
    <row r="24" spans="1:4" x14ac:dyDescent="0.3">
      <c r="A24" s="1"/>
      <c r="B24" s="2"/>
      <c r="C24" s="1"/>
      <c r="D24" s="1"/>
    </row>
    <row r="25" spans="1:4" x14ac:dyDescent="0.3">
      <c r="A25" s="1"/>
      <c r="B25" s="2"/>
      <c r="C25" s="1"/>
      <c r="D25" s="3"/>
    </row>
    <row r="26" spans="1:4" x14ac:dyDescent="0.3">
      <c r="A26" s="1"/>
      <c r="B26" s="1"/>
      <c r="C26" s="1"/>
      <c r="D26" s="3"/>
    </row>
    <row r="27" spans="1:4" x14ac:dyDescent="0.3">
      <c r="A27" s="1"/>
      <c r="B27" s="1"/>
      <c r="C27" s="1"/>
      <c r="D27" s="3"/>
    </row>
    <row r="28" spans="1:4" x14ac:dyDescent="0.3">
      <c r="A28" s="1"/>
      <c r="B28" s="1"/>
      <c r="C28" s="1"/>
      <c r="D28" s="3"/>
    </row>
    <row r="29" spans="1:4" x14ac:dyDescent="0.3">
      <c r="A29" s="1"/>
      <c r="B29" s="1"/>
      <c r="C29" s="1"/>
      <c r="D29" s="3"/>
    </row>
    <row r="30" spans="1:4" x14ac:dyDescent="0.3">
      <c r="A30" s="1"/>
      <c r="B30" s="1"/>
      <c r="C30" s="1"/>
      <c r="D30" s="4"/>
    </row>
    <row r="31" spans="1:4" x14ac:dyDescent="0.3">
      <c r="A31" s="1"/>
      <c r="B31" s="1"/>
      <c r="C31" s="1"/>
      <c r="D31" s="3"/>
    </row>
    <row r="32" spans="1:4" x14ac:dyDescent="0.3">
      <c r="A32" s="1"/>
      <c r="B32" s="1"/>
      <c r="C32" s="1"/>
      <c r="D32" s="5"/>
    </row>
    <row r="33" spans="1:4" x14ac:dyDescent="0.3">
      <c r="A33" s="1"/>
      <c r="B33" s="1"/>
      <c r="C33" s="1"/>
      <c r="D3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2017-06-12T18:43:36Z</dcterms:created>
  <dcterms:modified xsi:type="dcterms:W3CDTF">2017-06-12T19:15:26Z</dcterms:modified>
</cp:coreProperties>
</file>