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120" yWindow="90" windowWidth="19320" windowHeight="8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5" i="1" l="1"/>
  <c r="M7" i="1"/>
  <c r="M6" i="1"/>
  <c r="H2" i="1"/>
  <c r="I4" i="1" l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" i="1"/>
  <c r="A4" i="1" l="1"/>
  <c r="A3" i="1"/>
  <c r="H302" i="1"/>
  <c r="H286" i="1"/>
  <c r="H270" i="1"/>
  <c r="H254" i="1"/>
  <c r="H238" i="1"/>
  <c r="H222" i="1"/>
  <c r="H206" i="1"/>
  <c r="H190" i="1"/>
  <c r="H174" i="1"/>
  <c r="H158" i="1"/>
  <c r="H142" i="1"/>
  <c r="H126" i="1"/>
  <c r="H110" i="1"/>
  <c r="H94" i="1"/>
  <c r="H78" i="1"/>
  <c r="H62" i="1"/>
  <c r="H46" i="1"/>
  <c r="H30" i="1"/>
  <c r="H14" i="1"/>
  <c r="H259" i="1"/>
  <c r="H211" i="1"/>
  <c r="H163" i="1"/>
  <c r="H115" i="1"/>
  <c r="H63" i="1"/>
  <c r="H19" i="1"/>
  <c r="H293" i="1"/>
  <c r="H277" i="1"/>
  <c r="H261" i="1"/>
  <c r="H245" i="1"/>
  <c r="H229" i="1"/>
  <c r="H213" i="1"/>
  <c r="H197" i="1"/>
  <c r="H181" i="1"/>
  <c r="H165" i="1"/>
  <c r="H149" i="1"/>
  <c r="H133" i="1"/>
  <c r="H117" i="1"/>
  <c r="H101" i="1"/>
  <c r="H85" i="1"/>
  <c r="H69" i="1"/>
  <c r="H53" i="1"/>
  <c r="H37" i="1"/>
  <c r="H21" i="1"/>
  <c r="H5" i="1"/>
  <c r="H231" i="1"/>
  <c r="H183" i="1"/>
  <c r="H135" i="1"/>
  <c r="H87" i="1"/>
  <c r="H39" i="1"/>
  <c r="H300" i="1"/>
  <c r="H284" i="1"/>
  <c r="H268" i="1"/>
  <c r="H252" i="1"/>
  <c r="H236" i="1"/>
  <c r="H220" i="1"/>
  <c r="H204" i="1"/>
  <c r="H188" i="1"/>
  <c r="H172" i="1"/>
  <c r="H156" i="1"/>
  <c r="H140" i="1"/>
  <c r="H124" i="1"/>
  <c r="H108" i="1"/>
  <c r="H92" i="1"/>
  <c r="H76" i="1"/>
  <c r="H60" i="1"/>
  <c r="H44" i="1"/>
  <c r="H28" i="1"/>
  <c r="H12" i="1"/>
  <c r="H295" i="1"/>
  <c r="H275" i="1"/>
  <c r="H239" i="1"/>
  <c r="H191" i="1"/>
  <c r="H143" i="1"/>
  <c r="H95" i="1"/>
  <c r="H47" i="1"/>
  <c r="G4" i="1"/>
  <c r="G3" i="1"/>
  <c r="C3" i="1"/>
  <c r="H298" i="1"/>
  <c r="H282" i="1"/>
  <c r="H266" i="1"/>
  <c r="H250" i="1"/>
  <c r="H234" i="1"/>
  <c r="H218" i="1"/>
  <c r="H202" i="1"/>
  <c r="H186" i="1"/>
  <c r="H170" i="1"/>
  <c r="H154" i="1"/>
  <c r="H138" i="1"/>
  <c r="H122" i="1"/>
  <c r="H106" i="1"/>
  <c r="H90" i="1"/>
  <c r="H74" i="1"/>
  <c r="H58" i="1"/>
  <c r="H42" i="1"/>
  <c r="H26" i="1"/>
  <c r="H10" i="1"/>
  <c r="H247" i="1"/>
  <c r="H199" i="1"/>
  <c r="H151" i="1"/>
  <c r="H103" i="1"/>
  <c r="H55" i="1"/>
  <c r="H7" i="1"/>
  <c r="H289" i="1"/>
  <c r="H273" i="1"/>
  <c r="H257" i="1"/>
  <c r="H241" i="1"/>
  <c r="H225" i="1"/>
  <c r="H209" i="1"/>
  <c r="H193" i="1"/>
  <c r="H177" i="1"/>
  <c r="H161" i="1"/>
  <c r="H145" i="1"/>
  <c r="H129" i="1"/>
  <c r="H113" i="1"/>
  <c r="H97" i="1"/>
  <c r="H81" i="1"/>
  <c r="H65" i="1"/>
  <c r="H294" i="1"/>
  <c r="H278" i="1"/>
  <c r="H262" i="1"/>
  <c r="H246" i="1"/>
  <c r="H230" i="1"/>
  <c r="H214" i="1"/>
  <c r="H198" i="1"/>
  <c r="H182" i="1"/>
  <c r="H166" i="1"/>
  <c r="H150" i="1"/>
  <c r="H134" i="1"/>
  <c r="H118" i="1"/>
  <c r="H102" i="1"/>
  <c r="H86" i="1"/>
  <c r="H70" i="1"/>
  <c r="H54" i="1"/>
  <c r="H38" i="1"/>
  <c r="H22" i="1"/>
  <c r="H6" i="1"/>
  <c r="H235" i="1"/>
  <c r="H187" i="1"/>
  <c r="H139" i="1"/>
  <c r="H91" i="1"/>
  <c r="H43" i="1"/>
  <c r="H301" i="1"/>
  <c r="H285" i="1"/>
  <c r="H269" i="1"/>
  <c r="H253" i="1"/>
  <c r="H237" i="1"/>
  <c r="H221" i="1"/>
  <c r="H205" i="1"/>
  <c r="H189" i="1"/>
  <c r="H173" i="1"/>
  <c r="H157" i="1"/>
  <c r="H141" i="1"/>
  <c r="H125" i="1"/>
  <c r="H109" i="1"/>
  <c r="H93" i="1"/>
  <c r="H77" i="1"/>
  <c r="H61" i="1"/>
  <c r="H45" i="1"/>
  <c r="H29" i="1"/>
  <c r="H13" i="1"/>
  <c r="H255" i="1"/>
  <c r="H207" i="1"/>
  <c r="H159" i="1"/>
  <c r="H111" i="1"/>
  <c r="H67" i="1"/>
  <c r="H15" i="1"/>
  <c r="H292" i="1"/>
  <c r="H276" i="1"/>
  <c r="H260" i="1"/>
  <c r="H244" i="1"/>
  <c r="H228" i="1"/>
  <c r="H212" i="1"/>
  <c r="H196" i="1"/>
  <c r="H180" i="1"/>
  <c r="H164" i="1"/>
  <c r="H148" i="1"/>
  <c r="H132" i="1"/>
  <c r="H116" i="1"/>
  <c r="H100" i="1"/>
  <c r="H84" i="1"/>
  <c r="H68" i="1"/>
  <c r="H52" i="1"/>
  <c r="H36" i="1"/>
  <c r="H20" i="1"/>
  <c r="H4" i="1"/>
  <c r="H287" i="1"/>
  <c r="H263" i="1"/>
  <c r="H215" i="1"/>
  <c r="H167" i="1"/>
  <c r="H119" i="1"/>
  <c r="H71" i="1"/>
  <c r="H23" i="1"/>
  <c r="G2" i="1"/>
  <c r="F2" i="1"/>
  <c r="E2" i="1"/>
  <c r="D2" i="1"/>
  <c r="H290" i="1"/>
  <c r="H274" i="1"/>
  <c r="H258" i="1"/>
  <c r="H242" i="1"/>
  <c r="H226" i="1"/>
  <c r="H210" i="1"/>
  <c r="H194" i="1"/>
  <c r="H178" i="1"/>
  <c r="H162" i="1"/>
  <c r="H146" i="1"/>
  <c r="H130" i="1"/>
  <c r="H114" i="1"/>
  <c r="H98" i="1"/>
  <c r="H82" i="1"/>
  <c r="H66" i="1"/>
  <c r="H50" i="1"/>
  <c r="H34" i="1"/>
  <c r="H18" i="1"/>
  <c r="H279" i="1"/>
  <c r="H223" i="1"/>
  <c r="H175" i="1"/>
  <c r="H127" i="1"/>
  <c r="H79" i="1"/>
  <c r="H31" i="1"/>
  <c r="H297" i="1"/>
  <c r="H281" i="1"/>
  <c r="H265" i="1"/>
  <c r="H249" i="1"/>
  <c r="H233" i="1"/>
  <c r="H217" i="1"/>
  <c r="H201" i="1"/>
  <c r="H185" i="1"/>
  <c r="H169" i="1"/>
  <c r="H153" i="1"/>
  <c r="H137" i="1"/>
  <c r="H121" i="1"/>
  <c r="H105" i="1"/>
  <c r="H89" i="1"/>
  <c r="H73" i="1"/>
  <c r="H57" i="1"/>
  <c r="H41" i="1"/>
  <c r="H25" i="1"/>
  <c r="H9" i="1"/>
  <c r="H243" i="1"/>
  <c r="H195" i="1"/>
  <c r="H147" i="1"/>
  <c r="H99" i="1"/>
  <c r="H51" i="1"/>
  <c r="H17" i="1"/>
  <c r="H123" i="1"/>
  <c r="H296" i="1"/>
  <c r="H264" i="1"/>
  <c r="H232" i="1"/>
  <c r="H200" i="1"/>
  <c r="H168" i="1"/>
  <c r="H136" i="1"/>
  <c r="H104" i="1"/>
  <c r="H72" i="1"/>
  <c r="H40" i="1"/>
  <c r="H8" i="1"/>
  <c r="H267" i="1"/>
  <c r="H179" i="1"/>
  <c r="H83" i="1"/>
  <c r="E3" i="1"/>
  <c r="B3" i="1"/>
  <c r="H271" i="1"/>
  <c r="H75" i="1"/>
  <c r="H288" i="1"/>
  <c r="H256" i="1"/>
  <c r="H224" i="1"/>
  <c r="H192" i="1"/>
  <c r="H160" i="1"/>
  <c r="H128" i="1"/>
  <c r="H96" i="1"/>
  <c r="H64" i="1"/>
  <c r="H32" i="1"/>
  <c r="H299" i="1"/>
  <c r="H251" i="1"/>
  <c r="H155" i="1"/>
  <c r="H59" i="1"/>
  <c r="C2" i="1"/>
  <c r="D4" i="1"/>
  <c r="H49" i="1"/>
  <c r="H219" i="1"/>
  <c r="H27" i="1"/>
  <c r="H280" i="1"/>
  <c r="H248" i="1"/>
  <c r="H216" i="1"/>
  <c r="H184" i="1"/>
  <c r="H152" i="1"/>
  <c r="H120" i="1"/>
  <c r="H88" i="1"/>
  <c r="H56" i="1"/>
  <c r="H24" i="1"/>
  <c r="H291" i="1"/>
  <c r="H227" i="1"/>
  <c r="H131" i="1"/>
  <c r="H35" i="1"/>
  <c r="F3" i="1"/>
  <c r="D3" i="1"/>
  <c r="H33" i="1"/>
  <c r="H171" i="1"/>
  <c r="H3" i="1"/>
  <c r="H272" i="1"/>
  <c r="H240" i="1"/>
  <c r="H208" i="1"/>
  <c r="H176" i="1"/>
  <c r="H144" i="1"/>
  <c r="H112" i="1"/>
  <c r="H80" i="1"/>
  <c r="H48" i="1"/>
  <c r="H16" i="1"/>
  <c r="H283" i="1"/>
  <c r="H203" i="1"/>
  <c r="H107" i="1"/>
  <c r="H11" i="1"/>
  <c r="B2" i="1"/>
  <c r="K3" i="1" l="1"/>
  <c r="K4" i="1"/>
  <c r="K2" i="1"/>
  <c r="J3" i="1"/>
  <c r="J2" i="1"/>
  <c r="A5" i="1"/>
  <c r="E4" i="1"/>
  <c r="C4" i="1"/>
  <c r="F4" i="1"/>
  <c r="B4" i="1"/>
  <c r="J4" i="1" l="1"/>
  <c r="A6" i="1"/>
  <c r="D5" i="1"/>
  <c r="E5" i="1"/>
  <c r="C5" i="1"/>
  <c r="F5" i="1"/>
  <c r="B5" i="1"/>
  <c r="G5" i="1"/>
  <c r="K5" i="1" l="1"/>
  <c r="J5" i="1"/>
  <c r="A7" i="1"/>
  <c r="C6" i="1"/>
  <c r="D6" i="1"/>
  <c r="E6" i="1"/>
  <c r="B6" i="1"/>
  <c r="G6" i="1"/>
  <c r="F6" i="1"/>
  <c r="K6" i="1" l="1"/>
  <c r="J6" i="1"/>
  <c r="A8" i="1"/>
  <c r="G7" i="1"/>
  <c r="F7" i="1"/>
  <c r="B7" i="1"/>
  <c r="E7" i="1"/>
  <c r="C7" i="1"/>
  <c r="D7" i="1"/>
  <c r="P6" i="1" l="1"/>
  <c r="K7" i="1"/>
  <c r="J7" i="1"/>
  <c r="N6" i="1" s="1"/>
  <c r="A9" i="1"/>
  <c r="E8" i="1"/>
  <c r="F8" i="1"/>
  <c r="B8" i="1"/>
  <c r="C8" i="1"/>
  <c r="D8" i="1"/>
  <c r="G8" i="1"/>
  <c r="K8" i="1" l="1"/>
  <c r="J8" i="1"/>
  <c r="A10" i="1"/>
  <c r="G9" i="1"/>
  <c r="C9" i="1"/>
  <c r="F9" i="1"/>
  <c r="D9" i="1"/>
  <c r="B9" i="1"/>
  <c r="E9" i="1"/>
  <c r="K9" i="1" l="1"/>
  <c r="P7" i="1" s="1"/>
  <c r="J9" i="1"/>
  <c r="N7" i="1" s="1"/>
  <c r="O7" i="1" s="1"/>
  <c r="A11" i="1"/>
  <c r="B10" i="1"/>
  <c r="D10" i="1"/>
  <c r="F10" i="1"/>
  <c r="G10" i="1"/>
  <c r="C10" i="1"/>
  <c r="E10" i="1"/>
  <c r="K10" i="1" l="1"/>
  <c r="J10" i="1"/>
  <c r="A12" i="1"/>
  <c r="B11" i="1"/>
  <c r="G11" i="1"/>
  <c r="C11" i="1"/>
  <c r="E11" i="1"/>
  <c r="F11" i="1"/>
  <c r="D11" i="1"/>
  <c r="K11" i="1" l="1"/>
  <c r="J11" i="1"/>
  <c r="A13" i="1"/>
  <c r="G12" i="1"/>
  <c r="C12" i="1"/>
  <c r="F12" i="1"/>
  <c r="D12" i="1"/>
  <c r="E12" i="1"/>
  <c r="B12" i="1"/>
  <c r="K12" i="1" l="1"/>
  <c r="J12" i="1"/>
  <c r="A14" i="1"/>
  <c r="G13" i="1"/>
  <c r="C13" i="1"/>
  <c r="B13" i="1"/>
  <c r="E13" i="1"/>
  <c r="D13" i="1"/>
  <c r="F13" i="1"/>
  <c r="K13" i="1" l="1"/>
  <c r="J13" i="1"/>
  <c r="O6" i="1"/>
  <c r="A15" i="1"/>
  <c r="D14" i="1"/>
  <c r="E14" i="1"/>
  <c r="C14" i="1"/>
  <c r="B14" i="1"/>
  <c r="F14" i="1"/>
  <c r="G14" i="1"/>
  <c r="K14" i="1" l="1"/>
  <c r="J14" i="1"/>
  <c r="A16" i="1"/>
  <c r="E15" i="1"/>
  <c r="D15" i="1"/>
  <c r="C15" i="1"/>
  <c r="G15" i="1"/>
  <c r="B15" i="1"/>
  <c r="F15" i="1"/>
  <c r="K15" i="1" l="1"/>
  <c r="J15" i="1"/>
  <c r="A17" i="1"/>
  <c r="C16" i="1"/>
  <c r="G16" i="1"/>
  <c r="D16" i="1"/>
  <c r="B16" i="1"/>
  <c r="F16" i="1"/>
  <c r="E16" i="1"/>
  <c r="K16" i="1" l="1"/>
  <c r="J16" i="1"/>
  <c r="A18" i="1"/>
  <c r="C17" i="1"/>
  <c r="G17" i="1"/>
  <c r="D17" i="1"/>
  <c r="E17" i="1"/>
  <c r="B17" i="1"/>
  <c r="F17" i="1"/>
  <c r="K17" i="1" l="1"/>
  <c r="J17" i="1"/>
  <c r="A19" i="1"/>
  <c r="D18" i="1"/>
  <c r="F18" i="1"/>
  <c r="G18" i="1"/>
  <c r="E18" i="1"/>
  <c r="C18" i="1"/>
  <c r="B18" i="1"/>
  <c r="K18" i="1" l="1"/>
  <c r="J18" i="1"/>
  <c r="A20" i="1"/>
  <c r="B19" i="1"/>
  <c r="G19" i="1"/>
  <c r="C19" i="1"/>
  <c r="D19" i="1"/>
  <c r="F19" i="1"/>
  <c r="E19" i="1"/>
  <c r="K19" i="1" l="1"/>
  <c r="J19" i="1"/>
  <c r="A21" i="1"/>
  <c r="C20" i="1"/>
  <c r="D20" i="1"/>
  <c r="F20" i="1"/>
  <c r="G20" i="1"/>
  <c r="E20" i="1"/>
  <c r="B20" i="1"/>
  <c r="K20" i="1" l="1"/>
  <c r="J20" i="1"/>
  <c r="A22" i="1"/>
  <c r="F21" i="1"/>
  <c r="D21" i="1"/>
  <c r="E21" i="1"/>
  <c r="C21" i="1"/>
  <c r="G21" i="1"/>
  <c r="B21" i="1"/>
  <c r="K21" i="1" l="1"/>
  <c r="J21" i="1"/>
  <c r="A23" i="1"/>
  <c r="E22" i="1"/>
  <c r="C22" i="1"/>
  <c r="D22" i="1"/>
  <c r="F22" i="1"/>
  <c r="G22" i="1"/>
  <c r="B22" i="1"/>
  <c r="K22" i="1" l="1"/>
  <c r="J22" i="1"/>
  <c r="A24" i="1"/>
  <c r="F23" i="1"/>
  <c r="G23" i="1"/>
  <c r="C23" i="1"/>
  <c r="D23" i="1"/>
  <c r="B23" i="1"/>
  <c r="E23" i="1"/>
  <c r="K23" i="1" l="1"/>
  <c r="J23" i="1"/>
  <c r="A25" i="1"/>
  <c r="C24" i="1"/>
  <c r="G24" i="1"/>
  <c r="D24" i="1"/>
  <c r="B24" i="1"/>
  <c r="E24" i="1"/>
  <c r="F24" i="1"/>
  <c r="K24" i="1" l="1"/>
  <c r="J24" i="1"/>
  <c r="A26" i="1"/>
  <c r="E25" i="1"/>
  <c r="G25" i="1"/>
  <c r="D25" i="1"/>
  <c r="F25" i="1"/>
  <c r="C25" i="1"/>
  <c r="B25" i="1"/>
  <c r="K25" i="1" l="1"/>
  <c r="J25" i="1"/>
  <c r="A27" i="1"/>
  <c r="D26" i="1"/>
  <c r="E26" i="1"/>
  <c r="F26" i="1"/>
  <c r="C26" i="1"/>
  <c r="B26" i="1"/>
  <c r="G26" i="1"/>
  <c r="K26" i="1" l="1"/>
  <c r="J26" i="1"/>
  <c r="A28" i="1"/>
  <c r="F27" i="1"/>
  <c r="D27" i="1"/>
  <c r="B27" i="1"/>
  <c r="E27" i="1"/>
  <c r="C27" i="1"/>
  <c r="G27" i="1"/>
  <c r="K27" i="1" l="1"/>
  <c r="J27" i="1"/>
  <c r="A29" i="1"/>
  <c r="G28" i="1"/>
  <c r="D28" i="1"/>
  <c r="C28" i="1"/>
  <c r="B28" i="1"/>
  <c r="F28" i="1"/>
  <c r="E28" i="1"/>
  <c r="K28" i="1" l="1"/>
  <c r="J28" i="1"/>
  <c r="A30" i="1"/>
  <c r="B29" i="1"/>
  <c r="C29" i="1"/>
  <c r="G29" i="1"/>
  <c r="D29" i="1"/>
  <c r="F29" i="1"/>
  <c r="E29" i="1"/>
  <c r="K29" i="1" l="1"/>
  <c r="J29" i="1"/>
  <c r="A31" i="1"/>
  <c r="G30" i="1"/>
  <c r="C30" i="1"/>
  <c r="F30" i="1"/>
  <c r="E30" i="1"/>
  <c r="B30" i="1"/>
  <c r="D30" i="1"/>
  <c r="K30" i="1" l="1"/>
  <c r="J30" i="1"/>
  <c r="A32" i="1"/>
  <c r="D31" i="1"/>
  <c r="G31" i="1"/>
  <c r="C31" i="1"/>
  <c r="F31" i="1"/>
  <c r="B31" i="1"/>
  <c r="E31" i="1"/>
  <c r="K31" i="1" l="1"/>
  <c r="J31" i="1"/>
  <c r="A33" i="1"/>
  <c r="G32" i="1"/>
  <c r="B32" i="1"/>
  <c r="C32" i="1"/>
  <c r="F32" i="1"/>
  <c r="D32" i="1"/>
  <c r="E32" i="1"/>
  <c r="K32" i="1" l="1"/>
  <c r="J32" i="1"/>
  <c r="A34" i="1"/>
  <c r="B33" i="1"/>
  <c r="C33" i="1"/>
  <c r="D33" i="1"/>
  <c r="F33" i="1"/>
  <c r="G33" i="1"/>
  <c r="E33" i="1"/>
  <c r="K33" i="1" l="1"/>
  <c r="J33" i="1"/>
  <c r="A35" i="1"/>
  <c r="E34" i="1"/>
  <c r="B34" i="1"/>
  <c r="D34" i="1"/>
  <c r="F34" i="1"/>
  <c r="G34" i="1"/>
  <c r="C34" i="1"/>
  <c r="K34" i="1" l="1"/>
  <c r="J34" i="1"/>
  <c r="A36" i="1"/>
  <c r="F35" i="1"/>
  <c r="B35" i="1"/>
  <c r="D35" i="1"/>
  <c r="E35" i="1"/>
  <c r="G35" i="1"/>
  <c r="C35" i="1"/>
  <c r="K35" i="1" l="1"/>
  <c r="J35" i="1"/>
  <c r="A37" i="1"/>
  <c r="B36" i="1"/>
  <c r="D36" i="1"/>
  <c r="G36" i="1"/>
  <c r="C36" i="1"/>
  <c r="F36" i="1"/>
  <c r="E36" i="1"/>
  <c r="K36" i="1" l="1"/>
  <c r="J36" i="1"/>
  <c r="A38" i="1"/>
  <c r="E37" i="1"/>
  <c r="B37" i="1"/>
  <c r="G37" i="1"/>
  <c r="C37" i="1"/>
  <c r="D37" i="1"/>
  <c r="F37" i="1"/>
  <c r="K37" i="1" l="1"/>
  <c r="J37" i="1"/>
  <c r="A39" i="1"/>
  <c r="B38" i="1"/>
  <c r="C38" i="1"/>
  <c r="G38" i="1"/>
  <c r="D38" i="1"/>
  <c r="E38" i="1"/>
  <c r="F38" i="1"/>
  <c r="K38" i="1" l="1"/>
  <c r="J38" i="1"/>
  <c r="A40" i="1"/>
  <c r="G39" i="1"/>
  <c r="F39" i="1"/>
  <c r="B39" i="1"/>
  <c r="C39" i="1"/>
  <c r="D39" i="1"/>
  <c r="E39" i="1"/>
  <c r="K39" i="1" l="1"/>
  <c r="J39" i="1"/>
  <c r="A41" i="1"/>
  <c r="C40" i="1"/>
  <c r="D40" i="1"/>
  <c r="G40" i="1"/>
  <c r="B40" i="1"/>
  <c r="F40" i="1"/>
  <c r="E40" i="1"/>
  <c r="K40" i="1" l="1"/>
  <c r="J40" i="1"/>
  <c r="A42" i="1"/>
  <c r="F41" i="1"/>
  <c r="C41" i="1"/>
  <c r="G41" i="1"/>
  <c r="B41" i="1"/>
  <c r="D41" i="1"/>
  <c r="E41" i="1"/>
  <c r="K41" i="1" l="1"/>
  <c r="J41" i="1"/>
  <c r="A43" i="1"/>
  <c r="G42" i="1"/>
  <c r="E42" i="1"/>
  <c r="F42" i="1"/>
  <c r="B42" i="1"/>
  <c r="D42" i="1"/>
  <c r="C42" i="1"/>
  <c r="K42" i="1" l="1"/>
  <c r="J42" i="1"/>
  <c r="A44" i="1"/>
  <c r="C43" i="1"/>
  <c r="B43" i="1"/>
  <c r="G43" i="1"/>
  <c r="D43" i="1"/>
  <c r="F43" i="1"/>
  <c r="E43" i="1"/>
  <c r="K43" i="1" l="1"/>
  <c r="J43" i="1"/>
  <c r="A45" i="1"/>
  <c r="G44" i="1"/>
  <c r="E44" i="1"/>
  <c r="C44" i="1"/>
  <c r="B44" i="1"/>
  <c r="D44" i="1"/>
  <c r="F44" i="1"/>
  <c r="K44" i="1" l="1"/>
  <c r="J44" i="1"/>
  <c r="A46" i="1"/>
  <c r="E45" i="1"/>
  <c r="F45" i="1"/>
  <c r="G45" i="1"/>
  <c r="C45" i="1"/>
  <c r="D45" i="1"/>
  <c r="B45" i="1"/>
  <c r="K45" i="1" l="1"/>
  <c r="J45" i="1"/>
  <c r="A47" i="1"/>
  <c r="G46" i="1"/>
  <c r="F46" i="1"/>
  <c r="E46" i="1"/>
  <c r="B46" i="1"/>
  <c r="C46" i="1"/>
  <c r="D46" i="1"/>
  <c r="K46" i="1" l="1"/>
  <c r="J46" i="1"/>
  <c r="A48" i="1"/>
  <c r="G47" i="1"/>
  <c r="E47" i="1"/>
  <c r="D47" i="1"/>
  <c r="B47" i="1"/>
  <c r="C47" i="1"/>
  <c r="F47" i="1"/>
  <c r="K47" i="1" l="1"/>
  <c r="J47" i="1"/>
  <c r="A49" i="1"/>
  <c r="G48" i="1"/>
  <c r="C48" i="1"/>
  <c r="B48" i="1"/>
  <c r="D48" i="1"/>
  <c r="F48" i="1"/>
  <c r="E48" i="1"/>
  <c r="K48" i="1" l="1"/>
  <c r="J48" i="1"/>
  <c r="A50" i="1"/>
  <c r="G49" i="1"/>
  <c r="B49" i="1"/>
  <c r="E49" i="1"/>
  <c r="F49" i="1"/>
  <c r="C49" i="1"/>
  <c r="D49" i="1"/>
  <c r="K49" i="1" l="1"/>
  <c r="J49" i="1"/>
  <c r="A51" i="1"/>
  <c r="F50" i="1"/>
  <c r="G50" i="1"/>
  <c r="C50" i="1"/>
  <c r="D50" i="1"/>
  <c r="B50" i="1"/>
  <c r="E50" i="1"/>
  <c r="K50" i="1" l="1"/>
  <c r="J50" i="1"/>
  <c r="A52" i="1"/>
  <c r="D51" i="1"/>
  <c r="F51" i="1"/>
  <c r="G51" i="1"/>
  <c r="B51" i="1"/>
  <c r="E51" i="1"/>
  <c r="C51" i="1"/>
  <c r="K51" i="1" l="1"/>
  <c r="J51" i="1"/>
  <c r="A53" i="1"/>
  <c r="G52" i="1"/>
  <c r="D52" i="1"/>
  <c r="E52" i="1"/>
  <c r="B52" i="1"/>
  <c r="C52" i="1"/>
  <c r="F52" i="1"/>
  <c r="K52" i="1" l="1"/>
  <c r="J52" i="1"/>
  <c r="A54" i="1"/>
  <c r="D53" i="1"/>
  <c r="F53" i="1"/>
  <c r="G53" i="1"/>
  <c r="E53" i="1"/>
  <c r="B53" i="1"/>
  <c r="C53" i="1"/>
  <c r="K53" i="1" l="1"/>
  <c r="J53" i="1"/>
  <c r="A55" i="1"/>
  <c r="E54" i="1"/>
  <c r="D54" i="1"/>
  <c r="C54" i="1"/>
  <c r="F54" i="1"/>
  <c r="B54" i="1"/>
  <c r="G54" i="1"/>
  <c r="K54" i="1" l="1"/>
  <c r="J54" i="1"/>
  <c r="A56" i="1"/>
  <c r="D55" i="1"/>
  <c r="E55" i="1"/>
  <c r="G55" i="1"/>
  <c r="C55" i="1"/>
  <c r="B55" i="1"/>
  <c r="F55" i="1"/>
  <c r="K55" i="1" l="1"/>
  <c r="J55" i="1"/>
  <c r="A57" i="1"/>
  <c r="B56" i="1"/>
  <c r="E56" i="1"/>
  <c r="C56" i="1"/>
  <c r="G56" i="1"/>
  <c r="F56" i="1"/>
  <c r="D56" i="1"/>
  <c r="K56" i="1" l="1"/>
  <c r="J56" i="1"/>
  <c r="A58" i="1"/>
  <c r="D57" i="1"/>
  <c r="C57" i="1"/>
  <c r="E57" i="1"/>
  <c r="G57" i="1"/>
  <c r="B57" i="1"/>
  <c r="F57" i="1"/>
  <c r="K57" i="1" l="1"/>
  <c r="J57" i="1"/>
  <c r="A59" i="1"/>
  <c r="B58" i="1"/>
  <c r="C58" i="1"/>
  <c r="E58" i="1"/>
  <c r="G58" i="1"/>
  <c r="D58" i="1"/>
  <c r="F58" i="1"/>
  <c r="K58" i="1" l="1"/>
  <c r="J58" i="1"/>
  <c r="A60" i="1"/>
  <c r="D59" i="1"/>
  <c r="E59" i="1"/>
  <c r="C59" i="1"/>
  <c r="B59" i="1"/>
  <c r="F59" i="1"/>
  <c r="G59" i="1"/>
  <c r="K59" i="1" l="1"/>
  <c r="J59" i="1"/>
  <c r="A61" i="1"/>
  <c r="F60" i="1"/>
  <c r="B60" i="1"/>
  <c r="E60" i="1"/>
  <c r="D60" i="1"/>
  <c r="C60" i="1"/>
  <c r="G60" i="1"/>
  <c r="K60" i="1" l="1"/>
  <c r="J60" i="1"/>
  <c r="A62" i="1"/>
  <c r="F61" i="1"/>
  <c r="D61" i="1"/>
  <c r="C61" i="1"/>
  <c r="B61" i="1"/>
  <c r="G61" i="1"/>
  <c r="E61" i="1"/>
  <c r="K61" i="1" l="1"/>
  <c r="J61" i="1"/>
  <c r="A63" i="1"/>
  <c r="F62" i="1"/>
  <c r="E62" i="1"/>
  <c r="D62" i="1"/>
  <c r="B62" i="1"/>
  <c r="G62" i="1"/>
  <c r="C62" i="1"/>
  <c r="K62" i="1" l="1"/>
  <c r="J62" i="1"/>
  <c r="A64" i="1"/>
  <c r="C63" i="1"/>
  <c r="G63" i="1"/>
  <c r="E63" i="1"/>
  <c r="B63" i="1"/>
  <c r="F63" i="1"/>
  <c r="D63" i="1"/>
  <c r="K63" i="1" l="1"/>
  <c r="J63" i="1"/>
  <c r="A65" i="1"/>
  <c r="C64" i="1"/>
  <c r="E64" i="1"/>
  <c r="B64" i="1"/>
  <c r="D64" i="1"/>
  <c r="F64" i="1"/>
  <c r="G64" i="1"/>
  <c r="K64" i="1" l="1"/>
  <c r="J64" i="1"/>
  <c r="A66" i="1"/>
  <c r="G65" i="1"/>
  <c r="E65" i="1"/>
  <c r="B65" i="1"/>
  <c r="C65" i="1"/>
  <c r="D65" i="1"/>
  <c r="F65" i="1"/>
  <c r="K65" i="1" l="1"/>
  <c r="J65" i="1"/>
  <c r="A67" i="1"/>
  <c r="F66" i="1"/>
  <c r="G66" i="1"/>
  <c r="D66" i="1"/>
  <c r="E66" i="1"/>
  <c r="C66" i="1"/>
  <c r="B66" i="1"/>
  <c r="K66" i="1" l="1"/>
  <c r="J66" i="1"/>
  <c r="A68" i="1"/>
  <c r="B67" i="1"/>
  <c r="F67" i="1"/>
  <c r="D67" i="1"/>
  <c r="G67" i="1"/>
  <c r="E67" i="1"/>
  <c r="C67" i="1"/>
  <c r="K67" i="1" l="1"/>
  <c r="J67" i="1"/>
  <c r="A69" i="1"/>
  <c r="G68" i="1"/>
  <c r="F68" i="1"/>
  <c r="D68" i="1"/>
  <c r="B68" i="1"/>
  <c r="E68" i="1"/>
  <c r="C68" i="1"/>
  <c r="K68" i="1" l="1"/>
  <c r="J68" i="1"/>
  <c r="A70" i="1"/>
  <c r="F69" i="1"/>
  <c r="C69" i="1"/>
  <c r="G69" i="1"/>
  <c r="E69" i="1"/>
  <c r="D69" i="1"/>
  <c r="B69" i="1"/>
  <c r="K69" i="1" l="1"/>
  <c r="J69" i="1"/>
  <c r="A71" i="1"/>
  <c r="E70" i="1"/>
  <c r="G70" i="1"/>
  <c r="D70" i="1"/>
  <c r="B70" i="1"/>
  <c r="F70" i="1"/>
  <c r="C70" i="1"/>
  <c r="K70" i="1" l="1"/>
  <c r="J70" i="1"/>
  <c r="A72" i="1"/>
  <c r="C71" i="1"/>
  <c r="G71" i="1"/>
  <c r="F71" i="1"/>
  <c r="E71" i="1"/>
  <c r="D71" i="1"/>
  <c r="B71" i="1"/>
  <c r="K71" i="1" l="1"/>
  <c r="J71" i="1"/>
  <c r="A73" i="1"/>
  <c r="F72" i="1"/>
  <c r="C72" i="1"/>
  <c r="G72" i="1"/>
  <c r="D72" i="1"/>
  <c r="B72" i="1"/>
  <c r="E72" i="1"/>
  <c r="K72" i="1" l="1"/>
  <c r="J72" i="1"/>
  <c r="A74" i="1"/>
  <c r="F73" i="1"/>
  <c r="G73" i="1"/>
  <c r="E73" i="1"/>
  <c r="B73" i="1"/>
  <c r="C73" i="1"/>
  <c r="D73" i="1"/>
  <c r="K73" i="1" l="1"/>
  <c r="J73" i="1"/>
  <c r="A75" i="1"/>
  <c r="E74" i="1"/>
  <c r="B74" i="1"/>
  <c r="F74" i="1"/>
  <c r="G74" i="1"/>
  <c r="D74" i="1"/>
  <c r="C74" i="1"/>
  <c r="K74" i="1" l="1"/>
  <c r="J74" i="1"/>
  <c r="A76" i="1"/>
  <c r="E75" i="1"/>
  <c r="B75" i="1"/>
  <c r="G75" i="1"/>
  <c r="D75" i="1"/>
  <c r="C75" i="1"/>
  <c r="F75" i="1"/>
  <c r="K75" i="1" l="1"/>
  <c r="J75" i="1"/>
  <c r="A77" i="1"/>
  <c r="E76" i="1"/>
  <c r="B76" i="1"/>
  <c r="G76" i="1"/>
  <c r="C76" i="1"/>
  <c r="D76" i="1"/>
  <c r="F76" i="1"/>
  <c r="K76" i="1" l="1"/>
  <c r="J76" i="1"/>
  <c r="A78" i="1"/>
  <c r="F77" i="1"/>
  <c r="E77" i="1"/>
  <c r="G77" i="1"/>
  <c r="B77" i="1"/>
  <c r="D77" i="1"/>
  <c r="C77" i="1"/>
  <c r="K77" i="1" l="1"/>
  <c r="J77" i="1"/>
  <c r="A79" i="1"/>
  <c r="E78" i="1"/>
  <c r="F78" i="1"/>
  <c r="D78" i="1"/>
  <c r="B78" i="1"/>
  <c r="C78" i="1"/>
  <c r="G78" i="1"/>
  <c r="K78" i="1" l="1"/>
  <c r="J78" i="1"/>
  <c r="A80" i="1"/>
  <c r="G79" i="1"/>
  <c r="E79" i="1"/>
  <c r="C79" i="1"/>
  <c r="B79" i="1"/>
  <c r="D79" i="1"/>
  <c r="F79" i="1"/>
  <c r="K79" i="1" l="1"/>
  <c r="J79" i="1"/>
  <c r="A81" i="1"/>
  <c r="F80" i="1"/>
  <c r="E80" i="1"/>
  <c r="C80" i="1"/>
  <c r="B80" i="1"/>
  <c r="G80" i="1"/>
  <c r="D80" i="1"/>
  <c r="K80" i="1" l="1"/>
  <c r="J80" i="1"/>
  <c r="A82" i="1"/>
  <c r="G81" i="1"/>
  <c r="D81" i="1"/>
  <c r="B81" i="1"/>
  <c r="E81" i="1"/>
  <c r="C81" i="1"/>
  <c r="F81" i="1"/>
  <c r="K81" i="1" l="1"/>
  <c r="J81" i="1"/>
  <c r="A83" i="1"/>
  <c r="B82" i="1"/>
  <c r="C82" i="1"/>
  <c r="E82" i="1"/>
  <c r="D82" i="1"/>
  <c r="G82" i="1"/>
  <c r="F82" i="1"/>
  <c r="K82" i="1" l="1"/>
  <c r="J82" i="1"/>
  <c r="A84" i="1"/>
  <c r="G83" i="1"/>
  <c r="B83" i="1"/>
  <c r="D83" i="1"/>
  <c r="E83" i="1"/>
  <c r="F83" i="1"/>
  <c r="C83" i="1"/>
  <c r="K83" i="1" l="1"/>
  <c r="J83" i="1"/>
  <c r="A85" i="1"/>
  <c r="D84" i="1"/>
  <c r="F84" i="1"/>
  <c r="B84" i="1"/>
  <c r="C84" i="1"/>
  <c r="G84" i="1"/>
  <c r="E84" i="1"/>
  <c r="K84" i="1" l="1"/>
  <c r="J84" i="1"/>
  <c r="A86" i="1"/>
  <c r="D85" i="1"/>
  <c r="C85" i="1"/>
  <c r="F85" i="1"/>
  <c r="G85" i="1"/>
  <c r="E85" i="1"/>
  <c r="B85" i="1"/>
  <c r="K85" i="1" l="1"/>
  <c r="J85" i="1"/>
  <c r="A87" i="1"/>
  <c r="D86" i="1"/>
  <c r="F86" i="1"/>
  <c r="C86" i="1"/>
  <c r="G86" i="1"/>
  <c r="E86" i="1"/>
  <c r="B86" i="1"/>
  <c r="K86" i="1" l="1"/>
  <c r="J86" i="1"/>
  <c r="A88" i="1"/>
  <c r="D87" i="1"/>
  <c r="G87" i="1"/>
  <c r="F87" i="1"/>
  <c r="C87" i="1"/>
  <c r="E87" i="1"/>
  <c r="B87" i="1"/>
  <c r="K87" i="1" l="1"/>
  <c r="J87" i="1"/>
  <c r="A89" i="1"/>
  <c r="D88" i="1"/>
  <c r="G88" i="1"/>
  <c r="C88" i="1"/>
  <c r="F88" i="1"/>
  <c r="E88" i="1"/>
  <c r="B88" i="1"/>
  <c r="K88" i="1" l="1"/>
  <c r="J88" i="1"/>
  <c r="A90" i="1"/>
  <c r="F89" i="1"/>
  <c r="C89" i="1"/>
  <c r="D89" i="1"/>
  <c r="E89" i="1"/>
  <c r="B89" i="1"/>
  <c r="G89" i="1"/>
  <c r="K89" i="1" l="1"/>
  <c r="J89" i="1"/>
  <c r="A91" i="1"/>
  <c r="B90" i="1"/>
  <c r="E90" i="1"/>
  <c r="D90" i="1"/>
  <c r="F90" i="1"/>
  <c r="C90" i="1"/>
  <c r="G90" i="1"/>
  <c r="K90" i="1" l="1"/>
  <c r="J90" i="1"/>
  <c r="A92" i="1"/>
  <c r="B91" i="1"/>
  <c r="F91" i="1"/>
  <c r="G91" i="1"/>
  <c r="D91" i="1"/>
  <c r="E91" i="1"/>
  <c r="C91" i="1"/>
  <c r="K91" i="1" l="1"/>
  <c r="J91" i="1"/>
  <c r="A93" i="1"/>
  <c r="G92" i="1"/>
  <c r="B92" i="1"/>
  <c r="D92" i="1"/>
  <c r="E92" i="1"/>
  <c r="C92" i="1"/>
  <c r="F92" i="1"/>
  <c r="K92" i="1" l="1"/>
  <c r="J92" i="1"/>
  <c r="A94" i="1"/>
  <c r="F93" i="1"/>
  <c r="C93" i="1"/>
  <c r="E93" i="1"/>
  <c r="D93" i="1"/>
  <c r="G93" i="1"/>
  <c r="B93" i="1"/>
  <c r="K93" i="1" l="1"/>
  <c r="J93" i="1"/>
  <c r="A95" i="1"/>
  <c r="B94" i="1"/>
  <c r="G94" i="1"/>
  <c r="F94" i="1"/>
  <c r="D94" i="1"/>
  <c r="E94" i="1"/>
  <c r="C94" i="1"/>
  <c r="K94" i="1" l="1"/>
  <c r="J94" i="1"/>
  <c r="A96" i="1"/>
  <c r="D95" i="1"/>
  <c r="C95" i="1"/>
  <c r="F95" i="1"/>
  <c r="G95" i="1"/>
  <c r="E95" i="1"/>
  <c r="B95" i="1"/>
  <c r="K95" i="1" l="1"/>
  <c r="J95" i="1"/>
  <c r="A97" i="1"/>
  <c r="D96" i="1"/>
  <c r="F96" i="1"/>
  <c r="C96" i="1"/>
  <c r="G96" i="1"/>
  <c r="E96" i="1"/>
  <c r="B96" i="1"/>
  <c r="K96" i="1" l="1"/>
  <c r="J96" i="1"/>
  <c r="A98" i="1"/>
  <c r="C97" i="1"/>
  <c r="G97" i="1"/>
  <c r="D97" i="1"/>
  <c r="F97" i="1"/>
  <c r="E97" i="1"/>
  <c r="B97" i="1"/>
  <c r="K97" i="1" l="1"/>
  <c r="J97" i="1"/>
  <c r="A99" i="1"/>
  <c r="G98" i="1"/>
  <c r="B98" i="1"/>
  <c r="E98" i="1"/>
  <c r="F98" i="1"/>
  <c r="D98" i="1"/>
  <c r="C98" i="1"/>
  <c r="K98" i="1" l="1"/>
  <c r="J98" i="1"/>
  <c r="A100" i="1"/>
  <c r="C99" i="1"/>
  <c r="F99" i="1"/>
  <c r="B99" i="1"/>
  <c r="G99" i="1"/>
  <c r="D99" i="1"/>
  <c r="E99" i="1"/>
  <c r="K99" i="1" l="1"/>
  <c r="J99" i="1"/>
  <c r="A101" i="1"/>
  <c r="F100" i="1"/>
  <c r="G100" i="1"/>
  <c r="D100" i="1"/>
  <c r="E100" i="1"/>
  <c r="B100" i="1"/>
  <c r="C100" i="1"/>
  <c r="K100" i="1" l="1"/>
  <c r="J100" i="1"/>
  <c r="A102" i="1"/>
  <c r="D101" i="1"/>
  <c r="C101" i="1"/>
  <c r="B101" i="1"/>
  <c r="F101" i="1"/>
  <c r="G101" i="1"/>
  <c r="E101" i="1"/>
  <c r="K101" i="1" l="1"/>
  <c r="J101" i="1"/>
  <c r="A103" i="1"/>
  <c r="G102" i="1"/>
  <c r="D102" i="1"/>
  <c r="C102" i="1"/>
  <c r="B102" i="1"/>
  <c r="E102" i="1"/>
  <c r="F102" i="1"/>
  <c r="K102" i="1" l="1"/>
  <c r="J102" i="1"/>
  <c r="A104" i="1"/>
  <c r="D103" i="1"/>
  <c r="C103" i="1"/>
  <c r="E103" i="1"/>
  <c r="B103" i="1"/>
  <c r="F103" i="1"/>
  <c r="G103" i="1"/>
  <c r="K103" i="1" l="1"/>
  <c r="J103" i="1"/>
  <c r="A105" i="1"/>
  <c r="G104" i="1"/>
  <c r="E104" i="1"/>
  <c r="C104" i="1"/>
  <c r="D104" i="1"/>
  <c r="B104" i="1"/>
  <c r="F104" i="1"/>
  <c r="K104" i="1" l="1"/>
  <c r="J104" i="1"/>
  <c r="A106" i="1"/>
  <c r="G105" i="1"/>
  <c r="D105" i="1"/>
  <c r="E105" i="1"/>
  <c r="B105" i="1"/>
  <c r="F105" i="1"/>
  <c r="C105" i="1"/>
  <c r="K105" i="1" l="1"/>
  <c r="J105" i="1"/>
  <c r="A107" i="1"/>
  <c r="C106" i="1"/>
  <c r="D106" i="1"/>
  <c r="G106" i="1"/>
  <c r="F106" i="1"/>
  <c r="E106" i="1"/>
  <c r="B106" i="1"/>
  <c r="K106" i="1" l="1"/>
  <c r="J106" i="1"/>
  <c r="A108" i="1"/>
  <c r="F107" i="1"/>
  <c r="C107" i="1"/>
  <c r="D107" i="1"/>
  <c r="B107" i="1"/>
  <c r="G107" i="1"/>
  <c r="E107" i="1"/>
  <c r="K107" i="1" l="1"/>
  <c r="J107" i="1"/>
  <c r="A109" i="1"/>
  <c r="B108" i="1"/>
  <c r="C108" i="1"/>
  <c r="D108" i="1"/>
  <c r="E108" i="1"/>
  <c r="F108" i="1"/>
  <c r="G108" i="1"/>
  <c r="K108" i="1" l="1"/>
  <c r="J108" i="1"/>
  <c r="A110" i="1"/>
  <c r="F109" i="1"/>
  <c r="E109" i="1"/>
  <c r="C109" i="1"/>
  <c r="G109" i="1"/>
  <c r="B109" i="1"/>
  <c r="D109" i="1"/>
  <c r="K109" i="1" l="1"/>
  <c r="J109" i="1"/>
  <c r="A111" i="1"/>
  <c r="C110" i="1"/>
  <c r="G110" i="1"/>
  <c r="B110" i="1"/>
  <c r="D110" i="1"/>
  <c r="F110" i="1"/>
  <c r="E110" i="1"/>
  <c r="K110" i="1" l="1"/>
  <c r="J110" i="1"/>
  <c r="A112" i="1"/>
  <c r="D111" i="1"/>
  <c r="C111" i="1"/>
  <c r="B111" i="1"/>
  <c r="F111" i="1"/>
  <c r="G111" i="1"/>
  <c r="E111" i="1"/>
  <c r="K111" i="1" l="1"/>
  <c r="J111" i="1"/>
  <c r="A113" i="1"/>
  <c r="G112" i="1"/>
  <c r="E112" i="1"/>
  <c r="F112" i="1"/>
  <c r="D112" i="1"/>
  <c r="B112" i="1"/>
  <c r="C112" i="1"/>
  <c r="K112" i="1" l="1"/>
  <c r="J112" i="1"/>
  <c r="A114" i="1"/>
  <c r="E113" i="1"/>
  <c r="F113" i="1"/>
  <c r="B113" i="1"/>
  <c r="G113" i="1"/>
  <c r="C113" i="1"/>
  <c r="D113" i="1"/>
  <c r="K113" i="1" l="1"/>
  <c r="J113" i="1"/>
  <c r="A115" i="1"/>
  <c r="G114" i="1"/>
  <c r="B114" i="1"/>
  <c r="E114" i="1"/>
  <c r="F114" i="1"/>
  <c r="D114" i="1"/>
  <c r="C114" i="1"/>
  <c r="K114" i="1" l="1"/>
  <c r="J114" i="1"/>
  <c r="A116" i="1"/>
  <c r="C115" i="1"/>
  <c r="F115" i="1"/>
  <c r="B115" i="1"/>
  <c r="G115" i="1"/>
  <c r="D115" i="1"/>
  <c r="E115" i="1"/>
  <c r="K115" i="1" l="1"/>
  <c r="J115" i="1"/>
  <c r="A117" i="1"/>
  <c r="C116" i="1"/>
  <c r="G116" i="1"/>
  <c r="B116" i="1"/>
  <c r="F116" i="1"/>
  <c r="D116" i="1"/>
  <c r="E116" i="1"/>
  <c r="K116" i="1" l="1"/>
  <c r="J116" i="1"/>
  <c r="A118" i="1"/>
  <c r="E117" i="1"/>
  <c r="C117" i="1"/>
  <c r="D117" i="1"/>
  <c r="B117" i="1"/>
  <c r="G117" i="1"/>
  <c r="F117" i="1"/>
  <c r="K117" i="1" l="1"/>
  <c r="J117" i="1"/>
  <c r="A119" i="1"/>
  <c r="E118" i="1"/>
  <c r="F118" i="1"/>
  <c r="G118" i="1"/>
  <c r="B118" i="1"/>
  <c r="D118" i="1"/>
  <c r="C118" i="1"/>
  <c r="K118" i="1" l="1"/>
  <c r="J118" i="1"/>
  <c r="A120" i="1"/>
  <c r="C119" i="1"/>
  <c r="D119" i="1"/>
  <c r="G119" i="1"/>
  <c r="F119" i="1"/>
  <c r="E119" i="1"/>
  <c r="B119" i="1"/>
  <c r="K119" i="1" l="1"/>
  <c r="J119" i="1"/>
  <c r="A121" i="1"/>
  <c r="E120" i="1"/>
  <c r="F120" i="1"/>
  <c r="C120" i="1"/>
  <c r="B120" i="1"/>
  <c r="D120" i="1"/>
  <c r="G120" i="1"/>
  <c r="K120" i="1" l="1"/>
  <c r="J120" i="1"/>
  <c r="A122" i="1"/>
  <c r="E121" i="1"/>
  <c r="G121" i="1"/>
  <c r="B121" i="1"/>
  <c r="F121" i="1"/>
  <c r="C121" i="1"/>
  <c r="D121" i="1"/>
  <c r="K121" i="1" l="1"/>
  <c r="J121" i="1"/>
  <c r="A123" i="1"/>
  <c r="E122" i="1"/>
  <c r="B122" i="1"/>
  <c r="F122" i="1"/>
  <c r="G122" i="1"/>
  <c r="D122" i="1"/>
  <c r="C122" i="1"/>
  <c r="K122" i="1" l="1"/>
  <c r="J122" i="1"/>
  <c r="A124" i="1"/>
  <c r="E123" i="1"/>
  <c r="B123" i="1"/>
  <c r="D123" i="1"/>
  <c r="F123" i="1"/>
  <c r="G123" i="1"/>
  <c r="C123" i="1"/>
  <c r="K123" i="1" l="1"/>
  <c r="J123" i="1"/>
  <c r="A125" i="1"/>
  <c r="C124" i="1"/>
  <c r="F124" i="1"/>
  <c r="B124" i="1"/>
  <c r="G124" i="1"/>
  <c r="D124" i="1"/>
  <c r="E124" i="1"/>
  <c r="K124" i="1" l="1"/>
  <c r="J124" i="1"/>
  <c r="A126" i="1"/>
  <c r="E125" i="1"/>
  <c r="F125" i="1"/>
  <c r="D125" i="1"/>
  <c r="G125" i="1"/>
  <c r="C125" i="1"/>
  <c r="B125" i="1"/>
  <c r="K125" i="1" l="1"/>
  <c r="J125" i="1"/>
  <c r="A127" i="1"/>
  <c r="B126" i="1"/>
  <c r="D126" i="1"/>
  <c r="G126" i="1"/>
  <c r="F126" i="1"/>
  <c r="C126" i="1"/>
  <c r="E126" i="1"/>
  <c r="K126" i="1" l="1"/>
  <c r="J126" i="1"/>
  <c r="A128" i="1"/>
  <c r="E127" i="1"/>
  <c r="C127" i="1"/>
  <c r="F127" i="1"/>
  <c r="G127" i="1"/>
  <c r="B127" i="1"/>
  <c r="D127" i="1"/>
  <c r="K127" i="1" l="1"/>
  <c r="J127" i="1"/>
  <c r="A129" i="1"/>
  <c r="E128" i="1"/>
  <c r="C128" i="1"/>
  <c r="F128" i="1"/>
  <c r="G128" i="1"/>
  <c r="B128" i="1"/>
  <c r="D128" i="1"/>
  <c r="K128" i="1" l="1"/>
  <c r="J128" i="1"/>
  <c r="A130" i="1"/>
  <c r="B129" i="1"/>
  <c r="C129" i="1"/>
  <c r="F129" i="1"/>
  <c r="E129" i="1"/>
  <c r="G129" i="1"/>
  <c r="D129" i="1"/>
  <c r="K129" i="1" l="1"/>
  <c r="J129" i="1"/>
  <c r="A131" i="1"/>
  <c r="E130" i="1"/>
  <c r="G130" i="1"/>
  <c r="B130" i="1"/>
  <c r="C130" i="1"/>
  <c r="D130" i="1"/>
  <c r="F130" i="1"/>
  <c r="K130" i="1" l="1"/>
  <c r="J130" i="1"/>
  <c r="A132" i="1"/>
  <c r="B131" i="1"/>
  <c r="F131" i="1"/>
  <c r="E131" i="1"/>
  <c r="G131" i="1"/>
  <c r="C131" i="1"/>
  <c r="D131" i="1"/>
  <c r="K131" i="1" l="1"/>
  <c r="J131" i="1"/>
  <c r="A133" i="1"/>
  <c r="E132" i="1"/>
  <c r="B132" i="1"/>
  <c r="D132" i="1"/>
  <c r="G132" i="1"/>
  <c r="C132" i="1"/>
  <c r="F132" i="1"/>
  <c r="K132" i="1" l="1"/>
  <c r="J132" i="1"/>
  <c r="A134" i="1"/>
  <c r="E133" i="1"/>
  <c r="B133" i="1"/>
  <c r="D133" i="1"/>
  <c r="G133" i="1"/>
  <c r="C133" i="1"/>
  <c r="F133" i="1"/>
  <c r="K133" i="1" l="1"/>
  <c r="J133" i="1"/>
  <c r="A135" i="1"/>
  <c r="D134" i="1"/>
  <c r="F134" i="1"/>
  <c r="G134" i="1"/>
  <c r="B134" i="1"/>
  <c r="C134" i="1"/>
  <c r="E134" i="1"/>
  <c r="K134" i="1" l="1"/>
  <c r="J134" i="1"/>
  <c r="A136" i="1"/>
  <c r="E135" i="1"/>
  <c r="G135" i="1"/>
  <c r="F135" i="1"/>
  <c r="B135" i="1"/>
  <c r="C135" i="1"/>
  <c r="D135" i="1"/>
  <c r="K135" i="1" l="1"/>
  <c r="J135" i="1"/>
  <c r="A137" i="1"/>
  <c r="F136" i="1"/>
  <c r="D136" i="1"/>
  <c r="E136" i="1"/>
  <c r="G136" i="1"/>
  <c r="C136" i="1"/>
  <c r="B136" i="1"/>
  <c r="K136" i="1" l="1"/>
  <c r="J136" i="1"/>
  <c r="A138" i="1"/>
  <c r="B137" i="1"/>
  <c r="E137" i="1"/>
  <c r="C137" i="1"/>
  <c r="G137" i="1"/>
  <c r="F137" i="1"/>
  <c r="D137" i="1"/>
  <c r="K137" i="1" l="1"/>
  <c r="J137" i="1"/>
  <c r="A139" i="1"/>
  <c r="G138" i="1"/>
  <c r="E138" i="1"/>
  <c r="B138" i="1"/>
  <c r="F138" i="1"/>
  <c r="C138" i="1"/>
  <c r="D138" i="1"/>
  <c r="K138" i="1" l="1"/>
  <c r="J138" i="1"/>
  <c r="A140" i="1"/>
  <c r="B139" i="1"/>
  <c r="G139" i="1"/>
  <c r="F139" i="1"/>
  <c r="E139" i="1"/>
  <c r="D139" i="1"/>
  <c r="C139" i="1"/>
  <c r="K139" i="1" l="1"/>
  <c r="J139" i="1"/>
  <c r="A141" i="1"/>
  <c r="B140" i="1"/>
  <c r="C140" i="1"/>
  <c r="E140" i="1"/>
  <c r="G140" i="1"/>
  <c r="F140" i="1"/>
  <c r="D140" i="1"/>
  <c r="K140" i="1" l="1"/>
  <c r="J140" i="1"/>
  <c r="A142" i="1"/>
  <c r="B141" i="1"/>
  <c r="C141" i="1"/>
  <c r="D141" i="1"/>
  <c r="G141" i="1"/>
  <c r="E141" i="1"/>
  <c r="F141" i="1"/>
  <c r="K141" i="1" l="1"/>
  <c r="J141" i="1"/>
  <c r="A143" i="1"/>
  <c r="B142" i="1"/>
  <c r="C142" i="1"/>
  <c r="F142" i="1"/>
  <c r="G142" i="1"/>
  <c r="E142" i="1"/>
  <c r="D142" i="1"/>
  <c r="K142" i="1" l="1"/>
  <c r="J142" i="1"/>
  <c r="A144" i="1"/>
  <c r="B143" i="1"/>
  <c r="E143" i="1"/>
  <c r="F143" i="1"/>
  <c r="G143" i="1"/>
  <c r="C143" i="1"/>
  <c r="D143" i="1"/>
  <c r="K143" i="1" l="1"/>
  <c r="J143" i="1"/>
  <c r="A145" i="1"/>
  <c r="B144" i="1"/>
  <c r="G144" i="1"/>
  <c r="C144" i="1"/>
  <c r="E144" i="1"/>
  <c r="F144" i="1"/>
  <c r="D144" i="1"/>
  <c r="K144" i="1" l="1"/>
  <c r="J144" i="1"/>
  <c r="A146" i="1"/>
  <c r="F145" i="1"/>
  <c r="G145" i="1"/>
  <c r="B145" i="1"/>
  <c r="D145" i="1"/>
  <c r="C145" i="1"/>
  <c r="E145" i="1"/>
  <c r="K145" i="1" l="1"/>
  <c r="J145" i="1"/>
  <c r="A147" i="1"/>
  <c r="B146" i="1"/>
  <c r="E146" i="1"/>
  <c r="D146" i="1"/>
  <c r="G146" i="1"/>
  <c r="C146" i="1"/>
  <c r="F146" i="1"/>
  <c r="K146" i="1" l="1"/>
  <c r="J146" i="1"/>
  <c r="A148" i="1"/>
  <c r="B147" i="1"/>
  <c r="G147" i="1"/>
  <c r="D147" i="1"/>
  <c r="E147" i="1"/>
  <c r="C147" i="1"/>
  <c r="F147" i="1"/>
  <c r="K147" i="1" l="1"/>
  <c r="J147" i="1"/>
  <c r="A149" i="1"/>
  <c r="B148" i="1"/>
  <c r="G148" i="1"/>
  <c r="C148" i="1"/>
  <c r="E148" i="1"/>
  <c r="F148" i="1"/>
  <c r="D148" i="1"/>
  <c r="K148" i="1" l="1"/>
  <c r="J148" i="1"/>
  <c r="A150" i="1"/>
  <c r="C149" i="1"/>
  <c r="B149" i="1"/>
  <c r="D149" i="1"/>
  <c r="F149" i="1"/>
  <c r="E149" i="1"/>
  <c r="G149" i="1"/>
  <c r="K149" i="1" l="1"/>
  <c r="J149" i="1"/>
  <c r="A151" i="1"/>
  <c r="C150" i="1"/>
  <c r="E150" i="1"/>
  <c r="B150" i="1"/>
  <c r="G150" i="1"/>
  <c r="D150" i="1"/>
  <c r="F150" i="1"/>
  <c r="K150" i="1" l="1"/>
  <c r="J150" i="1"/>
  <c r="A152" i="1"/>
  <c r="B151" i="1"/>
  <c r="G151" i="1"/>
  <c r="C151" i="1"/>
  <c r="F151" i="1"/>
  <c r="E151" i="1"/>
  <c r="D151" i="1"/>
  <c r="K151" i="1" l="1"/>
  <c r="J151" i="1"/>
  <c r="A153" i="1"/>
  <c r="B152" i="1"/>
  <c r="F152" i="1"/>
  <c r="C152" i="1"/>
  <c r="D152" i="1"/>
  <c r="E152" i="1"/>
  <c r="G152" i="1"/>
  <c r="K152" i="1" l="1"/>
  <c r="J152" i="1"/>
  <c r="A154" i="1"/>
  <c r="B153" i="1"/>
  <c r="F153" i="1"/>
  <c r="D153" i="1"/>
  <c r="E153" i="1"/>
  <c r="C153" i="1"/>
  <c r="G153" i="1"/>
  <c r="K153" i="1" l="1"/>
  <c r="J153" i="1"/>
  <c r="A155" i="1"/>
  <c r="F154" i="1"/>
  <c r="B154" i="1"/>
  <c r="D154" i="1"/>
  <c r="C154" i="1"/>
  <c r="G154" i="1"/>
  <c r="E154" i="1"/>
  <c r="K154" i="1" l="1"/>
  <c r="J154" i="1"/>
  <c r="A156" i="1"/>
  <c r="G155" i="1"/>
  <c r="C155" i="1"/>
  <c r="B155" i="1"/>
  <c r="E155" i="1"/>
  <c r="F155" i="1"/>
  <c r="D155" i="1"/>
  <c r="K155" i="1" l="1"/>
  <c r="J155" i="1"/>
  <c r="A157" i="1"/>
  <c r="G156" i="1"/>
  <c r="E156" i="1"/>
  <c r="F156" i="1"/>
  <c r="D156" i="1"/>
  <c r="B156" i="1"/>
  <c r="C156" i="1"/>
  <c r="K156" i="1" l="1"/>
  <c r="J156" i="1"/>
  <c r="A158" i="1"/>
  <c r="G157" i="1"/>
  <c r="B157" i="1"/>
  <c r="E157" i="1"/>
  <c r="C157" i="1"/>
  <c r="D157" i="1"/>
  <c r="F157" i="1"/>
  <c r="K157" i="1" l="1"/>
  <c r="J157" i="1"/>
  <c r="A159" i="1"/>
  <c r="G158" i="1"/>
  <c r="C158" i="1"/>
  <c r="B158" i="1"/>
  <c r="E158" i="1"/>
  <c r="D158" i="1"/>
  <c r="F158" i="1"/>
  <c r="K158" i="1" l="1"/>
  <c r="J158" i="1"/>
  <c r="A160" i="1"/>
  <c r="B159" i="1"/>
  <c r="F159" i="1"/>
  <c r="E159" i="1"/>
  <c r="C159" i="1"/>
  <c r="D159" i="1"/>
  <c r="G159" i="1"/>
  <c r="K159" i="1" l="1"/>
  <c r="J159" i="1"/>
  <c r="A161" i="1"/>
  <c r="G160" i="1"/>
  <c r="F160" i="1"/>
  <c r="E160" i="1"/>
  <c r="C160" i="1"/>
  <c r="D160" i="1"/>
  <c r="B160" i="1"/>
  <c r="K160" i="1" l="1"/>
  <c r="J160" i="1"/>
  <c r="A162" i="1"/>
  <c r="G161" i="1"/>
  <c r="B161" i="1"/>
  <c r="E161" i="1"/>
  <c r="C161" i="1"/>
  <c r="D161" i="1"/>
  <c r="F161" i="1"/>
  <c r="K161" i="1" l="1"/>
  <c r="J161" i="1"/>
  <c r="A163" i="1"/>
  <c r="G162" i="1"/>
  <c r="C162" i="1"/>
  <c r="B162" i="1"/>
  <c r="E162" i="1"/>
  <c r="D162" i="1"/>
  <c r="F162" i="1"/>
  <c r="K162" i="1" l="1"/>
  <c r="J162" i="1"/>
  <c r="A164" i="1"/>
  <c r="G163" i="1"/>
  <c r="C163" i="1"/>
  <c r="B163" i="1"/>
  <c r="E163" i="1"/>
  <c r="D163" i="1"/>
  <c r="F163" i="1"/>
  <c r="K163" i="1" l="1"/>
  <c r="J163" i="1"/>
  <c r="A165" i="1"/>
  <c r="G164" i="1"/>
  <c r="D164" i="1"/>
  <c r="B164" i="1"/>
  <c r="E164" i="1"/>
  <c r="C164" i="1"/>
  <c r="F164" i="1"/>
  <c r="K164" i="1" l="1"/>
  <c r="J164" i="1"/>
  <c r="A166" i="1"/>
  <c r="G165" i="1"/>
  <c r="C165" i="1"/>
  <c r="B165" i="1"/>
  <c r="E165" i="1"/>
  <c r="D165" i="1"/>
  <c r="F165" i="1"/>
  <c r="K165" i="1" l="1"/>
  <c r="J165" i="1"/>
  <c r="A167" i="1"/>
  <c r="D166" i="1"/>
  <c r="E166" i="1"/>
  <c r="G166" i="1"/>
  <c r="B166" i="1"/>
  <c r="C166" i="1"/>
  <c r="F166" i="1"/>
  <c r="K166" i="1" l="1"/>
  <c r="J166" i="1"/>
  <c r="A168" i="1"/>
  <c r="E167" i="1"/>
  <c r="D167" i="1"/>
  <c r="G167" i="1"/>
  <c r="B167" i="1"/>
  <c r="C167" i="1"/>
  <c r="F167" i="1"/>
  <c r="K167" i="1" l="1"/>
  <c r="J167" i="1"/>
  <c r="A169" i="1"/>
  <c r="E168" i="1"/>
  <c r="B168" i="1"/>
  <c r="G168" i="1"/>
  <c r="D168" i="1"/>
  <c r="C168" i="1"/>
  <c r="F168" i="1"/>
  <c r="K168" i="1" l="1"/>
  <c r="J168" i="1"/>
  <c r="A170" i="1"/>
  <c r="F169" i="1"/>
  <c r="B169" i="1"/>
  <c r="G169" i="1"/>
  <c r="C169" i="1"/>
  <c r="E169" i="1"/>
  <c r="D169" i="1"/>
  <c r="K169" i="1" l="1"/>
  <c r="J169" i="1"/>
  <c r="A171" i="1"/>
  <c r="D170" i="1"/>
  <c r="B170" i="1"/>
  <c r="G170" i="1"/>
  <c r="F170" i="1"/>
  <c r="C170" i="1"/>
  <c r="E170" i="1"/>
  <c r="K170" i="1" l="1"/>
  <c r="J170" i="1"/>
  <c r="A172" i="1"/>
  <c r="F171" i="1"/>
  <c r="D171" i="1"/>
  <c r="E171" i="1"/>
  <c r="B171" i="1"/>
  <c r="C171" i="1"/>
  <c r="G171" i="1"/>
  <c r="K171" i="1" l="1"/>
  <c r="J171" i="1"/>
  <c r="A173" i="1"/>
  <c r="E172" i="1"/>
  <c r="F172" i="1"/>
  <c r="B172" i="1"/>
  <c r="C172" i="1"/>
  <c r="D172" i="1"/>
  <c r="G172" i="1"/>
  <c r="K172" i="1" l="1"/>
  <c r="J172" i="1"/>
  <c r="A174" i="1"/>
  <c r="G173" i="1"/>
  <c r="B173" i="1"/>
  <c r="D173" i="1"/>
  <c r="F173" i="1"/>
  <c r="E173" i="1"/>
  <c r="C173" i="1"/>
  <c r="K173" i="1" l="1"/>
  <c r="J173" i="1"/>
  <c r="A175" i="1"/>
  <c r="G174" i="1"/>
  <c r="F174" i="1"/>
  <c r="D174" i="1"/>
  <c r="B174" i="1"/>
  <c r="E174" i="1"/>
  <c r="C174" i="1"/>
  <c r="K174" i="1" l="1"/>
  <c r="J174" i="1"/>
  <c r="A176" i="1"/>
  <c r="C175" i="1"/>
  <c r="B175" i="1"/>
  <c r="E175" i="1"/>
  <c r="F175" i="1"/>
  <c r="D175" i="1"/>
  <c r="G175" i="1"/>
  <c r="K175" i="1" l="1"/>
  <c r="J175" i="1"/>
  <c r="A177" i="1"/>
  <c r="G176" i="1"/>
  <c r="F176" i="1"/>
  <c r="C176" i="1"/>
  <c r="B176" i="1"/>
  <c r="E176" i="1"/>
  <c r="D176" i="1"/>
  <c r="K176" i="1" l="1"/>
  <c r="J176" i="1"/>
  <c r="A178" i="1"/>
  <c r="G177" i="1"/>
  <c r="F177" i="1"/>
  <c r="E177" i="1"/>
  <c r="D177" i="1"/>
  <c r="C177" i="1"/>
  <c r="B177" i="1"/>
  <c r="K177" i="1" l="1"/>
  <c r="J177" i="1"/>
  <c r="A179" i="1"/>
  <c r="G178" i="1"/>
  <c r="B178" i="1"/>
  <c r="D178" i="1"/>
  <c r="E178" i="1"/>
  <c r="C178" i="1"/>
  <c r="F178" i="1"/>
  <c r="K178" i="1" l="1"/>
  <c r="J178" i="1"/>
  <c r="A180" i="1"/>
  <c r="F179" i="1"/>
  <c r="C179" i="1"/>
  <c r="G179" i="1"/>
  <c r="B179" i="1"/>
  <c r="D179" i="1"/>
  <c r="E179" i="1"/>
  <c r="K179" i="1" l="1"/>
  <c r="J179" i="1"/>
  <c r="A181" i="1"/>
  <c r="F180" i="1"/>
  <c r="G180" i="1"/>
  <c r="D180" i="1"/>
  <c r="E180" i="1"/>
  <c r="C180" i="1"/>
  <c r="B180" i="1"/>
  <c r="K180" i="1" l="1"/>
  <c r="J180" i="1"/>
  <c r="A182" i="1"/>
  <c r="E181" i="1"/>
  <c r="D181" i="1"/>
  <c r="G181" i="1"/>
  <c r="F181" i="1"/>
  <c r="C181" i="1"/>
  <c r="B181" i="1"/>
  <c r="K181" i="1" l="1"/>
  <c r="J181" i="1"/>
  <c r="A183" i="1"/>
  <c r="G182" i="1"/>
  <c r="C182" i="1"/>
  <c r="E182" i="1"/>
  <c r="D182" i="1"/>
  <c r="F182" i="1"/>
  <c r="B182" i="1"/>
  <c r="K182" i="1" l="1"/>
  <c r="J182" i="1"/>
  <c r="A184" i="1"/>
  <c r="G183" i="1"/>
  <c r="F183" i="1"/>
  <c r="E183" i="1"/>
  <c r="B183" i="1"/>
  <c r="C183" i="1"/>
  <c r="D183" i="1"/>
  <c r="K183" i="1" l="1"/>
  <c r="J183" i="1"/>
  <c r="A185" i="1"/>
  <c r="G184" i="1"/>
  <c r="E184" i="1"/>
  <c r="D184" i="1"/>
  <c r="B184" i="1"/>
  <c r="C184" i="1"/>
  <c r="F184" i="1"/>
  <c r="K184" i="1" l="1"/>
  <c r="J184" i="1"/>
  <c r="A186" i="1"/>
  <c r="F185" i="1"/>
  <c r="E185" i="1"/>
  <c r="G185" i="1"/>
  <c r="B185" i="1"/>
  <c r="D185" i="1"/>
  <c r="C185" i="1"/>
  <c r="K185" i="1" l="1"/>
  <c r="J185" i="1"/>
  <c r="A187" i="1"/>
  <c r="G186" i="1"/>
  <c r="F186" i="1"/>
  <c r="D186" i="1"/>
  <c r="E186" i="1"/>
  <c r="C186" i="1"/>
  <c r="B186" i="1"/>
  <c r="K186" i="1" l="1"/>
  <c r="J186" i="1"/>
  <c r="A188" i="1"/>
  <c r="B187" i="1"/>
  <c r="D187" i="1"/>
  <c r="E187" i="1"/>
  <c r="F187" i="1"/>
  <c r="C187" i="1"/>
  <c r="G187" i="1"/>
  <c r="K187" i="1" l="1"/>
  <c r="J187" i="1"/>
  <c r="A189" i="1"/>
  <c r="G188" i="1"/>
  <c r="F188" i="1"/>
  <c r="B188" i="1"/>
  <c r="E188" i="1"/>
  <c r="C188" i="1"/>
  <c r="D188" i="1"/>
  <c r="K188" i="1" l="1"/>
  <c r="J188" i="1"/>
  <c r="A190" i="1"/>
  <c r="B189" i="1"/>
  <c r="E189" i="1"/>
  <c r="C189" i="1"/>
  <c r="D189" i="1"/>
  <c r="F189" i="1"/>
  <c r="G189" i="1"/>
  <c r="K189" i="1" l="1"/>
  <c r="J189" i="1"/>
  <c r="A191" i="1"/>
  <c r="G190" i="1"/>
  <c r="D190" i="1"/>
  <c r="B190" i="1"/>
  <c r="E190" i="1"/>
  <c r="C190" i="1"/>
  <c r="F190" i="1"/>
  <c r="K190" i="1" l="1"/>
  <c r="J190" i="1"/>
  <c r="A192" i="1"/>
  <c r="G191" i="1"/>
  <c r="E191" i="1"/>
  <c r="B191" i="1"/>
  <c r="C191" i="1"/>
  <c r="F191" i="1"/>
  <c r="D191" i="1"/>
  <c r="K191" i="1" l="1"/>
  <c r="J191" i="1"/>
  <c r="A193" i="1"/>
  <c r="G192" i="1"/>
  <c r="D192" i="1"/>
  <c r="B192" i="1"/>
  <c r="E192" i="1"/>
  <c r="C192" i="1"/>
  <c r="F192" i="1"/>
  <c r="K192" i="1" l="1"/>
  <c r="J192" i="1"/>
  <c r="A194" i="1"/>
  <c r="G193" i="1"/>
  <c r="D193" i="1"/>
  <c r="F193" i="1"/>
  <c r="B193" i="1"/>
  <c r="E193" i="1"/>
  <c r="C193" i="1"/>
  <c r="K193" i="1" l="1"/>
  <c r="J193" i="1"/>
  <c r="A195" i="1"/>
  <c r="G194" i="1"/>
  <c r="C194" i="1"/>
  <c r="F194" i="1"/>
  <c r="D194" i="1"/>
  <c r="B194" i="1"/>
  <c r="E194" i="1"/>
  <c r="K194" i="1" l="1"/>
  <c r="J194" i="1"/>
  <c r="A196" i="1"/>
  <c r="G195" i="1"/>
  <c r="E195" i="1"/>
  <c r="D195" i="1"/>
  <c r="C195" i="1"/>
  <c r="B195" i="1"/>
  <c r="F195" i="1"/>
  <c r="K195" i="1" l="1"/>
  <c r="J195" i="1"/>
  <c r="A197" i="1"/>
  <c r="C196" i="1"/>
  <c r="E196" i="1"/>
  <c r="G196" i="1"/>
  <c r="F196" i="1"/>
  <c r="D196" i="1"/>
  <c r="B196" i="1"/>
  <c r="K196" i="1" l="1"/>
  <c r="J196" i="1"/>
  <c r="A198" i="1"/>
  <c r="G197" i="1"/>
  <c r="D197" i="1"/>
  <c r="E197" i="1"/>
  <c r="F197" i="1"/>
  <c r="C197" i="1"/>
  <c r="B197" i="1"/>
  <c r="K197" i="1" l="1"/>
  <c r="J197" i="1"/>
  <c r="A199" i="1"/>
  <c r="G198" i="1"/>
  <c r="B198" i="1"/>
  <c r="E198" i="1"/>
  <c r="F198" i="1"/>
  <c r="D198" i="1"/>
  <c r="C198" i="1"/>
  <c r="K198" i="1" l="1"/>
  <c r="J198" i="1"/>
  <c r="A200" i="1"/>
  <c r="F199" i="1"/>
  <c r="E199" i="1"/>
  <c r="C199" i="1"/>
  <c r="B199" i="1"/>
  <c r="D199" i="1"/>
  <c r="G199" i="1"/>
  <c r="K199" i="1" l="1"/>
  <c r="J199" i="1"/>
  <c r="A201" i="1"/>
  <c r="G200" i="1"/>
  <c r="C200" i="1"/>
  <c r="D200" i="1"/>
  <c r="B200" i="1"/>
  <c r="F200" i="1"/>
  <c r="E200" i="1"/>
  <c r="K200" i="1" l="1"/>
  <c r="J200" i="1"/>
  <c r="A202" i="1"/>
  <c r="D201" i="1"/>
  <c r="E201" i="1"/>
  <c r="B201" i="1"/>
  <c r="F201" i="1"/>
  <c r="C201" i="1"/>
  <c r="G201" i="1"/>
  <c r="K201" i="1" l="1"/>
  <c r="J201" i="1"/>
  <c r="A203" i="1"/>
  <c r="B202" i="1"/>
  <c r="G202" i="1"/>
  <c r="E202" i="1"/>
  <c r="F202" i="1"/>
  <c r="D202" i="1"/>
  <c r="C202" i="1"/>
  <c r="K202" i="1" l="1"/>
  <c r="J202" i="1"/>
  <c r="A204" i="1"/>
  <c r="C203" i="1"/>
  <c r="E203" i="1"/>
  <c r="B203" i="1"/>
  <c r="D203" i="1"/>
  <c r="G203" i="1"/>
  <c r="F203" i="1"/>
  <c r="K203" i="1" l="1"/>
  <c r="J203" i="1"/>
  <c r="A205" i="1"/>
  <c r="G204" i="1"/>
  <c r="F204" i="1"/>
  <c r="D204" i="1"/>
  <c r="E204" i="1"/>
  <c r="B204" i="1"/>
  <c r="C204" i="1"/>
  <c r="K204" i="1" l="1"/>
  <c r="J204" i="1"/>
  <c r="A206" i="1"/>
  <c r="C205" i="1"/>
  <c r="D205" i="1"/>
  <c r="E205" i="1"/>
  <c r="F205" i="1"/>
  <c r="B205" i="1"/>
  <c r="G205" i="1"/>
  <c r="K205" i="1" l="1"/>
  <c r="J205" i="1"/>
  <c r="A207" i="1"/>
  <c r="C206" i="1"/>
  <c r="F206" i="1"/>
  <c r="E206" i="1"/>
  <c r="D206" i="1"/>
  <c r="B206" i="1"/>
  <c r="G206" i="1"/>
  <c r="K206" i="1" l="1"/>
  <c r="J206" i="1"/>
  <c r="A208" i="1"/>
  <c r="G207" i="1"/>
  <c r="C207" i="1"/>
  <c r="D207" i="1"/>
  <c r="F207" i="1"/>
  <c r="B207" i="1"/>
  <c r="E207" i="1"/>
  <c r="K207" i="1" l="1"/>
  <c r="J207" i="1"/>
  <c r="A209" i="1"/>
  <c r="C208" i="1"/>
  <c r="D208" i="1"/>
  <c r="B208" i="1"/>
  <c r="E208" i="1"/>
  <c r="F208" i="1"/>
  <c r="G208" i="1"/>
  <c r="K208" i="1" l="1"/>
  <c r="J208" i="1"/>
  <c r="A210" i="1"/>
  <c r="C209" i="1"/>
  <c r="F209" i="1"/>
  <c r="G209" i="1"/>
  <c r="E209" i="1"/>
  <c r="B209" i="1"/>
  <c r="D209" i="1"/>
  <c r="K209" i="1" l="1"/>
  <c r="J209" i="1"/>
  <c r="A211" i="1"/>
  <c r="G210" i="1"/>
  <c r="D210" i="1"/>
  <c r="C210" i="1"/>
  <c r="E210" i="1"/>
  <c r="F210" i="1"/>
  <c r="B210" i="1"/>
  <c r="K210" i="1" l="1"/>
  <c r="J210" i="1"/>
  <c r="A212" i="1"/>
  <c r="E211" i="1"/>
  <c r="F211" i="1"/>
  <c r="C211" i="1"/>
  <c r="G211" i="1"/>
  <c r="B211" i="1"/>
  <c r="D211" i="1"/>
  <c r="K211" i="1" l="1"/>
  <c r="J211" i="1"/>
  <c r="A213" i="1"/>
  <c r="G212" i="1"/>
  <c r="F212" i="1"/>
  <c r="C212" i="1"/>
  <c r="E212" i="1"/>
  <c r="D212" i="1"/>
  <c r="B212" i="1"/>
  <c r="K212" i="1" l="1"/>
  <c r="J212" i="1"/>
  <c r="A214" i="1"/>
  <c r="C213" i="1"/>
  <c r="D213" i="1"/>
  <c r="B213" i="1"/>
  <c r="E213" i="1"/>
  <c r="F213" i="1"/>
  <c r="G213" i="1"/>
  <c r="K213" i="1" l="1"/>
  <c r="J213" i="1"/>
  <c r="A215" i="1"/>
  <c r="G214" i="1"/>
  <c r="E214" i="1"/>
  <c r="C214" i="1"/>
  <c r="B214" i="1"/>
  <c r="F214" i="1"/>
  <c r="D214" i="1"/>
  <c r="K214" i="1" l="1"/>
  <c r="J214" i="1"/>
  <c r="A216" i="1"/>
  <c r="C215" i="1"/>
  <c r="D215" i="1"/>
  <c r="B215" i="1"/>
  <c r="E215" i="1"/>
  <c r="F215" i="1"/>
  <c r="G215" i="1"/>
  <c r="K215" i="1" l="1"/>
  <c r="J215" i="1"/>
  <c r="A217" i="1"/>
  <c r="B216" i="1"/>
  <c r="C216" i="1"/>
  <c r="G216" i="1"/>
  <c r="D216" i="1"/>
  <c r="E216" i="1"/>
  <c r="F216" i="1"/>
  <c r="K216" i="1" l="1"/>
  <c r="J216" i="1"/>
  <c r="A218" i="1"/>
  <c r="B217" i="1"/>
  <c r="E217" i="1"/>
  <c r="G217" i="1"/>
  <c r="D217" i="1"/>
  <c r="C217" i="1"/>
  <c r="F217" i="1"/>
  <c r="K217" i="1" l="1"/>
  <c r="J217" i="1"/>
  <c r="A219" i="1"/>
  <c r="G218" i="1"/>
  <c r="B218" i="1"/>
  <c r="D218" i="1"/>
  <c r="C218" i="1"/>
  <c r="E218" i="1"/>
  <c r="F218" i="1"/>
  <c r="K218" i="1" l="1"/>
  <c r="J218" i="1"/>
  <c r="A220" i="1"/>
  <c r="D219" i="1"/>
  <c r="B219" i="1"/>
  <c r="G219" i="1"/>
  <c r="F219" i="1"/>
  <c r="C219" i="1"/>
  <c r="E219" i="1"/>
  <c r="K219" i="1" l="1"/>
  <c r="J219" i="1"/>
  <c r="A221" i="1"/>
  <c r="G220" i="1"/>
  <c r="F220" i="1"/>
  <c r="B220" i="1"/>
  <c r="E220" i="1"/>
  <c r="C220" i="1"/>
  <c r="D220" i="1"/>
  <c r="K220" i="1" l="1"/>
  <c r="J220" i="1"/>
  <c r="A222" i="1"/>
  <c r="G221" i="1"/>
  <c r="E221" i="1"/>
  <c r="F221" i="1"/>
  <c r="B221" i="1"/>
  <c r="D221" i="1"/>
  <c r="C221" i="1"/>
  <c r="K221" i="1" l="1"/>
  <c r="J221" i="1"/>
  <c r="A223" i="1"/>
  <c r="B222" i="1"/>
  <c r="E222" i="1"/>
  <c r="C222" i="1"/>
  <c r="F222" i="1"/>
  <c r="D222" i="1"/>
  <c r="G222" i="1"/>
  <c r="K222" i="1" l="1"/>
  <c r="J222" i="1"/>
  <c r="A224" i="1"/>
  <c r="B223" i="1"/>
  <c r="D223" i="1"/>
  <c r="E223" i="1"/>
  <c r="F223" i="1"/>
  <c r="C223" i="1"/>
  <c r="G223" i="1"/>
  <c r="K223" i="1" l="1"/>
  <c r="J223" i="1"/>
  <c r="A225" i="1"/>
  <c r="G224" i="1"/>
  <c r="F224" i="1"/>
  <c r="B224" i="1"/>
  <c r="E224" i="1"/>
  <c r="C224" i="1"/>
  <c r="D224" i="1"/>
  <c r="K224" i="1" l="1"/>
  <c r="J224" i="1"/>
  <c r="A226" i="1"/>
  <c r="G225" i="1"/>
  <c r="E225" i="1"/>
  <c r="B225" i="1"/>
  <c r="C225" i="1"/>
  <c r="F225" i="1"/>
  <c r="D225" i="1"/>
  <c r="K225" i="1" l="1"/>
  <c r="J225" i="1"/>
  <c r="A227" i="1"/>
  <c r="G226" i="1"/>
  <c r="D226" i="1"/>
  <c r="B226" i="1"/>
  <c r="E226" i="1"/>
  <c r="C226" i="1"/>
  <c r="F226" i="1"/>
  <c r="K226" i="1" l="1"/>
  <c r="J226" i="1"/>
  <c r="A228" i="1"/>
  <c r="G227" i="1"/>
  <c r="E227" i="1"/>
  <c r="B227" i="1"/>
  <c r="C227" i="1"/>
  <c r="F227" i="1"/>
  <c r="D227" i="1"/>
  <c r="K227" i="1" l="1"/>
  <c r="J227" i="1"/>
  <c r="A229" i="1"/>
  <c r="G228" i="1"/>
  <c r="D228" i="1"/>
  <c r="B228" i="1"/>
  <c r="E228" i="1"/>
  <c r="C228" i="1"/>
  <c r="F228" i="1"/>
  <c r="K228" i="1" l="1"/>
  <c r="J228" i="1"/>
  <c r="A230" i="1"/>
  <c r="G229" i="1"/>
  <c r="E229" i="1"/>
  <c r="B229" i="1"/>
  <c r="C229" i="1"/>
  <c r="F229" i="1"/>
  <c r="D229" i="1"/>
  <c r="K229" i="1" l="1"/>
  <c r="J229" i="1"/>
  <c r="A231" i="1"/>
  <c r="G230" i="1"/>
  <c r="E230" i="1"/>
  <c r="B230" i="1"/>
  <c r="D230" i="1"/>
  <c r="C230" i="1"/>
  <c r="F230" i="1"/>
  <c r="K230" i="1" l="1"/>
  <c r="J230" i="1"/>
  <c r="A232" i="1"/>
  <c r="G231" i="1"/>
  <c r="E231" i="1"/>
  <c r="D231" i="1"/>
  <c r="C231" i="1"/>
  <c r="F231" i="1"/>
  <c r="B231" i="1"/>
  <c r="K231" i="1" l="1"/>
  <c r="J231" i="1"/>
  <c r="A233" i="1"/>
  <c r="G232" i="1"/>
  <c r="C232" i="1"/>
  <c r="F232" i="1"/>
  <c r="B232" i="1"/>
  <c r="E232" i="1"/>
  <c r="D232" i="1"/>
  <c r="K232" i="1" l="1"/>
  <c r="J232" i="1"/>
  <c r="A234" i="1"/>
  <c r="E233" i="1"/>
  <c r="B233" i="1"/>
  <c r="G233" i="1"/>
  <c r="D233" i="1"/>
  <c r="F233" i="1"/>
  <c r="C233" i="1"/>
  <c r="K233" i="1" l="1"/>
  <c r="J233" i="1"/>
  <c r="A235" i="1"/>
  <c r="G234" i="1"/>
  <c r="F234" i="1"/>
  <c r="D234" i="1"/>
  <c r="E234" i="1"/>
  <c r="C234" i="1"/>
  <c r="B234" i="1"/>
  <c r="K234" i="1" l="1"/>
  <c r="J234" i="1"/>
  <c r="A236" i="1"/>
  <c r="F235" i="1"/>
  <c r="C235" i="1"/>
  <c r="E235" i="1"/>
  <c r="G235" i="1"/>
  <c r="D235" i="1"/>
  <c r="B235" i="1"/>
  <c r="K235" i="1" l="1"/>
  <c r="J235" i="1"/>
  <c r="A237" i="1"/>
  <c r="F236" i="1"/>
  <c r="E236" i="1"/>
  <c r="B236" i="1"/>
  <c r="C236" i="1"/>
  <c r="D236" i="1"/>
  <c r="G236" i="1"/>
  <c r="K236" i="1" l="1"/>
  <c r="J236" i="1"/>
  <c r="A238" i="1"/>
  <c r="F237" i="1"/>
  <c r="D237" i="1"/>
  <c r="C237" i="1"/>
  <c r="E237" i="1"/>
  <c r="B237" i="1"/>
  <c r="G237" i="1"/>
  <c r="K237" i="1" l="1"/>
  <c r="J237" i="1"/>
  <c r="A239" i="1"/>
  <c r="C238" i="1"/>
  <c r="D238" i="1"/>
  <c r="F238" i="1"/>
  <c r="B238" i="1"/>
  <c r="E238" i="1"/>
  <c r="G238" i="1"/>
  <c r="K238" i="1" l="1"/>
  <c r="J238" i="1"/>
  <c r="A240" i="1"/>
  <c r="C239" i="1"/>
  <c r="G239" i="1"/>
  <c r="F239" i="1"/>
  <c r="D239" i="1"/>
  <c r="B239" i="1"/>
  <c r="E239" i="1"/>
  <c r="K239" i="1" l="1"/>
  <c r="J239" i="1"/>
  <c r="A241" i="1"/>
  <c r="F240" i="1"/>
  <c r="D240" i="1"/>
  <c r="G240" i="1"/>
  <c r="C240" i="1"/>
  <c r="B240" i="1"/>
  <c r="E240" i="1"/>
  <c r="K240" i="1" l="1"/>
  <c r="J240" i="1"/>
  <c r="A242" i="1"/>
  <c r="C241" i="1"/>
  <c r="G241" i="1"/>
  <c r="F241" i="1"/>
  <c r="D241" i="1"/>
  <c r="B241" i="1"/>
  <c r="E241" i="1"/>
  <c r="K241" i="1" l="1"/>
  <c r="J241" i="1"/>
  <c r="A243" i="1"/>
  <c r="C242" i="1"/>
  <c r="B242" i="1"/>
  <c r="F242" i="1"/>
  <c r="D242" i="1"/>
  <c r="E242" i="1"/>
  <c r="G242" i="1"/>
  <c r="K242" i="1" l="1"/>
  <c r="J242" i="1"/>
  <c r="A244" i="1"/>
  <c r="C243" i="1"/>
  <c r="B243" i="1"/>
  <c r="F243" i="1"/>
  <c r="D243" i="1"/>
  <c r="E243" i="1"/>
  <c r="G243" i="1"/>
  <c r="K243" i="1" l="1"/>
  <c r="J243" i="1"/>
  <c r="A245" i="1"/>
  <c r="F244" i="1"/>
  <c r="D244" i="1"/>
  <c r="C244" i="1"/>
  <c r="B244" i="1"/>
  <c r="G244" i="1"/>
  <c r="E244" i="1"/>
  <c r="K244" i="1" l="1"/>
  <c r="J244" i="1"/>
  <c r="A246" i="1"/>
  <c r="D245" i="1"/>
  <c r="F245" i="1"/>
  <c r="G245" i="1"/>
  <c r="B245" i="1"/>
  <c r="C245" i="1"/>
  <c r="E245" i="1"/>
  <c r="K245" i="1" l="1"/>
  <c r="J245" i="1"/>
  <c r="A247" i="1"/>
  <c r="D246" i="1"/>
  <c r="F246" i="1"/>
  <c r="B246" i="1"/>
  <c r="G246" i="1"/>
  <c r="E246" i="1"/>
  <c r="C246" i="1"/>
  <c r="K246" i="1" l="1"/>
  <c r="J246" i="1"/>
  <c r="A248" i="1"/>
  <c r="D247" i="1"/>
  <c r="G247" i="1"/>
  <c r="F247" i="1"/>
  <c r="C247" i="1"/>
  <c r="B247" i="1"/>
  <c r="E247" i="1"/>
  <c r="K247" i="1" l="1"/>
  <c r="J247" i="1"/>
  <c r="A249" i="1"/>
  <c r="C248" i="1"/>
  <c r="G248" i="1"/>
  <c r="F248" i="1"/>
  <c r="D248" i="1"/>
  <c r="B248" i="1"/>
  <c r="E248" i="1"/>
  <c r="K248" i="1" l="1"/>
  <c r="J248" i="1"/>
  <c r="A250" i="1"/>
  <c r="F249" i="1"/>
  <c r="D249" i="1"/>
  <c r="C249" i="1"/>
  <c r="G249" i="1"/>
  <c r="B249" i="1"/>
  <c r="E249" i="1"/>
  <c r="K249" i="1" l="1"/>
  <c r="J249" i="1"/>
  <c r="A251" i="1"/>
  <c r="C250" i="1"/>
  <c r="G250" i="1"/>
  <c r="F250" i="1"/>
  <c r="E250" i="1"/>
  <c r="D250" i="1"/>
  <c r="B250" i="1"/>
  <c r="K250" i="1" l="1"/>
  <c r="J250" i="1"/>
  <c r="A252" i="1"/>
  <c r="C251" i="1"/>
  <c r="G251" i="1"/>
  <c r="F251" i="1"/>
  <c r="E251" i="1"/>
  <c r="D251" i="1"/>
  <c r="B251" i="1"/>
  <c r="K251" i="1" l="1"/>
  <c r="J251" i="1"/>
  <c r="A253" i="1"/>
  <c r="C252" i="1"/>
  <c r="G252" i="1"/>
  <c r="F252" i="1"/>
  <c r="E252" i="1"/>
  <c r="D252" i="1"/>
  <c r="B252" i="1"/>
  <c r="K252" i="1" l="1"/>
  <c r="J252" i="1"/>
  <c r="A254" i="1"/>
  <c r="F253" i="1"/>
  <c r="E253" i="1"/>
  <c r="C253" i="1"/>
  <c r="D253" i="1"/>
  <c r="B253" i="1"/>
  <c r="G253" i="1"/>
  <c r="K253" i="1" l="1"/>
  <c r="J253" i="1"/>
  <c r="A255" i="1"/>
  <c r="C254" i="1"/>
  <c r="G254" i="1"/>
  <c r="F254" i="1"/>
  <c r="D254" i="1"/>
  <c r="B254" i="1"/>
  <c r="E254" i="1"/>
  <c r="K254" i="1" l="1"/>
  <c r="J254" i="1"/>
  <c r="A256" i="1"/>
  <c r="F255" i="1"/>
  <c r="C255" i="1"/>
  <c r="B255" i="1"/>
  <c r="E255" i="1"/>
  <c r="G255" i="1"/>
  <c r="D255" i="1"/>
  <c r="K255" i="1" l="1"/>
  <c r="J255" i="1"/>
  <c r="A257" i="1"/>
  <c r="F256" i="1"/>
  <c r="E256" i="1"/>
  <c r="B256" i="1"/>
  <c r="C256" i="1"/>
  <c r="G256" i="1"/>
  <c r="D256" i="1"/>
  <c r="K256" i="1" l="1"/>
  <c r="J256" i="1"/>
  <c r="A258" i="1"/>
  <c r="F257" i="1"/>
  <c r="E257" i="1"/>
  <c r="B257" i="1"/>
  <c r="C257" i="1"/>
  <c r="G257" i="1"/>
  <c r="D257" i="1"/>
  <c r="K257" i="1" l="1"/>
  <c r="J257" i="1"/>
  <c r="A259" i="1"/>
  <c r="C258" i="1"/>
  <c r="E258" i="1"/>
  <c r="B258" i="1"/>
  <c r="F258" i="1"/>
  <c r="G258" i="1"/>
  <c r="D258" i="1"/>
  <c r="K258" i="1" l="1"/>
  <c r="J258" i="1"/>
  <c r="A260" i="1"/>
  <c r="C259" i="1"/>
  <c r="F259" i="1"/>
  <c r="B259" i="1"/>
  <c r="E259" i="1"/>
  <c r="G259" i="1"/>
  <c r="D259" i="1"/>
  <c r="K259" i="1" l="1"/>
  <c r="J259" i="1"/>
  <c r="A261" i="1"/>
  <c r="B260" i="1"/>
  <c r="G260" i="1"/>
  <c r="C260" i="1"/>
  <c r="D260" i="1"/>
  <c r="E260" i="1"/>
  <c r="F260" i="1"/>
  <c r="K260" i="1" l="1"/>
  <c r="J260" i="1"/>
  <c r="A262" i="1"/>
  <c r="C261" i="1"/>
  <c r="F261" i="1"/>
  <c r="B261" i="1"/>
  <c r="E261" i="1"/>
  <c r="D261" i="1"/>
  <c r="G261" i="1"/>
  <c r="K261" i="1" l="1"/>
  <c r="J261" i="1"/>
  <c r="A263" i="1"/>
  <c r="C262" i="1"/>
  <c r="E262" i="1"/>
  <c r="B262" i="1"/>
  <c r="F262" i="1"/>
  <c r="D262" i="1"/>
  <c r="G262" i="1"/>
  <c r="K262" i="1" l="1"/>
  <c r="J262" i="1"/>
  <c r="A264" i="1"/>
  <c r="C263" i="1"/>
  <c r="F263" i="1"/>
  <c r="B263" i="1"/>
  <c r="D263" i="1"/>
  <c r="E263" i="1"/>
  <c r="G263" i="1"/>
  <c r="K263" i="1" l="1"/>
  <c r="J263" i="1"/>
  <c r="A265" i="1"/>
  <c r="C264" i="1"/>
  <c r="B264" i="1"/>
  <c r="D264" i="1"/>
  <c r="G264" i="1"/>
  <c r="F264" i="1"/>
  <c r="E264" i="1"/>
  <c r="K264" i="1" l="1"/>
  <c r="J264" i="1"/>
  <c r="A266" i="1"/>
  <c r="C265" i="1"/>
  <c r="F265" i="1"/>
  <c r="E265" i="1"/>
  <c r="D265" i="1"/>
  <c r="G265" i="1"/>
  <c r="B265" i="1"/>
  <c r="K265" i="1" l="1"/>
  <c r="J265" i="1"/>
  <c r="A267" i="1"/>
  <c r="C266" i="1"/>
  <c r="E266" i="1"/>
  <c r="B266" i="1"/>
  <c r="F266" i="1"/>
  <c r="G266" i="1"/>
  <c r="D266" i="1"/>
  <c r="K266" i="1" l="1"/>
  <c r="J266" i="1"/>
  <c r="A268" i="1"/>
  <c r="B267" i="1"/>
  <c r="C267" i="1"/>
  <c r="G267" i="1"/>
  <c r="F267" i="1"/>
  <c r="D267" i="1"/>
  <c r="E267" i="1"/>
  <c r="K267" i="1" l="1"/>
  <c r="J267" i="1"/>
  <c r="A269" i="1"/>
  <c r="B268" i="1"/>
  <c r="D268" i="1"/>
  <c r="G268" i="1"/>
  <c r="F268" i="1"/>
  <c r="C268" i="1"/>
  <c r="E268" i="1"/>
  <c r="K268" i="1" l="1"/>
  <c r="J268" i="1"/>
  <c r="A270" i="1"/>
  <c r="G269" i="1"/>
  <c r="E269" i="1"/>
  <c r="F269" i="1"/>
  <c r="B269" i="1"/>
  <c r="C269" i="1"/>
  <c r="D269" i="1"/>
  <c r="K269" i="1" l="1"/>
  <c r="J269" i="1"/>
  <c r="A271" i="1"/>
  <c r="B270" i="1"/>
  <c r="E270" i="1"/>
  <c r="G270" i="1"/>
  <c r="F270" i="1"/>
  <c r="C270" i="1"/>
  <c r="D270" i="1"/>
  <c r="K270" i="1" l="1"/>
  <c r="J270" i="1"/>
  <c r="A272" i="1"/>
  <c r="G271" i="1"/>
  <c r="E271" i="1"/>
  <c r="D271" i="1"/>
  <c r="B271" i="1"/>
  <c r="C271" i="1"/>
  <c r="F271" i="1"/>
  <c r="K271" i="1" l="1"/>
  <c r="J271" i="1"/>
  <c r="A273" i="1"/>
  <c r="B272" i="1"/>
  <c r="E272" i="1"/>
  <c r="G272" i="1"/>
  <c r="D272" i="1"/>
  <c r="C272" i="1"/>
  <c r="F272" i="1"/>
  <c r="K272" i="1" l="1"/>
  <c r="J272" i="1"/>
  <c r="A274" i="1"/>
  <c r="G273" i="1"/>
  <c r="B273" i="1"/>
  <c r="D273" i="1"/>
  <c r="E273" i="1"/>
  <c r="C273" i="1"/>
  <c r="F273" i="1"/>
  <c r="K273" i="1" l="1"/>
  <c r="J273" i="1"/>
  <c r="A275" i="1"/>
  <c r="G274" i="1"/>
  <c r="E274" i="1"/>
  <c r="D274" i="1"/>
  <c r="B274" i="1"/>
  <c r="C274" i="1"/>
  <c r="F274" i="1"/>
  <c r="K274" i="1" l="1"/>
  <c r="J274" i="1"/>
  <c r="A276" i="1"/>
  <c r="G275" i="1"/>
  <c r="B275" i="1"/>
  <c r="F275" i="1"/>
  <c r="D275" i="1"/>
  <c r="C275" i="1"/>
  <c r="E275" i="1"/>
  <c r="K275" i="1" l="1"/>
  <c r="J275" i="1"/>
  <c r="A277" i="1"/>
  <c r="D276" i="1"/>
  <c r="C276" i="1"/>
  <c r="G276" i="1"/>
  <c r="B276" i="1"/>
  <c r="E276" i="1"/>
  <c r="F276" i="1"/>
  <c r="K276" i="1" l="1"/>
  <c r="J276" i="1"/>
  <c r="A278" i="1"/>
  <c r="B277" i="1"/>
  <c r="C277" i="1"/>
  <c r="G277" i="1"/>
  <c r="D277" i="1"/>
  <c r="E277" i="1"/>
  <c r="F277" i="1"/>
  <c r="K277" i="1" l="1"/>
  <c r="J277" i="1"/>
  <c r="A279" i="1"/>
  <c r="B278" i="1"/>
  <c r="E278" i="1"/>
  <c r="G278" i="1"/>
  <c r="F278" i="1"/>
  <c r="D278" i="1"/>
  <c r="C278" i="1"/>
  <c r="K278" i="1" l="1"/>
  <c r="J278" i="1"/>
  <c r="A280" i="1"/>
  <c r="G279" i="1"/>
  <c r="C279" i="1"/>
  <c r="B279" i="1"/>
  <c r="D279" i="1"/>
  <c r="E279" i="1"/>
  <c r="F279" i="1"/>
  <c r="K279" i="1" l="1"/>
  <c r="J279" i="1"/>
  <c r="A281" i="1"/>
  <c r="E280" i="1"/>
  <c r="D280" i="1"/>
  <c r="F280" i="1"/>
  <c r="B280" i="1"/>
  <c r="C280" i="1"/>
  <c r="G280" i="1"/>
  <c r="K280" i="1" l="1"/>
  <c r="J280" i="1"/>
  <c r="A282" i="1"/>
  <c r="F281" i="1"/>
  <c r="B281" i="1"/>
  <c r="E281" i="1"/>
  <c r="D281" i="1"/>
  <c r="C281" i="1"/>
  <c r="G281" i="1"/>
  <c r="K281" i="1" l="1"/>
  <c r="J281" i="1"/>
  <c r="A283" i="1"/>
  <c r="B282" i="1"/>
  <c r="D282" i="1"/>
  <c r="E282" i="1"/>
  <c r="C282" i="1"/>
  <c r="F282" i="1"/>
  <c r="G282" i="1"/>
  <c r="K282" i="1" l="1"/>
  <c r="J282" i="1"/>
  <c r="A284" i="1"/>
  <c r="F283" i="1"/>
  <c r="B283" i="1"/>
  <c r="E283" i="1"/>
  <c r="D283" i="1"/>
  <c r="C283" i="1"/>
  <c r="G283" i="1"/>
  <c r="K283" i="1" l="1"/>
  <c r="J283" i="1"/>
  <c r="A285" i="1"/>
  <c r="G284" i="1"/>
  <c r="E284" i="1"/>
  <c r="D284" i="1"/>
  <c r="C284" i="1"/>
  <c r="F284" i="1"/>
  <c r="B284" i="1"/>
  <c r="K284" i="1" l="1"/>
  <c r="J284" i="1"/>
  <c r="A286" i="1"/>
  <c r="G285" i="1"/>
  <c r="D285" i="1"/>
  <c r="B285" i="1"/>
  <c r="E285" i="1"/>
  <c r="C285" i="1"/>
  <c r="F285" i="1"/>
  <c r="K285" i="1" l="1"/>
  <c r="J285" i="1"/>
  <c r="A287" i="1"/>
  <c r="B286" i="1"/>
  <c r="D286" i="1"/>
  <c r="G286" i="1"/>
  <c r="F286" i="1"/>
  <c r="C286" i="1"/>
  <c r="E286" i="1"/>
  <c r="K286" i="1" l="1"/>
  <c r="J286" i="1"/>
  <c r="A288" i="1"/>
  <c r="G287" i="1"/>
  <c r="C287" i="1"/>
  <c r="B287" i="1"/>
  <c r="E287" i="1"/>
  <c r="F287" i="1"/>
  <c r="D287" i="1"/>
  <c r="K287" i="1" l="1"/>
  <c r="J287" i="1"/>
  <c r="A289" i="1"/>
  <c r="B288" i="1"/>
  <c r="D288" i="1"/>
  <c r="C288" i="1"/>
  <c r="E288" i="1"/>
  <c r="F288" i="1"/>
  <c r="G288" i="1"/>
  <c r="K288" i="1" l="1"/>
  <c r="J288" i="1"/>
  <c r="A290" i="1"/>
  <c r="B289" i="1"/>
  <c r="C289" i="1"/>
  <c r="E289" i="1"/>
  <c r="D289" i="1"/>
  <c r="F289" i="1"/>
  <c r="G289" i="1"/>
  <c r="K289" i="1" l="1"/>
  <c r="J289" i="1"/>
  <c r="A291" i="1"/>
  <c r="G290" i="1"/>
  <c r="E290" i="1"/>
  <c r="F290" i="1"/>
  <c r="D290" i="1"/>
  <c r="C290" i="1"/>
  <c r="B290" i="1"/>
  <c r="K290" i="1" l="1"/>
  <c r="J290" i="1"/>
  <c r="A292" i="1"/>
  <c r="G291" i="1"/>
  <c r="D291" i="1"/>
  <c r="B291" i="1"/>
  <c r="E291" i="1"/>
  <c r="C291" i="1"/>
  <c r="F291" i="1"/>
  <c r="K291" i="1" l="1"/>
  <c r="J291" i="1"/>
  <c r="A293" i="1"/>
  <c r="G292" i="1"/>
  <c r="E292" i="1"/>
  <c r="B292" i="1"/>
  <c r="C292" i="1"/>
  <c r="F292" i="1"/>
  <c r="D292" i="1"/>
  <c r="K292" i="1" l="1"/>
  <c r="J292" i="1"/>
  <c r="A294" i="1"/>
  <c r="F293" i="1"/>
  <c r="G293" i="1"/>
  <c r="B293" i="1"/>
  <c r="E293" i="1"/>
  <c r="D293" i="1"/>
  <c r="C293" i="1"/>
  <c r="K293" i="1" l="1"/>
  <c r="J293" i="1"/>
  <c r="A295" i="1"/>
  <c r="D294" i="1"/>
  <c r="G294" i="1"/>
  <c r="B294" i="1"/>
  <c r="E294" i="1"/>
  <c r="F294" i="1"/>
  <c r="C294" i="1"/>
  <c r="K294" i="1" l="1"/>
  <c r="J294" i="1"/>
  <c r="A296" i="1"/>
  <c r="G295" i="1"/>
  <c r="C295" i="1"/>
  <c r="B295" i="1"/>
  <c r="D295" i="1"/>
  <c r="E295" i="1"/>
  <c r="F295" i="1"/>
  <c r="K295" i="1" l="1"/>
  <c r="J295" i="1"/>
  <c r="A297" i="1"/>
  <c r="G296" i="1"/>
  <c r="B296" i="1"/>
  <c r="D296" i="1"/>
  <c r="F296" i="1"/>
  <c r="C296" i="1"/>
  <c r="E296" i="1"/>
  <c r="K296" i="1" l="1"/>
  <c r="J296" i="1"/>
  <c r="A298" i="1"/>
  <c r="G297" i="1"/>
  <c r="E297" i="1"/>
  <c r="D297" i="1"/>
  <c r="B297" i="1"/>
  <c r="C297" i="1"/>
  <c r="F297" i="1"/>
  <c r="K297" i="1" l="1"/>
  <c r="J297" i="1"/>
  <c r="A299" i="1"/>
  <c r="G298" i="1"/>
  <c r="E298" i="1"/>
  <c r="F298" i="1"/>
  <c r="C298" i="1"/>
  <c r="D298" i="1"/>
  <c r="B298" i="1"/>
  <c r="K298" i="1" l="1"/>
  <c r="J298" i="1"/>
  <c r="A300" i="1"/>
  <c r="G299" i="1"/>
  <c r="B299" i="1"/>
  <c r="F299" i="1"/>
  <c r="E299" i="1"/>
  <c r="C299" i="1"/>
  <c r="D299" i="1"/>
  <c r="K299" i="1" l="1"/>
  <c r="J299" i="1"/>
  <c r="A301" i="1"/>
  <c r="G300" i="1"/>
  <c r="C300" i="1"/>
  <c r="F300" i="1"/>
  <c r="B300" i="1"/>
  <c r="E300" i="1"/>
  <c r="D300" i="1"/>
  <c r="K300" i="1" l="1"/>
  <c r="J300" i="1"/>
  <c r="A302" i="1"/>
  <c r="F302" i="1"/>
  <c r="D302" i="1"/>
  <c r="C301" i="1"/>
  <c r="G301" i="1"/>
  <c r="E301" i="1"/>
  <c r="C302" i="1"/>
  <c r="D301" i="1"/>
  <c r="F301" i="1"/>
  <c r="B301" i="1"/>
  <c r="G302" i="1"/>
  <c r="E302" i="1"/>
  <c r="B302" i="1"/>
  <c r="K302" i="1" l="1"/>
  <c r="K301" i="1"/>
  <c r="J302" i="1"/>
  <c r="J301" i="1"/>
</calcChain>
</file>

<file path=xl/sharedStrings.xml><?xml version="1.0" encoding="utf-8"?>
<sst xmlns="http://schemas.openxmlformats.org/spreadsheetml/2006/main" count="25" uniqueCount="25">
  <si>
    <t>OPEN</t>
  </si>
  <si>
    <t>HIGH</t>
  </si>
  <si>
    <t>LOW</t>
  </si>
  <si>
    <t>CLOSE</t>
  </si>
  <si>
    <t>DATE</t>
  </si>
  <si>
    <t>TIME</t>
  </si>
  <si>
    <t>Chart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</si>
  <si>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</si>
  <si>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</si>
  <si>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</si>
  <si>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</si>
  <si>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</si>
  <si>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</si>
  <si>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</si>
  <si>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EP</t>
  </si>
  <si>
    <t>MA</t>
  </si>
  <si>
    <t>X Above:</t>
  </si>
  <si>
    <t>X Below:</t>
  </si>
  <si>
    <t>Minutes</t>
  </si>
  <si>
    <t>Price</t>
  </si>
  <si>
    <t>Time</t>
  </si>
  <si>
    <t>Close</t>
  </si>
  <si>
    <t>MA Length:</t>
  </si>
  <si>
    <t>Bars Back</t>
  </si>
  <si>
    <t>Now (Line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</si>
</sst>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h:mm;@"/>
    <numFmt numFmtId="166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2266.75</v>
        <stp/>
        <stp>StudyData</stp>
        <stp>EP</stp>
        <stp>Bar</stp>
        <stp/>
        <stp>High</stp>
        <stp>10</stp>
        <stp>-272</stp>
        <stp>All</stp>
        <stp/>
        <stp/>
        <stp>TRUE</stp>
        <stp>T</stp>
        <tr r="E274" s="1"/>
      </tp>
      <tp>
        <v>2266.5</v>
        <stp/>
        <stp>StudyData</stp>
        <stp>EP</stp>
        <stp>Bar</stp>
        <stp/>
        <stp>High</stp>
        <stp>10</stp>
        <stp>-172</stp>
        <stp>All</stp>
        <stp/>
        <stp/>
        <stp>TRUE</stp>
        <stp>T</stp>
        <tr r="E174" s="1"/>
      </tp>
      <tp>
        <v>2271</v>
        <stp/>
        <stp>StudyData</stp>
        <stp>EP</stp>
        <stp>Bar</stp>
        <stp/>
        <stp>Open</stp>
        <stp>10</stp>
        <stp>-254</stp>
        <stp>All</stp>
        <stp/>
        <stp/>
        <stp>TRUE</stp>
        <stp>T</stp>
        <tr r="D256" s="1"/>
      </tp>
      <tp>
        <v>2267.75</v>
        <stp/>
        <stp>StudyData</stp>
        <stp>EP</stp>
        <stp>Bar</stp>
        <stp/>
        <stp>Open</stp>
        <stp>10</stp>
        <stp>-154</stp>
        <stp>All</stp>
        <stp/>
        <stp/>
        <stp>TRUE</stp>
        <stp>T</stp>
        <tr r="D156" s="1"/>
      </tp>
      <tp>
        <v>2266.5</v>
        <stp/>
        <stp>StudyData</stp>
        <stp>EP</stp>
        <stp>Bar</stp>
        <stp/>
        <stp>High</stp>
        <stp>10</stp>
        <stp>-273</stp>
        <stp>All</stp>
        <stp/>
        <stp/>
        <stp>TRUE</stp>
        <stp>T</stp>
        <tr r="E275" s="1"/>
      </tp>
      <tp>
        <v>2266.5</v>
        <stp/>
        <stp>StudyData</stp>
        <stp>EP</stp>
        <stp>Bar</stp>
        <stp/>
        <stp>High</stp>
        <stp>10</stp>
        <stp>-173</stp>
        <stp>All</stp>
        <stp/>
        <stp/>
        <stp>TRUE</stp>
        <stp>T</stp>
        <tr r="E175" s="1"/>
      </tp>
      <tp>
        <v>2272.25</v>
        <stp/>
        <stp>StudyData</stp>
        <stp>EP</stp>
        <stp>Bar</stp>
        <stp/>
        <stp>Open</stp>
        <stp>10</stp>
        <stp>-255</stp>
        <stp>All</stp>
        <stp/>
        <stp/>
        <stp>TRUE</stp>
        <stp>T</stp>
        <tr r="D257" s="1"/>
      </tp>
      <tp>
        <v>2267.25</v>
        <stp/>
        <stp>StudyData</stp>
        <stp>EP</stp>
        <stp>Bar</stp>
        <stp/>
        <stp>Open</stp>
        <stp>10</stp>
        <stp>-155</stp>
        <stp>All</stp>
        <stp/>
        <stp/>
        <stp>TRUE</stp>
        <stp>T</stp>
        <tr r="D157" s="1"/>
      </tp>
      <tp>
        <v>2267.25</v>
        <stp/>
        <stp>StudyData</stp>
        <stp>EP</stp>
        <stp>Bar</stp>
        <stp/>
        <stp>High</stp>
        <stp>10</stp>
        <stp>-270</stp>
        <stp>All</stp>
        <stp/>
        <stp/>
        <stp>TRUE</stp>
        <stp>T</stp>
        <tr r="E272" s="1"/>
      </tp>
      <tp>
        <v>2267</v>
        <stp/>
        <stp>StudyData</stp>
        <stp>EP</stp>
        <stp>Bar</stp>
        <stp/>
        <stp>High</stp>
        <stp>10</stp>
        <stp>-170</stp>
        <stp>All</stp>
        <stp/>
        <stp/>
        <stp>TRUE</stp>
        <stp>T</stp>
        <tr r="E172" s="1"/>
      </tp>
      <tp>
        <v>2272</v>
        <stp/>
        <stp>StudyData</stp>
        <stp>EP</stp>
        <stp>Bar</stp>
        <stp/>
        <stp>Open</stp>
        <stp>10</stp>
        <stp>-256</stp>
        <stp>All</stp>
        <stp/>
        <stp/>
        <stp>TRUE</stp>
        <stp>T</stp>
        <tr r="D258" s="1"/>
      </tp>
      <tp>
        <v>2266.75</v>
        <stp/>
        <stp>StudyData</stp>
        <stp>EP</stp>
        <stp>Bar</stp>
        <stp/>
        <stp>Open</stp>
        <stp>10</stp>
        <stp>-156</stp>
        <stp>All</stp>
        <stp/>
        <stp/>
        <stp>TRUE</stp>
        <stp>T</stp>
        <tr r="D158" s="1"/>
      </tp>
      <tp>
        <v>2266.75</v>
        <stp/>
        <stp>StudyData</stp>
        <stp>EP</stp>
        <stp>Bar</stp>
        <stp/>
        <stp>High</stp>
        <stp>10</stp>
        <stp>-271</stp>
        <stp>All</stp>
        <stp/>
        <stp/>
        <stp>TRUE</stp>
        <stp>T</stp>
        <tr r="E273" s="1"/>
      </tp>
      <tp>
        <v>2266.75</v>
        <stp/>
        <stp>StudyData</stp>
        <stp>EP</stp>
        <stp>Bar</stp>
        <stp/>
        <stp>High</stp>
        <stp>10</stp>
        <stp>-171</stp>
        <stp>All</stp>
        <stp/>
        <stp/>
        <stp>TRUE</stp>
        <stp>T</stp>
        <tr r="E173" s="1"/>
      </tp>
      <tp>
        <v>2271</v>
        <stp/>
        <stp>StudyData</stp>
        <stp>EP</stp>
        <stp>Bar</stp>
        <stp/>
        <stp>Open</stp>
        <stp>10</stp>
        <stp>-257</stp>
        <stp>All</stp>
        <stp/>
        <stp/>
        <stp>TRUE</stp>
        <stp>T</stp>
        <tr r="D259" s="1"/>
      </tp>
      <tp>
        <v>2267.25</v>
        <stp/>
        <stp>StudyData</stp>
        <stp>EP</stp>
        <stp>Bar</stp>
        <stp/>
        <stp>Open</stp>
        <stp>10</stp>
        <stp>-157</stp>
        <stp>All</stp>
        <stp/>
        <stp/>
        <stp>TRUE</stp>
        <stp>T</stp>
        <tr r="D159" s="1"/>
      </tp>
      <tp>
        <v>2266.75</v>
        <stp/>
        <stp>StudyData</stp>
        <stp>EP</stp>
        <stp>Bar</stp>
        <stp/>
        <stp>High</stp>
        <stp>10</stp>
        <stp>-276</stp>
        <stp>All</stp>
        <stp/>
        <stp/>
        <stp>TRUE</stp>
        <stp>T</stp>
        <tr r="E278" s="1"/>
      </tp>
      <tp>
        <v>2267</v>
        <stp/>
        <stp>StudyData</stp>
        <stp>EP</stp>
        <stp>Bar</stp>
        <stp/>
        <stp>High</stp>
        <stp>10</stp>
        <stp>-176</stp>
        <stp>All</stp>
        <stp/>
        <stp/>
        <stp>TRUE</stp>
        <stp>T</stp>
        <tr r="E178" s="1"/>
      </tp>
      <tp>
        <v>2268.5</v>
        <stp/>
        <stp>StudyData</stp>
        <stp>EP</stp>
        <stp>Bar</stp>
        <stp/>
        <stp>Open</stp>
        <stp>10</stp>
        <stp>-250</stp>
        <stp>All</stp>
        <stp/>
        <stp/>
        <stp>TRUE</stp>
        <stp>T</stp>
        <tr r="D252" s="1"/>
      </tp>
      <tp>
        <v>2267</v>
        <stp/>
        <stp>StudyData</stp>
        <stp>EP</stp>
        <stp>Bar</stp>
        <stp/>
        <stp>Open</stp>
        <stp>10</stp>
        <stp>-150</stp>
        <stp>All</stp>
        <stp/>
        <stp/>
        <stp>TRUE</stp>
        <stp>T</stp>
        <tr r="D152" s="1"/>
      </tp>
      <tp>
        <v>2267.5</v>
        <stp/>
        <stp>StudyData</stp>
        <stp>EP</stp>
        <stp>Bar</stp>
        <stp/>
        <stp>High</stp>
        <stp>10</stp>
        <stp>-277</stp>
        <stp>All</stp>
        <stp/>
        <stp/>
        <stp>TRUE</stp>
        <stp>T</stp>
        <tr r="E279" s="1"/>
      </tp>
      <tp>
        <v>2267</v>
        <stp/>
        <stp>StudyData</stp>
        <stp>EP</stp>
        <stp>Bar</stp>
        <stp/>
        <stp>High</stp>
        <stp>10</stp>
        <stp>-177</stp>
        <stp>All</stp>
        <stp/>
        <stp/>
        <stp>TRUE</stp>
        <stp>T</stp>
        <tr r="E179" s="1"/>
      </tp>
      <tp>
        <v>2268.5</v>
        <stp/>
        <stp>StudyData</stp>
        <stp>EP</stp>
        <stp>Bar</stp>
        <stp/>
        <stp>Open</stp>
        <stp>10</stp>
        <stp>-251</stp>
        <stp>All</stp>
        <stp/>
        <stp/>
        <stp>TRUE</stp>
        <stp>T</stp>
        <tr r="D253" s="1"/>
      </tp>
      <tp>
        <v>2267.5</v>
        <stp/>
        <stp>StudyData</stp>
        <stp>EP</stp>
        <stp>Bar</stp>
        <stp/>
        <stp>Open</stp>
        <stp>10</stp>
        <stp>-151</stp>
        <stp>All</stp>
        <stp/>
        <stp/>
        <stp>TRUE</stp>
        <stp>T</stp>
        <tr r="D153" s="1"/>
      </tp>
      <tp>
        <v>2265.75</v>
        <stp/>
        <stp>StudyData</stp>
        <stp>EP</stp>
        <stp>Bar</stp>
        <stp/>
        <stp>High</stp>
        <stp>10</stp>
        <stp>-274</stp>
        <stp>All</stp>
        <stp/>
        <stp/>
        <stp>TRUE</stp>
        <stp>T</stp>
        <tr r="E276" s="1"/>
      </tp>
      <tp>
        <v>2266.5</v>
        <stp/>
        <stp>StudyData</stp>
        <stp>EP</stp>
        <stp>Bar</stp>
        <stp/>
        <stp>High</stp>
        <stp>10</stp>
        <stp>-174</stp>
        <stp>All</stp>
        <stp/>
        <stp/>
        <stp>TRUE</stp>
        <stp>T</stp>
        <tr r="E176" s="1"/>
      </tp>
      <tp>
        <v>2271.25</v>
        <stp/>
        <stp>StudyData</stp>
        <stp>EP</stp>
        <stp>Bar</stp>
        <stp/>
        <stp>Open</stp>
        <stp>10</stp>
        <stp>-252</stp>
        <stp>All</stp>
        <stp/>
        <stp/>
        <stp>TRUE</stp>
        <stp>T</stp>
        <tr r="D254" s="1"/>
      </tp>
      <tp>
        <v>2267.75</v>
        <stp/>
        <stp>StudyData</stp>
        <stp>EP</stp>
        <stp>Bar</stp>
        <stp/>
        <stp>Open</stp>
        <stp>10</stp>
        <stp>-152</stp>
        <stp>All</stp>
        <stp/>
        <stp/>
        <stp>TRUE</stp>
        <stp>T</stp>
        <tr r="D154" s="1"/>
      </tp>
      <tp>
        <v>2265.25</v>
        <stp/>
        <stp>StudyData</stp>
        <stp>EP</stp>
        <stp>Bar</stp>
        <stp/>
        <stp>High</stp>
        <stp>10</stp>
        <stp>-275</stp>
        <stp>All</stp>
        <stp/>
        <stp/>
        <stp>TRUE</stp>
        <stp>T</stp>
        <tr r="E277" s="1"/>
      </tp>
      <tp>
        <v>2266.75</v>
        <stp/>
        <stp>StudyData</stp>
        <stp>EP</stp>
        <stp>Bar</stp>
        <stp/>
        <stp>High</stp>
        <stp>10</stp>
        <stp>-175</stp>
        <stp>All</stp>
        <stp/>
        <stp/>
        <stp>TRUE</stp>
        <stp>T</stp>
        <tr r="E177" s="1"/>
      </tp>
      <tp>
        <v>2272.25</v>
        <stp/>
        <stp>StudyData</stp>
        <stp>EP</stp>
        <stp>Bar</stp>
        <stp/>
        <stp>Open</stp>
        <stp>10</stp>
        <stp>-253</stp>
        <stp>All</stp>
        <stp/>
        <stp/>
        <stp>TRUE</stp>
        <stp>T</stp>
        <tr r="D255" s="1"/>
      </tp>
      <tp>
        <v>2267.25</v>
        <stp/>
        <stp>StudyData</stp>
        <stp>EP</stp>
        <stp>Bar</stp>
        <stp/>
        <stp>Open</stp>
        <stp>10</stp>
        <stp>-153</stp>
        <stp>All</stp>
        <stp/>
        <stp/>
        <stp>TRUE</stp>
        <stp>T</stp>
        <tr r="D155" s="1"/>
      </tp>
      <tp>
        <v>2267</v>
        <stp/>
        <stp>StudyData</stp>
        <stp>EP</stp>
        <stp>Bar</stp>
        <stp/>
        <stp>High</stp>
        <stp>10</stp>
        <stp>-278</stp>
        <stp>All</stp>
        <stp/>
        <stp/>
        <stp>TRUE</stp>
        <stp>T</stp>
        <tr r="E280" s="1"/>
      </tp>
      <tp>
        <v>2266.5</v>
        <stp/>
        <stp>StudyData</stp>
        <stp>EP</stp>
        <stp>Bar</stp>
        <stp/>
        <stp>High</stp>
        <stp>10</stp>
        <stp>-178</stp>
        <stp>All</stp>
        <stp/>
        <stp/>
        <stp>TRUE</stp>
        <stp>T</stp>
        <tr r="E180" s="1"/>
      </tp>
      <tp>
        <v>2266.75</v>
        <stp/>
        <stp>StudyData</stp>
        <stp>EP</stp>
        <stp>Bar</stp>
        <stp/>
        <stp>High</stp>
        <stp>10</stp>
        <stp>-279</stp>
        <stp>All</stp>
        <stp/>
        <stp/>
        <stp>TRUE</stp>
        <stp>T</stp>
        <tr r="E281" s="1"/>
      </tp>
      <tp>
        <v>2266.75</v>
        <stp/>
        <stp>StudyData</stp>
        <stp>EP</stp>
        <stp>Bar</stp>
        <stp/>
        <stp>High</stp>
        <stp>10</stp>
        <stp>-179</stp>
        <stp>All</stp>
        <stp/>
        <stp/>
        <stp>TRUE</stp>
        <stp>T</stp>
        <tr r="E181" s="1"/>
      </tp>
      <tp>
        <v>2270.5</v>
        <stp/>
        <stp>StudyData</stp>
        <stp>EP</stp>
        <stp>Bar</stp>
        <stp/>
        <stp>Open</stp>
        <stp>10</stp>
        <stp>-258</stp>
        <stp>All</stp>
        <stp/>
        <stp/>
        <stp>TRUE</stp>
        <stp>T</stp>
        <tr r="D260" s="1"/>
      </tp>
      <tp>
        <v>2267.25</v>
        <stp/>
        <stp>StudyData</stp>
        <stp>EP</stp>
        <stp>Bar</stp>
        <stp/>
        <stp>Open</stp>
        <stp>10</stp>
        <stp>-158</stp>
        <stp>All</stp>
        <stp/>
        <stp/>
        <stp>TRUE</stp>
        <stp>T</stp>
        <tr r="D160" s="1"/>
      </tp>
      <tp>
        <v>2271.25</v>
        <stp/>
        <stp>StudyData</stp>
        <stp>EP</stp>
        <stp>Bar</stp>
        <stp/>
        <stp>Open</stp>
        <stp>10</stp>
        <stp>-259</stp>
        <stp>All</stp>
        <stp/>
        <stp/>
        <stp>TRUE</stp>
        <stp>T</stp>
        <tr r="D261" s="1"/>
      </tp>
      <tp>
        <v>2267.25</v>
        <stp/>
        <stp>StudyData</stp>
        <stp>EP</stp>
        <stp>Bar</stp>
        <stp/>
        <stp>Open</stp>
        <stp>10</stp>
        <stp>-159</stp>
        <stp>All</stp>
        <stp/>
        <stp/>
        <stp>TRUE</stp>
        <stp>T</stp>
        <tr r="D161" s="1"/>
      </tp>
      <tp>
        <v>2272.25</v>
        <stp/>
        <stp>StudyData</stp>
        <stp>EP</stp>
        <stp>Bar</stp>
        <stp/>
        <stp>High</stp>
        <stp>10</stp>
        <stp>-262</stp>
        <stp>All</stp>
        <stp/>
        <stp/>
        <stp>TRUE</stp>
        <stp>T</stp>
        <tr r="E264" s="1"/>
      </tp>
      <tp>
        <v>2267.25</v>
        <stp/>
        <stp>StudyData</stp>
        <stp>EP</stp>
        <stp>Bar</stp>
        <stp/>
        <stp>High</stp>
        <stp>10</stp>
        <stp>-162</stp>
        <stp>All</stp>
        <stp/>
        <stp/>
        <stp>TRUE</stp>
        <stp>T</stp>
        <tr r="E164" s="1"/>
      </tp>
      <tp>
        <v>2270.5</v>
        <stp/>
        <stp>StudyData</stp>
        <stp>EP</stp>
        <stp>Bar</stp>
        <stp/>
        <stp>Open</stp>
        <stp>10</stp>
        <stp>-244</stp>
        <stp>All</stp>
        <stp/>
        <stp/>
        <stp>TRUE</stp>
        <stp>T</stp>
        <tr r="D246" s="1"/>
      </tp>
      <tp>
        <v>2267.5</v>
        <stp/>
        <stp>StudyData</stp>
        <stp>EP</stp>
        <stp>Bar</stp>
        <stp/>
        <stp>Open</stp>
        <stp>10</stp>
        <stp>-144</stp>
        <stp>All</stp>
        <stp/>
        <stp/>
        <stp>TRUE</stp>
        <stp>T</stp>
        <tr r="D146" s="1"/>
      </tp>
      <tp>
        <v>2271.5</v>
        <stp/>
        <stp>StudyData</stp>
        <stp>EP</stp>
        <stp>Bar</stp>
        <stp/>
        <stp>High</stp>
        <stp>10</stp>
        <stp>-263</stp>
        <stp>All</stp>
        <stp/>
        <stp/>
        <stp>TRUE</stp>
        <stp>T</stp>
        <tr r="E265" s="1"/>
      </tp>
      <tp>
        <v>2266.5</v>
        <stp/>
        <stp>StudyData</stp>
        <stp>EP</stp>
        <stp>Bar</stp>
        <stp/>
        <stp>High</stp>
        <stp>10</stp>
        <stp>-163</stp>
        <stp>All</stp>
        <stp/>
        <stp/>
        <stp>TRUE</stp>
        <stp>T</stp>
        <tr r="E165" s="1"/>
      </tp>
      <tp>
        <v>2270.5</v>
        <stp/>
        <stp>StudyData</stp>
        <stp>EP</stp>
        <stp>Bar</stp>
        <stp/>
        <stp>Open</stp>
        <stp>10</stp>
        <stp>-245</stp>
        <stp>All</stp>
        <stp/>
        <stp/>
        <stp>TRUE</stp>
        <stp>T</stp>
        <tr r="D247" s="1"/>
      </tp>
      <tp>
        <v>2267</v>
        <stp/>
        <stp>StudyData</stp>
        <stp>EP</stp>
        <stp>Bar</stp>
        <stp/>
        <stp>Open</stp>
        <stp>10</stp>
        <stp>-145</stp>
        <stp>All</stp>
        <stp/>
        <stp/>
        <stp>TRUE</stp>
        <stp>T</stp>
        <tr r="D147" s="1"/>
      </tp>
      <tp>
        <v>2272.25</v>
        <stp/>
        <stp>StudyData</stp>
        <stp>EP</stp>
        <stp>Bar</stp>
        <stp/>
        <stp>High</stp>
        <stp>10</stp>
        <stp>-260</stp>
        <stp>All</stp>
        <stp/>
        <stp/>
        <stp>TRUE</stp>
        <stp>T</stp>
        <tr r="E262" s="1"/>
      </tp>
      <tp>
        <v>2267.5</v>
        <stp/>
        <stp>StudyData</stp>
        <stp>EP</stp>
        <stp>Bar</stp>
        <stp/>
        <stp>High</stp>
        <stp>10</stp>
        <stp>-160</stp>
        <stp>All</stp>
        <stp/>
        <stp/>
        <stp>TRUE</stp>
        <stp>T</stp>
        <tr r="E162" s="1"/>
      </tp>
      <tp>
        <v>2270</v>
        <stp/>
        <stp>StudyData</stp>
        <stp>EP</stp>
        <stp>Bar</stp>
        <stp/>
        <stp>Open</stp>
        <stp>10</stp>
        <stp>-246</stp>
        <stp>All</stp>
        <stp/>
        <stp/>
        <stp>TRUE</stp>
        <stp>T</stp>
        <tr r="D248" s="1"/>
      </tp>
      <tp>
        <v>2267.25</v>
        <stp/>
        <stp>StudyData</stp>
        <stp>EP</stp>
        <stp>Bar</stp>
        <stp/>
        <stp>Open</stp>
        <stp>10</stp>
        <stp>-146</stp>
        <stp>All</stp>
        <stp/>
        <stp/>
        <stp>TRUE</stp>
        <stp>T</stp>
        <tr r="D148" s="1"/>
      </tp>
      <tp>
        <v>2272.5</v>
        <stp/>
        <stp>StudyData</stp>
        <stp>EP</stp>
        <stp>Bar</stp>
        <stp/>
        <stp>High</stp>
        <stp>10</stp>
        <stp>-261</stp>
        <stp>All</stp>
        <stp/>
        <stp/>
        <stp>TRUE</stp>
        <stp>T</stp>
        <tr r="E263" s="1"/>
      </tp>
      <tp>
        <v>2267.25</v>
        <stp/>
        <stp>StudyData</stp>
        <stp>EP</stp>
        <stp>Bar</stp>
        <stp/>
        <stp>High</stp>
        <stp>10</stp>
        <stp>-161</stp>
        <stp>All</stp>
        <stp/>
        <stp/>
        <stp>TRUE</stp>
        <stp>T</stp>
        <tr r="E163" s="1"/>
      </tp>
      <tp>
        <v>2270.5</v>
        <stp/>
        <stp>StudyData</stp>
        <stp>EP</stp>
        <stp>Bar</stp>
        <stp/>
        <stp>Open</stp>
        <stp>10</stp>
        <stp>-247</stp>
        <stp>All</stp>
        <stp/>
        <stp/>
        <stp>TRUE</stp>
        <stp>T</stp>
        <tr r="D249" s="1"/>
      </tp>
      <tp>
        <v>2267</v>
        <stp/>
        <stp>StudyData</stp>
        <stp>EP</stp>
        <stp>Bar</stp>
        <stp/>
        <stp>Open</stp>
        <stp>10</stp>
        <stp>-147</stp>
        <stp>All</stp>
        <stp/>
        <stp/>
        <stp>TRUE</stp>
        <stp>T</stp>
        <tr r="D149" s="1"/>
      </tp>
      <tp>
        <v>2273.25</v>
        <stp/>
        <stp>StudyData</stp>
        <stp>EP</stp>
        <stp>Bar</stp>
        <stp/>
        <stp>High</stp>
        <stp>10</stp>
        <stp>-266</stp>
        <stp>All</stp>
        <stp/>
        <stp/>
        <stp>TRUE</stp>
        <stp>T</stp>
        <tr r="E268" s="1"/>
      </tp>
      <tp>
        <v>2266</v>
        <stp/>
        <stp>StudyData</stp>
        <stp>EP</stp>
        <stp>Bar</stp>
        <stp/>
        <stp>High</stp>
        <stp>10</stp>
        <stp>-166</stp>
        <stp>All</stp>
        <stp/>
        <stp/>
        <stp>TRUE</stp>
        <stp>T</stp>
        <tr r="E168" s="1"/>
      </tp>
      <tp>
        <v>2268.5</v>
        <stp/>
        <stp>StudyData</stp>
        <stp>EP</stp>
        <stp>Bar</stp>
        <stp/>
        <stp>Open</stp>
        <stp>10</stp>
        <stp>-240</stp>
        <stp>All</stp>
        <stp/>
        <stp/>
        <stp>TRUE</stp>
        <stp>T</stp>
        <tr r="D242" s="1"/>
      </tp>
      <tp>
        <v>2268.5</v>
        <stp/>
        <stp>StudyData</stp>
        <stp>EP</stp>
        <stp>Bar</stp>
        <stp/>
        <stp>Open</stp>
        <stp>10</stp>
        <stp>-140</stp>
        <stp>All</stp>
        <stp/>
        <stp/>
        <stp>TRUE</stp>
        <stp>T</stp>
        <tr r="D142" s="1"/>
      </tp>
      <tp>
        <v>2273.5</v>
        <stp/>
        <stp>StudyData</stp>
        <stp>EP</stp>
        <stp>Bar</stp>
        <stp/>
        <stp>High</stp>
        <stp>10</stp>
        <stp>-267</stp>
        <stp>All</stp>
        <stp/>
        <stp/>
        <stp>TRUE</stp>
        <stp>T</stp>
        <tr r="E269" s="1"/>
      </tp>
      <tp>
        <v>2266.5</v>
        <stp/>
        <stp>StudyData</stp>
        <stp>EP</stp>
        <stp>Bar</stp>
        <stp/>
        <stp>High</stp>
        <stp>10</stp>
        <stp>-167</stp>
        <stp>All</stp>
        <stp/>
        <stp/>
        <stp>TRUE</stp>
        <stp>T</stp>
        <tr r="E169" s="1"/>
      </tp>
      <tp>
        <v>2269.25</v>
        <stp/>
        <stp>StudyData</stp>
        <stp>EP</stp>
        <stp>Bar</stp>
        <stp/>
        <stp>Open</stp>
        <stp>10</stp>
        <stp>-241</stp>
        <stp>All</stp>
        <stp/>
        <stp/>
        <stp>TRUE</stp>
        <stp>T</stp>
        <tr r="D243" s="1"/>
      </tp>
      <tp>
        <v>2268.5</v>
        <stp/>
        <stp>StudyData</stp>
        <stp>EP</stp>
        <stp>Bar</stp>
        <stp/>
        <stp>Open</stp>
        <stp>10</stp>
        <stp>-141</stp>
        <stp>All</stp>
        <stp/>
        <stp/>
        <stp>TRUE</stp>
        <stp>T</stp>
        <tr r="D143" s="1"/>
      </tp>
      <tp>
        <v>2272.5</v>
        <stp/>
        <stp>StudyData</stp>
        <stp>EP</stp>
        <stp>Bar</stp>
        <stp/>
        <stp>High</stp>
        <stp>10</stp>
        <stp>-264</stp>
        <stp>All</stp>
        <stp/>
        <stp/>
        <stp>TRUE</stp>
        <stp>T</stp>
        <tr r="E266" s="1"/>
      </tp>
      <tp>
        <v>2266.5</v>
        <stp/>
        <stp>StudyData</stp>
        <stp>EP</stp>
        <stp>Bar</stp>
        <stp/>
        <stp>High</stp>
        <stp>10</stp>
        <stp>-164</stp>
        <stp>All</stp>
        <stp/>
        <stp/>
        <stp>TRUE</stp>
        <stp>T</stp>
        <tr r="E166" s="1"/>
      </tp>
      <tp>
        <v>2269.75</v>
        <stp/>
        <stp>StudyData</stp>
        <stp>EP</stp>
        <stp>Bar</stp>
        <stp/>
        <stp>Open</stp>
        <stp>10</stp>
        <stp>-242</stp>
        <stp>All</stp>
        <stp/>
        <stp/>
        <stp>TRUE</stp>
        <stp>T</stp>
        <tr r="D244" s="1"/>
      </tp>
      <tp>
        <v>2267.75</v>
        <stp/>
        <stp>StudyData</stp>
        <stp>EP</stp>
        <stp>Bar</stp>
        <stp/>
        <stp>Open</stp>
        <stp>10</stp>
        <stp>-142</stp>
        <stp>All</stp>
        <stp/>
        <stp/>
        <stp>TRUE</stp>
        <stp>T</stp>
        <tr r="D144" s="1"/>
      </tp>
      <tp>
        <v>2272.5</v>
        <stp/>
        <stp>StudyData</stp>
        <stp>EP</stp>
        <stp>Bar</stp>
        <stp/>
        <stp>High</stp>
        <stp>10</stp>
        <stp>-265</stp>
        <stp>All</stp>
        <stp/>
        <stp/>
        <stp>TRUE</stp>
        <stp>T</stp>
        <tr r="E267" s="1"/>
      </tp>
      <tp>
        <v>2266.75</v>
        <stp/>
        <stp>StudyData</stp>
        <stp>EP</stp>
        <stp>Bar</stp>
        <stp/>
        <stp>High</stp>
        <stp>10</stp>
        <stp>-165</stp>
        <stp>All</stp>
        <stp/>
        <stp/>
        <stp>TRUE</stp>
        <stp>T</stp>
        <tr r="E167" s="1"/>
      </tp>
      <tp>
        <v>2270.25</v>
        <stp/>
        <stp>StudyData</stp>
        <stp>EP</stp>
        <stp>Bar</stp>
        <stp/>
        <stp>Open</stp>
        <stp>10</stp>
        <stp>-243</stp>
        <stp>All</stp>
        <stp/>
        <stp/>
        <stp>TRUE</stp>
        <stp>T</stp>
        <tr r="D245" s="1"/>
      </tp>
      <tp>
        <v>2267.5</v>
        <stp/>
        <stp>StudyData</stp>
        <stp>EP</stp>
        <stp>Bar</stp>
        <stp/>
        <stp>Open</stp>
        <stp>10</stp>
        <stp>-143</stp>
        <stp>All</stp>
        <stp/>
        <stp/>
        <stp>TRUE</stp>
        <stp>T</stp>
        <tr r="D145" s="1"/>
      </tp>
      <tp>
        <v>2271.75</v>
        <stp/>
        <stp>StudyData</stp>
        <stp>EP</stp>
        <stp>Bar</stp>
        <stp/>
        <stp>High</stp>
        <stp>10</stp>
        <stp>-268</stp>
        <stp>All</stp>
        <stp/>
        <stp/>
        <stp>TRUE</stp>
        <stp>T</stp>
        <tr r="E270" s="1"/>
      </tp>
      <tp>
        <v>2266.75</v>
        <stp/>
        <stp>StudyData</stp>
        <stp>EP</stp>
        <stp>Bar</stp>
        <stp/>
        <stp>High</stp>
        <stp>10</stp>
        <stp>-168</stp>
        <stp>All</stp>
        <stp/>
        <stp/>
        <stp>TRUE</stp>
        <stp>T</stp>
        <tr r="E170" s="1"/>
      </tp>
      <tp>
        <v>2267.5</v>
        <stp/>
        <stp>StudyData</stp>
        <stp>EP</stp>
        <stp>Bar</stp>
        <stp/>
        <stp>High</stp>
        <stp>10</stp>
        <stp>-269</stp>
        <stp>All</stp>
        <stp/>
        <stp/>
        <stp>TRUE</stp>
        <stp>T</stp>
        <tr r="E271" s="1"/>
      </tp>
      <tp>
        <v>2268</v>
        <stp/>
        <stp>StudyData</stp>
        <stp>EP</stp>
        <stp>Bar</stp>
        <stp/>
        <stp>High</stp>
        <stp>10</stp>
        <stp>-169</stp>
        <stp>All</stp>
        <stp/>
        <stp/>
        <stp>TRUE</stp>
        <stp>T</stp>
        <tr r="E171" s="1"/>
      </tp>
      <tp>
        <v>2269</v>
        <stp/>
        <stp>StudyData</stp>
        <stp>EP</stp>
        <stp>Bar</stp>
        <stp/>
        <stp>Open</stp>
        <stp>10</stp>
        <stp>-248</stp>
        <stp>All</stp>
        <stp/>
        <stp/>
        <stp>TRUE</stp>
        <stp>T</stp>
        <tr r="D250" s="1"/>
      </tp>
      <tp>
        <v>2267</v>
        <stp/>
        <stp>StudyData</stp>
        <stp>EP</stp>
        <stp>Bar</stp>
        <stp/>
        <stp>Open</stp>
        <stp>10</stp>
        <stp>-148</stp>
        <stp>All</stp>
        <stp/>
        <stp/>
        <stp>TRUE</stp>
        <stp>T</stp>
        <tr r="D150" s="1"/>
      </tp>
      <tp>
        <v>2269.5</v>
        <stp/>
        <stp>StudyData</stp>
        <stp>EP</stp>
        <stp>Bar</stp>
        <stp/>
        <stp>Open</stp>
        <stp>10</stp>
        <stp>-249</stp>
        <stp>All</stp>
        <stp/>
        <stp/>
        <stp>TRUE</stp>
        <stp>T</stp>
        <tr r="D251" s="1"/>
      </tp>
      <tp>
        <v>2267</v>
        <stp/>
        <stp>StudyData</stp>
        <stp>EP</stp>
        <stp>Bar</stp>
        <stp/>
        <stp>Open</stp>
        <stp>10</stp>
        <stp>-149</stp>
        <stp>All</stp>
        <stp/>
        <stp/>
        <stp>TRUE</stp>
        <stp>T</stp>
        <tr r="D151" s="1"/>
      </tp>
      <tp>
        <v>2271.25</v>
        <stp/>
        <stp>StudyData</stp>
        <stp>EP</stp>
        <stp>Bar</stp>
        <stp/>
        <stp>High</stp>
        <stp>10</stp>
        <stp>-252</stp>
        <stp>All</stp>
        <stp/>
        <stp/>
        <stp>TRUE</stp>
        <stp>T</stp>
        <tr r="E254" s="1"/>
      </tp>
      <tp>
        <v>2267.75</v>
        <stp/>
        <stp>StudyData</stp>
        <stp>EP</stp>
        <stp>Bar</stp>
        <stp/>
        <stp>High</stp>
        <stp>10</stp>
        <stp>-152</stp>
        <stp>All</stp>
        <stp/>
        <stp/>
        <stp>TRUE</stp>
        <stp>T</stp>
        <tr r="E154" s="1"/>
      </tp>
      <tp>
        <v>2264.25</v>
        <stp/>
        <stp>StudyData</stp>
        <stp>EP</stp>
        <stp>Bar</stp>
        <stp/>
        <stp>Open</stp>
        <stp>10</stp>
        <stp>-274</stp>
        <stp>All</stp>
        <stp/>
        <stp/>
        <stp>TRUE</stp>
        <stp>T</stp>
        <tr r="D276" s="1"/>
      </tp>
      <tp>
        <v>2266.25</v>
        <stp/>
        <stp>StudyData</stp>
        <stp>EP</stp>
        <stp>Bar</stp>
        <stp/>
        <stp>Open</stp>
        <stp>10</stp>
        <stp>-174</stp>
        <stp>All</stp>
        <stp/>
        <stp/>
        <stp>TRUE</stp>
        <stp>T</stp>
        <tr r="D176" s="1"/>
      </tp>
      <tp>
        <v>2272.5</v>
        <stp/>
        <stp>StudyData</stp>
        <stp>EP</stp>
        <stp>Bar</stp>
        <stp/>
        <stp>High</stp>
        <stp>10</stp>
        <stp>-253</stp>
        <stp>All</stp>
        <stp/>
        <stp/>
        <stp>TRUE</stp>
        <stp>T</stp>
        <tr r="E255" s="1"/>
      </tp>
      <tp>
        <v>2267.75</v>
        <stp/>
        <stp>StudyData</stp>
        <stp>EP</stp>
        <stp>Bar</stp>
        <stp/>
        <stp>High</stp>
        <stp>10</stp>
        <stp>-153</stp>
        <stp>All</stp>
        <stp/>
        <stp/>
        <stp>TRUE</stp>
        <stp>T</stp>
        <tr r="E155" s="1"/>
      </tp>
      <tp>
        <v>2265.25</v>
        <stp/>
        <stp>StudyData</stp>
        <stp>EP</stp>
        <stp>Bar</stp>
        <stp/>
        <stp>Open</stp>
        <stp>10</stp>
        <stp>-275</stp>
        <stp>All</stp>
        <stp/>
        <stp/>
        <stp>TRUE</stp>
        <stp>T</stp>
        <tr r="D277" s="1"/>
      </tp>
      <tp>
        <v>2266.5</v>
        <stp/>
        <stp>StudyData</stp>
        <stp>EP</stp>
        <stp>Bar</stp>
        <stp/>
        <stp>Open</stp>
        <stp>10</stp>
        <stp>-175</stp>
        <stp>All</stp>
        <stp/>
        <stp/>
        <stp>TRUE</stp>
        <stp>T</stp>
        <tr r="D177" s="1"/>
      </tp>
      <tp>
        <v>2270</v>
        <stp/>
        <stp>StudyData</stp>
        <stp>EP</stp>
        <stp>Bar</stp>
        <stp/>
        <stp>High</stp>
        <stp>10</stp>
        <stp>-250</stp>
        <stp>All</stp>
        <stp/>
        <stp/>
        <stp>TRUE</stp>
        <stp>T</stp>
        <tr r="E252" s="1"/>
      </tp>
      <tp>
        <v>2267.25</v>
        <stp/>
        <stp>StudyData</stp>
        <stp>EP</stp>
        <stp>Bar</stp>
        <stp/>
        <stp>High</stp>
        <stp>10</stp>
        <stp>-150</stp>
        <stp>All</stp>
        <stp/>
        <stp/>
        <stp>TRUE</stp>
        <stp>T</stp>
        <tr r="E152" s="1"/>
      </tp>
      <tp>
        <v>2266.75</v>
        <stp/>
        <stp>StudyData</stp>
        <stp>EP</stp>
        <stp>Bar</stp>
        <stp/>
        <stp>Open</stp>
        <stp>10</stp>
        <stp>-276</stp>
        <stp>All</stp>
        <stp/>
        <stp/>
        <stp>TRUE</stp>
        <stp>T</stp>
        <tr r="D278" s="1"/>
      </tp>
      <tp>
        <v>2266.75</v>
        <stp/>
        <stp>StudyData</stp>
        <stp>EP</stp>
        <stp>Bar</stp>
        <stp/>
        <stp>Open</stp>
        <stp>10</stp>
        <stp>-176</stp>
        <stp>All</stp>
        <stp/>
        <stp/>
        <stp>TRUE</stp>
        <stp>T</stp>
        <tr r="D178" s="1"/>
      </tp>
      <tp>
        <v>2269.25</v>
        <stp/>
        <stp>StudyData</stp>
        <stp>EP</stp>
        <stp>Bar</stp>
        <stp/>
        <stp>High</stp>
        <stp>10</stp>
        <stp>-251</stp>
        <stp>All</stp>
        <stp/>
        <stp/>
        <stp>TRUE</stp>
        <stp>T</stp>
        <tr r="E253" s="1"/>
      </tp>
      <tp>
        <v>2267.75</v>
        <stp/>
        <stp>StudyData</stp>
        <stp>EP</stp>
        <stp>Bar</stp>
        <stp/>
        <stp>High</stp>
        <stp>10</stp>
        <stp>-151</stp>
        <stp>All</stp>
        <stp/>
        <stp/>
        <stp>TRUE</stp>
        <stp>T</stp>
        <tr r="E153" s="1"/>
      </tp>
      <tp>
        <v>2267</v>
        <stp/>
        <stp>StudyData</stp>
        <stp>EP</stp>
        <stp>Bar</stp>
        <stp/>
        <stp>Open</stp>
        <stp>10</stp>
        <stp>-277</stp>
        <stp>All</stp>
        <stp/>
        <stp/>
        <stp>TRUE</stp>
        <stp>T</stp>
        <tr r="D279" s="1"/>
      </tp>
      <tp>
        <v>2266.25</v>
        <stp/>
        <stp>StudyData</stp>
        <stp>EP</stp>
        <stp>Bar</stp>
        <stp/>
        <stp>Open</stp>
        <stp>10</stp>
        <stp>-177</stp>
        <stp>All</stp>
        <stp/>
        <stp/>
        <stp>TRUE</stp>
        <stp>T</stp>
        <tr r="D179" s="1"/>
      </tp>
      <tp>
        <v>2272.75</v>
        <stp/>
        <stp>StudyData</stp>
        <stp>EP</stp>
        <stp>Bar</stp>
        <stp/>
        <stp>High</stp>
        <stp>10</stp>
        <stp>-256</stp>
        <stp>All</stp>
        <stp/>
        <stp/>
        <stp>TRUE</stp>
        <stp>T</stp>
        <tr r="E258" s="1"/>
      </tp>
      <tp>
        <v>2267.25</v>
        <stp/>
        <stp>StudyData</stp>
        <stp>EP</stp>
        <stp>Bar</stp>
        <stp/>
        <stp>High</stp>
        <stp>10</stp>
        <stp>-156</stp>
        <stp>All</stp>
        <stp/>
        <stp/>
        <stp>TRUE</stp>
        <stp>T</stp>
        <tr r="E158" s="1"/>
      </tp>
      <tp>
        <v>2266.5</v>
        <stp/>
        <stp>StudyData</stp>
        <stp>EP</stp>
        <stp>Bar</stp>
        <stp/>
        <stp>Open</stp>
        <stp>10</stp>
        <stp>-270</stp>
        <stp>All</stp>
        <stp/>
        <stp/>
        <stp>TRUE</stp>
        <stp>T</stp>
        <tr r="D272" s="1"/>
      </tp>
      <tp>
        <v>2266.5</v>
        <stp/>
        <stp>StudyData</stp>
        <stp>EP</stp>
        <stp>Bar</stp>
        <stp/>
        <stp>Open</stp>
        <stp>10</stp>
        <stp>-170</stp>
        <stp>All</stp>
        <stp/>
        <stp/>
        <stp>TRUE</stp>
        <stp>T</stp>
        <tr r="D172" s="1"/>
      </tp>
      <tp>
        <v>2272.25</v>
        <stp/>
        <stp>StudyData</stp>
        <stp>EP</stp>
        <stp>Bar</stp>
        <stp/>
        <stp>High</stp>
        <stp>10</stp>
        <stp>-257</stp>
        <stp>All</stp>
        <stp/>
        <stp/>
        <stp>TRUE</stp>
        <stp>T</stp>
        <tr r="E259" s="1"/>
      </tp>
      <tp>
        <v>2267.25</v>
        <stp/>
        <stp>StudyData</stp>
        <stp>EP</stp>
        <stp>Bar</stp>
        <stp/>
        <stp>High</stp>
        <stp>10</stp>
        <stp>-157</stp>
        <stp>All</stp>
        <stp/>
        <stp/>
        <stp>TRUE</stp>
        <stp>T</stp>
        <tr r="E159" s="1"/>
      </tp>
      <tp>
        <v>2266.5</v>
        <stp/>
        <stp>StudyData</stp>
        <stp>EP</stp>
        <stp>Bar</stp>
        <stp/>
        <stp>Open</stp>
        <stp>10</stp>
        <stp>-271</stp>
        <stp>All</stp>
        <stp/>
        <stp/>
        <stp>TRUE</stp>
        <stp>T</stp>
        <tr r="D273" s="1"/>
      </tp>
      <tp>
        <v>2266.5</v>
        <stp/>
        <stp>StudyData</stp>
        <stp>EP</stp>
        <stp>Bar</stp>
        <stp/>
        <stp>Open</stp>
        <stp>10</stp>
        <stp>-171</stp>
        <stp>All</stp>
        <stp/>
        <stp/>
        <stp>TRUE</stp>
        <stp>T</stp>
        <tr r="D173" s="1"/>
      </tp>
      <tp>
        <v>2272.5</v>
        <stp/>
        <stp>StudyData</stp>
        <stp>EP</stp>
        <stp>Bar</stp>
        <stp/>
        <stp>High</stp>
        <stp>10</stp>
        <stp>-254</stp>
        <stp>All</stp>
        <stp/>
        <stp/>
        <stp>TRUE</stp>
        <stp>T</stp>
        <tr r="E256" s="1"/>
      </tp>
      <tp>
        <v>2267.75</v>
        <stp/>
        <stp>StudyData</stp>
        <stp>EP</stp>
        <stp>Bar</stp>
        <stp/>
        <stp>High</stp>
        <stp>10</stp>
        <stp>-154</stp>
        <stp>All</stp>
        <stp/>
        <stp/>
        <stp>TRUE</stp>
        <stp>T</stp>
        <tr r="E156" s="1"/>
      </tp>
      <tp>
        <v>2266.5</v>
        <stp/>
        <stp>StudyData</stp>
        <stp>EP</stp>
        <stp>Bar</stp>
        <stp/>
        <stp>Open</stp>
        <stp>10</stp>
        <stp>-272</stp>
        <stp>All</stp>
        <stp/>
        <stp/>
        <stp>TRUE</stp>
        <stp>T</stp>
        <tr r="D274" s="1"/>
      </tp>
      <tp>
        <v>2266.5</v>
        <stp/>
        <stp>StudyData</stp>
        <stp>EP</stp>
        <stp>Bar</stp>
        <stp/>
        <stp>Open</stp>
        <stp>10</stp>
        <stp>-172</stp>
        <stp>All</stp>
        <stp/>
        <stp/>
        <stp>TRUE</stp>
        <stp>T</stp>
        <tr r="D174" s="1"/>
      </tp>
      <tp>
        <v>2272.5</v>
        <stp/>
        <stp>StudyData</stp>
        <stp>EP</stp>
        <stp>Bar</stp>
        <stp/>
        <stp>High</stp>
        <stp>10</stp>
        <stp>-255</stp>
        <stp>All</stp>
        <stp/>
        <stp/>
        <stp>TRUE</stp>
        <stp>T</stp>
        <tr r="E257" s="1"/>
      </tp>
      <tp>
        <v>2268</v>
        <stp/>
        <stp>StudyData</stp>
        <stp>EP</stp>
        <stp>Bar</stp>
        <stp/>
        <stp>High</stp>
        <stp>10</stp>
        <stp>-155</stp>
        <stp>All</stp>
        <stp/>
        <stp/>
        <stp>TRUE</stp>
        <stp>T</stp>
        <tr r="E157" s="1"/>
      </tp>
      <tp>
        <v>2264.75</v>
        <stp/>
        <stp>StudyData</stp>
        <stp>EP</stp>
        <stp>Bar</stp>
        <stp/>
        <stp>Open</stp>
        <stp>10</stp>
        <stp>-273</stp>
        <stp>All</stp>
        <stp/>
        <stp/>
        <stp>TRUE</stp>
        <stp>T</stp>
        <tr r="D275" s="1"/>
      </tp>
      <tp>
        <v>2266.5</v>
        <stp/>
        <stp>StudyData</stp>
        <stp>EP</stp>
        <stp>Bar</stp>
        <stp/>
        <stp>Open</stp>
        <stp>10</stp>
        <stp>-173</stp>
        <stp>All</stp>
        <stp/>
        <stp/>
        <stp>TRUE</stp>
        <stp>T</stp>
        <tr r="D175" s="1"/>
      </tp>
      <tp>
        <v>2271.25</v>
        <stp/>
        <stp>StudyData</stp>
        <stp>EP</stp>
        <stp>Bar</stp>
        <stp/>
        <stp>High</stp>
        <stp>10</stp>
        <stp>-258</stp>
        <stp>All</stp>
        <stp/>
        <stp/>
        <stp>TRUE</stp>
        <stp>T</stp>
        <tr r="E260" s="1"/>
      </tp>
      <tp>
        <v>2268</v>
        <stp/>
        <stp>StudyData</stp>
        <stp>EP</stp>
        <stp>Bar</stp>
        <stp/>
        <stp>High</stp>
        <stp>10</stp>
        <stp>-158</stp>
        <stp>All</stp>
        <stp/>
        <stp/>
        <stp>TRUE</stp>
        <stp>T</stp>
        <tr r="E160" s="1"/>
      </tp>
      <tp>
        <v>2272.25</v>
        <stp/>
        <stp>StudyData</stp>
        <stp>EP</stp>
        <stp>Bar</stp>
        <stp/>
        <stp>High</stp>
        <stp>10</stp>
        <stp>-259</stp>
        <stp>All</stp>
        <stp/>
        <stp/>
        <stp>TRUE</stp>
        <stp>T</stp>
        <tr r="E261" s="1"/>
      </tp>
      <tp>
        <v>2267.5</v>
        <stp/>
        <stp>StudyData</stp>
        <stp>EP</stp>
        <stp>Bar</stp>
        <stp/>
        <stp>High</stp>
        <stp>10</stp>
        <stp>-159</stp>
        <stp>All</stp>
        <stp/>
        <stp/>
        <stp>TRUE</stp>
        <stp>T</stp>
        <tr r="E161" s="1"/>
      </tp>
      <tp>
        <v>2266.75</v>
        <stp/>
        <stp>StudyData</stp>
        <stp>EP</stp>
        <stp>Bar</stp>
        <stp/>
        <stp>Open</stp>
        <stp>10</stp>
        <stp>-278</stp>
        <stp>All</stp>
        <stp/>
        <stp/>
        <stp>TRUE</stp>
        <stp>T</stp>
        <tr r="D280" s="1"/>
      </tp>
      <tp>
        <v>2266</v>
        <stp/>
        <stp>StudyData</stp>
        <stp>EP</stp>
        <stp>Bar</stp>
        <stp/>
        <stp>Open</stp>
        <stp>10</stp>
        <stp>-178</stp>
        <stp>All</stp>
        <stp/>
        <stp/>
        <stp>TRUE</stp>
        <stp>T</stp>
        <tr r="D180" s="1"/>
      </tp>
      <tp>
        <v>2266.75</v>
        <stp/>
        <stp>StudyData</stp>
        <stp>EP</stp>
        <stp>Bar</stp>
        <stp/>
        <stp>Open</stp>
        <stp>10</stp>
        <stp>-279</stp>
        <stp>All</stp>
        <stp/>
        <stp/>
        <stp>TRUE</stp>
        <stp>T</stp>
        <tr r="D281" s="1"/>
      </tp>
      <tp>
        <v>2266.75</v>
        <stp/>
        <stp>StudyData</stp>
        <stp>EP</stp>
        <stp>Bar</stp>
        <stp/>
        <stp>Open</stp>
        <stp>10</stp>
        <stp>-179</stp>
        <stp>All</stp>
        <stp/>
        <stp/>
        <stp>TRUE</stp>
        <stp>T</stp>
        <tr r="D181" s="1"/>
      </tp>
      <tp>
        <v>2270</v>
        <stp/>
        <stp>StudyData</stp>
        <stp>EP</stp>
        <stp>Bar</stp>
        <stp/>
        <stp>High</stp>
        <stp>10</stp>
        <stp>-242</stp>
        <stp>All</stp>
        <stp/>
        <stp/>
        <stp>TRUE</stp>
        <stp>T</stp>
        <tr r="E244" s="1"/>
      </tp>
      <tp>
        <v>2268.75</v>
        <stp/>
        <stp>StudyData</stp>
        <stp>EP</stp>
        <stp>Bar</stp>
        <stp/>
        <stp>High</stp>
        <stp>10</stp>
        <stp>-142</stp>
        <stp>All</stp>
        <stp/>
        <stp/>
        <stp>TRUE</stp>
        <stp>T</stp>
        <tr r="E144" s="1"/>
      </tp>
      <tp>
        <v>2271.25</v>
        <stp/>
        <stp>StudyData</stp>
        <stp>EP</stp>
        <stp>Bar</stp>
        <stp/>
        <stp>Open</stp>
        <stp>10</stp>
        <stp>-264</stp>
        <stp>All</stp>
        <stp/>
        <stp/>
        <stp>TRUE</stp>
        <stp>T</stp>
        <tr r="D266" s="1"/>
      </tp>
      <tp>
        <v>2266.25</v>
        <stp/>
        <stp>StudyData</stp>
        <stp>EP</stp>
        <stp>Bar</stp>
        <stp/>
        <stp>Open</stp>
        <stp>10</stp>
        <stp>-164</stp>
        <stp>All</stp>
        <stp/>
        <stp/>
        <stp>TRUE</stp>
        <stp>T</stp>
        <tr r="D166" s="1"/>
      </tp>
      <tp>
        <v>2270.5</v>
        <stp/>
        <stp>StudyData</stp>
        <stp>EP</stp>
        <stp>Bar</stp>
        <stp/>
        <stp>High</stp>
        <stp>10</stp>
        <stp>-243</stp>
        <stp>All</stp>
        <stp/>
        <stp/>
        <stp>TRUE</stp>
        <stp>T</stp>
        <tr r="E245" s="1"/>
      </tp>
      <tp>
        <v>2268</v>
        <stp/>
        <stp>StudyData</stp>
        <stp>EP</stp>
        <stp>Bar</stp>
        <stp/>
        <stp>High</stp>
        <stp>10</stp>
        <stp>-143</stp>
        <stp>All</stp>
        <stp/>
        <stp/>
        <stp>TRUE</stp>
        <stp>T</stp>
        <tr r="E145" s="1"/>
      </tp>
      <tp>
        <v>2271.5</v>
        <stp/>
        <stp>StudyData</stp>
        <stp>EP</stp>
        <stp>Bar</stp>
        <stp/>
        <stp>Open</stp>
        <stp>10</stp>
        <stp>-265</stp>
        <stp>All</stp>
        <stp/>
        <stp/>
        <stp>TRUE</stp>
        <stp>T</stp>
        <tr r="D267" s="1"/>
      </tp>
      <tp>
        <v>2266</v>
        <stp/>
        <stp>StudyData</stp>
        <stp>EP</stp>
        <stp>Bar</stp>
        <stp/>
        <stp>Open</stp>
        <stp>10</stp>
        <stp>-165</stp>
        <stp>All</stp>
        <stp/>
        <stp/>
        <stp>TRUE</stp>
        <stp>T</stp>
        <tr r="D167" s="1"/>
      </tp>
      <tp>
        <v>2268.75</v>
        <stp/>
        <stp>StudyData</stp>
        <stp>EP</stp>
        <stp>Bar</stp>
        <stp/>
        <stp>High</stp>
        <stp>10</stp>
        <stp>-240</stp>
        <stp>All</stp>
        <stp/>
        <stp/>
        <stp>TRUE</stp>
        <stp>T</stp>
        <tr r="E242" s="1"/>
      </tp>
      <tp>
        <v>2268.75</v>
        <stp/>
        <stp>StudyData</stp>
        <stp>EP</stp>
        <stp>Bar</stp>
        <stp/>
        <stp>High</stp>
        <stp>10</stp>
        <stp>-140</stp>
        <stp>All</stp>
        <stp/>
        <stp/>
        <stp>TRUE</stp>
        <stp>T</stp>
        <tr r="E142" s="1"/>
      </tp>
      <tp>
        <v>2272.25</v>
        <stp/>
        <stp>StudyData</stp>
        <stp>EP</stp>
        <stp>Bar</stp>
        <stp/>
        <stp>Open</stp>
        <stp>10</stp>
        <stp>-266</stp>
        <stp>All</stp>
        <stp/>
        <stp/>
        <stp>TRUE</stp>
        <stp>T</stp>
        <tr r="D268" s="1"/>
      </tp>
      <tp>
        <v>2266</v>
        <stp/>
        <stp>StudyData</stp>
        <stp>EP</stp>
        <stp>Bar</stp>
        <stp/>
        <stp>Open</stp>
        <stp>10</stp>
        <stp>-166</stp>
        <stp>All</stp>
        <stp/>
        <stp/>
        <stp>TRUE</stp>
        <stp>T</stp>
        <tr r="D168" s="1"/>
      </tp>
      <tp>
        <v>2270</v>
        <stp/>
        <stp>StudyData</stp>
        <stp>EP</stp>
        <stp>Bar</stp>
        <stp/>
        <stp>High</stp>
        <stp>10</stp>
        <stp>-241</stp>
        <stp>All</stp>
        <stp/>
        <stp/>
        <stp>TRUE</stp>
        <stp>T</stp>
        <tr r="E243" s="1"/>
      </tp>
      <tp>
        <v>2268.75</v>
        <stp/>
        <stp>StudyData</stp>
        <stp>EP</stp>
        <stp>Bar</stp>
        <stp/>
        <stp>High</stp>
        <stp>10</stp>
        <stp>-141</stp>
        <stp>All</stp>
        <stp/>
        <stp/>
        <stp>TRUE</stp>
        <stp>T</stp>
        <tr r="E143" s="1"/>
      </tp>
      <tp>
        <v>2270.5</v>
        <stp/>
        <stp>StudyData</stp>
        <stp>EP</stp>
        <stp>Bar</stp>
        <stp/>
        <stp>Open</stp>
        <stp>10</stp>
        <stp>-267</stp>
        <stp>All</stp>
        <stp/>
        <stp/>
        <stp>TRUE</stp>
        <stp>T</stp>
        <tr r="D269" s="1"/>
      </tp>
      <tp>
        <v>2266</v>
        <stp/>
        <stp>StudyData</stp>
        <stp>EP</stp>
        <stp>Bar</stp>
        <stp/>
        <stp>Open</stp>
        <stp>10</stp>
        <stp>-167</stp>
        <stp>All</stp>
        <stp/>
        <stp/>
        <stp>TRUE</stp>
        <stp>T</stp>
        <tr r="D169" s="1"/>
      </tp>
      <tp>
        <v>2270.75</v>
        <stp/>
        <stp>StudyData</stp>
        <stp>EP</stp>
        <stp>Bar</stp>
        <stp/>
        <stp>High</stp>
        <stp>10</stp>
        <stp>-246</stp>
        <stp>All</stp>
        <stp/>
        <stp/>
        <stp>TRUE</stp>
        <stp>T</stp>
        <tr r="E248" s="1"/>
      </tp>
      <tp>
        <v>2267.25</v>
        <stp/>
        <stp>StudyData</stp>
        <stp>EP</stp>
        <stp>Bar</stp>
        <stp/>
        <stp>High</stp>
        <stp>10</stp>
        <stp>-146</stp>
        <stp>All</stp>
        <stp/>
        <stp/>
        <stp>TRUE</stp>
        <stp>T</stp>
        <tr r="E148" s="1"/>
      </tp>
      <tp>
        <v>2271.25</v>
        <stp/>
        <stp>StudyData</stp>
        <stp>EP</stp>
        <stp>Bar</stp>
        <stp/>
        <stp>Open</stp>
        <stp>10</stp>
        <stp>-260</stp>
        <stp>All</stp>
        <stp/>
        <stp/>
        <stp>TRUE</stp>
        <stp>T</stp>
        <tr r="D262" s="1"/>
      </tp>
      <tp>
        <v>2267.25</v>
        <stp/>
        <stp>StudyData</stp>
        <stp>EP</stp>
        <stp>Bar</stp>
        <stp/>
        <stp>Open</stp>
        <stp>10</stp>
        <stp>-160</stp>
        <stp>All</stp>
        <stp/>
        <stp/>
        <stp>TRUE</stp>
        <stp>T</stp>
        <tr r="D162" s="1"/>
      </tp>
      <tp>
        <v>2271</v>
        <stp/>
        <stp>StudyData</stp>
        <stp>EP</stp>
        <stp>Bar</stp>
        <stp/>
        <stp>High</stp>
        <stp>10</stp>
        <stp>-247</stp>
        <stp>All</stp>
        <stp/>
        <stp/>
        <stp>TRUE</stp>
        <stp>T</stp>
        <tr r="E249" s="1"/>
      </tp>
      <tp>
        <v>2267.5</v>
        <stp/>
        <stp>StudyData</stp>
        <stp>EP</stp>
        <stp>Bar</stp>
        <stp/>
        <stp>High</stp>
        <stp>10</stp>
        <stp>-147</stp>
        <stp>All</stp>
        <stp/>
        <stp/>
        <stp>TRUE</stp>
        <stp>T</stp>
        <tr r="E149" s="1"/>
      </tp>
      <tp>
        <v>2271.75</v>
        <stp/>
        <stp>StudyData</stp>
        <stp>EP</stp>
        <stp>Bar</stp>
        <stp/>
        <stp>Open</stp>
        <stp>10</stp>
        <stp>-261</stp>
        <stp>All</stp>
        <stp/>
        <stp/>
        <stp>TRUE</stp>
        <stp>T</stp>
        <tr r="D263" s="1"/>
      </tp>
      <tp>
        <v>2267</v>
        <stp/>
        <stp>StudyData</stp>
        <stp>EP</stp>
        <stp>Bar</stp>
        <stp/>
        <stp>Open</stp>
        <stp>10</stp>
        <stp>-161</stp>
        <stp>All</stp>
        <stp/>
        <stp/>
        <stp>TRUE</stp>
        <stp>T</stp>
        <tr r="D163" s="1"/>
      </tp>
      <tp>
        <v>2271</v>
        <stp/>
        <stp>StudyData</stp>
        <stp>EP</stp>
        <stp>Bar</stp>
        <stp/>
        <stp>High</stp>
        <stp>10</stp>
        <stp>-244</stp>
        <stp>All</stp>
        <stp/>
        <stp/>
        <stp>TRUE</stp>
        <stp>T</stp>
        <tr r="E246" s="1"/>
      </tp>
      <tp>
        <v>2268</v>
        <stp/>
        <stp>StudyData</stp>
        <stp>EP</stp>
        <stp>Bar</stp>
        <stp/>
        <stp>High</stp>
        <stp>10</stp>
        <stp>-144</stp>
        <stp>All</stp>
        <stp/>
        <stp/>
        <stp>TRUE</stp>
        <stp>T</stp>
        <tr r="E146" s="1"/>
      </tp>
      <tp>
        <v>2270.5</v>
        <stp/>
        <stp>StudyData</stp>
        <stp>EP</stp>
        <stp>Bar</stp>
        <stp/>
        <stp>Open</stp>
        <stp>10</stp>
        <stp>-262</stp>
        <stp>All</stp>
        <stp/>
        <stp/>
        <stp>TRUE</stp>
        <stp>T</stp>
        <tr r="D264" s="1"/>
      </tp>
      <tp>
        <v>2266</v>
        <stp/>
        <stp>StudyData</stp>
        <stp>EP</stp>
        <stp>Bar</stp>
        <stp/>
        <stp>Open</stp>
        <stp>10</stp>
        <stp>-162</stp>
        <stp>All</stp>
        <stp/>
        <stp/>
        <stp>TRUE</stp>
        <stp>T</stp>
        <tr r="D164" s="1"/>
      </tp>
      <tp>
        <v>2271</v>
        <stp/>
        <stp>StudyData</stp>
        <stp>EP</stp>
        <stp>Bar</stp>
        <stp/>
        <stp>High</stp>
        <stp>10</stp>
        <stp>-245</stp>
        <stp>All</stp>
        <stp/>
        <stp/>
        <stp>TRUE</stp>
        <stp>T</stp>
        <tr r="E247" s="1"/>
      </tp>
      <tp>
        <v>2267.5</v>
        <stp/>
        <stp>StudyData</stp>
        <stp>EP</stp>
        <stp>Bar</stp>
        <stp/>
        <stp>High</stp>
        <stp>10</stp>
        <stp>-145</stp>
        <stp>All</stp>
        <stp/>
        <stp/>
        <stp>TRUE</stp>
        <stp>T</stp>
        <tr r="E147" s="1"/>
      </tp>
      <tp>
        <v>2270.75</v>
        <stp/>
        <stp>StudyData</stp>
        <stp>EP</stp>
        <stp>Bar</stp>
        <stp/>
        <stp>Open</stp>
        <stp>10</stp>
        <stp>-263</stp>
        <stp>All</stp>
        <stp/>
        <stp/>
        <stp>TRUE</stp>
        <stp>T</stp>
        <tr r="D265" s="1"/>
      </tp>
      <tp>
        <v>2266</v>
        <stp/>
        <stp>StudyData</stp>
        <stp>EP</stp>
        <stp>Bar</stp>
        <stp/>
        <stp>Open</stp>
        <stp>10</stp>
        <stp>-163</stp>
        <stp>All</stp>
        <stp/>
        <stp/>
        <stp>TRUE</stp>
        <stp>T</stp>
        <tr r="D165" s="1"/>
      </tp>
      <tp>
        <v>2270.5</v>
        <stp/>
        <stp>StudyData</stp>
        <stp>EP</stp>
        <stp>Bar</stp>
        <stp/>
        <stp>High</stp>
        <stp>10</stp>
        <stp>-248</stp>
        <stp>All</stp>
        <stp/>
        <stp/>
        <stp>TRUE</stp>
        <stp>T</stp>
        <tr r="E250" s="1"/>
      </tp>
      <tp>
        <v>2267.25</v>
        <stp/>
        <stp>StudyData</stp>
        <stp>EP</stp>
        <stp>Bar</stp>
        <stp/>
        <stp>High</stp>
        <stp>10</stp>
        <stp>-148</stp>
        <stp>All</stp>
        <stp/>
        <stp/>
        <stp>TRUE</stp>
        <stp>T</stp>
        <tr r="E150" s="1"/>
      </tp>
      <tp>
        <v>2270.25</v>
        <stp/>
        <stp>StudyData</stp>
        <stp>EP</stp>
        <stp>Bar</stp>
        <stp/>
        <stp>High</stp>
        <stp>10</stp>
        <stp>-249</stp>
        <stp>All</stp>
        <stp/>
        <stp/>
        <stp>TRUE</stp>
        <stp>T</stp>
        <tr r="E251" s="1"/>
      </tp>
      <tp>
        <v>2267.5</v>
        <stp/>
        <stp>StudyData</stp>
        <stp>EP</stp>
        <stp>Bar</stp>
        <stp/>
        <stp>High</stp>
        <stp>10</stp>
        <stp>-149</stp>
        <stp>All</stp>
        <stp/>
        <stp/>
        <stp>TRUE</stp>
        <stp>T</stp>
        <tr r="E151" s="1"/>
      </tp>
      <tp>
        <v>2266.75</v>
        <stp/>
        <stp>StudyData</stp>
        <stp>EP</stp>
        <stp>Bar</stp>
        <stp/>
        <stp>Open</stp>
        <stp>10</stp>
        <stp>-268</stp>
        <stp>All</stp>
        <stp/>
        <stp/>
        <stp>TRUE</stp>
        <stp>T</stp>
        <tr r="D270" s="1"/>
      </tp>
      <tp>
        <v>2266.5</v>
        <stp/>
        <stp>StudyData</stp>
        <stp>EP</stp>
        <stp>Bar</stp>
        <stp/>
        <stp>Open</stp>
        <stp>10</stp>
        <stp>-168</stp>
        <stp>All</stp>
        <stp/>
        <stp/>
        <stp>TRUE</stp>
        <stp>T</stp>
        <tr r="D170" s="1"/>
      </tp>
      <tp>
        <v>2267.25</v>
        <stp/>
        <stp>StudyData</stp>
        <stp>EP</stp>
        <stp>Bar</stp>
        <stp/>
        <stp>Open</stp>
        <stp>10</stp>
        <stp>-269</stp>
        <stp>All</stp>
        <stp/>
        <stp/>
        <stp>TRUE</stp>
        <stp>T</stp>
        <tr r="D271" s="1"/>
      </tp>
      <tp>
        <v>2266.75</v>
        <stp/>
        <stp>StudyData</stp>
        <stp>EP</stp>
        <stp>Bar</stp>
        <stp/>
        <stp>Open</stp>
        <stp>10</stp>
        <stp>-169</stp>
        <stp>All</stp>
        <stp/>
        <stp/>
        <stp>TRUE</stp>
        <stp>T</stp>
        <tr r="D171" s="1"/>
      </tp>
      <tp>
        <v>2270.25</v>
        <stp/>
        <stp>StudyData</stp>
        <stp>EP</stp>
        <stp>Bar</stp>
        <stp/>
        <stp>High</stp>
        <stp>10</stp>
        <stp>-232</stp>
        <stp>All</stp>
        <stp/>
        <stp/>
        <stp>TRUE</stp>
        <stp>T</stp>
        <tr r="E234" s="1"/>
      </tp>
      <tp>
        <v>2267.5</v>
        <stp/>
        <stp>StudyData</stp>
        <stp>EP</stp>
        <stp>Bar</stp>
        <stp/>
        <stp>High</stp>
        <stp>10</stp>
        <stp>-132</stp>
        <stp>All</stp>
        <stp/>
        <stp/>
        <stp>TRUE</stp>
        <stp>T</stp>
        <tr r="E134" s="1"/>
      </tp>
      <tp>
        <v>2268.75</v>
        <stp/>
        <stp>StudyData</stp>
        <stp>EP</stp>
        <stp>Bar</stp>
        <stp/>
        <stp>Open</stp>
        <stp>10</stp>
        <stp>-214</stp>
        <stp>All</stp>
        <stp/>
        <stp/>
        <stp>TRUE</stp>
        <stp>T</stp>
        <tr r="D216" s="1"/>
      </tp>
      <tp>
        <v>2266.75</v>
        <stp/>
        <stp>StudyData</stp>
        <stp>EP</stp>
        <stp>Bar</stp>
        <stp/>
        <stp>Open</stp>
        <stp>10</stp>
        <stp>-114</stp>
        <stp>All</stp>
        <stp/>
        <stp/>
        <stp>TRUE</stp>
        <stp>T</stp>
        <tr r="D116" s="1"/>
      </tp>
      <tp>
        <v>2269.5</v>
        <stp/>
        <stp>StudyData</stp>
        <stp>EP</stp>
        <stp>Bar</stp>
        <stp/>
        <stp>High</stp>
        <stp>10</stp>
        <stp>-233</stp>
        <stp>All</stp>
        <stp/>
        <stp/>
        <stp>TRUE</stp>
        <stp>T</stp>
        <tr r="E235" s="1"/>
      </tp>
      <tp>
        <v>2267.25</v>
        <stp/>
        <stp>StudyData</stp>
        <stp>EP</stp>
        <stp>Bar</stp>
        <stp/>
        <stp>High</stp>
        <stp>10</stp>
        <stp>-133</stp>
        <stp>All</stp>
        <stp/>
        <stp/>
        <stp>TRUE</stp>
        <stp>T</stp>
        <tr r="E135" s="1"/>
      </tp>
      <tp>
        <v>2268.75</v>
        <stp/>
        <stp>StudyData</stp>
        <stp>EP</stp>
        <stp>Bar</stp>
        <stp/>
        <stp>Open</stp>
        <stp>10</stp>
        <stp>-215</stp>
        <stp>All</stp>
        <stp/>
        <stp/>
        <stp>TRUE</stp>
        <stp>T</stp>
        <tr r="D217" s="1"/>
      </tp>
      <tp>
        <v>2267.25</v>
        <stp/>
        <stp>StudyData</stp>
        <stp>EP</stp>
        <stp>Bar</stp>
        <stp/>
        <stp>Open</stp>
        <stp>10</stp>
        <stp>-115</stp>
        <stp>All</stp>
        <stp/>
        <stp/>
        <stp>TRUE</stp>
        <stp>T</stp>
        <tr r="D117" s="1"/>
      </tp>
      <tp>
        <v>2270.75</v>
        <stp/>
        <stp>StudyData</stp>
        <stp>EP</stp>
        <stp>Bar</stp>
        <stp/>
        <stp>High</stp>
        <stp>10</stp>
        <stp>-230</stp>
        <stp>All</stp>
        <stp/>
        <stp/>
        <stp>TRUE</stp>
        <stp>T</stp>
        <tr r="E232" s="1"/>
      </tp>
      <tp>
        <v>2267.25</v>
        <stp/>
        <stp>StudyData</stp>
        <stp>EP</stp>
        <stp>Bar</stp>
        <stp/>
        <stp>High</stp>
        <stp>10</stp>
        <stp>-130</stp>
        <stp>All</stp>
        <stp/>
        <stp/>
        <stp>TRUE</stp>
        <stp>T</stp>
        <tr r="E132" s="1"/>
      </tp>
      <tp>
        <v>2269.25</v>
        <stp/>
        <stp>StudyData</stp>
        <stp>EP</stp>
        <stp>Bar</stp>
        <stp/>
        <stp>Open</stp>
        <stp>10</stp>
        <stp>-216</stp>
        <stp>All</stp>
        <stp/>
        <stp/>
        <stp>TRUE</stp>
        <stp>T</stp>
        <tr r="D218" s="1"/>
      </tp>
      <tp>
        <v>2266.75</v>
        <stp/>
        <stp>StudyData</stp>
        <stp>EP</stp>
        <stp>Bar</stp>
        <stp/>
        <stp>Open</stp>
        <stp>10</stp>
        <stp>-116</stp>
        <stp>All</stp>
        <stp/>
        <stp/>
        <stp>TRUE</stp>
        <stp>T</stp>
        <tr r="D118" s="1"/>
      </tp>
      <tp>
        <v>2271.5</v>
        <stp/>
        <stp>StudyData</stp>
        <stp>EP</stp>
        <stp>Bar</stp>
        <stp/>
        <stp>High</stp>
        <stp>10</stp>
        <stp>-231</stp>
        <stp>All</stp>
        <stp/>
        <stp/>
        <stp>TRUE</stp>
        <stp>T</stp>
        <tr r="E233" s="1"/>
      </tp>
      <tp>
        <v>2267.25</v>
        <stp/>
        <stp>StudyData</stp>
        <stp>EP</stp>
        <stp>Bar</stp>
        <stp/>
        <stp>High</stp>
        <stp>10</stp>
        <stp>-131</stp>
        <stp>All</stp>
        <stp/>
        <stp/>
        <stp>TRUE</stp>
        <stp>T</stp>
        <tr r="E133" s="1"/>
      </tp>
      <tp>
        <v>2268.75</v>
        <stp/>
        <stp>StudyData</stp>
        <stp>EP</stp>
        <stp>Bar</stp>
        <stp/>
        <stp>Open</stp>
        <stp>10</stp>
        <stp>-217</stp>
        <stp>All</stp>
        <stp/>
        <stp/>
        <stp>TRUE</stp>
        <stp>T</stp>
        <tr r="D219" s="1"/>
      </tp>
      <tp>
        <v>2267</v>
        <stp/>
        <stp>StudyData</stp>
        <stp>EP</stp>
        <stp>Bar</stp>
        <stp/>
        <stp>Open</stp>
        <stp>10</stp>
        <stp>-117</stp>
        <stp>All</stp>
        <stp/>
        <stp/>
        <stp>TRUE</stp>
        <stp>T</stp>
        <tr r="D119" s="1"/>
      </tp>
      <tp>
        <v>2269.75</v>
        <stp/>
        <stp>StudyData</stp>
        <stp>EP</stp>
        <stp>Bar</stp>
        <stp/>
        <stp>High</stp>
        <stp>10</stp>
        <stp>-236</stp>
        <stp>All</stp>
        <stp/>
        <stp/>
        <stp>TRUE</stp>
        <stp>T</stp>
        <tr r="E238" s="1"/>
      </tp>
      <tp>
        <v>2268.25</v>
        <stp/>
        <stp>StudyData</stp>
        <stp>EP</stp>
        <stp>Bar</stp>
        <stp/>
        <stp>High</stp>
        <stp>10</stp>
        <stp>-136</stp>
        <stp>All</stp>
        <stp/>
        <stp/>
        <stp>TRUE</stp>
        <stp>T</stp>
        <tr r="E138" s="1"/>
      </tp>
      <tp>
        <v>2268.25</v>
        <stp/>
        <stp>StudyData</stp>
        <stp>EP</stp>
        <stp>Bar</stp>
        <stp/>
        <stp>Open</stp>
        <stp>10</stp>
        <stp>-210</stp>
        <stp>All</stp>
        <stp/>
        <stp/>
        <stp>TRUE</stp>
        <stp>T</stp>
        <tr r="D212" s="1"/>
      </tp>
      <tp>
        <v>2265.75</v>
        <stp/>
        <stp>StudyData</stp>
        <stp>EP</stp>
        <stp>Bar</stp>
        <stp/>
        <stp>Open</stp>
        <stp>10</stp>
        <stp>-110</stp>
        <stp>All</stp>
        <stp/>
        <stp/>
        <stp>TRUE</stp>
        <stp>T</stp>
        <tr r="D112" s="1"/>
      </tp>
      <tp>
        <v>2268.75</v>
        <stp/>
        <stp>StudyData</stp>
        <stp>EP</stp>
        <stp>Bar</stp>
        <stp/>
        <stp>High</stp>
        <stp>10</stp>
        <stp>-237</stp>
        <stp>All</stp>
        <stp/>
        <stp/>
        <stp>TRUE</stp>
        <stp>T</stp>
        <tr r="E239" s="1"/>
      </tp>
      <tp>
        <v>2268.5</v>
        <stp/>
        <stp>StudyData</stp>
        <stp>EP</stp>
        <stp>Bar</stp>
        <stp/>
        <stp>High</stp>
        <stp>10</stp>
        <stp>-137</stp>
        <stp>All</stp>
        <stp/>
        <stp/>
        <stp>TRUE</stp>
        <stp>T</stp>
        <tr r="E139" s="1"/>
      </tp>
      <tp>
        <v>2268.5</v>
        <stp/>
        <stp>StudyData</stp>
        <stp>EP</stp>
        <stp>Bar</stp>
        <stp/>
        <stp>Open</stp>
        <stp>10</stp>
        <stp>-211</stp>
        <stp>All</stp>
        <stp/>
        <stp/>
        <stp>TRUE</stp>
        <stp>T</stp>
        <tr r="D213" s="1"/>
      </tp>
      <tp>
        <v>2266.5</v>
        <stp/>
        <stp>StudyData</stp>
        <stp>EP</stp>
        <stp>Bar</stp>
        <stp/>
        <stp>Open</stp>
        <stp>10</stp>
        <stp>-111</stp>
        <stp>All</stp>
        <stp/>
        <stp/>
        <stp>TRUE</stp>
        <stp>T</stp>
        <tr r="D113" s="1"/>
      </tp>
      <tp>
        <v>2269.25</v>
        <stp/>
        <stp>StudyData</stp>
        <stp>EP</stp>
        <stp>Bar</stp>
        <stp/>
        <stp>High</stp>
        <stp>10</stp>
        <stp>-234</stp>
        <stp>All</stp>
        <stp/>
        <stp/>
        <stp>TRUE</stp>
        <stp>T</stp>
        <tr r="E236" s="1"/>
      </tp>
      <tp>
        <v>2267.5</v>
        <stp/>
        <stp>StudyData</stp>
        <stp>EP</stp>
        <stp>Bar</stp>
        <stp/>
        <stp>High</stp>
        <stp>10</stp>
        <stp>-134</stp>
        <stp>All</stp>
        <stp/>
        <stp/>
        <stp>TRUE</stp>
        <stp>T</stp>
        <tr r="E136" s="1"/>
      </tp>
      <tp>
        <v>2268.5</v>
        <stp/>
        <stp>StudyData</stp>
        <stp>EP</stp>
        <stp>Bar</stp>
        <stp/>
        <stp>Open</stp>
        <stp>10</stp>
        <stp>-212</stp>
        <stp>All</stp>
        <stp/>
        <stp/>
        <stp>TRUE</stp>
        <stp>T</stp>
        <tr r="D214" s="1"/>
      </tp>
      <tp>
        <v>2267.25</v>
        <stp/>
        <stp>StudyData</stp>
        <stp>EP</stp>
        <stp>Bar</stp>
        <stp/>
        <stp>Open</stp>
        <stp>10</stp>
        <stp>-112</stp>
        <stp>All</stp>
        <stp/>
        <stp/>
        <stp>TRUE</stp>
        <stp>T</stp>
        <tr r="D114" s="1"/>
      </tp>
      <tp>
        <v>2269.5</v>
        <stp/>
        <stp>StudyData</stp>
        <stp>EP</stp>
        <stp>Bar</stp>
        <stp/>
        <stp>High</stp>
        <stp>10</stp>
        <stp>-235</stp>
        <stp>All</stp>
        <stp/>
        <stp/>
        <stp>TRUE</stp>
        <stp>T</stp>
        <tr r="E237" s="1"/>
      </tp>
      <tp>
        <v>2268</v>
        <stp/>
        <stp>StudyData</stp>
        <stp>EP</stp>
        <stp>Bar</stp>
        <stp/>
        <stp>High</stp>
        <stp>10</stp>
        <stp>-135</stp>
        <stp>All</stp>
        <stp/>
        <stp/>
        <stp>TRUE</stp>
        <stp>T</stp>
        <tr r="E137" s="1"/>
      </tp>
      <tp>
        <v>2268.5</v>
        <stp/>
        <stp>StudyData</stp>
        <stp>EP</stp>
        <stp>Bar</stp>
        <stp/>
        <stp>Open</stp>
        <stp>10</stp>
        <stp>-213</stp>
        <stp>All</stp>
        <stp/>
        <stp/>
        <stp>TRUE</stp>
        <stp>T</stp>
        <tr r="D215" s="1"/>
      </tp>
      <tp>
        <v>2266.5</v>
        <stp/>
        <stp>StudyData</stp>
        <stp>EP</stp>
        <stp>Bar</stp>
        <stp/>
        <stp>Open</stp>
        <stp>10</stp>
        <stp>-113</stp>
        <stp>All</stp>
        <stp/>
        <stp/>
        <stp>TRUE</stp>
        <stp>T</stp>
        <tr r="D115" s="1"/>
      </tp>
      <tp>
        <v>2268.25</v>
        <stp/>
        <stp>StudyData</stp>
        <stp>EP</stp>
        <stp>Bar</stp>
        <stp/>
        <stp>High</stp>
        <stp>10</stp>
        <stp>-238</stp>
        <stp>All</stp>
        <stp/>
        <stp/>
        <stp>TRUE</stp>
        <stp>T</stp>
        <tr r="E240" s="1"/>
      </tp>
      <tp>
        <v>2268.25</v>
        <stp/>
        <stp>StudyData</stp>
        <stp>EP</stp>
        <stp>Bar</stp>
        <stp/>
        <stp>High</stp>
        <stp>10</stp>
        <stp>-138</stp>
        <stp>All</stp>
        <stp/>
        <stp/>
        <stp>TRUE</stp>
        <stp>T</stp>
        <tr r="E140" s="1"/>
      </tp>
      <tp>
        <v>2268.5</v>
        <stp/>
        <stp>StudyData</stp>
        <stp>EP</stp>
        <stp>Bar</stp>
        <stp/>
        <stp>High</stp>
        <stp>10</stp>
        <stp>-239</stp>
        <stp>All</stp>
        <stp/>
        <stp/>
        <stp>TRUE</stp>
        <stp>T</stp>
        <tr r="E241" s="1"/>
      </tp>
      <tp>
        <v>2267.75</v>
        <stp/>
        <stp>StudyData</stp>
        <stp>EP</stp>
        <stp>Bar</stp>
        <stp/>
        <stp>High</stp>
        <stp>10</stp>
        <stp>-139</stp>
        <stp>All</stp>
        <stp/>
        <stp/>
        <stp>TRUE</stp>
        <stp>T</stp>
        <tr r="E141" s="1"/>
      </tp>
      <tp>
        <v>2268.5</v>
        <stp/>
        <stp>StudyData</stp>
        <stp>EP</stp>
        <stp>Bar</stp>
        <stp/>
        <stp>Open</stp>
        <stp>10</stp>
        <stp>-218</stp>
        <stp>All</stp>
        <stp/>
        <stp/>
        <stp>TRUE</stp>
        <stp>T</stp>
        <tr r="D220" s="1"/>
      </tp>
      <tp>
        <v>2266.75</v>
        <stp/>
        <stp>StudyData</stp>
        <stp>EP</stp>
        <stp>Bar</stp>
        <stp/>
        <stp>Open</stp>
        <stp>10</stp>
        <stp>-118</stp>
        <stp>All</stp>
        <stp/>
        <stp/>
        <stp>TRUE</stp>
        <stp>T</stp>
        <tr r="D120" s="1"/>
      </tp>
      <tp>
        <v>2268.25</v>
        <stp/>
        <stp>StudyData</stp>
        <stp>EP</stp>
        <stp>Bar</stp>
        <stp/>
        <stp>Open</stp>
        <stp>10</stp>
        <stp>-219</stp>
        <stp>All</stp>
        <stp/>
        <stp/>
        <stp>TRUE</stp>
        <stp>T</stp>
        <tr r="D221" s="1"/>
      </tp>
      <tp>
        <v>2267</v>
        <stp/>
        <stp>StudyData</stp>
        <stp>EP</stp>
        <stp>Bar</stp>
        <stp/>
        <stp>Open</stp>
        <stp>10</stp>
        <stp>-119</stp>
        <stp>All</stp>
        <stp/>
        <stp/>
        <stp>TRUE</stp>
        <stp>T</stp>
        <tr r="D121" s="1"/>
      </tp>
      <tp>
        <v>2268.4</v>
        <stp/>
        <stp>StudyData</stp>
        <stp>EP</stp>
        <stp>MA</stp>
        <stp>InputChoice=Close,MAType=Sim,Period=20</stp>
        <stp>MA</stp>
        <stp>10</stp>
        <stp>-198</stp>
        <stp>all</stp>
        <stp/>
        <stp/>
        <stp/>
        <stp>T</stp>
        <tr r="H200" s="1"/>
      </tp>
      <tp>
        <v>2265.3625000000002</v>
        <stp/>
        <stp>StudyData</stp>
        <stp>EP</stp>
        <stp>MA</stp>
        <stp>InputChoice=Close,MAType=Sim,Period=20</stp>
        <stp>MA</stp>
        <stp>10</stp>
        <stp>-298</stp>
        <stp>all</stp>
        <stp/>
        <stp/>
        <stp/>
        <stp>T</stp>
        <tr r="H300" s="1"/>
      </tp>
      <tp>
        <v>2268.4499999999998</v>
        <stp/>
        <stp>StudyData</stp>
        <stp>EP</stp>
        <stp>MA</stp>
        <stp>InputChoice=Close,MAType=Sim,Period=20</stp>
        <stp>MA</stp>
        <stp>10</stp>
        <stp>-199</stp>
        <stp>all</stp>
        <stp/>
        <stp/>
        <stp/>
        <stp>T</stp>
        <tr r="H201" s="1"/>
      </tp>
      <tp>
        <v>2265.4</v>
        <stp/>
        <stp>StudyData</stp>
        <stp>EP</stp>
        <stp>MA</stp>
        <stp>InputChoice=Close,MAType=Sim,Period=20</stp>
        <stp>MA</stp>
        <stp>10</stp>
        <stp>-299</stp>
        <stp>all</stp>
        <stp/>
        <stp/>
        <stp/>
        <stp>T</stp>
        <tr r="H301" s="1"/>
      </tp>
      <tp>
        <v>2268.15</v>
        <stp/>
        <stp>StudyData</stp>
        <stp>EP</stp>
        <stp>MA</stp>
        <stp>InputChoice=Close,MAType=Sim,Period=20</stp>
        <stp>MA</stp>
        <stp>10</stp>
        <stp>-190</stp>
        <stp>all</stp>
        <stp/>
        <stp/>
        <stp/>
        <stp>T</stp>
        <tr r="H192" s="1"/>
      </tp>
      <tp>
        <v>2265.7249999999999</v>
        <stp/>
        <stp>StudyData</stp>
        <stp>EP</stp>
        <stp>MA</stp>
        <stp>InputChoice=Close,MAType=Sim,Period=20</stp>
        <stp>MA</stp>
        <stp>10</stp>
        <stp>-290</stp>
        <stp>all</stp>
        <stp/>
        <stp/>
        <stp/>
        <stp>T</stp>
        <tr r="H292" s="1"/>
      </tp>
      <tp>
        <v>2268.1875</v>
        <stp/>
        <stp>StudyData</stp>
        <stp>EP</stp>
        <stp>MA</stp>
        <stp>InputChoice=Close,MAType=Sim,Period=20</stp>
        <stp>MA</stp>
        <stp>10</stp>
        <stp>-191</stp>
        <stp>all</stp>
        <stp/>
        <stp/>
        <stp/>
        <stp>T</stp>
        <tr r="H193" s="1"/>
      </tp>
      <tp>
        <v>2265.6125000000002</v>
        <stp/>
        <stp>StudyData</stp>
        <stp>EP</stp>
        <stp>MA</stp>
        <stp>InputChoice=Close,MAType=Sim,Period=20</stp>
        <stp>MA</stp>
        <stp>10</stp>
        <stp>-291</stp>
        <stp>all</stp>
        <stp/>
        <stp/>
        <stp/>
        <stp>T</stp>
        <tr r="H293" s="1"/>
      </tp>
      <tp>
        <v>2268.1875</v>
        <stp/>
        <stp>StudyData</stp>
        <stp>EP</stp>
        <stp>MA</stp>
        <stp>InputChoice=Close,MAType=Sim,Period=20</stp>
        <stp>MA</stp>
        <stp>10</stp>
        <stp>-192</stp>
        <stp>all</stp>
        <stp/>
        <stp/>
        <stp/>
        <stp>T</stp>
        <tr r="H194" s="1"/>
      </tp>
      <tp>
        <v>2265.5250000000001</v>
        <stp/>
        <stp>StudyData</stp>
        <stp>EP</stp>
        <stp>MA</stp>
        <stp>InputChoice=Close,MAType=Sim,Period=20</stp>
        <stp>MA</stp>
        <stp>10</stp>
        <stp>-292</stp>
        <stp>all</stp>
        <stp/>
        <stp/>
        <stp/>
        <stp>T</stp>
        <tr r="H294" s="1"/>
      </tp>
      <tp>
        <v>2268.2249999999999</v>
        <stp/>
        <stp>StudyData</stp>
        <stp>EP</stp>
        <stp>MA</stp>
        <stp>InputChoice=Close,MAType=Sim,Period=20</stp>
        <stp>MA</stp>
        <stp>10</stp>
        <stp>-193</stp>
        <stp>all</stp>
        <stp/>
        <stp/>
        <stp/>
        <stp>T</stp>
        <tr r="H195" s="1"/>
      </tp>
      <tp>
        <v>2265.4749999999999</v>
        <stp/>
        <stp>StudyData</stp>
        <stp>EP</stp>
        <stp>MA</stp>
        <stp>InputChoice=Close,MAType=Sim,Period=20</stp>
        <stp>MA</stp>
        <stp>10</stp>
        <stp>-293</stp>
        <stp>all</stp>
        <stp/>
        <stp/>
        <stp/>
        <stp>T</stp>
        <tr r="H295" s="1"/>
      </tp>
      <tp>
        <v>2268.2750000000001</v>
        <stp/>
        <stp>StudyData</stp>
        <stp>EP</stp>
        <stp>MA</stp>
        <stp>InputChoice=Close,MAType=Sim,Period=20</stp>
        <stp>MA</stp>
        <stp>10</stp>
        <stp>-194</stp>
        <stp>all</stp>
        <stp/>
        <stp/>
        <stp/>
        <stp>T</stp>
        <tr r="H196" s="1"/>
      </tp>
      <tp>
        <v>2265.4625000000001</v>
        <stp/>
        <stp>StudyData</stp>
        <stp>EP</stp>
        <stp>MA</stp>
        <stp>InputChoice=Close,MAType=Sim,Period=20</stp>
        <stp>MA</stp>
        <stp>10</stp>
        <stp>-294</stp>
        <stp>all</stp>
        <stp/>
        <stp/>
        <stp/>
        <stp>T</stp>
        <tr r="H296" s="1"/>
      </tp>
      <tp>
        <v>2268.2874999999999</v>
        <stp/>
        <stp>StudyData</stp>
        <stp>EP</stp>
        <stp>MA</stp>
        <stp>InputChoice=Close,MAType=Sim,Period=20</stp>
        <stp>MA</stp>
        <stp>10</stp>
        <stp>-195</stp>
        <stp>all</stp>
        <stp/>
        <stp/>
        <stp/>
        <stp>T</stp>
        <tr r="H197" s="1"/>
      </tp>
      <tp>
        <v>2265.4375</v>
        <stp/>
        <stp>StudyData</stp>
        <stp>EP</stp>
        <stp>MA</stp>
        <stp>InputChoice=Close,MAType=Sim,Period=20</stp>
        <stp>MA</stp>
        <stp>10</stp>
        <stp>-295</stp>
        <stp>all</stp>
        <stp/>
        <stp/>
        <stp/>
        <stp>T</stp>
        <tr r="H297" s="1"/>
      </tp>
      <tp>
        <v>2268.3000000000002</v>
        <stp/>
        <stp>StudyData</stp>
        <stp>EP</stp>
        <stp>MA</stp>
        <stp>InputChoice=Close,MAType=Sim,Period=20</stp>
        <stp>MA</stp>
        <stp>10</stp>
        <stp>-196</stp>
        <stp>all</stp>
        <stp/>
        <stp/>
        <stp/>
        <stp>T</stp>
        <tr r="H198" s="1"/>
      </tp>
      <tp>
        <v>2265.3874999999998</v>
        <stp/>
        <stp>StudyData</stp>
        <stp>EP</stp>
        <stp>MA</stp>
        <stp>InputChoice=Close,MAType=Sim,Period=20</stp>
        <stp>MA</stp>
        <stp>10</stp>
        <stp>-296</stp>
        <stp>all</stp>
        <stp/>
        <stp/>
        <stp/>
        <stp>T</stp>
        <tr r="H298" s="1"/>
      </tp>
      <tp>
        <v>2268.35</v>
        <stp/>
        <stp>StudyData</stp>
        <stp>EP</stp>
        <stp>MA</stp>
        <stp>InputChoice=Close,MAType=Sim,Period=20</stp>
        <stp>MA</stp>
        <stp>10</stp>
        <stp>-197</stp>
        <stp>all</stp>
        <stp/>
        <stp/>
        <stp/>
        <stp>T</stp>
        <tr r="H199" s="1"/>
      </tp>
      <tp>
        <v>2265.3625000000002</v>
        <stp/>
        <stp>StudyData</stp>
        <stp>EP</stp>
        <stp>MA</stp>
        <stp>InputChoice=Close,MAType=Sim,Period=20</stp>
        <stp>MA</stp>
        <stp>10</stp>
        <stp>-297</stp>
        <stp>all</stp>
        <stp/>
        <stp/>
        <stp/>
        <stp>T</stp>
        <tr r="H299" s="1"/>
      </tp>
      <tp>
        <v>2269</v>
        <stp/>
        <stp>StudyData</stp>
        <stp>EP</stp>
        <stp>Bar</stp>
        <stp/>
        <stp>High</stp>
        <stp>10</stp>
        <stp>-222</stp>
        <stp>All</stp>
        <stp/>
        <stp/>
        <stp>TRUE</stp>
        <stp>T</stp>
        <tr r="E224" s="1"/>
      </tp>
      <tp>
        <v>2267</v>
        <stp/>
        <stp>StudyData</stp>
        <stp>EP</stp>
        <stp>Bar</stp>
        <stp/>
        <stp>High</stp>
        <stp>10</stp>
        <stp>-122</stp>
        <stp>All</stp>
        <stp/>
        <stp/>
        <stp>TRUE</stp>
        <stp>T</stp>
        <tr r="E124" s="1"/>
      </tp>
      <tp>
        <v>2268.25</v>
        <stp/>
        <stp>StudyData</stp>
        <stp>EP</stp>
        <stp>Bar</stp>
        <stp/>
        <stp>Open</stp>
        <stp>10</stp>
        <stp>-204</stp>
        <stp>All</stp>
        <stp/>
        <stp/>
        <stp>TRUE</stp>
        <stp>T</stp>
        <tr r="D206" s="1"/>
      </tp>
      <tp>
        <v>2266.5</v>
        <stp/>
        <stp>StudyData</stp>
        <stp>EP</stp>
        <stp>Bar</stp>
        <stp/>
        <stp>Open</stp>
        <stp>10</stp>
        <stp>-104</stp>
        <stp>All</stp>
        <stp/>
        <stp/>
        <stp>TRUE</stp>
        <stp>T</stp>
        <tr r="D106" s="1"/>
      </tp>
      <tp>
        <v>2269</v>
        <stp/>
        <stp>StudyData</stp>
        <stp>EP</stp>
        <stp>Bar</stp>
        <stp/>
        <stp>High</stp>
        <stp>10</stp>
        <stp>-223</stp>
        <stp>All</stp>
        <stp/>
        <stp/>
        <stp>TRUE</stp>
        <stp>T</stp>
        <tr r="E225" s="1"/>
      </tp>
      <tp>
        <v>2267</v>
        <stp/>
        <stp>StudyData</stp>
        <stp>EP</stp>
        <stp>Bar</stp>
        <stp/>
        <stp>High</stp>
        <stp>10</stp>
        <stp>-123</stp>
        <stp>All</stp>
        <stp/>
        <stp/>
        <stp>TRUE</stp>
        <stp>T</stp>
        <tr r="E125" s="1"/>
      </tp>
      <tp>
        <v>2268.5</v>
        <stp/>
        <stp>StudyData</stp>
        <stp>EP</stp>
        <stp>Bar</stp>
        <stp/>
        <stp>Open</stp>
        <stp>10</stp>
        <stp>-205</stp>
        <stp>All</stp>
        <stp/>
        <stp/>
        <stp>TRUE</stp>
        <stp>T</stp>
        <tr r="D207" s="1"/>
      </tp>
      <tp>
        <v>2266.5</v>
        <stp/>
        <stp>StudyData</stp>
        <stp>EP</stp>
        <stp>Bar</stp>
        <stp/>
        <stp>Open</stp>
        <stp>10</stp>
        <stp>-105</stp>
        <stp>All</stp>
        <stp/>
        <stp/>
        <stp>TRUE</stp>
        <stp>T</stp>
        <tr r="D107" s="1"/>
      </tp>
      <tp>
        <v>2268.5</v>
        <stp/>
        <stp>StudyData</stp>
        <stp>EP</stp>
        <stp>Bar</stp>
        <stp/>
        <stp>High</stp>
        <stp>10</stp>
        <stp>-220</stp>
        <stp>All</stp>
        <stp/>
        <stp/>
        <stp>TRUE</stp>
        <stp>T</stp>
        <tr r="E222" s="1"/>
      </tp>
      <tp>
        <v>2267.75</v>
        <stp/>
        <stp>StudyData</stp>
        <stp>EP</stp>
        <stp>Bar</stp>
        <stp/>
        <stp>High</stp>
        <stp>10</stp>
        <stp>-120</stp>
        <stp>All</stp>
        <stp/>
        <stp/>
        <stp>TRUE</stp>
        <stp>T</stp>
        <tr r="E122" s="1"/>
      </tp>
      <tp>
        <v>2268.75</v>
        <stp/>
        <stp>StudyData</stp>
        <stp>EP</stp>
        <stp>Bar</stp>
        <stp/>
        <stp>Open</stp>
        <stp>10</stp>
        <stp>-206</stp>
        <stp>All</stp>
        <stp/>
        <stp/>
        <stp>TRUE</stp>
        <stp>T</stp>
        <tr r="D208" s="1"/>
      </tp>
      <tp>
        <v>2266.5</v>
        <stp/>
        <stp>StudyData</stp>
        <stp>EP</stp>
        <stp>Bar</stp>
        <stp/>
        <stp>Open</stp>
        <stp>10</stp>
        <stp>-106</stp>
        <stp>All</stp>
        <stp/>
        <stp/>
        <stp>TRUE</stp>
        <stp>T</stp>
        <tr r="D108" s="1"/>
      </tp>
      <tp>
        <v>2268.75</v>
        <stp/>
        <stp>StudyData</stp>
        <stp>EP</stp>
        <stp>Bar</stp>
        <stp/>
        <stp>High</stp>
        <stp>10</stp>
        <stp>-221</stp>
        <stp>All</stp>
        <stp/>
        <stp/>
        <stp>TRUE</stp>
        <stp>T</stp>
        <tr r="E223" s="1"/>
      </tp>
      <tp>
        <v>2267</v>
        <stp/>
        <stp>StudyData</stp>
        <stp>EP</stp>
        <stp>Bar</stp>
        <stp/>
        <stp>High</stp>
        <stp>10</stp>
        <stp>-121</stp>
        <stp>All</stp>
        <stp/>
        <stp/>
        <stp>TRUE</stp>
        <stp>T</stp>
        <tr r="E123" s="1"/>
      </tp>
      <tp>
        <v>2268.5</v>
        <stp/>
        <stp>StudyData</stp>
        <stp>EP</stp>
        <stp>Bar</stp>
        <stp/>
        <stp>Open</stp>
        <stp>10</stp>
        <stp>-207</stp>
        <stp>All</stp>
        <stp/>
        <stp/>
        <stp>TRUE</stp>
        <stp>T</stp>
        <tr r="D209" s="1"/>
      </tp>
      <tp>
        <v>2267</v>
        <stp/>
        <stp>StudyData</stp>
        <stp>EP</stp>
        <stp>Bar</stp>
        <stp/>
        <stp>Open</stp>
        <stp>10</stp>
        <stp>-107</stp>
        <stp>All</stp>
        <stp/>
        <stp/>
        <stp>TRUE</stp>
        <stp>T</stp>
        <tr r="D109" s="1"/>
      </tp>
      <tp>
        <v>2272</v>
        <stp/>
        <stp>StudyData</stp>
        <stp>EP</stp>
        <stp>Bar</stp>
        <stp/>
        <stp>High</stp>
        <stp>10</stp>
        <stp>-226</stp>
        <stp>All</stp>
        <stp/>
        <stp/>
        <stp>TRUE</stp>
        <stp>T</stp>
        <tr r="E228" s="1"/>
      </tp>
      <tp>
        <v>2266.5</v>
        <stp/>
        <stp>StudyData</stp>
        <stp>EP</stp>
        <stp>Bar</stp>
        <stp/>
        <stp>High</stp>
        <stp>10</stp>
        <stp>-126</stp>
        <stp>All</stp>
        <stp/>
        <stp/>
        <stp>TRUE</stp>
        <stp>T</stp>
        <tr r="E128" s="1"/>
      </tp>
      <tp>
        <v>2264.75</v>
        <stp/>
        <stp>StudyData</stp>
        <stp>EP</stp>
        <stp>Bar</stp>
        <stp/>
        <stp>Open</stp>
        <stp>10</stp>
        <stp>-300</stp>
        <stp>All</stp>
        <stp/>
        <stp/>
        <stp>TRUE</stp>
        <stp>T</stp>
        <tr r="D302" s="1"/>
      </tp>
      <tp>
        <v>2268</v>
        <stp/>
        <stp>StudyData</stp>
        <stp>EP</stp>
        <stp>Bar</stp>
        <stp/>
        <stp>Open</stp>
        <stp>10</stp>
        <stp>-200</stp>
        <stp>All</stp>
        <stp/>
        <stp/>
        <stp>TRUE</stp>
        <stp>T</stp>
        <tr r="D202" s="1"/>
      </tp>
      <tp>
        <v>2265.25</v>
        <stp/>
        <stp>StudyData</stp>
        <stp>EP</stp>
        <stp>Bar</stp>
        <stp/>
        <stp>Open</stp>
        <stp>10</stp>
        <stp>-100</stp>
        <stp>All</stp>
        <stp/>
        <stp/>
        <stp>TRUE</stp>
        <stp>T</stp>
        <tr r="D102" s="1"/>
      </tp>
      <tp>
        <v>2272.5</v>
        <stp/>
        <stp>StudyData</stp>
        <stp>EP</stp>
        <stp>Bar</stp>
        <stp/>
        <stp>High</stp>
        <stp>10</stp>
        <stp>-227</stp>
        <stp>All</stp>
        <stp/>
        <stp/>
        <stp>TRUE</stp>
        <stp>T</stp>
        <tr r="E229" s="1"/>
      </tp>
      <tp>
        <v>2266.5</v>
        <stp/>
        <stp>StudyData</stp>
        <stp>EP</stp>
        <stp>Bar</stp>
        <stp/>
        <stp>High</stp>
        <stp>10</stp>
        <stp>-127</stp>
        <stp>All</stp>
        <stp/>
        <stp/>
        <stp>TRUE</stp>
        <stp>T</stp>
        <tr r="E129" s="1"/>
      </tp>
      <tp>
        <v>2268</v>
        <stp/>
        <stp>StudyData</stp>
        <stp>EP</stp>
        <stp>Bar</stp>
        <stp/>
        <stp>Open</stp>
        <stp>10</stp>
        <stp>-201</stp>
        <stp>All</stp>
        <stp/>
        <stp/>
        <stp>TRUE</stp>
        <stp>T</stp>
        <tr r="D203" s="1"/>
      </tp>
      <tp>
        <v>2266</v>
        <stp/>
        <stp>StudyData</stp>
        <stp>EP</stp>
        <stp>Bar</stp>
        <stp/>
        <stp>Open</stp>
        <stp>10</stp>
        <stp>-101</stp>
        <stp>All</stp>
        <stp/>
        <stp/>
        <stp>TRUE</stp>
        <stp>T</stp>
        <tr r="D103" s="1"/>
      </tp>
      <tp>
        <v>2270.5</v>
        <stp/>
        <stp>StudyData</stp>
        <stp>EP</stp>
        <stp>Bar</stp>
        <stp/>
        <stp>High</stp>
        <stp>10</stp>
        <stp>-224</stp>
        <stp>All</stp>
        <stp/>
        <stp/>
        <stp>TRUE</stp>
        <stp>T</stp>
        <tr r="E226" s="1"/>
      </tp>
      <tp>
        <v>2267</v>
        <stp/>
        <stp>StudyData</stp>
        <stp>EP</stp>
        <stp>Bar</stp>
        <stp/>
        <stp>High</stp>
        <stp>10</stp>
        <stp>-124</stp>
        <stp>All</stp>
        <stp/>
        <stp/>
        <stp>TRUE</stp>
        <stp>T</stp>
        <tr r="E126" s="1"/>
      </tp>
      <tp>
        <v>2268</v>
        <stp/>
        <stp>StudyData</stp>
        <stp>EP</stp>
        <stp>Bar</stp>
        <stp/>
        <stp>Open</stp>
        <stp>10</stp>
        <stp>-202</stp>
        <stp>All</stp>
        <stp/>
        <stp/>
        <stp>TRUE</stp>
        <stp>T</stp>
        <tr r="D204" s="1"/>
      </tp>
      <tp>
        <v>2266</v>
        <stp/>
        <stp>StudyData</stp>
        <stp>EP</stp>
        <stp>Bar</stp>
        <stp/>
        <stp>Open</stp>
        <stp>10</stp>
        <stp>-102</stp>
        <stp>All</stp>
        <stp/>
        <stp/>
        <stp>TRUE</stp>
        <stp>T</stp>
        <tr r="D104" s="1"/>
      </tp>
      <tp>
        <v>2272</v>
        <stp/>
        <stp>StudyData</stp>
        <stp>EP</stp>
        <stp>Bar</stp>
        <stp/>
        <stp>High</stp>
        <stp>10</stp>
        <stp>-225</stp>
        <stp>All</stp>
        <stp/>
        <stp/>
        <stp>TRUE</stp>
        <stp>T</stp>
        <tr r="E227" s="1"/>
      </tp>
      <tp>
        <v>2266.25</v>
        <stp/>
        <stp>StudyData</stp>
        <stp>EP</stp>
        <stp>Bar</stp>
        <stp/>
        <stp>High</stp>
        <stp>10</stp>
        <stp>-125</stp>
        <stp>All</stp>
        <stp/>
        <stp/>
        <stp>TRUE</stp>
        <stp>T</stp>
        <tr r="E127" s="1"/>
      </tp>
      <tp>
        <v>2268.25</v>
        <stp/>
        <stp>StudyData</stp>
        <stp>EP</stp>
        <stp>Bar</stp>
        <stp/>
        <stp>Open</stp>
        <stp>10</stp>
        <stp>-203</stp>
        <stp>All</stp>
        <stp/>
        <stp/>
        <stp>TRUE</stp>
        <stp>T</stp>
        <tr r="D205" s="1"/>
      </tp>
      <tp>
        <v>2265.75</v>
        <stp/>
        <stp>StudyData</stp>
        <stp>EP</stp>
        <stp>Bar</stp>
        <stp/>
        <stp>Open</stp>
        <stp>10</stp>
        <stp>-103</stp>
        <stp>All</stp>
        <stp/>
        <stp/>
        <stp>TRUE</stp>
        <stp>T</stp>
        <tr r="D105" s="1"/>
      </tp>
      <tp>
        <v>2273</v>
        <stp/>
        <stp>StudyData</stp>
        <stp>EP</stp>
        <stp>Bar</stp>
        <stp/>
        <stp>High</stp>
        <stp>10</stp>
        <stp>-228</stp>
        <stp>All</stp>
        <stp/>
        <stp/>
        <stp>TRUE</stp>
        <stp>T</stp>
        <tr r="E230" s="1"/>
      </tp>
      <tp>
        <v>2266.25</v>
        <stp/>
        <stp>StudyData</stp>
        <stp>EP</stp>
        <stp>Bar</stp>
        <stp/>
        <stp>High</stp>
        <stp>10</stp>
        <stp>-128</stp>
        <stp>All</stp>
        <stp/>
        <stp/>
        <stp>TRUE</stp>
        <stp>T</stp>
        <tr r="E130" s="1"/>
      </tp>
      <tp>
        <v>2270.75</v>
        <stp/>
        <stp>StudyData</stp>
        <stp>EP</stp>
        <stp>Bar</stp>
        <stp/>
        <stp>High</stp>
        <stp>10</stp>
        <stp>-229</stp>
        <stp>All</stp>
        <stp/>
        <stp/>
        <stp>TRUE</stp>
        <stp>T</stp>
        <tr r="E231" s="1"/>
      </tp>
      <tp>
        <v>2267</v>
        <stp/>
        <stp>StudyData</stp>
        <stp>EP</stp>
        <stp>Bar</stp>
        <stp/>
        <stp>High</stp>
        <stp>10</stp>
        <stp>-129</stp>
        <stp>All</stp>
        <stp/>
        <stp/>
        <stp>TRUE</stp>
        <stp>T</stp>
        <tr r="E131" s="1"/>
      </tp>
      <tp>
        <v>2268.5</v>
        <stp/>
        <stp>StudyData</stp>
        <stp>EP</stp>
        <stp>Bar</stp>
        <stp/>
        <stp>Open</stp>
        <stp>10</stp>
        <stp>-208</stp>
        <stp>All</stp>
        <stp/>
        <stp/>
        <stp>TRUE</stp>
        <stp>T</stp>
        <tr r="D210" s="1"/>
      </tp>
      <tp>
        <v>2266.5</v>
        <stp/>
        <stp>StudyData</stp>
        <stp>EP</stp>
        <stp>Bar</stp>
        <stp/>
        <stp>Open</stp>
        <stp>10</stp>
        <stp>-108</stp>
        <stp>All</stp>
        <stp/>
        <stp/>
        <stp>TRUE</stp>
        <stp>T</stp>
        <tr r="D110" s="1"/>
      </tp>
      <tp>
        <v>2268.5</v>
        <stp/>
        <stp>StudyData</stp>
        <stp>EP</stp>
        <stp>Bar</stp>
        <stp/>
        <stp>Open</stp>
        <stp>10</stp>
        <stp>-209</stp>
        <stp>All</stp>
        <stp/>
        <stp/>
        <stp>TRUE</stp>
        <stp>T</stp>
        <tr r="D211" s="1"/>
      </tp>
      <tp>
        <v>2266.25</v>
        <stp/>
        <stp>StudyData</stp>
        <stp>EP</stp>
        <stp>Bar</stp>
        <stp/>
        <stp>Open</stp>
        <stp>10</stp>
        <stp>-109</stp>
        <stp>All</stp>
        <stp/>
        <stp/>
        <stp>TRUE</stp>
        <stp>T</stp>
        <tr r="D111" s="1"/>
      </tp>
      <tp>
        <v>2268.0625</v>
        <stp/>
        <stp>StudyData</stp>
        <stp>EP</stp>
        <stp>MA</stp>
        <stp>InputChoice=Close,MAType=Sim,Period=20</stp>
        <stp>MA</stp>
        <stp>10</stp>
        <stp>-188</stp>
        <stp>all</stp>
        <stp/>
        <stp/>
        <stp/>
        <stp>T</stp>
        <tr r="H190" s="1"/>
      </tp>
      <tp>
        <v>2265.9250000000002</v>
        <stp/>
        <stp>StudyData</stp>
        <stp>EP</stp>
        <stp>MA</stp>
        <stp>InputChoice=Close,MAType=Sim,Period=20</stp>
        <stp>MA</stp>
        <stp>10</stp>
        <stp>-288</stp>
        <stp>all</stp>
        <stp/>
        <stp/>
        <stp/>
        <stp>T</stp>
        <tr r="H290" s="1"/>
      </tp>
      <tp>
        <v>2268.1</v>
        <stp/>
        <stp>StudyData</stp>
        <stp>EP</stp>
        <stp>MA</stp>
        <stp>InputChoice=Close,MAType=Sim,Period=20</stp>
        <stp>MA</stp>
        <stp>10</stp>
        <stp>-189</stp>
        <stp>all</stp>
        <stp/>
        <stp/>
        <stp/>
        <stp>T</stp>
        <tr r="H191" s="1"/>
      </tp>
      <tp>
        <v>2265.8375000000001</v>
        <stp/>
        <stp>StudyData</stp>
        <stp>EP</stp>
        <stp>MA</stp>
        <stp>InputChoice=Close,MAType=Sim,Period=20</stp>
        <stp>MA</stp>
        <stp>10</stp>
        <stp>-289</stp>
        <stp>all</stp>
        <stp/>
        <stp/>
        <stp/>
        <stp>T</stp>
        <tr r="H291" s="1"/>
      </tp>
      <tp>
        <v>2267.75</v>
        <stp/>
        <stp>StudyData</stp>
        <stp>EP</stp>
        <stp>MA</stp>
        <stp>InputChoice=Close,MAType=Sim,Period=20</stp>
        <stp>MA</stp>
        <stp>10</stp>
        <stp>-180</stp>
        <stp>all</stp>
        <stp/>
        <stp/>
        <stp/>
        <stp>T</stp>
        <tr r="H182" s="1"/>
      </tp>
      <tp>
        <v>2266.2249999999999</v>
        <stp/>
        <stp>StudyData</stp>
        <stp>EP</stp>
        <stp>MA</stp>
        <stp>InputChoice=Close,MAType=Sim,Period=20</stp>
        <stp>MA</stp>
        <stp>10</stp>
        <stp>-280</stp>
        <stp>all</stp>
        <stp/>
        <stp/>
        <stp/>
        <stp>T</stp>
        <tr r="H282" s="1"/>
      </tp>
      <tp>
        <v>2267.8125</v>
        <stp/>
        <stp>StudyData</stp>
        <stp>EP</stp>
        <stp>MA</stp>
        <stp>InputChoice=Close,MAType=Sim,Period=20</stp>
        <stp>MA</stp>
        <stp>10</stp>
        <stp>-181</stp>
        <stp>all</stp>
        <stp/>
        <stp/>
        <stp/>
        <stp>T</stp>
        <tr r="H183" s="1"/>
      </tp>
      <tp>
        <v>2266.15</v>
        <stp/>
        <stp>StudyData</stp>
        <stp>EP</stp>
        <stp>MA</stp>
        <stp>InputChoice=Close,MAType=Sim,Period=20</stp>
        <stp>MA</stp>
        <stp>10</stp>
        <stp>-281</stp>
        <stp>all</stp>
        <stp/>
        <stp/>
        <stp/>
        <stp>T</stp>
        <tr r="H283" s="1"/>
      </tp>
      <tp>
        <v>2267.8625000000002</v>
        <stp/>
        <stp>StudyData</stp>
        <stp>EP</stp>
        <stp>MA</stp>
        <stp>InputChoice=Close,MAType=Sim,Period=20</stp>
        <stp>MA</stp>
        <stp>10</stp>
        <stp>-182</stp>
        <stp>all</stp>
        <stp/>
        <stp/>
        <stp/>
        <stp>T</stp>
        <tr r="H184" s="1"/>
      </tp>
      <tp>
        <v>2266.1</v>
        <stp/>
        <stp>StudyData</stp>
        <stp>EP</stp>
        <stp>MA</stp>
        <stp>InputChoice=Close,MAType=Sim,Period=20</stp>
        <stp>MA</stp>
        <stp>10</stp>
        <stp>-282</stp>
        <stp>all</stp>
        <stp/>
        <stp/>
        <stp/>
        <stp>T</stp>
        <tr r="H284" s="1"/>
      </tp>
      <tp>
        <v>2267.8874999999998</v>
        <stp/>
        <stp>StudyData</stp>
        <stp>EP</stp>
        <stp>MA</stp>
        <stp>InputChoice=Close,MAType=Sim,Period=20</stp>
        <stp>MA</stp>
        <stp>10</stp>
        <stp>-183</stp>
        <stp>all</stp>
        <stp/>
        <stp/>
        <stp/>
        <stp>T</stp>
        <tr r="H185" s="1"/>
      </tp>
      <tp>
        <v>2266.0500000000002</v>
        <stp/>
        <stp>StudyData</stp>
        <stp>EP</stp>
        <stp>MA</stp>
        <stp>InputChoice=Close,MAType=Sim,Period=20</stp>
        <stp>MA</stp>
        <stp>10</stp>
        <stp>-283</stp>
        <stp>all</stp>
        <stp/>
        <stp/>
        <stp/>
        <stp>T</stp>
        <tr r="H285" s="1"/>
      </tp>
      <tp>
        <v>2267.9</v>
        <stp/>
        <stp>StudyData</stp>
        <stp>EP</stp>
        <stp>MA</stp>
        <stp>InputChoice=Close,MAType=Sim,Period=20</stp>
        <stp>MA</stp>
        <stp>10</stp>
        <stp>-184</stp>
        <stp>all</stp>
        <stp/>
        <stp/>
        <stp/>
        <stp>T</stp>
        <tr r="H186" s="1"/>
      </tp>
      <tp>
        <v>2266.0374999999999</v>
        <stp/>
        <stp>StudyData</stp>
        <stp>EP</stp>
        <stp>MA</stp>
        <stp>InputChoice=Close,MAType=Sim,Period=20</stp>
        <stp>MA</stp>
        <stp>10</stp>
        <stp>-284</stp>
        <stp>all</stp>
        <stp/>
        <stp/>
        <stp/>
        <stp>T</stp>
        <tr r="H286" s="1"/>
      </tp>
      <tp>
        <v>2267.9250000000002</v>
        <stp/>
        <stp>StudyData</stp>
        <stp>EP</stp>
        <stp>MA</stp>
        <stp>InputChoice=Close,MAType=Sim,Period=20</stp>
        <stp>MA</stp>
        <stp>10</stp>
        <stp>-185</stp>
        <stp>all</stp>
        <stp/>
        <stp/>
        <stp/>
        <stp>T</stp>
        <tr r="H187" s="1"/>
      </tp>
      <tp>
        <v>2266.0374999999999</v>
        <stp/>
        <stp>StudyData</stp>
        <stp>EP</stp>
        <stp>MA</stp>
        <stp>InputChoice=Close,MAType=Sim,Period=20</stp>
        <stp>MA</stp>
        <stp>10</stp>
        <stp>-285</stp>
        <stp>all</stp>
        <stp/>
        <stp/>
        <stp/>
        <stp>T</stp>
        <tr r="H287" s="1"/>
      </tp>
      <tp>
        <v>2267.9499999999998</v>
        <stp/>
        <stp>StudyData</stp>
        <stp>EP</stp>
        <stp>MA</stp>
        <stp>InputChoice=Close,MAType=Sim,Period=20</stp>
        <stp>MA</stp>
        <stp>10</stp>
        <stp>-186</stp>
        <stp>all</stp>
        <stp/>
        <stp/>
        <stp/>
        <stp>T</stp>
        <tr r="H188" s="1"/>
      </tp>
      <tp>
        <v>2266.0374999999999</v>
        <stp/>
        <stp>StudyData</stp>
        <stp>EP</stp>
        <stp>MA</stp>
        <stp>InputChoice=Close,MAType=Sim,Period=20</stp>
        <stp>MA</stp>
        <stp>10</stp>
        <stp>-286</stp>
        <stp>all</stp>
        <stp/>
        <stp/>
        <stp/>
        <stp>T</stp>
        <tr r="H288" s="1"/>
      </tp>
      <tp>
        <v>2268</v>
        <stp/>
        <stp>StudyData</stp>
        <stp>EP</stp>
        <stp>MA</stp>
        <stp>InputChoice=Close,MAType=Sim,Period=20</stp>
        <stp>MA</stp>
        <stp>10</stp>
        <stp>-187</stp>
        <stp>all</stp>
        <stp/>
        <stp/>
        <stp/>
        <stp>T</stp>
        <tr r="H189" s="1"/>
      </tp>
      <tp>
        <v>2266</v>
        <stp/>
        <stp>StudyData</stp>
        <stp>EP</stp>
        <stp>MA</stp>
        <stp>InputChoice=Close,MAType=Sim,Period=20</stp>
        <stp>MA</stp>
        <stp>10</stp>
        <stp>-287</stp>
        <stp>all</stp>
        <stp/>
        <stp/>
        <stp/>
        <stp>T</stp>
        <tr r="H289" s="1"/>
      </tp>
      <tp>
        <v>2268.75</v>
        <stp/>
        <stp>StudyData</stp>
        <stp>EP</stp>
        <stp>Bar</stp>
        <stp/>
        <stp>High</stp>
        <stp>10</stp>
        <stp>-212</stp>
        <stp>All</stp>
        <stp/>
        <stp/>
        <stp>TRUE</stp>
        <stp>T</stp>
        <tr r="E214" s="1"/>
      </tp>
      <tp>
        <v>2267.5</v>
        <stp/>
        <stp>StudyData</stp>
        <stp>EP</stp>
        <stp>Bar</stp>
        <stp/>
        <stp>High</stp>
        <stp>10</stp>
        <stp>-112</stp>
        <stp>All</stp>
        <stp/>
        <stp/>
        <stp>TRUE</stp>
        <stp>T</stp>
        <tr r="E114" s="1"/>
      </tp>
      <tp>
        <v>2268.75</v>
        <stp/>
        <stp>StudyData</stp>
        <stp>EP</stp>
        <stp>Bar</stp>
        <stp/>
        <stp>Open</stp>
        <stp>10</stp>
        <stp>-234</stp>
        <stp>All</stp>
        <stp/>
        <stp/>
        <stp>TRUE</stp>
        <stp>T</stp>
        <tr r="D236" s="1"/>
      </tp>
      <tp>
        <v>2267.25</v>
        <stp/>
        <stp>StudyData</stp>
        <stp>EP</stp>
        <stp>Bar</stp>
        <stp/>
        <stp>Open</stp>
        <stp>10</stp>
        <stp>-134</stp>
        <stp>All</stp>
        <stp/>
        <stp/>
        <stp>TRUE</stp>
        <stp>T</stp>
        <tr r="D136" s="1"/>
      </tp>
      <tp>
        <v>2268.75</v>
        <stp/>
        <stp>StudyData</stp>
        <stp>EP</stp>
        <stp>Bar</stp>
        <stp/>
        <stp>High</stp>
        <stp>10</stp>
        <stp>-213</stp>
        <stp>All</stp>
        <stp/>
        <stp/>
        <stp>TRUE</stp>
        <stp>T</stp>
        <tr r="E215" s="1"/>
      </tp>
      <tp>
        <v>2267.5</v>
        <stp/>
        <stp>StudyData</stp>
        <stp>EP</stp>
        <stp>Bar</stp>
        <stp/>
        <stp>High</stp>
        <stp>10</stp>
        <stp>-113</stp>
        <stp>All</stp>
        <stp/>
        <stp/>
        <stp>TRUE</stp>
        <stp>T</stp>
        <tr r="E115" s="1"/>
      </tp>
      <tp>
        <v>2269.25</v>
        <stp/>
        <stp>StudyData</stp>
        <stp>EP</stp>
        <stp>Bar</stp>
        <stp/>
        <stp>Open</stp>
        <stp>10</stp>
        <stp>-235</stp>
        <stp>All</stp>
        <stp/>
        <stp/>
        <stp>TRUE</stp>
        <stp>T</stp>
        <tr r="D237" s="1"/>
      </tp>
      <tp>
        <v>2267.5</v>
        <stp/>
        <stp>StudyData</stp>
        <stp>EP</stp>
        <stp>Bar</stp>
        <stp/>
        <stp>Open</stp>
        <stp>10</stp>
        <stp>-135</stp>
        <stp>All</stp>
        <stp/>
        <stp/>
        <stp>TRUE</stp>
        <stp>T</stp>
        <tr r="D137" s="1"/>
      </tp>
      <tp>
        <v>2268.75</v>
        <stp/>
        <stp>StudyData</stp>
        <stp>EP</stp>
        <stp>Bar</stp>
        <stp/>
        <stp>High</stp>
        <stp>10</stp>
        <stp>-210</stp>
        <stp>All</stp>
        <stp/>
        <stp/>
        <stp>TRUE</stp>
        <stp>T</stp>
        <tr r="E212" s="1"/>
      </tp>
      <tp>
        <v>2266.75</v>
        <stp/>
        <stp>StudyData</stp>
        <stp>EP</stp>
        <stp>Bar</stp>
        <stp/>
        <stp>High</stp>
        <stp>10</stp>
        <stp>-110</stp>
        <stp>All</stp>
        <stp/>
        <stp/>
        <stp>TRUE</stp>
        <stp>T</stp>
        <tr r="E112" s="1"/>
      </tp>
      <tp>
        <v>2268</v>
        <stp/>
        <stp>StudyData</stp>
        <stp>EP</stp>
        <stp>Bar</stp>
        <stp/>
        <stp>Open</stp>
        <stp>10</stp>
        <stp>-236</stp>
        <stp>All</stp>
        <stp/>
        <stp/>
        <stp>TRUE</stp>
        <stp>T</stp>
        <tr r="D238" s="1"/>
      </tp>
      <tp>
        <v>2268.25</v>
        <stp/>
        <stp>StudyData</stp>
        <stp>EP</stp>
        <stp>Bar</stp>
        <stp/>
        <stp>Open</stp>
        <stp>10</stp>
        <stp>-136</stp>
        <stp>All</stp>
        <stp/>
        <stp/>
        <stp>TRUE</stp>
        <stp>T</stp>
        <tr r="D138" s="1"/>
      </tp>
      <tp>
        <v>2268.75</v>
        <stp/>
        <stp>StudyData</stp>
        <stp>EP</stp>
        <stp>Bar</stp>
        <stp/>
        <stp>High</stp>
        <stp>10</stp>
        <stp>-211</stp>
        <stp>All</stp>
        <stp/>
        <stp/>
        <stp>TRUE</stp>
        <stp>T</stp>
        <tr r="E213" s="1"/>
      </tp>
      <tp>
        <v>2266.75</v>
        <stp/>
        <stp>StudyData</stp>
        <stp>EP</stp>
        <stp>Bar</stp>
        <stp/>
        <stp>High</stp>
        <stp>10</stp>
        <stp>-111</stp>
        <stp>All</stp>
        <stp/>
        <stp/>
        <stp>TRUE</stp>
        <stp>T</stp>
        <tr r="E113" s="1"/>
      </tp>
      <tp>
        <v>2268</v>
        <stp/>
        <stp>StudyData</stp>
        <stp>EP</stp>
        <stp>Bar</stp>
        <stp/>
        <stp>Open</stp>
        <stp>10</stp>
        <stp>-237</stp>
        <stp>All</stp>
        <stp/>
        <stp/>
        <stp>TRUE</stp>
        <stp>T</stp>
        <tr r="D239" s="1"/>
      </tp>
      <tp>
        <v>2268</v>
        <stp/>
        <stp>StudyData</stp>
        <stp>EP</stp>
        <stp>Bar</stp>
        <stp/>
        <stp>Open</stp>
        <stp>10</stp>
        <stp>-137</stp>
        <stp>All</stp>
        <stp/>
        <stp/>
        <stp>TRUE</stp>
        <stp>T</stp>
        <tr r="D139" s="1"/>
      </tp>
      <tp>
        <v>2269.25</v>
        <stp/>
        <stp>StudyData</stp>
        <stp>EP</stp>
        <stp>Bar</stp>
        <stp/>
        <stp>High</stp>
        <stp>10</stp>
        <stp>-216</stp>
        <stp>All</stp>
        <stp/>
        <stp/>
        <stp>TRUE</stp>
        <stp>T</stp>
        <tr r="E218" s="1"/>
      </tp>
      <tp>
        <v>2267.25</v>
        <stp/>
        <stp>StudyData</stp>
        <stp>EP</stp>
        <stp>Bar</stp>
        <stp/>
        <stp>High</stp>
        <stp>10</stp>
        <stp>-116</stp>
        <stp>All</stp>
        <stp/>
        <stp/>
        <stp>TRUE</stp>
        <stp>T</stp>
        <tr r="E118" s="1"/>
      </tp>
      <tp>
        <v>2270</v>
        <stp/>
        <stp>StudyData</stp>
        <stp>EP</stp>
        <stp>Bar</stp>
        <stp/>
        <stp>Open</stp>
        <stp>10</stp>
        <stp>-230</stp>
        <stp>All</stp>
        <stp/>
        <stp/>
        <stp>TRUE</stp>
        <stp>T</stp>
        <tr r="D232" s="1"/>
      </tp>
      <tp>
        <v>2267.25</v>
        <stp/>
        <stp>StudyData</stp>
        <stp>EP</stp>
        <stp>Bar</stp>
        <stp/>
        <stp>Open</stp>
        <stp>10</stp>
        <stp>-130</stp>
        <stp>All</stp>
        <stp/>
        <stp/>
        <stp>TRUE</stp>
        <stp>T</stp>
        <tr r="D132" s="1"/>
      </tp>
      <tp>
        <v>2269.5</v>
        <stp/>
        <stp>StudyData</stp>
        <stp>EP</stp>
        <stp>Bar</stp>
        <stp/>
        <stp>High</stp>
        <stp>10</stp>
        <stp>-217</stp>
        <stp>All</stp>
        <stp/>
        <stp/>
        <stp>TRUE</stp>
        <stp>T</stp>
        <tr r="E219" s="1"/>
      </tp>
      <tp>
        <v>2267.25</v>
        <stp/>
        <stp>StudyData</stp>
        <stp>EP</stp>
        <stp>Bar</stp>
        <stp/>
        <stp>High</stp>
        <stp>10</stp>
        <stp>-117</stp>
        <stp>All</stp>
        <stp/>
        <stp/>
        <stp>TRUE</stp>
        <stp>T</stp>
        <tr r="E119" s="1"/>
      </tp>
      <tp>
        <v>2270</v>
        <stp/>
        <stp>StudyData</stp>
        <stp>EP</stp>
        <stp>Bar</stp>
        <stp/>
        <stp>Open</stp>
        <stp>10</stp>
        <stp>-231</stp>
        <stp>All</stp>
        <stp/>
        <stp/>
        <stp>TRUE</stp>
        <stp>T</stp>
        <tr r="D233" s="1"/>
      </tp>
      <tp>
        <v>2267.25</v>
        <stp/>
        <stp>StudyData</stp>
        <stp>EP</stp>
        <stp>Bar</stp>
        <stp/>
        <stp>Open</stp>
        <stp>10</stp>
        <stp>-131</stp>
        <stp>All</stp>
        <stp/>
        <stp/>
        <stp>TRUE</stp>
        <stp>T</stp>
        <tr r="D133" s="1"/>
      </tp>
      <tp>
        <v>2269.25</v>
        <stp/>
        <stp>StudyData</stp>
        <stp>EP</stp>
        <stp>Bar</stp>
        <stp/>
        <stp>High</stp>
        <stp>10</stp>
        <stp>-214</stp>
        <stp>All</stp>
        <stp/>
        <stp/>
        <stp>TRUE</stp>
        <stp>T</stp>
        <tr r="E216" s="1"/>
      </tp>
      <tp>
        <v>2266.75</v>
        <stp/>
        <stp>StudyData</stp>
        <stp>EP</stp>
        <stp>Bar</stp>
        <stp/>
        <stp>High</stp>
        <stp>10</stp>
        <stp>-114</stp>
        <stp>All</stp>
        <stp/>
        <stp/>
        <stp>TRUE</stp>
        <stp>T</stp>
        <tr r="E116" s="1"/>
      </tp>
      <tp>
        <v>2269</v>
        <stp/>
        <stp>StudyData</stp>
        <stp>EP</stp>
        <stp>Bar</stp>
        <stp/>
        <stp>Open</stp>
        <stp>10</stp>
        <stp>-232</stp>
        <stp>All</stp>
        <stp/>
        <stp/>
        <stp>TRUE</stp>
        <stp>T</stp>
        <tr r="D234" s="1"/>
      </tp>
      <tp>
        <v>2267</v>
        <stp/>
        <stp>StudyData</stp>
        <stp>EP</stp>
        <stp>Bar</stp>
        <stp/>
        <stp>Open</stp>
        <stp>10</stp>
        <stp>-132</stp>
        <stp>All</stp>
        <stp/>
        <stp/>
        <stp>TRUE</stp>
        <stp>T</stp>
        <tr r="D134" s="1"/>
      </tp>
      <tp>
        <v>2268.75</v>
        <stp/>
        <stp>StudyData</stp>
        <stp>EP</stp>
        <stp>Bar</stp>
        <stp/>
        <stp>High</stp>
        <stp>10</stp>
        <stp>-215</stp>
        <stp>All</stp>
        <stp/>
        <stp/>
        <stp>TRUE</stp>
        <stp>T</stp>
        <tr r="E217" s="1"/>
      </tp>
      <tp>
        <v>2267.25</v>
        <stp/>
        <stp>StudyData</stp>
        <stp>EP</stp>
        <stp>Bar</stp>
        <stp/>
        <stp>High</stp>
        <stp>10</stp>
        <stp>-115</stp>
        <stp>All</stp>
        <stp/>
        <stp/>
        <stp>TRUE</stp>
        <stp>T</stp>
        <tr r="E117" s="1"/>
      </tp>
      <tp>
        <v>2269</v>
        <stp/>
        <stp>StudyData</stp>
        <stp>EP</stp>
        <stp>Bar</stp>
        <stp/>
        <stp>Open</stp>
        <stp>10</stp>
        <stp>-233</stp>
        <stp>All</stp>
        <stp/>
        <stp/>
        <stp>TRUE</stp>
        <stp>T</stp>
        <tr r="D235" s="1"/>
      </tp>
      <tp>
        <v>2267</v>
        <stp/>
        <stp>StudyData</stp>
        <stp>EP</stp>
        <stp>Bar</stp>
        <stp/>
        <stp>Open</stp>
        <stp>10</stp>
        <stp>-133</stp>
        <stp>All</stp>
        <stp/>
        <stp/>
        <stp>TRUE</stp>
        <stp>T</stp>
        <tr r="D135" s="1"/>
      </tp>
      <tp>
        <v>2269.25</v>
        <stp/>
        <stp>StudyData</stp>
        <stp>EP</stp>
        <stp>Bar</stp>
        <stp/>
        <stp>High</stp>
        <stp>10</stp>
        <stp>-218</stp>
        <stp>All</stp>
        <stp/>
        <stp/>
        <stp>TRUE</stp>
        <stp>T</stp>
        <tr r="E220" s="1"/>
      </tp>
      <tp>
        <v>2267.25</v>
        <stp/>
        <stp>StudyData</stp>
        <stp>EP</stp>
        <stp>Bar</stp>
        <stp/>
        <stp>High</stp>
        <stp>10</stp>
        <stp>-118</stp>
        <stp>All</stp>
        <stp/>
        <stp/>
        <stp>TRUE</stp>
        <stp>T</stp>
        <tr r="E120" s="1"/>
      </tp>
      <tp>
        <v>2268.75</v>
        <stp/>
        <stp>StudyData</stp>
        <stp>EP</stp>
        <stp>Bar</stp>
        <stp/>
        <stp>High</stp>
        <stp>10</stp>
        <stp>-219</stp>
        <stp>All</stp>
        <stp/>
        <stp/>
        <stp>TRUE</stp>
        <stp>T</stp>
        <tr r="E221" s="1"/>
      </tp>
      <tp>
        <v>2267.25</v>
        <stp/>
        <stp>StudyData</stp>
        <stp>EP</stp>
        <stp>Bar</stp>
        <stp/>
        <stp>High</stp>
        <stp>10</stp>
        <stp>-119</stp>
        <stp>All</stp>
        <stp/>
        <stp/>
        <stp>TRUE</stp>
        <stp>T</stp>
        <tr r="E121" s="1"/>
      </tp>
      <tp>
        <v>2266.5</v>
        <stp/>
        <stp>StudyData</stp>
        <stp>EP</stp>
        <stp>Bar</stp>
        <stp/>
        <stp>Open</stp>
        <stp>10</stp>
        <stp>-238</stp>
        <stp>All</stp>
        <stp/>
        <stp/>
        <stp>TRUE</stp>
        <stp>T</stp>
        <tr r="D240" s="1"/>
      </tp>
      <tp>
        <v>2267.75</v>
        <stp/>
        <stp>StudyData</stp>
        <stp>EP</stp>
        <stp>Bar</stp>
        <stp/>
        <stp>Open</stp>
        <stp>10</stp>
        <stp>-138</stp>
        <stp>All</stp>
        <stp/>
        <stp/>
        <stp>TRUE</stp>
        <stp>T</stp>
        <tr r="D140" s="1"/>
      </tp>
      <tp>
        <v>2268</v>
        <stp/>
        <stp>StudyData</stp>
        <stp>EP</stp>
        <stp>Bar</stp>
        <stp/>
        <stp>Open</stp>
        <stp>10</stp>
        <stp>-239</stp>
        <stp>All</stp>
        <stp/>
        <stp/>
        <stp>TRUE</stp>
        <stp>T</stp>
        <tr r="D241" s="1"/>
      </tp>
      <tp>
        <v>2267.75</v>
        <stp/>
        <stp>StudyData</stp>
        <stp>EP</stp>
        <stp>Bar</stp>
        <stp/>
        <stp>Open</stp>
        <stp>10</stp>
        <stp>-139</stp>
        <stp>All</stp>
        <stp/>
        <stp/>
        <stp>TRUE</stp>
        <stp>T</stp>
        <tr r="D141" s="1"/>
      </tp>
      <tp>
        <v>2267</v>
        <stp/>
        <stp>StudyData</stp>
        <stp>EP</stp>
        <stp>Bar</stp>
        <stp/>
        <stp>Close</stp>
        <stp>10</stp>
        <stp>-88</stp>
        <stp>All</stp>
        <stp/>
        <stp/>
        <stp>TRUE</stp>
        <stp>T</stp>
        <tr r="G90" s="1"/>
      </tp>
      <tp>
        <v>2266.75</v>
        <stp/>
        <stp>StudyData</stp>
        <stp>EP</stp>
        <stp>Bar</stp>
        <stp/>
        <stp>Close</stp>
        <stp>10</stp>
        <stp>-89</stp>
        <stp>All</stp>
        <stp/>
        <stp/>
        <stp>TRUE</stp>
        <stp>T</stp>
        <tr r="G91" s="1"/>
      </tp>
      <tp>
        <v>2266.75</v>
        <stp/>
        <stp>StudyData</stp>
        <stp>EP</stp>
        <stp>Bar</stp>
        <stp/>
        <stp>Close</stp>
        <stp>10</stp>
        <stp>-84</stp>
        <stp>All</stp>
        <stp/>
        <stp/>
        <stp>TRUE</stp>
        <stp>T</stp>
        <tr r="G86" s="1"/>
      </tp>
      <tp>
        <v>2267</v>
        <stp/>
        <stp>StudyData</stp>
        <stp>EP</stp>
        <stp>Bar</stp>
        <stp/>
        <stp>Close</stp>
        <stp>10</stp>
        <stp>-85</stp>
        <stp>All</stp>
        <stp/>
        <stp/>
        <stp>TRUE</stp>
        <stp>T</stp>
        <tr r="G87" s="1"/>
      </tp>
      <tp>
        <v>2266.75</v>
        <stp/>
        <stp>StudyData</stp>
        <stp>EP</stp>
        <stp>Bar</stp>
        <stp/>
        <stp>Close</stp>
        <stp>10</stp>
        <stp>-86</stp>
        <stp>All</stp>
        <stp/>
        <stp/>
        <stp>TRUE</stp>
        <stp>T</stp>
        <tr r="G88" s="1"/>
      </tp>
      <tp>
        <v>2267</v>
        <stp/>
        <stp>StudyData</stp>
        <stp>EP</stp>
        <stp>Bar</stp>
        <stp/>
        <stp>Close</stp>
        <stp>10</stp>
        <stp>-87</stp>
        <stp>All</stp>
        <stp/>
        <stp/>
        <stp>TRUE</stp>
        <stp>T</stp>
        <tr r="G89" s="1"/>
      </tp>
      <tp>
        <v>2266.75</v>
        <stp/>
        <stp>StudyData</stp>
        <stp>EP</stp>
        <stp>Bar</stp>
        <stp/>
        <stp>Close</stp>
        <stp>10</stp>
        <stp>-80</stp>
        <stp>All</stp>
        <stp/>
        <stp/>
        <stp>TRUE</stp>
        <stp>T</stp>
        <tr r="G82" s="1"/>
      </tp>
      <tp>
        <v>2267</v>
        <stp/>
        <stp>StudyData</stp>
        <stp>EP</stp>
        <stp>Bar</stp>
        <stp/>
        <stp>Close</stp>
        <stp>10</stp>
        <stp>-81</stp>
        <stp>All</stp>
        <stp/>
        <stp/>
        <stp>TRUE</stp>
        <stp>T</stp>
        <tr r="G83" s="1"/>
      </tp>
      <tp>
        <v>2267</v>
        <stp/>
        <stp>StudyData</stp>
        <stp>EP</stp>
        <stp>Bar</stp>
        <stp/>
        <stp>Close</stp>
        <stp>10</stp>
        <stp>-82</stp>
        <stp>All</stp>
        <stp/>
        <stp/>
        <stp>TRUE</stp>
        <stp>T</stp>
        <tr r="G84" s="1"/>
      </tp>
      <tp>
        <v>2267</v>
        <stp/>
        <stp>StudyData</stp>
        <stp>EP</stp>
        <stp>Bar</stp>
        <stp/>
        <stp>Close</stp>
        <stp>10</stp>
        <stp>-83</stp>
        <stp>All</stp>
        <stp/>
        <stp/>
        <stp>TRUE</stp>
        <stp>T</stp>
        <tr r="G85" s="1"/>
      </tp>
      <tp>
        <v>2268</v>
        <stp/>
        <stp>StudyData</stp>
        <stp>EP</stp>
        <stp>Bar</stp>
        <stp/>
        <stp>High</stp>
        <stp>10</stp>
        <stp>-202</stp>
        <stp>All</stp>
        <stp/>
        <stp/>
        <stp>TRUE</stp>
        <stp>T</stp>
        <tr r="E204" s="1"/>
      </tp>
      <tp>
        <v>2266.25</v>
        <stp/>
        <stp>StudyData</stp>
        <stp>EP</stp>
        <stp>Bar</stp>
        <stp/>
        <stp>High</stp>
        <stp>10</stp>
        <stp>-102</stp>
        <stp>All</stp>
        <stp/>
        <stp/>
        <stp>TRUE</stp>
        <stp>T</stp>
        <tr r="E104" s="1"/>
      </tp>
      <tp>
        <v>2270.25</v>
        <stp/>
        <stp>StudyData</stp>
        <stp>EP</stp>
        <stp>Bar</stp>
        <stp/>
        <stp>Open</stp>
        <stp>10</stp>
        <stp>-224</stp>
        <stp>All</stp>
        <stp/>
        <stp/>
        <stp>TRUE</stp>
        <stp>T</stp>
        <tr r="D226" s="1"/>
      </tp>
      <tp>
        <v>2266</v>
        <stp/>
        <stp>StudyData</stp>
        <stp>EP</stp>
        <stp>Bar</stp>
        <stp/>
        <stp>Open</stp>
        <stp>10</stp>
        <stp>-124</stp>
        <stp>All</stp>
        <stp/>
        <stp/>
        <stp>TRUE</stp>
        <stp>T</stp>
        <tr r="D126" s="1"/>
      </tp>
      <tp>
        <v>2268.25</v>
        <stp/>
        <stp>StudyData</stp>
        <stp>EP</stp>
        <stp>Bar</stp>
        <stp/>
        <stp>High</stp>
        <stp>10</stp>
        <stp>-203</stp>
        <stp>All</stp>
        <stp/>
        <stp/>
        <stp>TRUE</stp>
        <stp>T</stp>
        <tr r="E205" s="1"/>
      </tp>
      <tp>
        <v>2266.25</v>
        <stp/>
        <stp>StudyData</stp>
        <stp>EP</stp>
        <stp>Bar</stp>
        <stp/>
        <stp>High</stp>
        <stp>10</stp>
        <stp>-103</stp>
        <stp>All</stp>
        <stp/>
        <stp/>
        <stp>TRUE</stp>
        <stp>T</stp>
        <tr r="E105" s="1"/>
      </tp>
      <tp>
        <v>2271.5</v>
        <stp/>
        <stp>StudyData</stp>
        <stp>EP</stp>
        <stp>Bar</stp>
        <stp/>
        <stp>Open</stp>
        <stp>10</stp>
        <stp>-225</stp>
        <stp>All</stp>
        <stp/>
        <stp/>
        <stp>TRUE</stp>
        <stp>T</stp>
        <tr r="D227" s="1"/>
      </tp>
      <tp>
        <v>2266.25</v>
        <stp/>
        <stp>StudyData</stp>
        <stp>EP</stp>
        <stp>Bar</stp>
        <stp/>
        <stp>Open</stp>
        <stp>10</stp>
        <stp>-125</stp>
        <stp>All</stp>
        <stp/>
        <stp/>
        <stp>TRUE</stp>
        <stp>T</stp>
        <tr r="D127" s="1"/>
      </tp>
      <tp>
        <v>2268</v>
        <stp/>
        <stp>StudyData</stp>
        <stp>EP</stp>
        <stp>Bar</stp>
        <stp/>
        <stp>High</stp>
        <stp>10</stp>
        <stp>-200</stp>
        <stp>All</stp>
        <stp/>
        <stp/>
        <stp>TRUE</stp>
        <stp>T</stp>
        <tr r="E202" s="1"/>
      </tp>
      <tp>
        <v>2265.25</v>
        <stp/>
        <stp>StudyData</stp>
        <stp>EP</stp>
        <stp>Bar</stp>
        <stp/>
        <stp>High</stp>
        <stp>10</stp>
        <stp>-300</stp>
        <stp>All</stp>
        <stp/>
        <stp/>
        <stp>TRUE</stp>
        <stp>T</stp>
        <tr r="E302" s="1"/>
      </tp>
      <tp>
        <v>2265.5</v>
        <stp/>
        <stp>StudyData</stp>
        <stp>EP</stp>
        <stp>Bar</stp>
        <stp/>
        <stp>High</stp>
        <stp>10</stp>
        <stp>-100</stp>
        <stp>All</stp>
        <stp/>
        <stp/>
        <stp>TRUE</stp>
        <stp>T</stp>
        <tr r="E102" s="1"/>
      </tp>
      <tp>
        <v>2272</v>
        <stp/>
        <stp>StudyData</stp>
        <stp>EP</stp>
        <stp>Bar</stp>
        <stp/>
        <stp>Open</stp>
        <stp>10</stp>
        <stp>-226</stp>
        <stp>All</stp>
        <stp/>
        <stp/>
        <stp>TRUE</stp>
        <stp>T</stp>
        <tr r="D228" s="1"/>
      </tp>
      <tp>
        <v>2266.25</v>
        <stp/>
        <stp>StudyData</stp>
        <stp>EP</stp>
        <stp>Bar</stp>
        <stp/>
        <stp>Open</stp>
        <stp>10</stp>
        <stp>-126</stp>
        <stp>All</stp>
        <stp/>
        <stp/>
        <stp>TRUE</stp>
        <stp>T</stp>
        <tr r="D128" s="1"/>
      </tp>
      <tp>
        <v>2268</v>
        <stp/>
        <stp>StudyData</stp>
        <stp>EP</stp>
        <stp>Bar</stp>
        <stp/>
        <stp>High</stp>
        <stp>10</stp>
        <stp>-201</stp>
        <stp>All</stp>
        <stp/>
        <stp/>
        <stp>TRUE</stp>
        <stp>T</stp>
        <tr r="E203" s="1"/>
      </tp>
      <tp>
        <v>2266.25</v>
        <stp/>
        <stp>StudyData</stp>
        <stp>EP</stp>
        <stp>Bar</stp>
        <stp/>
        <stp>High</stp>
        <stp>10</stp>
        <stp>-101</stp>
        <stp>All</stp>
        <stp/>
        <stp/>
        <stp>TRUE</stp>
        <stp>T</stp>
        <tr r="E103" s="1"/>
      </tp>
      <tp>
        <v>2272.25</v>
        <stp/>
        <stp>StudyData</stp>
        <stp>EP</stp>
        <stp>Bar</stp>
        <stp/>
        <stp>Open</stp>
        <stp>10</stp>
        <stp>-227</stp>
        <stp>All</stp>
        <stp/>
        <stp/>
        <stp>TRUE</stp>
        <stp>T</stp>
        <tr r="D229" s="1"/>
      </tp>
      <tp>
        <v>2266</v>
        <stp/>
        <stp>StudyData</stp>
        <stp>EP</stp>
        <stp>Bar</stp>
        <stp/>
        <stp>Open</stp>
        <stp>10</stp>
        <stp>-127</stp>
        <stp>All</stp>
        <stp/>
        <stp/>
        <stp>TRUE</stp>
        <stp>T</stp>
        <tr r="D129" s="1"/>
      </tp>
      <tp>
        <v>2269</v>
        <stp/>
        <stp>StudyData</stp>
        <stp>EP</stp>
        <stp>Bar</stp>
        <stp/>
        <stp>High</stp>
        <stp>10</stp>
        <stp>-206</stp>
        <stp>All</stp>
        <stp/>
        <stp/>
        <stp>TRUE</stp>
        <stp>T</stp>
        <tr r="E208" s="1"/>
      </tp>
      <tp>
        <v>2266.5</v>
        <stp/>
        <stp>StudyData</stp>
        <stp>EP</stp>
        <stp>Bar</stp>
        <stp/>
        <stp>High</stp>
        <stp>10</stp>
        <stp>-106</stp>
        <stp>All</stp>
        <stp/>
        <stp/>
        <stp>TRUE</stp>
        <stp>T</stp>
        <tr r="E108" s="1"/>
      </tp>
      <tp>
        <v>2268.25</v>
        <stp/>
        <stp>StudyData</stp>
        <stp>EP</stp>
        <stp>Bar</stp>
        <stp/>
        <stp>Open</stp>
        <stp>10</stp>
        <stp>-220</stp>
        <stp>All</stp>
        <stp/>
        <stp/>
        <stp>TRUE</stp>
        <stp>T</stp>
        <tr r="D222" s="1"/>
      </tp>
      <tp>
        <v>2267</v>
        <stp/>
        <stp>StudyData</stp>
        <stp>EP</stp>
        <stp>Bar</stp>
        <stp/>
        <stp>Open</stp>
        <stp>10</stp>
        <stp>-120</stp>
        <stp>All</stp>
        <stp/>
        <stp/>
        <stp>TRUE</stp>
        <stp>T</stp>
        <tr r="D122" s="1"/>
      </tp>
      <tp>
        <v>2269</v>
        <stp/>
        <stp>StudyData</stp>
        <stp>EP</stp>
        <stp>Bar</stp>
        <stp/>
        <stp>High</stp>
        <stp>10</stp>
        <stp>-207</stp>
        <stp>All</stp>
        <stp/>
        <stp/>
        <stp>TRUE</stp>
        <stp>T</stp>
        <tr r="E209" s="1"/>
      </tp>
      <tp>
        <v>2267</v>
        <stp/>
        <stp>StudyData</stp>
        <stp>EP</stp>
        <stp>Bar</stp>
        <stp/>
        <stp>High</stp>
        <stp>10</stp>
        <stp>-107</stp>
        <stp>All</stp>
        <stp/>
        <stp/>
        <stp>TRUE</stp>
        <stp>T</stp>
        <tr r="E109" s="1"/>
      </tp>
      <tp>
        <v>2268.75</v>
        <stp/>
        <stp>StudyData</stp>
        <stp>EP</stp>
        <stp>Bar</stp>
        <stp/>
        <stp>Open</stp>
        <stp>10</stp>
        <stp>-221</stp>
        <stp>All</stp>
        <stp/>
        <stp/>
        <stp>TRUE</stp>
        <stp>T</stp>
        <tr r="D223" s="1"/>
      </tp>
      <tp>
        <v>2266.5</v>
        <stp/>
        <stp>StudyData</stp>
        <stp>EP</stp>
        <stp>Bar</stp>
        <stp/>
        <stp>Open</stp>
        <stp>10</stp>
        <stp>-121</stp>
        <stp>All</stp>
        <stp/>
        <stp/>
        <stp>TRUE</stp>
        <stp>T</stp>
        <tr r="D123" s="1"/>
      </tp>
      <tp>
        <v>2268.5</v>
        <stp/>
        <stp>StudyData</stp>
        <stp>EP</stp>
        <stp>Bar</stp>
        <stp/>
        <stp>High</stp>
        <stp>10</stp>
        <stp>-204</stp>
        <stp>All</stp>
        <stp/>
        <stp/>
        <stp>TRUE</stp>
        <stp>T</stp>
        <tr r="E206" s="1"/>
      </tp>
      <tp>
        <v>2266.5</v>
        <stp/>
        <stp>StudyData</stp>
        <stp>EP</stp>
        <stp>Bar</stp>
        <stp/>
        <stp>High</stp>
        <stp>10</stp>
        <stp>-104</stp>
        <stp>All</stp>
        <stp/>
        <stp/>
        <stp>TRUE</stp>
        <stp>T</stp>
        <tr r="E106" s="1"/>
      </tp>
      <tp>
        <v>2268.75</v>
        <stp/>
        <stp>StudyData</stp>
        <stp>EP</stp>
        <stp>Bar</stp>
        <stp/>
        <stp>Open</stp>
        <stp>10</stp>
        <stp>-222</stp>
        <stp>All</stp>
        <stp/>
        <stp/>
        <stp>TRUE</stp>
        <stp>T</stp>
        <tr r="D224" s="1"/>
      </tp>
      <tp>
        <v>2267</v>
        <stp/>
        <stp>StudyData</stp>
        <stp>EP</stp>
        <stp>Bar</stp>
        <stp/>
        <stp>Open</stp>
        <stp>10</stp>
        <stp>-122</stp>
        <stp>All</stp>
        <stp/>
        <stp/>
        <stp>TRUE</stp>
        <stp>T</stp>
        <tr r="D124" s="1"/>
      </tp>
      <tp>
        <v>2268.75</v>
        <stp/>
        <stp>StudyData</stp>
        <stp>EP</stp>
        <stp>Bar</stp>
        <stp/>
        <stp>High</stp>
        <stp>10</stp>
        <stp>-205</stp>
        <stp>All</stp>
        <stp/>
        <stp/>
        <stp>TRUE</stp>
        <stp>T</stp>
        <tr r="E207" s="1"/>
      </tp>
      <tp>
        <v>2266.5</v>
        <stp/>
        <stp>StudyData</stp>
        <stp>EP</stp>
        <stp>Bar</stp>
        <stp/>
        <stp>High</stp>
        <stp>10</stp>
        <stp>-105</stp>
        <stp>All</stp>
        <stp/>
        <stp/>
        <stp>TRUE</stp>
        <stp>T</stp>
        <tr r="E107" s="1"/>
      </tp>
      <tp>
        <v>2268.75</v>
        <stp/>
        <stp>StudyData</stp>
        <stp>EP</stp>
        <stp>Bar</stp>
        <stp/>
        <stp>Open</stp>
        <stp>10</stp>
        <stp>-223</stp>
        <stp>All</stp>
        <stp/>
        <stp/>
        <stp>TRUE</stp>
        <stp>T</stp>
        <tr r="D225" s="1"/>
      </tp>
      <tp>
        <v>2266.5</v>
        <stp/>
        <stp>StudyData</stp>
        <stp>EP</stp>
        <stp>Bar</stp>
        <stp/>
        <stp>Open</stp>
        <stp>10</stp>
        <stp>-123</stp>
        <stp>All</stp>
        <stp/>
        <stp/>
        <stp>TRUE</stp>
        <stp>T</stp>
        <tr r="D125" s="1"/>
      </tp>
      <tp>
        <v>2268.75</v>
        <stp/>
        <stp>StudyData</stp>
        <stp>EP</stp>
        <stp>Bar</stp>
        <stp/>
        <stp>High</stp>
        <stp>10</stp>
        <stp>-208</stp>
        <stp>All</stp>
        <stp/>
        <stp/>
        <stp>TRUE</stp>
        <stp>T</stp>
        <tr r="E210" s="1"/>
      </tp>
      <tp>
        <v>2267</v>
        <stp/>
        <stp>StudyData</stp>
        <stp>EP</stp>
        <stp>Bar</stp>
        <stp/>
        <stp>High</stp>
        <stp>10</stp>
        <stp>-108</stp>
        <stp>All</stp>
        <stp/>
        <stp/>
        <stp>TRUE</stp>
        <stp>T</stp>
        <tr r="E110" s="1"/>
      </tp>
      <tp>
        <v>2268.75</v>
        <stp/>
        <stp>StudyData</stp>
        <stp>EP</stp>
        <stp>Bar</stp>
        <stp/>
        <stp>High</stp>
        <stp>10</stp>
        <stp>-209</stp>
        <stp>All</stp>
        <stp/>
        <stp/>
        <stp>TRUE</stp>
        <stp>T</stp>
        <tr r="E211" s="1"/>
      </tp>
      <tp>
        <v>2266.75</v>
        <stp/>
        <stp>StudyData</stp>
        <stp>EP</stp>
        <stp>Bar</stp>
        <stp/>
        <stp>High</stp>
        <stp>10</stp>
        <stp>-109</stp>
        <stp>All</stp>
        <stp/>
        <stp/>
        <stp>TRUE</stp>
        <stp>T</stp>
        <tr r="E111" s="1"/>
      </tp>
      <tp>
        <v>2270.75</v>
        <stp/>
        <stp>StudyData</stp>
        <stp>EP</stp>
        <stp>Bar</stp>
        <stp/>
        <stp>Open</stp>
        <stp>10</stp>
        <stp>-228</stp>
        <stp>All</stp>
        <stp/>
        <stp/>
        <stp>TRUE</stp>
        <stp>T</stp>
        <tr r="D230" s="1"/>
      </tp>
      <tp>
        <v>2265.5</v>
        <stp/>
        <stp>StudyData</stp>
        <stp>EP</stp>
        <stp>Bar</stp>
        <stp/>
        <stp>Open</stp>
        <stp>10</stp>
        <stp>-128</stp>
        <stp>All</stp>
        <stp/>
        <stp/>
        <stp>TRUE</stp>
        <stp>T</stp>
        <tr r="D130" s="1"/>
      </tp>
      <tp>
        <v>2269.75</v>
        <stp/>
        <stp>StudyData</stp>
        <stp>EP</stp>
        <stp>Bar</stp>
        <stp/>
        <stp>Open</stp>
        <stp>10</stp>
        <stp>-229</stp>
        <stp>All</stp>
        <stp/>
        <stp/>
        <stp>TRUE</stp>
        <stp>T</stp>
        <tr r="D231" s="1"/>
      </tp>
      <tp>
        <v>2267</v>
        <stp/>
        <stp>StudyData</stp>
        <stp>EP</stp>
        <stp>Bar</stp>
        <stp/>
        <stp>Open</stp>
        <stp>10</stp>
        <stp>-129</stp>
        <stp>All</stp>
        <stp/>
        <stp/>
        <stp>TRUE</stp>
        <stp>T</stp>
        <tr r="D131" s="1"/>
      </tp>
      <tp>
        <v>2265.5</v>
        <stp/>
        <stp>StudyData</stp>
        <stp>EP</stp>
        <stp>Bar</stp>
        <stp/>
        <stp>Close</stp>
        <stp>10</stp>
        <stp>-98</stp>
        <stp>All</stp>
        <stp/>
        <stp/>
        <stp>TRUE</stp>
        <stp>T</stp>
        <tr r="G100" s="1"/>
      </tp>
      <tp>
        <v>2265.25</v>
        <stp/>
        <stp>StudyData</stp>
        <stp>EP</stp>
        <stp>Bar</stp>
        <stp/>
        <stp>Close</stp>
        <stp>10</stp>
        <stp>-99</stp>
        <stp>All</stp>
        <stp/>
        <stp/>
        <stp>TRUE</stp>
        <stp>T</stp>
        <tr r="G101" s="1"/>
      </tp>
      <tp>
        <v>2266.75</v>
        <stp/>
        <stp>StudyData</stp>
        <stp>EP</stp>
        <stp>Bar</stp>
        <stp/>
        <stp>Close</stp>
        <stp>10</stp>
        <stp>-94</stp>
        <stp>All</stp>
        <stp/>
        <stp/>
        <stp>TRUE</stp>
        <stp>T</stp>
        <tr r="G96" s="1"/>
      </tp>
      <tp>
        <v>2266.25</v>
        <stp/>
        <stp>StudyData</stp>
        <stp>EP</stp>
        <stp>Bar</stp>
        <stp/>
        <stp>Close</stp>
        <stp>10</stp>
        <stp>-95</stp>
        <stp>All</stp>
        <stp/>
        <stp/>
        <stp>TRUE</stp>
        <stp>T</stp>
        <tr r="G97" s="1"/>
      </tp>
      <tp>
        <v>2266</v>
        <stp/>
        <stp>StudyData</stp>
        <stp>EP</stp>
        <stp>Bar</stp>
        <stp/>
        <stp>Close</stp>
        <stp>10</stp>
        <stp>-96</stp>
        <stp>All</stp>
        <stp/>
        <stp/>
        <stp>TRUE</stp>
        <stp>T</stp>
        <tr r="G98" s="1"/>
      </tp>
      <tp>
        <v>2265.75</v>
        <stp/>
        <stp>StudyData</stp>
        <stp>EP</stp>
        <stp>Bar</stp>
        <stp/>
        <stp>Close</stp>
        <stp>10</stp>
        <stp>-97</stp>
        <stp>All</stp>
        <stp/>
        <stp/>
        <stp>TRUE</stp>
        <stp>T</stp>
        <tr r="G99" s="1"/>
      </tp>
      <tp>
        <v>2266.25</v>
        <stp/>
        <stp>StudyData</stp>
        <stp>EP</stp>
        <stp>Bar</stp>
        <stp/>
        <stp>Close</stp>
        <stp>10</stp>
        <stp>-90</stp>
        <stp>All</stp>
        <stp/>
        <stp/>
        <stp>TRUE</stp>
        <stp>T</stp>
        <tr r="G92" s="1"/>
      </tp>
      <tp>
        <v>2266.5</v>
        <stp/>
        <stp>StudyData</stp>
        <stp>EP</stp>
        <stp>Bar</stp>
        <stp/>
        <stp>Close</stp>
        <stp>10</stp>
        <stp>-91</stp>
        <stp>All</stp>
        <stp/>
        <stp/>
        <stp>TRUE</stp>
        <stp>T</stp>
        <tr r="G93" s="1"/>
      </tp>
      <tp>
        <v>2266.5</v>
        <stp/>
        <stp>StudyData</stp>
        <stp>EP</stp>
        <stp>Bar</stp>
        <stp/>
        <stp>Close</stp>
        <stp>10</stp>
        <stp>-92</stp>
        <stp>All</stp>
        <stp/>
        <stp/>
        <stp>TRUE</stp>
        <stp>T</stp>
        <tr r="G94" s="1"/>
      </tp>
      <tp>
        <v>2266.75</v>
        <stp/>
        <stp>StudyData</stp>
        <stp>EP</stp>
        <stp>Bar</stp>
        <stp/>
        <stp>Close</stp>
        <stp>10</stp>
        <stp>-93</stp>
        <stp>All</stp>
        <stp/>
        <stp/>
        <stp>TRUE</stp>
        <stp>T</stp>
        <tr r="G95" s="1"/>
      </tp>
      <tp>
        <v>2266.6125000000002</v>
        <stp/>
        <stp>StudyData</stp>
        <stp>EP</stp>
        <stp>MA</stp>
        <stp>InputChoice=Close,MAType=Sim,Period=20</stp>
        <stp>MA</stp>
        <stp>10</stp>
        <stp>-158</stp>
        <stp>all</stp>
        <stp/>
        <stp/>
        <stp/>
        <stp>T</stp>
        <tr r="H160" s="1"/>
      </tp>
      <tp>
        <v>2268.8125</v>
        <stp/>
        <stp>StudyData</stp>
        <stp>EP</stp>
        <stp>MA</stp>
        <stp>InputChoice=Close,MAType=Sim,Period=20</stp>
        <stp>MA</stp>
        <stp>10</stp>
        <stp>-258</stp>
        <stp>all</stp>
        <stp/>
        <stp/>
        <stp/>
        <stp>T</stp>
        <tr r="H260" s="1"/>
      </tp>
      <tp>
        <v>2266.5625</v>
        <stp/>
        <stp>StudyData</stp>
        <stp>EP</stp>
        <stp>MA</stp>
        <stp>InputChoice=Close,MAType=Sim,Period=20</stp>
        <stp>MA</stp>
        <stp>10</stp>
        <stp>-159</stp>
        <stp>all</stp>
        <stp/>
        <stp/>
        <stp/>
        <stp>T</stp>
        <tr r="H161" s="1"/>
      </tp>
      <tp>
        <v>2268.625</v>
        <stp/>
        <stp>StudyData</stp>
        <stp>EP</stp>
        <stp>MA</stp>
        <stp>InputChoice=Close,MAType=Sim,Period=20</stp>
        <stp>MA</stp>
        <stp>10</stp>
        <stp>-259</stp>
        <stp>all</stp>
        <stp/>
        <stp/>
        <stp/>
        <stp>T</stp>
        <tr r="H261" s="1"/>
      </tp>
      <tp>
        <v>2264.75</v>
        <stp/>
        <stp>StudyData</stp>
        <stp>EP</stp>
        <stp>Bar</stp>
        <stp/>
        <stp>Close</stp>
        <stp>10</stp>
        <stp>-68</stp>
        <stp>All</stp>
        <stp/>
        <stp/>
        <stp>TRUE</stp>
        <stp>T</stp>
        <tr r="G70" s="1"/>
      </tp>
      <tp>
        <v>2265.75</v>
        <stp/>
        <stp>StudyData</stp>
        <stp>EP</stp>
        <stp>Bar</stp>
        <stp/>
        <stp>Close</stp>
        <stp>10</stp>
        <stp>-69</stp>
        <stp>All</stp>
        <stp/>
        <stp/>
        <stp>TRUE</stp>
        <stp>T</stp>
        <tr r="G71" s="1"/>
      </tp>
      <tp>
        <v>2266.8874999999998</v>
        <stp/>
        <stp>StudyData</stp>
        <stp>EP</stp>
        <stp>MA</stp>
        <stp>InputChoice=Close,MAType=Sim,Period=20</stp>
        <stp>MA</stp>
        <stp>10</stp>
        <stp>-150</stp>
        <stp>all</stp>
        <stp/>
        <stp/>
        <stp/>
        <stp>T</stp>
        <tr r="H152" s="1"/>
      </tp>
      <tp>
        <v>2270.6875</v>
        <stp/>
        <stp>StudyData</stp>
        <stp>EP</stp>
        <stp>MA</stp>
        <stp>InputChoice=Close,MAType=Sim,Period=20</stp>
        <stp>MA</stp>
        <stp>10</stp>
        <stp>-250</stp>
        <stp>all</stp>
        <stp/>
        <stp/>
        <stp/>
        <stp>T</stp>
        <tr r="H252" s="1"/>
      </tp>
      <tp>
        <v>2264.75</v>
        <stp/>
        <stp>StudyData</stp>
        <stp>EP</stp>
        <stp>Bar</stp>
        <stp/>
        <stp>Close</stp>
        <stp>10</stp>
        <stp>-64</stp>
        <stp>All</stp>
        <stp/>
        <stp/>
        <stp>TRUE</stp>
        <stp>T</stp>
        <tr r="G66" s="1"/>
      </tp>
      <tp>
        <v>2266.875</v>
        <stp/>
        <stp>StudyData</stp>
        <stp>EP</stp>
        <stp>MA</stp>
        <stp>InputChoice=Close,MAType=Sim,Period=20</stp>
        <stp>MA</stp>
        <stp>10</stp>
        <stp>-151</stp>
        <stp>all</stp>
        <stp/>
        <stp/>
        <stp/>
        <stp>T</stp>
        <tr r="H153" s="1"/>
      </tp>
      <tp>
        <v>2270.5749999999998</v>
        <stp/>
        <stp>StudyData</stp>
        <stp>EP</stp>
        <stp>MA</stp>
        <stp>InputChoice=Close,MAType=Sim,Period=20</stp>
        <stp>MA</stp>
        <stp>10</stp>
        <stp>-251</stp>
        <stp>all</stp>
        <stp/>
        <stp/>
        <stp/>
        <stp>T</stp>
        <tr r="H253" s="1"/>
      </tp>
      <tp>
        <v>2265</v>
        <stp/>
        <stp>StudyData</stp>
        <stp>EP</stp>
        <stp>Bar</stp>
        <stp/>
        <stp>Close</stp>
        <stp>10</stp>
        <stp>-65</stp>
        <stp>All</stp>
        <stp/>
        <stp/>
        <stp>TRUE</stp>
        <stp>T</stp>
        <tr r="G67" s="1"/>
      </tp>
      <tp>
        <v>2266.85</v>
        <stp/>
        <stp>StudyData</stp>
        <stp>EP</stp>
        <stp>MA</stp>
        <stp>InputChoice=Close,MAType=Sim,Period=20</stp>
        <stp>MA</stp>
        <stp>10</stp>
        <stp>-152</stp>
        <stp>all</stp>
        <stp/>
        <stp/>
        <stp/>
        <stp>T</stp>
        <tr r="H154" s="1"/>
      </tp>
      <tp>
        <v>2270.4749999999999</v>
        <stp/>
        <stp>StudyData</stp>
        <stp>EP</stp>
        <stp>MA</stp>
        <stp>InputChoice=Close,MAType=Sim,Period=20</stp>
        <stp>MA</stp>
        <stp>10</stp>
        <stp>-252</stp>
        <stp>all</stp>
        <stp/>
        <stp/>
        <stp/>
        <stp>T</stp>
        <tr r="H254" s="1"/>
      </tp>
      <tp>
        <v>2264.75</v>
        <stp/>
        <stp>StudyData</stp>
        <stp>EP</stp>
        <stp>Bar</stp>
        <stp/>
        <stp>Close</stp>
        <stp>10</stp>
        <stp>-66</stp>
        <stp>All</stp>
        <stp/>
        <stp/>
        <stp>TRUE</stp>
        <stp>T</stp>
        <tr r="G68" s="1"/>
      </tp>
      <tp>
        <v>2266.8000000000002</v>
        <stp/>
        <stp>StudyData</stp>
        <stp>EP</stp>
        <stp>MA</stp>
        <stp>InputChoice=Close,MAType=Sim,Period=20</stp>
        <stp>MA</stp>
        <stp>10</stp>
        <stp>-153</stp>
        <stp>all</stp>
        <stp/>
        <stp/>
        <stp/>
        <stp>T</stp>
        <tr r="H155" s="1"/>
      </tp>
      <tp>
        <v>2270.3625000000002</v>
        <stp/>
        <stp>StudyData</stp>
        <stp>EP</stp>
        <stp>MA</stp>
        <stp>InputChoice=Close,MAType=Sim,Period=20</stp>
        <stp>MA</stp>
        <stp>10</stp>
        <stp>-253</stp>
        <stp>all</stp>
        <stp/>
        <stp/>
        <stp/>
        <stp>T</stp>
        <tr r="H255" s="1"/>
      </tp>
      <tp>
        <v>2264.75</v>
        <stp/>
        <stp>StudyData</stp>
        <stp>EP</stp>
        <stp>Bar</stp>
        <stp/>
        <stp>Close</stp>
        <stp>10</stp>
        <stp>-67</stp>
        <stp>All</stp>
        <stp/>
        <stp/>
        <stp>TRUE</stp>
        <stp>T</stp>
        <tr r="G69" s="1"/>
      </tp>
      <tp>
        <v>2266.75</v>
        <stp/>
        <stp>StudyData</stp>
        <stp>EP</stp>
        <stp>MA</stp>
        <stp>InputChoice=Close,MAType=Sim,Period=20</stp>
        <stp>MA</stp>
        <stp>10</stp>
        <stp>-154</stp>
        <stp>all</stp>
        <stp/>
        <stp/>
        <stp/>
        <stp>T</stp>
        <tr r="H156" s="1"/>
      </tp>
      <tp>
        <v>2270.125</v>
        <stp/>
        <stp>StudyData</stp>
        <stp>EP</stp>
        <stp>MA</stp>
        <stp>InputChoice=Close,MAType=Sim,Period=20</stp>
        <stp>MA</stp>
        <stp>10</stp>
        <stp>-254</stp>
        <stp>all</stp>
        <stp/>
        <stp/>
        <stp/>
        <stp>T</stp>
        <tr r="H256" s="1"/>
      </tp>
      <tp>
        <v>2265.25</v>
        <stp/>
        <stp>StudyData</stp>
        <stp>EP</stp>
        <stp>Bar</stp>
        <stp/>
        <stp>Close</stp>
        <stp>10</stp>
        <stp>-60</stp>
        <stp>All</stp>
        <stp/>
        <stp/>
        <stp>TRUE</stp>
        <stp>T</stp>
        <tr r="G62" s="1"/>
      </tp>
      <tp>
        <v>2266.7125000000001</v>
        <stp/>
        <stp>StudyData</stp>
        <stp>EP</stp>
        <stp>MA</stp>
        <stp>InputChoice=Close,MAType=Sim,Period=20</stp>
        <stp>MA</stp>
        <stp>10</stp>
        <stp>-155</stp>
        <stp>all</stp>
        <stp/>
        <stp/>
        <stp/>
        <stp>T</stp>
        <tr r="H157" s="1"/>
      </tp>
      <tp>
        <v>2269.7624999999998</v>
        <stp/>
        <stp>StudyData</stp>
        <stp>EP</stp>
        <stp>MA</stp>
        <stp>InputChoice=Close,MAType=Sim,Period=20</stp>
        <stp>MA</stp>
        <stp>10</stp>
        <stp>-255</stp>
        <stp>all</stp>
        <stp/>
        <stp/>
        <stp/>
        <stp>T</stp>
        <tr r="H257" s="1"/>
      </tp>
      <tp>
        <v>2265</v>
        <stp/>
        <stp>StudyData</stp>
        <stp>EP</stp>
        <stp>Bar</stp>
        <stp/>
        <stp>Close</stp>
        <stp>10</stp>
        <stp>-61</stp>
        <stp>All</stp>
        <stp/>
        <stp/>
        <stp>TRUE</stp>
        <stp>T</stp>
        <tr r="G63" s="1"/>
      </tp>
      <tp>
        <v>2266.6374999999998</v>
        <stp/>
        <stp>StudyData</stp>
        <stp>EP</stp>
        <stp>MA</stp>
        <stp>InputChoice=Close,MAType=Sim,Period=20</stp>
        <stp>MA</stp>
        <stp>10</stp>
        <stp>-156</stp>
        <stp>all</stp>
        <stp/>
        <stp/>
        <stp/>
        <stp>T</stp>
        <tr r="H158" s="1"/>
      </tp>
      <tp>
        <v>2269.4250000000002</v>
        <stp/>
        <stp>StudyData</stp>
        <stp>EP</stp>
        <stp>MA</stp>
        <stp>InputChoice=Close,MAType=Sim,Period=20</stp>
        <stp>MA</stp>
        <stp>10</stp>
        <stp>-256</stp>
        <stp>all</stp>
        <stp/>
        <stp/>
        <stp/>
        <stp>T</stp>
        <tr r="H258" s="1"/>
      </tp>
      <tp>
        <v>2265</v>
        <stp/>
        <stp>StudyData</stp>
        <stp>EP</stp>
        <stp>Bar</stp>
        <stp/>
        <stp>Close</stp>
        <stp>10</stp>
        <stp>-62</stp>
        <stp>All</stp>
        <stp/>
        <stp/>
        <stp>TRUE</stp>
        <stp>T</stp>
        <tr r="G64" s="1"/>
      </tp>
      <tp>
        <v>2266.6125000000002</v>
        <stp/>
        <stp>StudyData</stp>
        <stp>EP</stp>
        <stp>MA</stp>
        <stp>InputChoice=Close,MAType=Sim,Period=20</stp>
        <stp>MA</stp>
        <stp>10</stp>
        <stp>-157</stp>
        <stp>all</stp>
        <stp/>
        <stp/>
        <stp/>
        <stp>T</stp>
        <tr r="H159" s="1"/>
      </tp>
      <tp>
        <v>2269.0749999999998</v>
        <stp/>
        <stp>StudyData</stp>
        <stp>EP</stp>
        <stp>MA</stp>
        <stp>InputChoice=Close,MAType=Sim,Period=20</stp>
        <stp>MA</stp>
        <stp>10</stp>
        <stp>-257</stp>
        <stp>all</stp>
        <stp/>
        <stp/>
        <stp/>
        <stp>T</stp>
        <tr r="H259" s="1"/>
      </tp>
      <tp>
        <v>2264.75</v>
        <stp/>
        <stp>StudyData</stp>
        <stp>EP</stp>
        <stp>Bar</stp>
        <stp/>
        <stp>Close</stp>
        <stp>10</stp>
        <stp>-63</stp>
        <stp>All</stp>
        <stp/>
        <stp/>
        <stp>TRUE</stp>
        <stp>T</stp>
        <tr r="G65" s="1"/>
      </tp>
      <tp>
        <v>2266.9875000000002</v>
        <stp/>
        <stp>StudyData</stp>
        <stp>EP</stp>
        <stp>MA</stp>
        <stp>InputChoice=Close,MAType=Sim,Period=20</stp>
        <stp>MA</stp>
        <stp>10</stp>
        <stp>-148</stp>
        <stp>all</stp>
        <stp/>
        <stp/>
        <stp/>
        <stp>T</stp>
        <tr r="H150" s="1"/>
      </tp>
      <tp>
        <v>2270.7750000000001</v>
        <stp/>
        <stp>StudyData</stp>
        <stp>EP</stp>
        <stp>MA</stp>
        <stp>InputChoice=Close,MAType=Sim,Period=20</stp>
        <stp>MA</stp>
        <stp>10</stp>
        <stp>-248</stp>
        <stp>all</stp>
        <stp/>
        <stp/>
        <stp/>
        <stp>T</stp>
        <tr r="H250" s="1"/>
      </tp>
      <tp>
        <v>2266.9250000000002</v>
        <stp/>
        <stp>StudyData</stp>
        <stp>EP</stp>
        <stp>MA</stp>
        <stp>InputChoice=Close,MAType=Sim,Period=20</stp>
        <stp>MA</stp>
        <stp>10</stp>
        <stp>-149</stp>
        <stp>all</stp>
        <stp/>
        <stp/>
        <stp/>
        <stp>T</stp>
        <tr r="H151" s="1"/>
      </tp>
      <tp>
        <v>2270.7874999999999</v>
        <stp/>
        <stp>StudyData</stp>
        <stp>EP</stp>
        <stp>MA</stp>
        <stp>InputChoice=Close,MAType=Sim,Period=20</stp>
        <stp>MA</stp>
        <stp>10</stp>
        <stp>-249</stp>
        <stp>all</stp>
        <stp/>
        <stp/>
        <stp/>
        <stp>T</stp>
        <tr r="H251" s="1"/>
      </tp>
      <tp>
        <v>2267</v>
        <stp/>
        <stp>StudyData</stp>
        <stp>EP</stp>
        <stp>Bar</stp>
        <stp/>
        <stp>Close</stp>
        <stp>10</stp>
        <stp>-78</stp>
        <stp>All</stp>
        <stp/>
        <stp/>
        <stp>TRUE</stp>
        <stp>T</stp>
        <tr r="G80" s="1"/>
      </tp>
      <tp>
        <v>2266.75</v>
        <stp/>
        <stp>StudyData</stp>
        <stp>EP</stp>
        <stp>Bar</stp>
        <stp/>
        <stp>Close</stp>
        <stp>10</stp>
        <stp>-79</stp>
        <stp>All</stp>
        <stp/>
        <stp/>
        <stp>TRUE</stp>
        <stp>T</stp>
        <tr r="G81" s="1"/>
      </tp>
      <tp>
        <v>2267.5124999999998</v>
        <stp/>
        <stp>StudyData</stp>
        <stp>EP</stp>
        <stp>MA</stp>
        <stp>InputChoice=Close,MAType=Sim,Period=20</stp>
        <stp>MA</stp>
        <stp>10</stp>
        <stp>-140</stp>
        <stp>all</stp>
        <stp/>
        <stp/>
        <stp/>
        <stp>T</stp>
        <tr r="H142" s="1"/>
      </tp>
      <tp>
        <v>2270.125</v>
        <stp/>
        <stp>StudyData</stp>
        <stp>EP</stp>
        <stp>MA</stp>
        <stp>InputChoice=Close,MAType=Sim,Period=20</stp>
        <stp>MA</stp>
        <stp>10</stp>
        <stp>-240</stp>
        <stp>all</stp>
        <stp/>
        <stp/>
        <stp/>
        <stp>T</stp>
        <tr r="H242" s="1"/>
      </tp>
      <tp>
        <v>2266.75</v>
        <stp/>
        <stp>StudyData</stp>
        <stp>EP</stp>
        <stp>Bar</stp>
        <stp/>
        <stp>Close</stp>
        <stp>10</stp>
        <stp>-74</stp>
        <stp>All</stp>
        <stp/>
        <stp/>
        <stp>TRUE</stp>
        <stp>T</stp>
        <tr r="G76" s="1"/>
      </tp>
      <tp>
        <v>2267.4749999999999</v>
        <stp/>
        <stp>StudyData</stp>
        <stp>EP</stp>
        <stp>MA</stp>
        <stp>InputChoice=Close,MAType=Sim,Period=20</stp>
        <stp>MA</stp>
        <stp>10</stp>
        <stp>-141</stp>
        <stp>all</stp>
        <stp/>
        <stp/>
        <stp/>
        <stp>T</stp>
        <tr r="H143" s="1"/>
      </tp>
      <tp>
        <v>2270.2750000000001</v>
        <stp/>
        <stp>StudyData</stp>
        <stp>EP</stp>
        <stp>MA</stp>
        <stp>InputChoice=Close,MAType=Sim,Period=20</stp>
        <stp>MA</stp>
        <stp>10</stp>
        <stp>-241</stp>
        <stp>all</stp>
        <stp/>
        <stp/>
        <stp/>
        <stp>T</stp>
        <tr r="H243" s="1"/>
      </tp>
      <tp>
        <v>2267</v>
        <stp/>
        <stp>StudyData</stp>
        <stp>EP</stp>
        <stp>Bar</stp>
        <stp/>
        <stp>Close</stp>
        <stp>10</stp>
        <stp>-75</stp>
        <stp>All</stp>
        <stp/>
        <stp/>
        <stp>TRUE</stp>
        <stp>T</stp>
        <tr r="G77" s="1"/>
      </tp>
      <tp>
        <v>2267.4</v>
        <stp/>
        <stp>StudyData</stp>
        <stp>EP</stp>
        <stp>MA</stp>
        <stp>InputChoice=Close,MAType=Sim,Period=20</stp>
        <stp>MA</stp>
        <stp>10</stp>
        <stp>-142</stp>
        <stp>all</stp>
        <stp/>
        <stp/>
        <stp/>
        <stp>T</stp>
        <tr r="H144" s="1"/>
      </tp>
      <tp>
        <v>2270.4124999999999</v>
        <stp/>
        <stp>StudyData</stp>
        <stp>EP</stp>
        <stp>MA</stp>
        <stp>InputChoice=Close,MAType=Sim,Period=20</stp>
        <stp>MA</stp>
        <stp>10</stp>
        <stp>-242</stp>
        <stp>all</stp>
        <stp/>
        <stp/>
        <stp/>
        <stp>T</stp>
        <tr r="H244" s="1"/>
      </tp>
      <tp>
        <v>2267</v>
        <stp/>
        <stp>StudyData</stp>
        <stp>EP</stp>
        <stp>Bar</stp>
        <stp/>
        <stp>Close</stp>
        <stp>10</stp>
        <stp>-76</stp>
        <stp>All</stp>
        <stp/>
        <stp/>
        <stp>TRUE</stp>
        <stp>T</stp>
        <tr r="G78" s="1"/>
      </tp>
      <tp>
        <v>2267.3249999999998</v>
        <stp/>
        <stp>StudyData</stp>
        <stp>EP</stp>
        <stp>MA</stp>
        <stp>InputChoice=Close,MAType=Sim,Period=20</stp>
        <stp>MA</stp>
        <stp>10</stp>
        <stp>-143</stp>
        <stp>all</stp>
        <stp/>
        <stp/>
        <stp/>
        <stp>T</stp>
        <tr r="H145" s="1"/>
      </tp>
      <tp>
        <v>2270.5124999999998</v>
        <stp/>
        <stp>StudyData</stp>
        <stp>EP</stp>
        <stp>MA</stp>
        <stp>InputChoice=Close,MAType=Sim,Period=20</stp>
        <stp>MA</stp>
        <stp>10</stp>
        <stp>-243</stp>
        <stp>all</stp>
        <stp/>
        <stp/>
        <stp/>
        <stp>T</stp>
        <tr r="H245" s="1"/>
      </tp>
      <tp>
        <v>2267.25</v>
        <stp/>
        <stp>StudyData</stp>
        <stp>EP</stp>
        <stp>Bar</stp>
        <stp/>
        <stp>Close</stp>
        <stp>10</stp>
        <stp>-77</stp>
        <stp>All</stp>
        <stp/>
        <stp/>
        <stp>TRUE</stp>
        <stp>T</stp>
        <tr r="G79" s="1"/>
      </tp>
      <tp>
        <v>2267.2249999999999</v>
        <stp/>
        <stp>StudyData</stp>
        <stp>EP</stp>
        <stp>MA</stp>
        <stp>InputChoice=Close,MAType=Sim,Period=20</stp>
        <stp>MA</stp>
        <stp>10</stp>
        <stp>-144</stp>
        <stp>all</stp>
        <stp/>
        <stp/>
        <stp/>
        <stp>T</stp>
        <tr r="H146" s="1"/>
      </tp>
      <tp>
        <v>2270.5625</v>
        <stp/>
        <stp>StudyData</stp>
        <stp>EP</stp>
        <stp>MA</stp>
        <stp>InputChoice=Close,MAType=Sim,Period=20</stp>
        <stp>MA</stp>
        <stp>10</stp>
        <stp>-244</stp>
        <stp>all</stp>
        <stp/>
        <stp/>
        <stp/>
        <stp>T</stp>
        <tr r="H246" s="1"/>
      </tp>
      <tp>
        <v>2266</v>
        <stp/>
        <stp>StudyData</stp>
        <stp>EP</stp>
        <stp>Bar</stp>
        <stp/>
        <stp>Close</stp>
        <stp>10</stp>
        <stp>-70</stp>
        <stp>All</stp>
        <stp/>
        <stp/>
        <stp>TRUE</stp>
        <stp>T</stp>
        <tr r="G72" s="1"/>
      </tp>
      <tp>
        <v>2267.15</v>
        <stp/>
        <stp>StudyData</stp>
        <stp>EP</stp>
        <stp>MA</stp>
        <stp>InputChoice=Close,MAType=Sim,Period=20</stp>
        <stp>MA</stp>
        <stp>10</stp>
        <stp>-145</stp>
        <stp>all</stp>
        <stp/>
        <stp/>
        <stp/>
        <stp>T</stp>
        <tr r="H147" s="1"/>
      </tp>
      <tp>
        <v>2270.5749999999998</v>
        <stp/>
        <stp>StudyData</stp>
        <stp>EP</stp>
        <stp>MA</stp>
        <stp>InputChoice=Close,MAType=Sim,Period=20</stp>
        <stp>MA</stp>
        <stp>10</stp>
        <stp>-245</stp>
        <stp>all</stp>
        <stp/>
        <stp/>
        <stp/>
        <stp>T</stp>
        <tr r="H247" s="1"/>
      </tp>
      <tp>
        <v>2266.75</v>
        <stp/>
        <stp>StudyData</stp>
        <stp>EP</stp>
        <stp>Bar</stp>
        <stp/>
        <stp>Close</stp>
        <stp>10</stp>
        <stp>-71</stp>
        <stp>All</stp>
        <stp/>
        <stp/>
        <stp>TRUE</stp>
        <stp>T</stp>
        <tr r="G73" s="1"/>
      </tp>
      <tp>
        <v>2267.0875000000001</v>
        <stp/>
        <stp>StudyData</stp>
        <stp>EP</stp>
        <stp>MA</stp>
        <stp>InputChoice=Close,MAType=Sim,Period=20</stp>
        <stp>MA</stp>
        <stp>10</stp>
        <stp>-146</stp>
        <stp>all</stp>
        <stp/>
        <stp/>
        <stp/>
        <stp>T</stp>
        <tr r="H148" s="1"/>
      </tp>
      <tp>
        <v>2270.625</v>
        <stp/>
        <stp>StudyData</stp>
        <stp>EP</stp>
        <stp>MA</stp>
        <stp>InputChoice=Close,MAType=Sim,Period=20</stp>
        <stp>MA</stp>
        <stp>10</stp>
        <stp>-246</stp>
        <stp>all</stp>
        <stp/>
        <stp/>
        <stp/>
        <stp>T</stp>
        <tr r="H248" s="1"/>
      </tp>
      <tp>
        <v>2266.5</v>
        <stp/>
        <stp>StudyData</stp>
        <stp>EP</stp>
        <stp>Bar</stp>
        <stp/>
        <stp>Close</stp>
        <stp>10</stp>
        <stp>-72</stp>
        <stp>All</stp>
        <stp/>
        <stp/>
        <stp>TRUE</stp>
        <stp>T</stp>
        <tr r="G74" s="1"/>
      </tp>
      <tp>
        <v>2267.0374999999999</v>
        <stp/>
        <stp>StudyData</stp>
        <stp>EP</stp>
        <stp>MA</stp>
        <stp>InputChoice=Close,MAType=Sim,Period=20</stp>
        <stp>MA</stp>
        <stp>10</stp>
        <stp>-147</stp>
        <stp>all</stp>
        <stp/>
        <stp/>
        <stp/>
        <stp>T</stp>
        <tr r="H149" s="1"/>
      </tp>
      <tp>
        <v>2270.6624999999999</v>
        <stp/>
        <stp>StudyData</stp>
        <stp>EP</stp>
        <stp>MA</stp>
        <stp>InputChoice=Close,MAType=Sim,Period=20</stp>
        <stp>MA</stp>
        <stp>10</stp>
        <stp>-247</stp>
        <stp>all</stp>
        <stp/>
        <stp/>
        <stp/>
        <stp>T</stp>
        <tr r="H249" s="1"/>
      </tp>
      <tp>
        <v>2266.75</v>
        <stp/>
        <stp>StudyData</stp>
        <stp>EP</stp>
        <stp>Bar</stp>
        <stp/>
        <stp>Close</stp>
        <stp>10</stp>
        <stp>-73</stp>
        <stp>All</stp>
        <stp/>
        <stp/>
        <stp>TRUE</stp>
        <stp>T</stp>
        <tr r="G75" s="1"/>
      </tp>
      <tp>
        <v>2267.5749999999998</v>
        <stp/>
        <stp>StudyData</stp>
        <stp>EP</stp>
        <stp>MA</stp>
        <stp>InputChoice=Close,MAType=Sim,Period=20</stp>
        <stp>MA</stp>
        <stp>10</stp>
        <stp>-178</stp>
        <stp>all</stp>
        <stp/>
        <stp/>
        <stp/>
        <stp>T</stp>
        <tr r="H180" s="1"/>
      </tp>
      <tp>
        <v>2266.4375</v>
        <stp/>
        <stp>StudyData</stp>
        <stp>EP</stp>
        <stp>MA</stp>
        <stp>InputChoice=Close,MAType=Sim,Period=20</stp>
        <stp>MA</stp>
        <stp>10</stp>
        <stp>-278</stp>
        <stp>all</stp>
        <stp/>
        <stp/>
        <stp/>
        <stp>T</stp>
        <tr r="H280" s="1"/>
      </tp>
      <tp>
        <v>2267.65</v>
        <stp/>
        <stp>StudyData</stp>
        <stp>EP</stp>
        <stp>MA</stp>
        <stp>InputChoice=Close,MAType=Sim,Period=20</stp>
        <stp>MA</stp>
        <stp>10</stp>
        <stp>-179</stp>
        <stp>all</stp>
        <stp/>
        <stp/>
        <stp/>
        <stp>T</stp>
        <tr r="H181" s="1"/>
      </tp>
      <tp>
        <v>2266.3375000000001</v>
        <stp/>
        <stp>StudyData</stp>
        <stp>EP</stp>
        <stp>MA</stp>
        <stp>InputChoice=Close,MAType=Sim,Period=20</stp>
        <stp>MA</stp>
        <stp>10</stp>
        <stp>-279</stp>
        <stp>all</stp>
        <stp/>
        <stp/>
        <stp/>
        <stp>T</stp>
        <tr r="H281" s="1"/>
      </tp>
      <tp>
        <v>2263.5</v>
        <stp/>
        <stp>StudyData</stp>
        <stp>EP</stp>
        <stp>Bar</stp>
        <stp/>
        <stp>Close</stp>
        <stp>10</stp>
        <stp>-48</stp>
        <stp>All</stp>
        <stp/>
        <stp/>
        <stp>TRUE</stp>
        <stp>T</stp>
        <tr r="G50" s="1"/>
      </tp>
      <tp>
        <v>2262.5</v>
        <stp/>
        <stp>StudyData</stp>
        <stp>EP</stp>
        <stp>Bar</stp>
        <stp/>
        <stp>Close</stp>
        <stp>10</stp>
        <stp>-49</stp>
        <stp>All</stp>
        <stp/>
        <stp/>
        <stp>TRUE</stp>
        <stp>T</stp>
        <tr r="G51" s="1"/>
      </tp>
      <tp>
        <v>2267</v>
        <stp/>
        <stp>StudyData</stp>
        <stp>EP</stp>
        <stp>MA</stp>
        <stp>InputChoice=Close,MAType=Sim,Period=20</stp>
        <stp>MA</stp>
        <stp>10</stp>
        <stp>-170</stp>
        <stp>all</stp>
        <stp/>
        <stp/>
        <stp/>
        <stp>T</stp>
        <tr r="H172" s="1"/>
      </tp>
      <tp>
        <v>2266.2624999999998</v>
        <stp/>
        <stp>StudyData</stp>
        <stp>EP</stp>
        <stp>MA</stp>
        <stp>InputChoice=Close,MAType=Sim,Period=20</stp>
        <stp>MA</stp>
        <stp>10</stp>
        <stp>-270</stp>
        <stp>all</stp>
        <stp/>
        <stp/>
        <stp/>
        <stp>T</stp>
        <tr r="H272" s="1"/>
      </tp>
      <tp>
        <v>2263</v>
        <stp/>
        <stp>StudyData</stp>
        <stp>EP</stp>
        <stp>Bar</stp>
        <stp/>
        <stp>Close</stp>
        <stp>10</stp>
        <stp>-44</stp>
        <stp>All</stp>
        <stp/>
        <stp/>
        <stp>TRUE</stp>
        <stp>T</stp>
        <tr r="G46" s="1"/>
      </tp>
      <tp>
        <v>2267.0374999999999</v>
        <stp/>
        <stp>StudyData</stp>
        <stp>EP</stp>
        <stp>MA</stp>
        <stp>InputChoice=Close,MAType=Sim,Period=20</stp>
        <stp>MA</stp>
        <stp>10</stp>
        <stp>-171</stp>
        <stp>all</stp>
        <stp/>
        <stp/>
        <stp/>
        <stp>T</stp>
        <tr r="H173" s="1"/>
      </tp>
      <tp>
        <v>2266.2874999999999</v>
        <stp/>
        <stp>StudyData</stp>
        <stp>EP</stp>
        <stp>MA</stp>
        <stp>InputChoice=Close,MAType=Sim,Period=20</stp>
        <stp>MA</stp>
        <stp>10</stp>
        <stp>-271</stp>
        <stp>all</stp>
        <stp/>
        <stp/>
        <stp/>
        <stp>T</stp>
        <tr r="H273" s="1"/>
      </tp>
      <tp>
        <v>2262.5</v>
        <stp/>
        <stp>StudyData</stp>
        <stp>EP</stp>
        <stp>Bar</stp>
        <stp/>
        <stp>Close</stp>
        <stp>10</stp>
        <stp>-45</stp>
        <stp>All</stp>
        <stp/>
        <stp/>
        <stp>TRUE</stp>
        <stp>T</stp>
        <tr r="G47" s="1"/>
      </tp>
      <tp>
        <v>2267.1125000000002</v>
        <stp/>
        <stp>StudyData</stp>
        <stp>EP</stp>
        <stp>MA</stp>
        <stp>InputChoice=Close,MAType=Sim,Period=20</stp>
        <stp>MA</stp>
        <stp>10</stp>
        <stp>-172</stp>
        <stp>all</stp>
        <stp/>
        <stp/>
        <stp/>
        <stp>T</stp>
        <tr r="H174" s="1"/>
      </tp>
      <tp>
        <v>2266.3000000000002</v>
        <stp/>
        <stp>StudyData</stp>
        <stp>EP</stp>
        <stp>MA</stp>
        <stp>InputChoice=Close,MAType=Sim,Period=20</stp>
        <stp>MA</stp>
        <stp>10</stp>
        <stp>-272</stp>
        <stp>all</stp>
        <stp/>
        <stp/>
        <stp/>
        <stp>T</stp>
        <tr r="H274" s="1"/>
      </tp>
      <tp>
        <v>2262.75</v>
        <stp/>
        <stp>StudyData</stp>
        <stp>EP</stp>
        <stp>Bar</stp>
        <stp/>
        <stp>Close</stp>
        <stp>10</stp>
        <stp>-46</stp>
        <stp>All</stp>
        <stp/>
        <stp/>
        <stp>TRUE</stp>
        <stp>T</stp>
        <tr r="G48" s="1"/>
      </tp>
      <tp>
        <v>2267.1875</v>
        <stp/>
        <stp>StudyData</stp>
        <stp>EP</stp>
        <stp>MA</stp>
        <stp>InputChoice=Close,MAType=Sim,Period=20</stp>
        <stp>MA</stp>
        <stp>10</stp>
        <stp>-173</stp>
        <stp>all</stp>
        <stp/>
        <stp/>
        <stp/>
        <stp>T</stp>
        <tr r="H175" s="1"/>
      </tp>
      <tp>
        <v>2266.3000000000002</v>
        <stp/>
        <stp>StudyData</stp>
        <stp>EP</stp>
        <stp>MA</stp>
        <stp>InputChoice=Close,MAType=Sim,Period=20</stp>
        <stp>MA</stp>
        <stp>10</stp>
        <stp>-273</stp>
        <stp>all</stp>
        <stp/>
        <stp/>
        <stp/>
        <stp>T</stp>
        <tr r="H275" s="1"/>
      </tp>
      <tp>
        <v>2263.75</v>
        <stp/>
        <stp>StudyData</stp>
        <stp>EP</stp>
        <stp>Bar</stp>
        <stp/>
        <stp>Close</stp>
        <stp>10</stp>
        <stp>-47</stp>
        <stp>All</stp>
        <stp/>
        <stp/>
        <stp>TRUE</stp>
        <stp>T</stp>
        <tr r="G49" s="1"/>
      </tp>
      <tp>
        <v>2267.25</v>
        <stp/>
        <stp>StudyData</stp>
        <stp>EP</stp>
        <stp>MA</stp>
        <stp>InputChoice=Close,MAType=Sim,Period=20</stp>
        <stp>MA</stp>
        <stp>10</stp>
        <stp>-174</stp>
        <stp>all</stp>
        <stp/>
        <stp/>
        <stp/>
        <stp>T</stp>
        <tr r="H176" s="1"/>
      </tp>
      <tp>
        <v>2266.2750000000001</v>
        <stp/>
        <stp>StudyData</stp>
        <stp>EP</stp>
        <stp>MA</stp>
        <stp>InputChoice=Close,MAType=Sim,Period=20</stp>
        <stp>MA</stp>
        <stp>10</stp>
        <stp>-274</stp>
        <stp>all</stp>
        <stp/>
        <stp/>
        <stp/>
        <stp>T</stp>
        <tr r="H276" s="1"/>
      </tp>
      <tp>
        <v>2260.75</v>
        <stp/>
        <stp>StudyData</stp>
        <stp>EP</stp>
        <stp>Bar</stp>
        <stp/>
        <stp>Close</stp>
        <stp>10</stp>
        <stp>-40</stp>
        <stp>All</stp>
        <stp/>
        <stp/>
        <stp>TRUE</stp>
        <stp>T</stp>
        <tr r="G42" s="1"/>
      </tp>
      <tp>
        <v>2267.3375000000001</v>
        <stp/>
        <stp>StudyData</stp>
        <stp>EP</stp>
        <stp>MA</stp>
        <stp>InputChoice=Close,MAType=Sim,Period=20</stp>
        <stp>MA</stp>
        <stp>10</stp>
        <stp>-175</stp>
        <stp>all</stp>
        <stp/>
        <stp/>
        <stp/>
        <stp>T</stp>
        <tr r="H177" s="1"/>
      </tp>
      <tp>
        <v>2266.35</v>
        <stp/>
        <stp>StudyData</stp>
        <stp>EP</stp>
        <stp>MA</stp>
        <stp>InputChoice=Close,MAType=Sim,Period=20</stp>
        <stp>MA</stp>
        <stp>10</stp>
        <stp>-275</stp>
        <stp>all</stp>
        <stp/>
        <stp/>
        <stp/>
        <stp>T</stp>
        <tr r="H277" s="1"/>
      </tp>
      <tp>
        <v>2262</v>
        <stp/>
        <stp>StudyData</stp>
        <stp>EP</stp>
        <stp>Bar</stp>
        <stp/>
        <stp>Close</stp>
        <stp>10</stp>
        <stp>-41</stp>
        <stp>All</stp>
        <stp/>
        <stp/>
        <stp>TRUE</stp>
        <stp>T</stp>
        <tr r="G43" s="1"/>
      </tp>
      <tp>
        <v>2267.4375</v>
        <stp/>
        <stp>StudyData</stp>
        <stp>EP</stp>
        <stp>MA</stp>
        <stp>InputChoice=Close,MAType=Sim,Period=20</stp>
        <stp>MA</stp>
        <stp>10</stp>
        <stp>-176</stp>
        <stp>all</stp>
        <stp/>
        <stp/>
        <stp/>
        <stp>T</stp>
        <tr r="H178" s="1"/>
      </tp>
      <tp>
        <v>2266.4625000000001</v>
        <stp/>
        <stp>StudyData</stp>
        <stp>EP</stp>
        <stp>MA</stp>
        <stp>InputChoice=Close,MAType=Sim,Period=20</stp>
        <stp>MA</stp>
        <stp>10</stp>
        <stp>-276</stp>
        <stp>all</stp>
        <stp/>
        <stp/>
        <stp/>
        <stp>T</stp>
        <tr r="H278" s="1"/>
      </tp>
      <tp>
        <v>2262.5</v>
        <stp/>
        <stp>StudyData</stp>
        <stp>EP</stp>
        <stp>Bar</stp>
        <stp/>
        <stp>Close</stp>
        <stp>10</stp>
        <stp>-42</stp>
        <stp>All</stp>
        <stp/>
        <stp/>
        <stp>TRUE</stp>
        <stp>T</stp>
        <tr r="G44" s="1"/>
      </tp>
      <tp>
        <v>2267.5</v>
        <stp/>
        <stp>StudyData</stp>
        <stp>EP</stp>
        <stp>MA</stp>
        <stp>InputChoice=Close,MAType=Sim,Period=20</stp>
        <stp>MA</stp>
        <stp>10</stp>
        <stp>-177</stp>
        <stp>all</stp>
        <stp/>
        <stp/>
        <stp/>
        <stp>T</stp>
        <tr r="H179" s="1"/>
      </tp>
      <tp>
        <v>2266.5</v>
        <stp/>
        <stp>StudyData</stp>
        <stp>EP</stp>
        <stp>MA</stp>
        <stp>InputChoice=Close,MAType=Sim,Period=20</stp>
        <stp>MA</stp>
        <stp>10</stp>
        <stp>-277</stp>
        <stp>all</stp>
        <stp/>
        <stp/>
        <stp/>
        <stp>T</stp>
        <tr r="H279" s="1"/>
      </tp>
      <tp>
        <v>2262.5</v>
        <stp/>
        <stp>StudyData</stp>
        <stp>EP</stp>
        <stp>Bar</stp>
        <stp/>
        <stp>Close</stp>
        <stp>10</stp>
        <stp>-43</stp>
        <stp>All</stp>
        <stp/>
        <stp/>
        <stp>TRUE</stp>
        <stp>T</stp>
        <tr r="G45" s="1"/>
      </tp>
      <tp>
        <v>2266.85</v>
        <stp/>
        <stp>StudyData</stp>
        <stp>EP</stp>
        <stp>MA</stp>
        <stp>InputChoice=Close,MAType=Sim,Period=20</stp>
        <stp>MA</stp>
        <stp>10</stp>
        <stp>-168</stp>
        <stp>all</stp>
        <stp/>
        <stp/>
        <stp/>
        <stp>T</stp>
        <tr r="H170" s="1"/>
      </tp>
      <tp>
        <v>2266.4</v>
        <stp/>
        <stp>StudyData</stp>
        <stp>EP</stp>
        <stp>MA</stp>
        <stp>InputChoice=Close,MAType=Sim,Period=20</stp>
        <stp>MA</stp>
        <stp>10</stp>
        <stp>-268</stp>
        <stp>all</stp>
        <stp/>
        <stp/>
        <stp/>
        <stp>T</stp>
        <tr r="H270" s="1"/>
      </tp>
      <tp>
        <v>2266.9375</v>
        <stp/>
        <stp>StudyData</stp>
        <stp>EP</stp>
        <stp>MA</stp>
        <stp>InputChoice=Close,MAType=Sim,Period=20</stp>
        <stp>MA</stp>
        <stp>10</stp>
        <stp>-169</stp>
        <stp>all</stp>
        <stp/>
        <stp/>
        <stp/>
        <stp>T</stp>
        <tr r="H171" s="1"/>
      </tp>
      <tp>
        <v>2266.2249999999999</v>
        <stp/>
        <stp>StudyData</stp>
        <stp>EP</stp>
        <stp>MA</stp>
        <stp>InputChoice=Close,MAType=Sim,Period=20</stp>
        <stp>MA</stp>
        <stp>10</stp>
        <stp>-269</stp>
        <stp>all</stp>
        <stp/>
        <stp/>
        <stp/>
        <stp>T</stp>
        <tr r="H271" s="1"/>
      </tp>
      <tp>
        <v>2265.25</v>
        <stp/>
        <stp>StudyData</stp>
        <stp>EP</stp>
        <stp>Bar</stp>
        <stp/>
        <stp>Close</stp>
        <stp>10</stp>
        <stp>-58</stp>
        <stp>All</stp>
        <stp/>
        <stp/>
        <stp>TRUE</stp>
        <stp>T</stp>
        <tr r="G60" s="1"/>
      </tp>
      <tp>
        <v>2265</v>
        <stp/>
        <stp>StudyData</stp>
        <stp>EP</stp>
        <stp>Bar</stp>
        <stp/>
        <stp>Close</stp>
        <stp>10</stp>
        <stp>-59</stp>
        <stp>All</stp>
        <stp/>
        <stp/>
        <stp>TRUE</stp>
        <stp>T</stp>
        <tr r="G61" s="1"/>
      </tp>
      <tp>
        <v>2266.4749999999999</v>
        <stp/>
        <stp>StudyData</stp>
        <stp>EP</stp>
        <stp>MA</stp>
        <stp>InputChoice=Close,MAType=Sim,Period=20</stp>
        <stp>MA</stp>
        <stp>10</stp>
        <stp>-160</stp>
        <stp>all</stp>
        <stp/>
        <stp/>
        <stp/>
        <stp>T</stp>
        <tr r="H162" s="1"/>
      </tp>
      <tp>
        <v>2268.4375</v>
        <stp/>
        <stp>StudyData</stp>
        <stp>EP</stp>
        <stp>MA</stp>
        <stp>InputChoice=Close,MAType=Sim,Period=20</stp>
        <stp>MA</stp>
        <stp>10</stp>
        <stp>-260</stp>
        <stp>all</stp>
        <stp/>
        <stp/>
        <stp/>
        <stp>T</stp>
        <tr r="H262" s="1"/>
      </tp>
      <tp>
        <v>2262.25</v>
        <stp/>
        <stp>StudyData</stp>
        <stp>EP</stp>
        <stp>Bar</stp>
        <stp/>
        <stp>Close</stp>
        <stp>10</stp>
        <stp>-54</stp>
        <stp>All</stp>
        <stp/>
        <stp/>
        <stp>TRUE</stp>
        <stp>T</stp>
        <tr r="G56" s="1"/>
      </tp>
      <tp>
        <v>2266.4499999999998</v>
        <stp/>
        <stp>StudyData</stp>
        <stp>EP</stp>
        <stp>MA</stp>
        <stp>InputChoice=Close,MAType=Sim,Period=20</stp>
        <stp>MA</stp>
        <stp>10</stp>
        <stp>-161</stp>
        <stp>all</stp>
        <stp/>
        <stp/>
        <stp/>
        <stp>T</stp>
        <tr r="H163" s="1"/>
      </tp>
      <tp>
        <v>2268.1999999999998</v>
        <stp/>
        <stp>StudyData</stp>
        <stp>EP</stp>
        <stp>MA</stp>
        <stp>InputChoice=Close,MAType=Sim,Period=20</stp>
        <stp>MA</stp>
        <stp>10</stp>
        <stp>-261</stp>
        <stp>all</stp>
        <stp/>
        <stp/>
        <stp/>
        <stp>T</stp>
        <tr r="H263" s="1"/>
      </tp>
      <tp>
        <v>2263</v>
        <stp/>
        <stp>StudyData</stp>
        <stp>EP</stp>
        <stp>Bar</stp>
        <stp/>
        <stp>Close</stp>
        <stp>10</stp>
        <stp>-55</stp>
        <stp>All</stp>
        <stp/>
        <stp/>
        <stp>TRUE</stp>
        <stp>T</stp>
        <tr r="G57" s="1"/>
      </tp>
      <tp>
        <v>2266.4375</v>
        <stp/>
        <stp>StudyData</stp>
        <stp>EP</stp>
        <stp>MA</stp>
        <stp>InputChoice=Close,MAType=Sim,Period=20</stp>
        <stp>MA</stp>
        <stp>10</stp>
        <stp>-162</stp>
        <stp>all</stp>
        <stp/>
        <stp/>
        <stp/>
        <stp>T</stp>
        <tr r="H164" s="1"/>
      </tp>
      <tp>
        <v>2267.9375</v>
        <stp/>
        <stp>StudyData</stp>
        <stp>EP</stp>
        <stp>MA</stp>
        <stp>InputChoice=Close,MAType=Sim,Period=20</stp>
        <stp>MA</stp>
        <stp>10</stp>
        <stp>-262</stp>
        <stp>all</stp>
        <stp/>
        <stp/>
        <stp/>
        <stp>T</stp>
        <tr r="H264" s="1"/>
      </tp>
      <tp>
        <v>2264</v>
        <stp/>
        <stp>StudyData</stp>
        <stp>EP</stp>
        <stp>Bar</stp>
        <stp/>
        <stp>Close</stp>
        <stp>10</stp>
        <stp>-56</stp>
        <stp>All</stp>
        <stp/>
        <stp/>
        <stp>TRUE</stp>
        <stp>T</stp>
        <tr r="G58" s="1"/>
      </tp>
      <tp>
        <v>2266.4499999999998</v>
        <stp/>
        <stp>StudyData</stp>
        <stp>EP</stp>
        <stp>MA</stp>
        <stp>InputChoice=Close,MAType=Sim,Period=20</stp>
        <stp>MA</stp>
        <stp>10</stp>
        <stp>-163</stp>
        <stp>all</stp>
        <stp/>
        <stp/>
        <stp/>
        <stp>T</stp>
        <tr r="H165" s="1"/>
      </tp>
      <tp>
        <v>2267.65</v>
        <stp/>
        <stp>StudyData</stp>
        <stp>EP</stp>
        <stp>MA</stp>
        <stp>InputChoice=Close,MAType=Sim,Period=20</stp>
        <stp>MA</stp>
        <stp>10</stp>
        <stp>-263</stp>
        <stp>all</stp>
        <stp/>
        <stp/>
        <stp/>
        <stp>T</stp>
        <tr r="H265" s="1"/>
      </tp>
      <tp>
        <v>2265.25</v>
        <stp/>
        <stp>StudyData</stp>
        <stp>EP</stp>
        <stp>Bar</stp>
        <stp/>
        <stp>Close</stp>
        <stp>10</stp>
        <stp>-57</stp>
        <stp>All</stp>
        <stp/>
        <stp/>
        <stp>TRUE</stp>
        <stp>T</stp>
        <tr r="G59" s="1"/>
      </tp>
      <tp>
        <v>2266.5374999999999</v>
        <stp/>
        <stp>StudyData</stp>
        <stp>EP</stp>
        <stp>MA</stp>
        <stp>InputChoice=Close,MAType=Sim,Period=20</stp>
        <stp>MA</stp>
        <stp>10</stp>
        <stp>-164</stp>
        <stp>all</stp>
        <stp/>
        <stp/>
        <stp/>
        <stp>T</stp>
        <tr r="H166" s="1"/>
      </tp>
      <tp>
        <v>2267.4250000000002</v>
        <stp/>
        <stp>StudyData</stp>
        <stp>EP</stp>
        <stp>MA</stp>
        <stp>InputChoice=Close,MAType=Sim,Period=20</stp>
        <stp>MA</stp>
        <stp>10</stp>
        <stp>-264</stp>
        <stp>all</stp>
        <stp/>
        <stp/>
        <stp/>
        <stp>T</stp>
        <tr r="H266" s="1"/>
      </tp>
      <tp>
        <v>2263.25</v>
        <stp/>
        <stp>StudyData</stp>
        <stp>EP</stp>
        <stp>Bar</stp>
        <stp/>
        <stp>Close</stp>
        <stp>10</stp>
        <stp>-50</stp>
        <stp>All</stp>
        <stp/>
        <stp/>
        <stp>TRUE</stp>
        <stp>T</stp>
        <tr r="G52" s="1"/>
      </tp>
      <tp>
        <v>2266.6125000000002</v>
        <stp/>
        <stp>StudyData</stp>
        <stp>EP</stp>
        <stp>MA</stp>
        <stp>InputChoice=Close,MAType=Sim,Period=20</stp>
        <stp>MA</stp>
        <stp>10</stp>
        <stp>-165</stp>
        <stp>all</stp>
        <stp/>
        <stp/>
        <stp/>
        <stp>T</stp>
        <tr r="H167" s="1"/>
      </tp>
      <tp>
        <v>2267.1750000000002</v>
        <stp/>
        <stp>StudyData</stp>
        <stp>EP</stp>
        <stp>MA</stp>
        <stp>InputChoice=Close,MAType=Sim,Period=20</stp>
        <stp>MA</stp>
        <stp>10</stp>
        <stp>-265</stp>
        <stp>all</stp>
        <stp/>
        <stp/>
        <stp/>
        <stp>T</stp>
        <tr r="H267" s="1"/>
      </tp>
      <tp>
        <v>2263</v>
        <stp/>
        <stp>StudyData</stp>
        <stp>EP</stp>
        <stp>Bar</stp>
        <stp/>
        <stp>Close</stp>
        <stp>10</stp>
        <stp>-51</stp>
        <stp>All</stp>
        <stp/>
        <stp/>
        <stp>TRUE</stp>
        <stp>T</stp>
        <tr r="G53" s="1"/>
      </tp>
      <tp>
        <v>2266.6875</v>
        <stp/>
        <stp>StudyData</stp>
        <stp>EP</stp>
        <stp>MA</stp>
        <stp>InputChoice=Close,MAType=Sim,Period=20</stp>
        <stp>MA</stp>
        <stp>10</stp>
        <stp>-166</stp>
        <stp>all</stp>
        <stp/>
        <stp/>
        <stp/>
        <stp>T</stp>
        <tr r="H168" s="1"/>
      </tp>
      <tp>
        <v>2266.9</v>
        <stp/>
        <stp>StudyData</stp>
        <stp>EP</stp>
        <stp>MA</stp>
        <stp>InputChoice=Close,MAType=Sim,Period=20</stp>
        <stp>MA</stp>
        <stp>10</stp>
        <stp>-266</stp>
        <stp>all</stp>
        <stp/>
        <stp/>
        <stp/>
        <stp>T</stp>
        <tr r="H268" s="1"/>
      </tp>
      <tp>
        <v>2262.5</v>
        <stp/>
        <stp>StudyData</stp>
        <stp>EP</stp>
        <stp>Bar</stp>
        <stp/>
        <stp>Close</stp>
        <stp>10</stp>
        <stp>-52</stp>
        <stp>All</stp>
        <stp/>
        <stp/>
        <stp>TRUE</stp>
        <stp>T</stp>
        <tr r="G54" s="1"/>
      </tp>
      <tp>
        <v>2266.7750000000001</v>
        <stp/>
        <stp>StudyData</stp>
        <stp>EP</stp>
        <stp>MA</stp>
        <stp>InputChoice=Close,MAType=Sim,Period=20</stp>
        <stp>MA</stp>
        <stp>10</stp>
        <stp>-167</stp>
        <stp>all</stp>
        <stp/>
        <stp/>
        <stp/>
        <stp>T</stp>
        <tr r="H169" s="1"/>
      </tp>
      <tp>
        <v>2266.6750000000002</v>
        <stp/>
        <stp>StudyData</stp>
        <stp>EP</stp>
        <stp>MA</stp>
        <stp>InputChoice=Close,MAType=Sim,Period=20</stp>
        <stp>MA</stp>
        <stp>10</stp>
        <stp>-267</stp>
        <stp>all</stp>
        <stp/>
        <stp/>
        <stp/>
        <stp>T</stp>
        <tr r="H269" s="1"/>
      </tp>
      <tp>
        <v>2262.75</v>
        <stp/>
        <stp>StudyData</stp>
        <stp>EP</stp>
        <stp>Bar</stp>
        <stp/>
        <stp>Close</stp>
        <stp>10</stp>
        <stp>-53</stp>
        <stp>All</stp>
        <stp/>
        <stp/>
        <stp>TRUE</stp>
        <stp>T</stp>
        <tr r="G55" s="1"/>
      </tp>
      <tp>
        <v>2263.9875000000002</v>
        <stp/>
        <stp>StudyData</stp>
        <stp>EP</stp>
        <stp>MA</stp>
        <stp>InputChoice=Close,MAType=Sim,Period=20</stp>
        <stp>MA</stp>
        <stp>10</stp>
        <stp>0</stp>
        <stp>all</stp>
        <stp/>
        <stp/>
        <stp/>
        <stp>T</stp>
        <tr r="H2" s="1"/>
      </tp>
      <tp>
        <v>2266.5</v>
        <stp/>
        <stp>StudyData</stp>
        <stp>EP</stp>
        <stp>Bar</stp>
        <stp/>
        <stp>Open</stp>
        <stp>10</stp>
        <stp>-294</stp>
        <stp>All</stp>
        <stp/>
        <stp/>
        <stp>TRUE</stp>
        <stp>T</stp>
        <tr r="D296" s="1"/>
      </tp>
      <tp>
        <v>2268.25</v>
        <stp/>
        <stp>StudyData</stp>
        <stp>EP</stp>
        <stp>Bar</stp>
        <stp/>
        <stp>Open</stp>
        <stp>10</stp>
        <stp>-194</stp>
        <stp>All</stp>
        <stp/>
        <stp/>
        <stp>TRUE</stp>
        <stp>T</stp>
        <tr r="D196" s="1"/>
      </tp>
      <tp>
        <v>2266.25</v>
        <stp/>
        <stp>StudyData</stp>
        <stp>EP</stp>
        <stp>Bar</stp>
        <stp/>
        <stp>Open</stp>
        <stp>10</stp>
        <stp>-295</stp>
        <stp>All</stp>
        <stp/>
        <stp/>
        <stp>TRUE</stp>
        <stp>T</stp>
        <tr r="D297" s="1"/>
      </tp>
      <tp>
        <v>2268</v>
        <stp/>
        <stp>StudyData</stp>
        <stp>EP</stp>
        <stp>Bar</stp>
        <stp/>
        <stp>Open</stp>
        <stp>10</stp>
        <stp>-195</stp>
        <stp>All</stp>
        <stp/>
        <stp/>
        <stp>TRUE</stp>
        <stp>T</stp>
        <tr r="D197" s="1"/>
      </tp>
      <tp>
        <v>2265.5</v>
        <stp/>
        <stp>StudyData</stp>
        <stp>EP</stp>
        <stp>Bar</stp>
        <stp/>
        <stp>Open</stp>
        <stp>10</stp>
        <stp>-296</stp>
        <stp>All</stp>
        <stp/>
        <stp/>
        <stp>TRUE</stp>
        <stp>T</stp>
        <tr r="D298" s="1"/>
      </tp>
      <tp>
        <v>2268</v>
        <stp/>
        <stp>StudyData</stp>
        <stp>EP</stp>
        <stp>Bar</stp>
        <stp/>
        <stp>Open</stp>
        <stp>10</stp>
        <stp>-196</stp>
        <stp>All</stp>
        <stp/>
        <stp/>
        <stp>TRUE</stp>
        <stp>T</stp>
        <tr r="D198" s="1"/>
      </tp>
      <tp>
        <v>2265</v>
        <stp/>
        <stp>StudyData</stp>
        <stp>EP</stp>
        <stp>Bar</stp>
        <stp/>
        <stp>Open</stp>
        <stp>10</stp>
        <stp>-297</stp>
        <stp>All</stp>
        <stp/>
        <stp/>
        <stp>TRUE</stp>
        <stp>T</stp>
        <tr r="D299" s="1"/>
      </tp>
      <tp>
        <v>2268</v>
        <stp/>
        <stp>StudyData</stp>
        <stp>EP</stp>
        <stp>Bar</stp>
        <stp/>
        <stp>Open</stp>
        <stp>10</stp>
        <stp>-197</stp>
        <stp>All</stp>
        <stp/>
        <stp/>
        <stp>TRUE</stp>
        <stp>T</stp>
        <tr r="D199" s="1"/>
      </tp>
      <tp>
        <v>2267</v>
        <stp/>
        <stp>StudyData</stp>
        <stp>EP</stp>
        <stp>Bar</stp>
        <stp/>
        <stp>Open</stp>
        <stp>10</stp>
        <stp>-290</stp>
        <stp>All</stp>
        <stp/>
        <stp/>
        <stp>TRUE</stp>
        <stp>T</stp>
        <tr r="D292" s="1"/>
      </tp>
      <tp>
        <v>2268</v>
        <stp/>
        <stp>StudyData</stp>
        <stp>EP</stp>
        <stp>Bar</stp>
        <stp/>
        <stp>Open</stp>
        <stp>10</stp>
        <stp>-190</stp>
        <stp>All</stp>
        <stp/>
        <stp/>
        <stp>TRUE</stp>
        <stp>T</stp>
        <tr r="D192" s="1"/>
      </tp>
      <tp>
        <v>2266.5</v>
        <stp/>
        <stp>StudyData</stp>
        <stp>EP</stp>
        <stp>Bar</stp>
        <stp/>
        <stp>Open</stp>
        <stp>10</stp>
        <stp>-291</stp>
        <stp>All</stp>
        <stp/>
        <stp/>
        <stp>TRUE</stp>
        <stp>T</stp>
        <tr r="D293" s="1"/>
      </tp>
      <tp>
        <v>2268.25</v>
        <stp/>
        <stp>StudyData</stp>
        <stp>EP</stp>
        <stp>Bar</stp>
        <stp/>
        <stp>Open</stp>
        <stp>10</stp>
        <stp>-191</stp>
        <stp>All</stp>
        <stp/>
        <stp/>
        <stp>TRUE</stp>
        <stp>T</stp>
        <tr r="D193" s="1"/>
      </tp>
      <tp>
        <v>2265.75</v>
        <stp/>
        <stp>StudyData</stp>
        <stp>EP</stp>
        <stp>Bar</stp>
        <stp/>
        <stp>Open</stp>
        <stp>10</stp>
        <stp>-292</stp>
        <stp>All</stp>
        <stp/>
        <stp/>
        <stp>TRUE</stp>
        <stp>T</stp>
        <tr r="D294" s="1"/>
      </tp>
      <tp>
        <v>2267.75</v>
        <stp/>
        <stp>StudyData</stp>
        <stp>EP</stp>
        <stp>Bar</stp>
        <stp/>
        <stp>Open</stp>
        <stp>10</stp>
        <stp>-192</stp>
        <stp>All</stp>
        <stp/>
        <stp/>
        <stp>TRUE</stp>
        <stp>T</stp>
        <tr r="D194" s="1"/>
      </tp>
      <tp>
        <v>2266.25</v>
        <stp/>
        <stp>StudyData</stp>
        <stp>EP</stp>
        <stp>Bar</stp>
        <stp/>
        <stp>Open</stp>
        <stp>10</stp>
        <stp>-293</stp>
        <stp>All</stp>
        <stp/>
        <stp/>
        <stp>TRUE</stp>
        <stp>T</stp>
        <tr r="D295" s="1"/>
      </tp>
      <tp>
        <v>2268.25</v>
        <stp/>
        <stp>StudyData</stp>
        <stp>EP</stp>
        <stp>Bar</stp>
        <stp/>
        <stp>Open</stp>
        <stp>10</stp>
        <stp>-193</stp>
        <stp>All</stp>
        <stp/>
        <stp/>
        <stp>TRUE</stp>
        <stp>T</stp>
        <tr r="D195" s="1"/>
      </tp>
      <tp>
        <v>2264.5</v>
        <stp/>
        <stp>StudyData</stp>
        <stp>EP</stp>
        <stp>Bar</stp>
        <stp/>
        <stp>Open</stp>
        <stp>10</stp>
        <stp>-298</stp>
        <stp>All</stp>
        <stp/>
        <stp/>
        <stp>TRUE</stp>
        <stp>T</stp>
        <tr r="D300" s="1"/>
      </tp>
      <tp>
        <v>2267.5</v>
        <stp/>
        <stp>StudyData</stp>
        <stp>EP</stp>
        <stp>Bar</stp>
        <stp/>
        <stp>Open</stp>
        <stp>10</stp>
        <stp>-198</stp>
        <stp>All</stp>
        <stp/>
        <stp/>
        <stp>TRUE</stp>
        <stp>T</stp>
        <tr r="D200" s="1"/>
      </tp>
      <tp>
        <v>2265</v>
        <stp/>
        <stp>StudyData</stp>
        <stp>EP</stp>
        <stp>Bar</stp>
        <stp/>
        <stp>Open</stp>
        <stp>10</stp>
        <stp>-299</stp>
        <stp>All</stp>
        <stp/>
        <stp/>
        <stp>TRUE</stp>
        <stp>T</stp>
        <tr r="D301" s="1"/>
      </tp>
      <tp>
        <v>2268</v>
        <stp/>
        <stp>StudyData</stp>
        <stp>EP</stp>
        <stp>Bar</stp>
        <stp/>
        <stp>Open</stp>
        <stp>10</stp>
        <stp>-199</stp>
        <stp>All</stp>
        <stp/>
        <stp/>
        <stp>TRUE</stp>
        <stp>T</stp>
        <tr r="D201" s="1"/>
      </tp>
      <tp>
        <v>2266.8125</v>
        <stp/>
        <stp>StudyData</stp>
        <stp>EP</stp>
        <stp>MA</stp>
        <stp>InputChoice=Close,MAType=Sim,Period=20</stp>
        <stp>MA</stp>
        <stp>10</stp>
        <stp>-118</stp>
        <stp>all</stp>
        <stp/>
        <stp/>
        <stp/>
        <stp>T</stp>
        <tr r="H120" s="1"/>
      </tp>
      <tp>
        <v>2269.5875000000001</v>
        <stp/>
        <stp>StudyData</stp>
        <stp>EP</stp>
        <stp>MA</stp>
        <stp>InputChoice=Close,MAType=Sim,Period=20</stp>
        <stp>MA</stp>
        <stp>10</stp>
        <stp>-218</stp>
        <stp>all</stp>
        <stp/>
        <stp/>
        <stp/>
        <stp>T</stp>
        <tr r="H220" s="1"/>
      </tp>
      <tp>
        <v>2266.8375000000001</v>
        <stp/>
        <stp>StudyData</stp>
        <stp>EP</stp>
        <stp>MA</stp>
        <stp>InputChoice=Close,MAType=Sim,Period=20</stp>
        <stp>MA</stp>
        <stp>10</stp>
        <stp>-119</stp>
        <stp>all</stp>
        <stp/>
        <stp/>
        <stp/>
        <stp>T</stp>
        <tr r="H121" s="1"/>
      </tp>
      <tp>
        <v>2269.5374999999999</v>
        <stp/>
        <stp>StudyData</stp>
        <stp>EP</stp>
        <stp>MA</stp>
        <stp>InputChoice=Close,MAType=Sim,Period=20</stp>
        <stp>MA</stp>
        <stp>10</stp>
        <stp>-219</stp>
        <stp>all</stp>
        <stp/>
        <stp/>
        <stp/>
        <stp>T</stp>
        <tr r="H221" s="1"/>
      </tp>
      <tp>
        <v>2266.25</v>
        <stp/>
        <stp>StudyData</stp>
        <stp>EP</stp>
        <stp>Bar</stp>
        <stp/>
        <stp>Close</stp>
        <stp>10</stp>
        <stp>-28</stp>
        <stp>All</stp>
        <stp/>
        <stp/>
        <stp>TRUE</stp>
        <stp>T</stp>
        <tr r="G30" s="1"/>
      </tp>
      <tp>
        <v>2264.5</v>
        <stp/>
        <stp>StudyData</stp>
        <stp>EP</stp>
        <stp>Bar</stp>
        <stp/>
        <stp>Close</stp>
        <stp>10</stp>
        <stp>-29</stp>
        <stp>All</stp>
        <stp/>
        <stp/>
        <stp>TRUE</stp>
        <stp>T</stp>
        <tr r="G31" s="1"/>
      </tp>
      <tp>
        <v>2266.5625</v>
        <stp/>
        <stp>StudyData</stp>
        <stp>EP</stp>
        <stp>MA</stp>
        <stp>InputChoice=Close,MAType=Sim,Period=20</stp>
        <stp>MA</stp>
        <stp>10</stp>
        <stp>-110</stp>
        <stp>all</stp>
        <stp/>
        <stp/>
        <stp/>
        <stp>T</stp>
        <tr r="H112" s="1"/>
      </tp>
      <tp>
        <v>2269.3625000000002</v>
        <stp/>
        <stp>StudyData</stp>
        <stp>EP</stp>
        <stp>MA</stp>
        <stp>InputChoice=Close,MAType=Sim,Period=20</stp>
        <stp>MA</stp>
        <stp>10</stp>
        <stp>-210</stp>
        <stp>all</stp>
        <stp/>
        <stp/>
        <stp/>
        <stp>T</stp>
        <tr r="H212" s="1"/>
      </tp>
      <tp>
        <v>2264.25</v>
        <stp/>
        <stp>StudyData</stp>
        <stp>EP</stp>
        <stp>Bar</stp>
        <stp/>
        <stp>Close</stp>
        <stp>10</stp>
        <stp>-24</stp>
        <stp>All</stp>
        <stp/>
        <stp/>
        <stp>TRUE</stp>
        <stp>T</stp>
        <tr r="G26" s="1"/>
      </tp>
      <tp>
        <v>2266.5875000000001</v>
        <stp/>
        <stp>StudyData</stp>
        <stp>EP</stp>
        <stp>MA</stp>
        <stp>InputChoice=Close,MAType=Sim,Period=20</stp>
        <stp>MA</stp>
        <stp>10</stp>
        <stp>-111</stp>
        <stp>all</stp>
        <stp/>
        <stp/>
        <stp/>
        <stp>T</stp>
        <tr r="H113" s="1"/>
      </tp>
      <tp>
        <v>2269.4250000000002</v>
        <stp/>
        <stp>StudyData</stp>
        <stp>EP</stp>
        <stp>MA</stp>
        <stp>InputChoice=Close,MAType=Sim,Period=20</stp>
        <stp>MA</stp>
        <stp>10</stp>
        <stp>-211</stp>
        <stp>all</stp>
        <stp/>
        <stp/>
        <stp/>
        <stp>T</stp>
        <tr r="H213" s="1"/>
      </tp>
      <tp>
        <v>2263.75</v>
        <stp/>
        <stp>StudyData</stp>
        <stp>EP</stp>
        <stp>Bar</stp>
        <stp/>
        <stp>Close</stp>
        <stp>10</stp>
        <stp>-25</stp>
        <stp>All</stp>
        <stp/>
        <stp/>
        <stp>TRUE</stp>
        <stp>T</stp>
        <tr r="G27" s="1"/>
      </tp>
      <tp>
        <v>2266.65</v>
        <stp/>
        <stp>StudyData</stp>
        <stp>EP</stp>
        <stp>MA</stp>
        <stp>InputChoice=Close,MAType=Sim,Period=20</stp>
        <stp>MA</stp>
        <stp>10</stp>
        <stp>-112</stp>
        <stp>all</stp>
        <stp/>
        <stp/>
        <stp/>
        <stp>T</stp>
        <tr r="H114" s="1"/>
      </tp>
      <tp>
        <v>2269.5124999999998</v>
        <stp/>
        <stp>StudyData</stp>
        <stp>EP</stp>
        <stp>MA</stp>
        <stp>InputChoice=Close,MAType=Sim,Period=20</stp>
        <stp>MA</stp>
        <stp>10</stp>
        <stp>-212</stp>
        <stp>all</stp>
        <stp/>
        <stp/>
        <stp/>
        <stp>T</stp>
        <tr r="H214" s="1"/>
      </tp>
      <tp>
        <v>2264.25</v>
        <stp/>
        <stp>StudyData</stp>
        <stp>EP</stp>
        <stp>Bar</stp>
        <stp/>
        <stp>Close</stp>
        <stp>10</stp>
        <stp>-26</stp>
        <stp>All</stp>
        <stp/>
        <stp/>
        <stp>TRUE</stp>
        <stp>T</stp>
        <tr r="G28" s="1"/>
      </tp>
      <tp>
        <v>2266.6999999999998</v>
        <stp/>
        <stp>StudyData</stp>
        <stp>EP</stp>
        <stp>MA</stp>
        <stp>InputChoice=Close,MAType=Sim,Period=20</stp>
        <stp>MA</stp>
        <stp>10</stp>
        <stp>-113</stp>
        <stp>all</stp>
        <stp/>
        <stp/>
        <stp/>
        <stp>T</stp>
        <tr r="H115" s="1"/>
      </tp>
      <tp>
        <v>2269.5625</v>
        <stp/>
        <stp>StudyData</stp>
        <stp>EP</stp>
        <stp>MA</stp>
        <stp>InputChoice=Close,MAType=Sim,Period=20</stp>
        <stp>MA</stp>
        <stp>10</stp>
        <stp>-213</stp>
        <stp>all</stp>
        <stp/>
        <stp/>
        <stp/>
        <stp>T</stp>
        <tr r="H215" s="1"/>
      </tp>
      <tp>
        <v>2266</v>
        <stp/>
        <stp>StudyData</stp>
        <stp>EP</stp>
        <stp>Bar</stp>
        <stp/>
        <stp>Close</stp>
        <stp>10</stp>
        <stp>-27</stp>
        <stp>All</stp>
        <stp/>
        <stp/>
        <stp>TRUE</stp>
        <stp>T</stp>
        <tr r="G29" s="1"/>
      </tp>
      <tp>
        <v>2266.6875</v>
        <stp/>
        <stp>StudyData</stp>
        <stp>EP</stp>
        <stp>MA</stp>
        <stp>InputChoice=Close,MAType=Sim,Period=20</stp>
        <stp>MA</stp>
        <stp>10</stp>
        <stp>-114</stp>
        <stp>all</stp>
        <stp/>
        <stp/>
        <stp/>
        <stp>T</stp>
        <tr r="H116" s="1"/>
      </tp>
      <tp>
        <v>2269.5749999999998</v>
        <stp/>
        <stp>StudyData</stp>
        <stp>EP</stp>
        <stp>MA</stp>
        <stp>InputChoice=Close,MAType=Sim,Period=20</stp>
        <stp>MA</stp>
        <stp>10</stp>
        <stp>-214</stp>
        <stp>all</stp>
        <stp/>
        <stp/>
        <stp/>
        <stp>T</stp>
        <tr r="H216" s="1"/>
      </tp>
      <tp>
        <v>2264.25</v>
        <stp/>
        <stp>StudyData</stp>
        <stp>EP</stp>
        <stp>Bar</stp>
        <stp/>
        <stp>Close</stp>
        <stp>10</stp>
        <stp>-20</stp>
        <stp>All</stp>
        <stp/>
        <stp/>
        <stp>TRUE</stp>
        <stp>T</stp>
        <tr r="G22" s="1"/>
      </tp>
      <tp>
        <v>2266.7125000000001</v>
        <stp/>
        <stp>StudyData</stp>
        <stp>EP</stp>
        <stp>MA</stp>
        <stp>InputChoice=Close,MAType=Sim,Period=20</stp>
        <stp>MA</stp>
        <stp>10</stp>
        <stp>-115</stp>
        <stp>all</stp>
        <stp/>
        <stp/>
        <stp/>
        <stp>T</stp>
        <tr r="H117" s="1"/>
      </tp>
      <tp>
        <v>2269.6</v>
        <stp/>
        <stp>StudyData</stp>
        <stp>EP</stp>
        <stp>MA</stp>
        <stp>InputChoice=Close,MAType=Sim,Period=20</stp>
        <stp>MA</stp>
        <stp>10</stp>
        <stp>-215</stp>
        <stp>all</stp>
        <stp/>
        <stp/>
        <stp/>
        <stp>T</stp>
        <tr r="H217" s="1"/>
      </tp>
      <tp>
        <v>2264.75</v>
        <stp/>
        <stp>StudyData</stp>
        <stp>EP</stp>
        <stp>Bar</stp>
        <stp/>
        <stp>Close</stp>
        <stp>10</stp>
        <stp>-21</stp>
        <stp>All</stp>
        <stp/>
        <stp/>
        <stp>TRUE</stp>
        <stp>T</stp>
        <tr r="G23" s="1"/>
      </tp>
      <tp>
        <v>2266.7375000000002</v>
        <stp/>
        <stp>StudyData</stp>
        <stp>EP</stp>
        <stp>MA</stp>
        <stp>InputChoice=Close,MAType=Sim,Period=20</stp>
        <stp>MA</stp>
        <stp>10</stp>
        <stp>-116</stp>
        <stp>all</stp>
        <stp/>
        <stp/>
        <stp/>
        <stp>T</stp>
        <tr r="H118" s="1"/>
      </tp>
      <tp>
        <v>2269.6125000000002</v>
        <stp/>
        <stp>StudyData</stp>
        <stp>EP</stp>
        <stp>MA</stp>
        <stp>InputChoice=Close,MAType=Sim,Period=20</stp>
        <stp>MA</stp>
        <stp>10</stp>
        <stp>-216</stp>
        <stp>all</stp>
        <stp/>
        <stp/>
        <stp/>
        <stp>T</stp>
        <tr r="H218" s="1"/>
      </tp>
      <tp>
        <v>2264.5</v>
        <stp/>
        <stp>StudyData</stp>
        <stp>EP</stp>
        <stp>Bar</stp>
        <stp/>
        <stp>Close</stp>
        <stp>10</stp>
        <stp>-22</stp>
        <stp>All</stp>
        <stp/>
        <stp/>
        <stp>TRUE</stp>
        <stp>T</stp>
        <tr r="G24" s="1"/>
      </tp>
      <tp>
        <v>2266.7624999999998</v>
        <stp/>
        <stp>StudyData</stp>
        <stp>EP</stp>
        <stp>MA</stp>
        <stp>InputChoice=Close,MAType=Sim,Period=20</stp>
        <stp>MA</stp>
        <stp>10</stp>
        <stp>-117</stp>
        <stp>all</stp>
        <stp/>
        <stp/>
        <stp/>
        <stp>T</stp>
        <tr r="H119" s="1"/>
      </tp>
      <tp>
        <v>2269.6374999999998</v>
        <stp/>
        <stp>StudyData</stp>
        <stp>EP</stp>
        <stp>MA</stp>
        <stp>InputChoice=Close,MAType=Sim,Period=20</stp>
        <stp>MA</stp>
        <stp>10</stp>
        <stp>-217</stp>
        <stp>all</stp>
        <stp/>
        <stp/>
        <stp/>
        <stp>T</stp>
        <tr r="H219" s="1"/>
      </tp>
      <tp>
        <v>2264.25</v>
        <stp/>
        <stp>StudyData</stp>
        <stp>EP</stp>
        <stp>Bar</stp>
        <stp/>
        <stp>Close</stp>
        <stp>10</stp>
        <stp>-23</stp>
        <stp>All</stp>
        <stp/>
        <stp/>
        <stp>TRUE</stp>
        <stp>T</stp>
        <tr r="G25" s="1"/>
      </tp>
      <tp>
        <v>2266</v>
        <stp/>
        <stp>StudyData</stp>
        <stp>EP</stp>
        <stp>Bar</stp>
        <stp/>
        <stp>Open</stp>
        <stp>10</stp>
        <stp>-284</stp>
        <stp>All</stp>
        <stp/>
        <stp/>
        <stp>TRUE</stp>
        <stp>T</stp>
        <tr r="D286" s="1"/>
      </tp>
      <tp>
        <v>2267.75</v>
        <stp/>
        <stp>StudyData</stp>
        <stp>EP</stp>
        <stp>Bar</stp>
        <stp/>
        <stp>Open</stp>
        <stp>10</stp>
        <stp>-184</stp>
        <stp>All</stp>
        <stp/>
        <stp/>
        <stp>TRUE</stp>
        <stp>T</stp>
        <tr r="D186" s="1"/>
      </tp>
      <tp>
        <v>2266.75</v>
        <stp/>
        <stp>StudyData</stp>
        <stp>EP</stp>
        <stp>Bar</stp>
        <stp/>
        <stp>Open</stp>
        <stp>10</stp>
        <stp>-285</stp>
        <stp>All</stp>
        <stp/>
        <stp/>
        <stp>TRUE</stp>
        <stp>T</stp>
        <tr r="D287" s="1"/>
      </tp>
      <tp>
        <v>2267.5</v>
        <stp/>
        <stp>StudyData</stp>
        <stp>EP</stp>
        <stp>Bar</stp>
        <stp/>
        <stp>Open</stp>
        <stp>10</stp>
        <stp>-185</stp>
        <stp>All</stp>
        <stp/>
        <stp/>
        <stp>TRUE</stp>
        <stp>T</stp>
        <tr r="D187" s="1"/>
      </tp>
      <tp>
        <v>2267</v>
        <stp/>
        <stp>StudyData</stp>
        <stp>EP</stp>
        <stp>Bar</stp>
        <stp/>
        <stp>Open</stp>
        <stp>10</stp>
        <stp>-286</stp>
        <stp>All</stp>
        <stp/>
        <stp/>
        <stp>TRUE</stp>
        <stp>T</stp>
        <tr r="D288" s="1"/>
      </tp>
      <tp>
        <v>2267.25</v>
        <stp/>
        <stp>StudyData</stp>
        <stp>EP</stp>
        <stp>Bar</stp>
        <stp/>
        <stp>Open</stp>
        <stp>10</stp>
        <stp>-186</stp>
        <stp>All</stp>
        <stp/>
        <stp/>
        <stp>TRUE</stp>
        <stp>T</stp>
        <tr r="D188" s="1"/>
      </tp>
      <tp>
        <v>2267</v>
        <stp/>
        <stp>StudyData</stp>
        <stp>EP</stp>
        <stp>Bar</stp>
        <stp/>
        <stp>Open</stp>
        <stp>10</stp>
        <stp>-287</stp>
        <stp>All</stp>
        <stp/>
        <stp/>
        <stp>TRUE</stp>
        <stp>T</stp>
        <tr r="D289" s="1"/>
      </tp>
      <tp>
        <v>2267.75</v>
        <stp/>
        <stp>StudyData</stp>
        <stp>EP</stp>
        <stp>Bar</stp>
        <stp/>
        <stp>Open</stp>
        <stp>10</stp>
        <stp>-187</stp>
        <stp>All</stp>
        <stp/>
        <stp/>
        <stp>TRUE</stp>
        <stp>T</stp>
        <tr r="D189" s="1"/>
      </tp>
      <tp>
        <v>2266</v>
        <stp/>
        <stp>StudyData</stp>
        <stp>EP</stp>
        <stp>Bar</stp>
        <stp/>
        <stp>Open</stp>
        <stp>10</stp>
        <stp>-280</stp>
        <stp>All</stp>
        <stp/>
        <stp/>
        <stp>TRUE</stp>
        <stp>T</stp>
        <tr r="D282" s="1"/>
      </tp>
      <tp>
        <v>2267</v>
        <stp/>
        <stp>StudyData</stp>
        <stp>EP</stp>
        <stp>Bar</stp>
        <stp/>
        <stp>Open</stp>
        <stp>10</stp>
        <stp>-180</stp>
        <stp>All</stp>
        <stp/>
        <stp/>
        <stp>TRUE</stp>
        <stp>T</stp>
        <tr r="D182" s="1"/>
      </tp>
      <tp>
        <v>2265.75</v>
        <stp/>
        <stp>StudyData</stp>
        <stp>EP</stp>
        <stp>Bar</stp>
        <stp/>
        <stp>Open</stp>
        <stp>10</stp>
        <stp>-281</stp>
        <stp>All</stp>
        <stp/>
        <stp/>
        <stp>TRUE</stp>
        <stp>T</stp>
        <tr r="D283" s="1"/>
      </tp>
      <tp>
        <v>2267.25</v>
        <stp/>
        <stp>StudyData</stp>
        <stp>EP</stp>
        <stp>Bar</stp>
        <stp/>
        <stp>Open</stp>
        <stp>10</stp>
        <stp>-181</stp>
        <stp>All</stp>
        <stp/>
        <stp/>
        <stp>TRUE</stp>
        <stp>T</stp>
        <tr r="D183" s="1"/>
      </tp>
      <tp>
        <v>2266.25</v>
        <stp/>
        <stp>StudyData</stp>
        <stp>EP</stp>
        <stp>Bar</stp>
        <stp/>
        <stp>Open</stp>
        <stp>10</stp>
        <stp>-282</stp>
        <stp>All</stp>
        <stp/>
        <stp/>
        <stp>TRUE</stp>
        <stp>T</stp>
        <tr r="D284" s="1"/>
      </tp>
      <tp>
        <v>2267.75</v>
        <stp/>
        <stp>StudyData</stp>
        <stp>EP</stp>
        <stp>Bar</stp>
        <stp/>
        <stp>Open</stp>
        <stp>10</stp>
        <stp>-182</stp>
        <stp>All</stp>
        <stp/>
        <stp/>
        <stp>TRUE</stp>
        <stp>T</stp>
        <tr r="D184" s="1"/>
      </tp>
      <tp>
        <v>2266</v>
        <stp/>
        <stp>StudyData</stp>
        <stp>EP</stp>
        <stp>Bar</stp>
        <stp/>
        <stp>Open</stp>
        <stp>10</stp>
        <stp>-283</stp>
        <stp>All</stp>
        <stp/>
        <stp/>
        <stp>TRUE</stp>
        <stp>T</stp>
        <tr r="D285" s="1"/>
      </tp>
      <tp>
        <v>2267.75</v>
        <stp/>
        <stp>StudyData</stp>
        <stp>EP</stp>
        <stp>Bar</stp>
        <stp/>
        <stp>Open</stp>
        <stp>10</stp>
        <stp>-183</stp>
        <stp>All</stp>
        <stp/>
        <stp/>
        <stp>TRUE</stp>
        <stp>T</stp>
        <tr r="D185" s="1"/>
      </tp>
      <tp>
        <v>2267.25</v>
        <stp/>
        <stp>StudyData</stp>
        <stp>EP</stp>
        <stp>Bar</stp>
        <stp/>
        <stp>Open</stp>
        <stp>10</stp>
        <stp>-288</stp>
        <stp>All</stp>
        <stp/>
        <stp/>
        <stp>TRUE</stp>
        <stp>T</stp>
        <tr r="D290" s="1"/>
      </tp>
      <tp>
        <v>2267.75</v>
        <stp/>
        <stp>StudyData</stp>
        <stp>EP</stp>
        <stp>Bar</stp>
        <stp/>
        <stp>Open</stp>
        <stp>10</stp>
        <stp>-188</stp>
        <stp>All</stp>
        <stp/>
        <stp/>
        <stp>TRUE</stp>
        <stp>T</stp>
        <tr r="D190" s="1"/>
      </tp>
      <tp>
        <v>2267.5</v>
        <stp/>
        <stp>StudyData</stp>
        <stp>EP</stp>
        <stp>Bar</stp>
        <stp/>
        <stp>Open</stp>
        <stp>10</stp>
        <stp>-289</stp>
        <stp>All</stp>
        <stp/>
        <stp/>
        <stp>TRUE</stp>
        <stp>T</stp>
        <tr r="D291" s="1"/>
      </tp>
      <tp>
        <v>2267.75</v>
        <stp/>
        <stp>StudyData</stp>
        <stp>EP</stp>
        <stp>Bar</stp>
        <stp/>
        <stp>Open</stp>
        <stp>10</stp>
        <stp>-189</stp>
        <stp>All</stp>
        <stp/>
        <stp/>
        <stp>TRUE</stp>
        <stp>T</stp>
        <tr r="D191" s="1"/>
      </tp>
      <tp>
        <v>2266.6875</v>
        <stp/>
        <stp>StudyData</stp>
        <stp>EP</stp>
        <stp>MA</stp>
        <stp>InputChoice=Close,MAType=Sim,Period=20</stp>
        <stp>MA</stp>
        <stp>10</stp>
        <stp>-108</stp>
        <stp>all</stp>
        <stp/>
        <stp/>
        <stp/>
        <stp>T</stp>
        <tr r="H110" s="1"/>
      </tp>
      <tp>
        <v>2269.0749999999998</v>
        <stp/>
        <stp>StudyData</stp>
        <stp>EP</stp>
        <stp>MA</stp>
        <stp>InputChoice=Close,MAType=Sim,Period=20</stp>
        <stp>MA</stp>
        <stp>10</stp>
        <stp>-208</stp>
        <stp>all</stp>
        <stp/>
        <stp/>
        <stp/>
        <stp>T</stp>
        <tr r="H210" s="1"/>
      </tp>
      <tp>
        <v>2266.625</v>
        <stp/>
        <stp>StudyData</stp>
        <stp>EP</stp>
        <stp>MA</stp>
        <stp>InputChoice=Close,MAType=Sim,Period=20</stp>
        <stp>MA</stp>
        <stp>10</stp>
        <stp>-109</stp>
        <stp>all</stp>
        <stp/>
        <stp/>
        <stp/>
        <stp>T</stp>
        <tr r="H111" s="1"/>
      </tp>
      <tp>
        <v>2269.2750000000001</v>
        <stp/>
        <stp>StudyData</stp>
        <stp>EP</stp>
        <stp>MA</stp>
        <stp>InputChoice=Close,MAType=Sim,Period=20</stp>
        <stp>MA</stp>
        <stp>10</stp>
        <stp>-209</stp>
        <stp>all</stp>
        <stp/>
        <stp/>
        <stp/>
        <stp>T</stp>
        <tr r="H211" s="1"/>
      </tp>
      <tp>
        <v>2260.25</v>
        <stp/>
        <stp>StudyData</stp>
        <stp>EP</stp>
        <stp>Bar</stp>
        <stp/>
        <stp>Close</stp>
        <stp>10</stp>
        <stp>-38</stp>
        <stp>All</stp>
        <stp/>
        <stp/>
        <stp>TRUE</stp>
        <stp>T</stp>
        <tr r="G40" s="1"/>
      </tp>
      <tp>
        <v>2260.25</v>
        <stp/>
        <stp>StudyData</stp>
        <stp>EP</stp>
        <stp>Bar</stp>
        <stp/>
        <stp>Close</stp>
        <stp>10</stp>
        <stp>-39</stp>
        <stp>All</stp>
        <stp/>
        <stp/>
        <stp>TRUE</stp>
        <stp>T</stp>
        <tr r="G41" s="1"/>
      </tp>
      <tp>
        <v>2266.4499999999998</v>
        <stp/>
        <stp>StudyData</stp>
        <stp>EP</stp>
        <stp>MA</stp>
        <stp>InputChoice=Close,MAType=Sim,Period=20</stp>
        <stp>MA</stp>
        <stp>10</stp>
        <stp>-100</stp>
        <stp>all</stp>
        <stp/>
        <stp/>
        <stp/>
        <stp>T</stp>
        <tr r="H102" s="1"/>
      </tp>
      <tp>
        <v>2268.4875000000002</v>
        <stp/>
        <stp>StudyData</stp>
        <stp>EP</stp>
        <stp>MA</stp>
        <stp>InputChoice=Close,MAType=Sim,Period=20</stp>
        <stp>MA</stp>
        <stp>10</stp>
        <stp>-200</stp>
        <stp>all</stp>
        <stp/>
        <stp/>
        <stp/>
        <stp>T</stp>
        <tr r="H202" s="1"/>
      </tp>
      <tp>
        <v>2265.4499999999998</v>
        <stp/>
        <stp>StudyData</stp>
        <stp>EP</stp>
        <stp>MA</stp>
        <stp>InputChoice=Close,MAType=Sim,Period=20</stp>
        <stp>MA</stp>
        <stp>10</stp>
        <stp>-300</stp>
        <stp>all</stp>
        <stp/>
        <stp/>
        <stp/>
        <stp>T</stp>
        <tr r="H302" s="1"/>
      </tp>
      <tp>
        <v>2259.75</v>
        <stp/>
        <stp>StudyData</stp>
        <stp>EP</stp>
        <stp>Bar</stp>
        <stp/>
        <stp>Close</stp>
        <stp>10</stp>
        <stp>-34</stp>
        <stp>All</stp>
        <stp/>
        <stp/>
        <stp>TRUE</stp>
        <stp>T</stp>
        <tr r="G36" s="1"/>
      </tp>
      <tp>
        <v>2266.5250000000001</v>
        <stp/>
        <stp>StudyData</stp>
        <stp>EP</stp>
        <stp>MA</stp>
        <stp>InputChoice=Close,MAType=Sim,Period=20</stp>
        <stp>MA</stp>
        <stp>10</stp>
        <stp>-101</stp>
        <stp>all</stp>
        <stp/>
        <stp/>
        <stp/>
        <stp>T</stp>
        <tr r="H103" s="1"/>
      </tp>
      <tp>
        <v>2268.5</v>
        <stp/>
        <stp>StudyData</stp>
        <stp>EP</stp>
        <stp>MA</stp>
        <stp>InputChoice=Close,MAType=Sim,Period=20</stp>
        <stp>MA</stp>
        <stp>10</stp>
        <stp>-201</stp>
        <stp>all</stp>
        <stp/>
        <stp/>
        <stp/>
        <stp>T</stp>
        <tr r="H203" s="1"/>
      </tp>
      <tp>
        <v>2260</v>
        <stp/>
        <stp>StudyData</stp>
        <stp>EP</stp>
        <stp>Bar</stp>
        <stp/>
        <stp>Close</stp>
        <stp>10</stp>
        <stp>-35</stp>
        <stp>All</stp>
        <stp/>
        <stp/>
        <stp>TRUE</stp>
        <stp>T</stp>
        <tr r="G37" s="1"/>
      </tp>
      <tp>
        <v>2266.6</v>
        <stp/>
        <stp>StudyData</stp>
        <stp>EP</stp>
        <stp>MA</stp>
        <stp>InputChoice=Close,MAType=Sim,Period=20</stp>
        <stp>MA</stp>
        <stp>10</stp>
        <stp>-102</stp>
        <stp>all</stp>
        <stp/>
        <stp/>
        <stp/>
        <stp>T</stp>
        <tr r="H104" s="1"/>
      </tp>
      <tp>
        <v>2268.5124999999998</v>
        <stp/>
        <stp>StudyData</stp>
        <stp>EP</stp>
        <stp>MA</stp>
        <stp>InputChoice=Close,MAType=Sim,Period=20</stp>
        <stp>MA</stp>
        <stp>10</stp>
        <stp>-202</stp>
        <stp>all</stp>
        <stp/>
        <stp/>
        <stp/>
        <stp>T</stp>
        <tr r="H204" s="1"/>
      </tp>
      <tp>
        <v>2260.5</v>
        <stp/>
        <stp>StudyData</stp>
        <stp>EP</stp>
        <stp>Bar</stp>
        <stp/>
        <stp>Close</stp>
        <stp>10</stp>
        <stp>-36</stp>
        <stp>All</stp>
        <stp/>
        <stp/>
        <stp>TRUE</stp>
        <stp>T</stp>
        <tr r="G38" s="1"/>
      </tp>
      <tp>
        <v>2266.625</v>
        <stp/>
        <stp>StudyData</stp>
        <stp>EP</stp>
        <stp>MA</stp>
        <stp>InputChoice=Close,MAType=Sim,Period=20</stp>
        <stp>MA</stp>
        <stp>10</stp>
        <stp>-103</stp>
        <stp>all</stp>
        <stp/>
        <stp/>
        <stp/>
        <stp>T</stp>
        <tr r="H105" s="1"/>
      </tp>
      <tp>
        <v>2268.5625</v>
        <stp/>
        <stp>StudyData</stp>
        <stp>EP</stp>
        <stp>MA</stp>
        <stp>InputChoice=Close,MAType=Sim,Period=20</stp>
        <stp>MA</stp>
        <stp>10</stp>
        <stp>-203</stp>
        <stp>all</stp>
        <stp/>
        <stp/>
        <stp/>
        <stp>T</stp>
        <tr r="H205" s="1"/>
      </tp>
      <tp>
        <v>2259.25</v>
        <stp/>
        <stp>StudyData</stp>
        <stp>EP</stp>
        <stp>Bar</stp>
        <stp/>
        <stp>Close</stp>
        <stp>10</stp>
        <stp>-37</stp>
        <stp>All</stp>
        <stp/>
        <stp/>
        <stp>TRUE</stp>
        <stp>T</stp>
        <tr r="G39" s="1"/>
      </tp>
      <tp>
        <v>2266.6750000000002</v>
        <stp/>
        <stp>StudyData</stp>
        <stp>EP</stp>
        <stp>MA</stp>
        <stp>InputChoice=Close,MAType=Sim,Period=20</stp>
        <stp>MA</stp>
        <stp>10</stp>
        <stp>-104</stp>
        <stp>all</stp>
        <stp/>
        <stp/>
        <stp/>
        <stp>T</stp>
        <tr r="H106" s="1"/>
      </tp>
      <tp>
        <v>2268.6</v>
        <stp/>
        <stp>StudyData</stp>
        <stp>EP</stp>
        <stp>MA</stp>
        <stp>InputChoice=Close,MAType=Sim,Period=20</stp>
        <stp>MA</stp>
        <stp>10</stp>
        <stp>-204</stp>
        <stp>all</stp>
        <stp/>
        <stp/>
        <stp/>
        <stp>T</stp>
        <tr r="H206" s="1"/>
      </tp>
      <tp>
        <v>2264</v>
        <stp/>
        <stp>StudyData</stp>
        <stp>EP</stp>
        <stp>Bar</stp>
        <stp/>
        <stp>Close</stp>
        <stp>10</stp>
        <stp>-30</stp>
        <stp>All</stp>
        <stp/>
        <stp/>
        <stp>TRUE</stp>
        <stp>T</stp>
        <tr r="G32" s="1"/>
      </tp>
      <tp>
        <v>2266.7249999999999</v>
        <stp/>
        <stp>StudyData</stp>
        <stp>EP</stp>
        <stp>MA</stp>
        <stp>InputChoice=Close,MAType=Sim,Period=20</stp>
        <stp>MA</stp>
        <stp>10</stp>
        <stp>-105</stp>
        <stp>all</stp>
        <stp/>
        <stp/>
        <stp/>
        <stp>T</stp>
        <tr r="H107" s="1"/>
      </tp>
      <tp>
        <v>2268.6374999999998</v>
        <stp/>
        <stp>StudyData</stp>
        <stp>EP</stp>
        <stp>MA</stp>
        <stp>InputChoice=Close,MAType=Sim,Period=20</stp>
        <stp>MA</stp>
        <stp>10</stp>
        <stp>-205</stp>
        <stp>all</stp>
        <stp/>
        <stp/>
        <stp/>
        <stp>T</stp>
        <tr r="H207" s="1"/>
      </tp>
      <tp>
        <v>2264</v>
        <stp/>
        <stp>StudyData</stp>
        <stp>EP</stp>
        <stp>Bar</stp>
        <stp/>
        <stp>Close</stp>
        <stp>10</stp>
        <stp>-31</stp>
        <stp>All</stp>
        <stp/>
        <stp/>
        <stp>TRUE</stp>
        <stp>T</stp>
        <tr r="G33" s="1"/>
      </tp>
      <tp>
        <v>2266.6999999999998</v>
        <stp/>
        <stp>StudyData</stp>
        <stp>EP</stp>
        <stp>MA</stp>
        <stp>InputChoice=Close,MAType=Sim,Period=20</stp>
        <stp>MA</stp>
        <stp>10</stp>
        <stp>-106</stp>
        <stp>all</stp>
        <stp/>
        <stp/>
        <stp/>
        <stp>T</stp>
        <tr r="H108" s="1"/>
      </tp>
      <tp>
        <v>2268.7624999999998</v>
        <stp/>
        <stp>StudyData</stp>
        <stp>EP</stp>
        <stp>MA</stp>
        <stp>InputChoice=Close,MAType=Sim,Period=20</stp>
        <stp>MA</stp>
        <stp>10</stp>
        <stp>-206</stp>
        <stp>all</stp>
        <stp/>
        <stp/>
        <stp/>
        <stp>T</stp>
        <tr r="H208" s="1"/>
      </tp>
      <tp>
        <v>2262.25</v>
        <stp/>
        <stp>StudyData</stp>
        <stp>EP</stp>
        <stp>Bar</stp>
        <stp/>
        <stp>Close</stp>
        <stp>10</stp>
        <stp>-32</stp>
        <stp>All</stp>
        <stp/>
        <stp/>
        <stp>TRUE</stp>
        <stp>T</stp>
        <tr r="G34" s="1"/>
      </tp>
      <tp>
        <v>2266.6999999999998</v>
        <stp/>
        <stp>StudyData</stp>
        <stp>EP</stp>
        <stp>MA</stp>
        <stp>InputChoice=Close,MAType=Sim,Period=20</stp>
        <stp>MA</stp>
        <stp>10</stp>
        <stp>-107</stp>
        <stp>all</stp>
        <stp/>
        <stp/>
        <stp/>
        <stp>T</stp>
        <tr r="H109" s="1"/>
      </tp>
      <tp>
        <v>2268.9124999999999</v>
        <stp/>
        <stp>StudyData</stp>
        <stp>EP</stp>
        <stp>MA</stp>
        <stp>InputChoice=Close,MAType=Sim,Period=20</stp>
        <stp>MA</stp>
        <stp>10</stp>
        <stp>-207</stp>
        <stp>all</stp>
        <stp/>
        <stp/>
        <stp/>
        <stp>T</stp>
        <tr r="H209" s="1"/>
      </tp>
      <tp>
        <v>2261</v>
        <stp/>
        <stp>StudyData</stp>
        <stp>EP</stp>
        <stp>Bar</stp>
        <stp/>
        <stp>Close</stp>
        <stp>10</stp>
        <stp>-33</stp>
        <stp>All</stp>
        <stp/>
        <stp/>
        <stp>TRUE</stp>
        <stp>T</stp>
        <tr r="G35" s="1"/>
      </tp>
      <tp>
        <v>2266.5</v>
        <stp/>
        <stp>StudyData</stp>
        <stp>EP</stp>
        <stp>Bar</stp>
        <stp/>
        <stp>High</stp>
        <stp>10</stp>
        <stp>-292</stp>
        <stp>All</stp>
        <stp/>
        <stp/>
        <stp>TRUE</stp>
        <stp>T</stp>
        <tr r="E294" s="1"/>
      </tp>
      <tp>
        <v>2268.25</v>
        <stp/>
        <stp>StudyData</stp>
        <stp>EP</stp>
        <stp>Bar</stp>
        <stp/>
        <stp>High</stp>
        <stp>10</stp>
        <stp>-192</stp>
        <stp>All</stp>
        <stp/>
        <stp/>
        <stp>TRUE</stp>
        <stp>T</stp>
        <tr r="E194" s="1"/>
      </tp>
      <tp>
        <v>2266.25</v>
        <stp/>
        <stp>StudyData</stp>
        <stp>EP</stp>
        <stp>Bar</stp>
        <stp/>
        <stp>High</stp>
        <stp>10</stp>
        <stp>-293</stp>
        <stp>All</stp>
        <stp/>
        <stp/>
        <stp>TRUE</stp>
        <stp>T</stp>
        <tr r="E295" s="1"/>
      </tp>
      <tp>
        <v>2268.25</v>
        <stp/>
        <stp>StudyData</stp>
        <stp>EP</stp>
        <stp>Bar</stp>
        <stp/>
        <stp>High</stp>
        <stp>10</stp>
        <stp>-193</stp>
        <stp>All</stp>
        <stp/>
        <stp/>
        <stp>TRUE</stp>
        <stp>T</stp>
        <tr r="E195" s="1"/>
      </tp>
      <tp>
        <v>2267.75</v>
        <stp/>
        <stp>StudyData</stp>
        <stp>EP</stp>
        <stp>Bar</stp>
        <stp/>
        <stp>High</stp>
        <stp>10</stp>
        <stp>-290</stp>
        <stp>All</stp>
        <stp/>
        <stp/>
        <stp>TRUE</stp>
        <stp>T</stp>
        <tr r="E292" s="1"/>
      </tp>
      <tp>
        <v>2268.5</v>
        <stp/>
        <stp>StudyData</stp>
        <stp>EP</stp>
        <stp>Bar</stp>
        <stp/>
        <stp>High</stp>
        <stp>10</stp>
        <stp>-190</stp>
        <stp>All</stp>
        <stp/>
        <stp/>
        <stp>TRUE</stp>
        <stp>T</stp>
        <tr r="E192" s="1"/>
      </tp>
      <tp>
        <v>2267.75</v>
        <stp/>
        <stp>StudyData</stp>
        <stp>EP</stp>
        <stp>Bar</stp>
        <stp/>
        <stp>High</stp>
        <stp>10</stp>
        <stp>-291</stp>
        <stp>All</stp>
        <stp/>
        <stp/>
        <stp>TRUE</stp>
        <stp>T</stp>
        <tr r="E293" s="1"/>
      </tp>
      <tp>
        <v>2268.25</v>
        <stp/>
        <stp>StudyData</stp>
        <stp>EP</stp>
        <stp>Bar</stp>
        <stp/>
        <stp>High</stp>
        <stp>10</stp>
        <stp>-191</stp>
        <stp>All</stp>
        <stp/>
        <stp/>
        <stp>TRUE</stp>
        <stp>T</stp>
        <tr r="E193" s="1"/>
      </tp>
      <tp>
        <v>2266.25</v>
        <stp/>
        <stp>StudyData</stp>
        <stp>EP</stp>
        <stp>Bar</stp>
        <stp/>
        <stp>High</stp>
        <stp>10</stp>
        <stp>-296</stp>
        <stp>All</stp>
        <stp/>
        <stp/>
        <stp>TRUE</stp>
        <stp>T</stp>
        <tr r="E298" s="1"/>
      </tp>
      <tp>
        <v>2268.25</v>
        <stp/>
        <stp>StudyData</stp>
        <stp>EP</stp>
        <stp>Bar</stp>
        <stp/>
        <stp>High</stp>
        <stp>10</stp>
        <stp>-196</stp>
        <stp>All</stp>
        <stp/>
        <stp/>
        <stp>TRUE</stp>
        <stp>T</stp>
        <tr r="E198" s="1"/>
      </tp>
      <tp>
        <v>2265.75</v>
        <stp/>
        <stp>StudyData</stp>
        <stp>EP</stp>
        <stp>Bar</stp>
        <stp/>
        <stp>High</stp>
        <stp>10</stp>
        <stp>-297</stp>
        <stp>All</stp>
        <stp/>
        <stp/>
        <stp>TRUE</stp>
        <stp>T</stp>
        <tr r="E299" s="1"/>
      </tp>
      <tp>
        <v>2268.25</v>
        <stp/>
        <stp>StudyData</stp>
        <stp>EP</stp>
        <stp>Bar</stp>
        <stp/>
        <stp>High</stp>
        <stp>10</stp>
        <stp>-197</stp>
        <stp>All</stp>
        <stp/>
        <stp/>
        <stp>TRUE</stp>
        <stp>T</stp>
        <tr r="E199" s="1"/>
      </tp>
      <tp>
        <v>2266.5</v>
        <stp/>
        <stp>StudyData</stp>
        <stp>EP</stp>
        <stp>Bar</stp>
        <stp/>
        <stp>High</stp>
        <stp>10</stp>
        <stp>-294</stp>
        <stp>All</stp>
        <stp/>
        <stp/>
        <stp>TRUE</stp>
        <stp>T</stp>
        <tr r="E296" s="1"/>
      </tp>
      <tp>
        <v>2268.25</v>
        <stp/>
        <stp>StudyData</stp>
        <stp>EP</stp>
        <stp>Bar</stp>
        <stp/>
        <stp>High</stp>
        <stp>10</stp>
        <stp>-194</stp>
        <stp>All</stp>
        <stp/>
        <stp/>
        <stp>TRUE</stp>
        <stp>T</stp>
        <tr r="E196" s="1"/>
      </tp>
      <tp>
        <v>2266.5</v>
        <stp/>
        <stp>StudyData</stp>
        <stp>EP</stp>
        <stp>Bar</stp>
        <stp/>
        <stp>High</stp>
        <stp>10</stp>
        <stp>-295</stp>
        <stp>All</stp>
        <stp/>
        <stp/>
        <stp>TRUE</stp>
        <stp>T</stp>
        <tr r="E297" s="1"/>
      </tp>
      <tp>
        <v>2268.5</v>
        <stp/>
        <stp>StudyData</stp>
        <stp>EP</stp>
        <stp>Bar</stp>
        <stp/>
        <stp>High</stp>
        <stp>10</stp>
        <stp>-195</stp>
        <stp>All</stp>
        <stp/>
        <stp/>
        <stp>TRUE</stp>
        <stp>T</stp>
        <tr r="E197" s="1"/>
      </tp>
      <tp>
        <v>2265.25</v>
        <stp/>
        <stp>StudyData</stp>
        <stp>EP</stp>
        <stp>Bar</stp>
        <stp/>
        <stp>High</stp>
        <stp>10</stp>
        <stp>-298</stp>
        <stp>All</stp>
        <stp/>
        <stp/>
        <stp>TRUE</stp>
        <stp>T</stp>
        <tr r="E300" s="1"/>
      </tp>
      <tp>
        <v>2268</v>
        <stp/>
        <stp>StudyData</stp>
        <stp>EP</stp>
        <stp>Bar</stp>
        <stp/>
        <stp>High</stp>
        <stp>10</stp>
        <stp>-198</stp>
        <stp>All</stp>
        <stp/>
        <stp/>
        <stp>TRUE</stp>
        <stp>T</stp>
        <tr r="E200" s="1"/>
      </tp>
      <tp>
        <v>2265</v>
        <stp/>
        <stp>StudyData</stp>
        <stp>EP</stp>
        <stp>Bar</stp>
        <stp/>
        <stp>High</stp>
        <stp>10</stp>
        <stp>-299</stp>
        <stp>All</stp>
        <stp/>
        <stp/>
        <stp>TRUE</stp>
        <stp>T</stp>
        <tr r="E301" s="1"/>
      </tp>
      <tp>
        <v>2268</v>
        <stp/>
        <stp>StudyData</stp>
        <stp>EP</stp>
        <stp>Bar</stp>
        <stp/>
        <stp>High</stp>
        <stp>10</stp>
        <stp>-199</stp>
        <stp>All</stp>
        <stp/>
        <stp/>
        <stp>TRUE</stp>
        <stp>T</stp>
        <tr r="E201" s="1"/>
      </tp>
      <tp>
        <v>2267.5500000000002</v>
        <stp/>
        <stp>StudyData</stp>
        <stp>EP</stp>
        <stp>MA</stp>
        <stp>InputChoice=Close,MAType=Sim,Period=20</stp>
        <stp>MA</stp>
        <stp>10</stp>
        <stp>-138</stp>
        <stp>all</stp>
        <stp/>
        <stp/>
        <stp/>
        <stp>T</stp>
        <tr r="H140" s="1"/>
      </tp>
      <tp>
        <v>2269.7750000000001</v>
        <stp/>
        <stp>StudyData</stp>
        <stp>EP</stp>
        <stp>MA</stp>
        <stp>InputChoice=Close,MAType=Sim,Period=20</stp>
        <stp>MA</stp>
        <stp>10</stp>
        <stp>-238</stp>
        <stp>all</stp>
        <stp/>
        <stp/>
        <stp/>
        <stp>T</stp>
        <tr r="H240" s="1"/>
      </tp>
      <tp>
        <v>2267.5250000000001</v>
        <stp/>
        <stp>StudyData</stp>
        <stp>EP</stp>
        <stp>MA</stp>
        <stp>InputChoice=Close,MAType=Sim,Period=20</stp>
        <stp>MA</stp>
        <stp>10</stp>
        <stp>-139</stp>
        <stp>all</stp>
        <stp/>
        <stp/>
        <stp/>
        <stp>T</stp>
        <tr r="H141" s="1"/>
      </tp>
      <tp>
        <v>2269.9250000000002</v>
        <stp/>
        <stp>StudyData</stp>
        <stp>EP</stp>
        <stp>MA</stp>
        <stp>InputChoice=Close,MAType=Sim,Period=20</stp>
        <stp>MA</stp>
        <stp>10</stp>
        <stp>-239</stp>
        <stp>all</stp>
        <stp/>
        <stp/>
        <stp/>
        <stp>T</stp>
        <tr r="H241" s="1"/>
      </tp>
      <tp>
        <v>2267.5250000000001</v>
        <stp/>
        <stp>StudyData</stp>
        <stp>EP</stp>
        <stp>MA</stp>
        <stp>InputChoice=Close,MAType=Sim,Period=20</stp>
        <stp>MA</stp>
        <stp>10</stp>
        <stp>-130</stp>
        <stp>all</stp>
        <stp/>
        <stp/>
        <stp/>
        <stp>T</stp>
        <tr r="H132" s="1"/>
      </tp>
      <tp>
        <v>2269.2125000000001</v>
        <stp/>
        <stp>StudyData</stp>
        <stp>EP</stp>
        <stp>MA</stp>
        <stp>InputChoice=Close,MAType=Sim,Period=20</stp>
        <stp>MA</stp>
        <stp>10</stp>
        <stp>-230</stp>
        <stp>all</stp>
        <stp/>
        <stp/>
        <stp/>
        <stp>T</stp>
        <tr r="H232" s="1"/>
      </tp>
      <tp>
        <v>2267.5500000000002</v>
        <stp/>
        <stp>StudyData</stp>
        <stp>EP</stp>
        <stp>MA</stp>
        <stp>InputChoice=Close,MAType=Sim,Period=20</stp>
        <stp>MA</stp>
        <stp>10</stp>
        <stp>-131</stp>
        <stp>all</stp>
        <stp/>
        <stp/>
        <stp/>
        <stp>T</stp>
        <tr r="H133" s="1"/>
      </tp>
      <tp>
        <v>2269.1999999999998</v>
        <stp/>
        <stp>StudyData</stp>
        <stp>EP</stp>
        <stp>MA</stp>
        <stp>InputChoice=Close,MAType=Sim,Period=20</stp>
        <stp>MA</stp>
        <stp>10</stp>
        <stp>-231</stp>
        <stp>all</stp>
        <stp/>
        <stp/>
        <stp/>
        <stp>T</stp>
        <tr r="H233" s="1"/>
      </tp>
      <tp>
        <v>2267.5500000000002</v>
        <stp/>
        <stp>StudyData</stp>
        <stp>EP</stp>
        <stp>MA</stp>
        <stp>InputChoice=Close,MAType=Sim,Period=20</stp>
        <stp>MA</stp>
        <stp>10</stp>
        <stp>-132</stp>
        <stp>all</stp>
        <stp/>
        <stp/>
        <stp/>
        <stp>T</stp>
        <tr r="H134" s="1"/>
      </tp>
      <tp>
        <v>2269.1374999999998</v>
        <stp/>
        <stp>StudyData</stp>
        <stp>EP</stp>
        <stp>MA</stp>
        <stp>InputChoice=Close,MAType=Sim,Period=20</stp>
        <stp>MA</stp>
        <stp>10</stp>
        <stp>-232</stp>
        <stp>all</stp>
        <stp/>
        <stp/>
        <stp/>
        <stp>T</stp>
        <tr r="H234" s="1"/>
      </tp>
      <tp>
        <v>2267.5625</v>
        <stp/>
        <stp>StudyData</stp>
        <stp>EP</stp>
        <stp>MA</stp>
        <stp>InputChoice=Close,MAType=Sim,Period=20</stp>
        <stp>MA</stp>
        <stp>10</stp>
        <stp>-133</stp>
        <stp>all</stp>
        <stp/>
        <stp/>
        <stp/>
        <stp>T</stp>
        <tr r="H135" s="1"/>
      </tp>
      <tp>
        <v>2269.0875000000001</v>
        <stp/>
        <stp>StudyData</stp>
        <stp>EP</stp>
        <stp>MA</stp>
        <stp>InputChoice=Close,MAType=Sim,Period=20</stp>
        <stp>MA</stp>
        <stp>10</stp>
        <stp>-233</stp>
        <stp>all</stp>
        <stp/>
        <stp/>
        <stp/>
        <stp>T</stp>
        <tr r="H235" s="1"/>
      </tp>
      <tp>
        <v>2267.5875000000001</v>
        <stp/>
        <stp>StudyData</stp>
        <stp>EP</stp>
        <stp>MA</stp>
        <stp>InputChoice=Close,MAType=Sim,Period=20</stp>
        <stp>MA</stp>
        <stp>10</stp>
        <stp>-134</stp>
        <stp>all</stp>
        <stp/>
        <stp/>
        <stp/>
        <stp>T</stp>
        <tr r="H136" s="1"/>
      </tp>
      <tp>
        <v>2269.1875</v>
        <stp/>
        <stp>StudyData</stp>
        <stp>EP</stp>
        <stp>MA</stp>
        <stp>InputChoice=Close,MAType=Sim,Period=20</stp>
        <stp>MA</stp>
        <stp>10</stp>
        <stp>-234</stp>
        <stp>all</stp>
        <stp/>
        <stp/>
        <stp/>
        <stp>T</stp>
        <tr r="H236" s="1"/>
      </tp>
      <tp>
        <v>2267.6</v>
        <stp/>
        <stp>StudyData</stp>
        <stp>EP</stp>
        <stp>MA</stp>
        <stp>InputChoice=Close,MAType=Sim,Period=20</stp>
        <stp>MA</stp>
        <stp>10</stp>
        <stp>-135</stp>
        <stp>all</stp>
        <stp/>
        <stp/>
        <stp/>
        <stp>T</stp>
        <tr r="H137" s="1"/>
      </tp>
      <tp>
        <v>2269.3375000000001</v>
        <stp/>
        <stp>StudyData</stp>
        <stp>EP</stp>
        <stp>MA</stp>
        <stp>InputChoice=Close,MAType=Sim,Period=20</stp>
        <stp>MA</stp>
        <stp>10</stp>
        <stp>-235</stp>
        <stp>all</stp>
        <stp/>
        <stp/>
        <stp/>
        <stp>T</stp>
        <tr r="H237" s="1"/>
      </tp>
      <tp>
        <v>2267.625</v>
        <stp/>
        <stp>StudyData</stp>
        <stp>EP</stp>
        <stp>MA</stp>
        <stp>InputChoice=Close,MAType=Sim,Period=20</stp>
        <stp>MA</stp>
        <stp>10</stp>
        <stp>-136</stp>
        <stp>all</stp>
        <stp/>
        <stp/>
        <stp/>
        <stp>T</stp>
        <tr r="H138" s="1"/>
      </tp>
      <tp>
        <v>2269.4499999999998</v>
        <stp/>
        <stp>StudyData</stp>
        <stp>EP</stp>
        <stp>MA</stp>
        <stp>InputChoice=Close,MAType=Sim,Period=20</stp>
        <stp>MA</stp>
        <stp>10</stp>
        <stp>-236</stp>
        <stp>all</stp>
        <stp/>
        <stp/>
        <stp/>
        <stp>T</stp>
        <tr r="H238" s="1"/>
      </tp>
      <tp>
        <v>2267.6125000000002</v>
        <stp/>
        <stp>StudyData</stp>
        <stp>EP</stp>
        <stp>MA</stp>
        <stp>InputChoice=Close,MAType=Sim,Period=20</stp>
        <stp>MA</stp>
        <stp>10</stp>
        <stp>-137</stp>
        <stp>all</stp>
        <stp/>
        <stp/>
        <stp/>
        <stp>T</stp>
        <tr r="H139" s="1"/>
      </tp>
      <tp>
        <v>2269.5875000000001</v>
        <stp/>
        <stp>StudyData</stp>
        <stp>EP</stp>
        <stp>MA</stp>
        <stp>InputChoice=Close,MAType=Sim,Period=20</stp>
        <stp>MA</stp>
        <stp>10</stp>
        <stp>-237</stp>
        <stp>all</stp>
        <stp/>
        <stp/>
        <stp/>
        <stp>T</stp>
        <tr r="H239" s="1"/>
      </tp>
      <tp>
        <v>2266.25</v>
        <stp/>
        <stp>StudyData</stp>
        <stp>EP</stp>
        <stp>Bar</stp>
        <stp/>
        <stp>High</stp>
        <stp>10</stp>
        <stp>-282</stp>
        <stp>All</stp>
        <stp/>
        <stp/>
        <stp>TRUE</stp>
        <stp>T</stp>
        <tr r="E284" s="1"/>
      </tp>
      <tp>
        <v>2267.75</v>
        <stp/>
        <stp>StudyData</stp>
        <stp>EP</stp>
        <stp>Bar</stp>
        <stp/>
        <stp>High</stp>
        <stp>10</stp>
        <stp>-182</stp>
        <stp>All</stp>
        <stp/>
        <stp/>
        <stp>TRUE</stp>
        <stp>T</stp>
        <tr r="E184" s="1"/>
      </tp>
      <tp>
        <v>2266.75</v>
        <stp/>
        <stp>StudyData</stp>
        <stp>EP</stp>
        <stp>Bar</stp>
        <stp/>
        <stp>High</stp>
        <stp>10</stp>
        <stp>-283</stp>
        <stp>All</stp>
        <stp/>
        <stp/>
        <stp>TRUE</stp>
        <stp>T</stp>
        <tr r="E285" s="1"/>
      </tp>
      <tp>
        <v>2267.75</v>
        <stp/>
        <stp>StudyData</stp>
        <stp>EP</stp>
        <stp>Bar</stp>
        <stp/>
        <stp>High</stp>
        <stp>10</stp>
        <stp>-183</stp>
        <stp>All</stp>
        <stp/>
        <stp/>
        <stp>TRUE</stp>
        <stp>T</stp>
        <tr r="E185" s="1"/>
      </tp>
      <tp>
        <v>2266.75</v>
        <stp/>
        <stp>StudyData</stp>
        <stp>EP</stp>
        <stp>Bar</stp>
        <stp/>
        <stp>High</stp>
        <stp>10</stp>
        <stp>-280</stp>
        <stp>All</stp>
        <stp/>
        <stp/>
        <stp>TRUE</stp>
        <stp>T</stp>
        <tr r="E282" s="1"/>
      </tp>
      <tp>
        <v>2267.25</v>
        <stp/>
        <stp>StudyData</stp>
        <stp>EP</stp>
        <stp>Bar</stp>
        <stp/>
        <stp>High</stp>
        <stp>10</stp>
        <stp>-180</stp>
        <stp>All</stp>
        <stp/>
        <stp/>
        <stp>TRUE</stp>
        <stp>T</stp>
        <tr r="E182" s="1"/>
      </tp>
      <tp>
        <v>2266.25</v>
        <stp/>
        <stp>StudyData</stp>
        <stp>EP</stp>
        <stp>Bar</stp>
        <stp/>
        <stp>High</stp>
        <stp>10</stp>
        <stp>-281</stp>
        <stp>All</stp>
        <stp/>
        <stp/>
        <stp>TRUE</stp>
        <stp>T</stp>
        <tr r="E283" s="1"/>
      </tp>
      <tp>
        <v>2267.5</v>
        <stp/>
        <stp>StudyData</stp>
        <stp>EP</stp>
        <stp>Bar</stp>
        <stp/>
        <stp>High</stp>
        <stp>10</stp>
        <stp>-181</stp>
        <stp>All</stp>
        <stp/>
        <stp/>
        <stp>TRUE</stp>
        <stp>T</stp>
        <tr r="E183" s="1"/>
      </tp>
      <tp>
        <v>2267.25</v>
        <stp/>
        <stp>StudyData</stp>
        <stp>EP</stp>
        <stp>Bar</stp>
        <stp/>
        <stp>High</stp>
        <stp>10</stp>
        <stp>-286</stp>
        <stp>All</stp>
        <stp/>
        <stp/>
        <stp>TRUE</stp>
        <stp>T</stp>
        <tr r="E288" s="1"/>
      </tp>
      <tp>
        <v>2267.75</v>
        <stp/>
        <stp>StudyData</stp>
        <stp>EP</stp>
        <stp>Bar</stp>
        <stp/>
        <stp>High</stp>
        <stp>10</stp>
        <stp>-186</stp>
        <stp>All</stp>
        <stp/>
        <stp/>
        <stp>TRUE</stp>
        <stp>T</stp>
        <tr r="E188" s="1"/>
      </tp>
      <tp>
        <v>2267.25</v>
        <stp/>
        <stp>StudyData</stp>
        <stp>EP</stp>
        <stp>Bar</stp>
        <stp/>
        <stp>High</stp>
        <stp>10</stp>
        <stp>-287</stp>
        <stp>All</stp>
        <stp/>
        <stp/>
        <stp>TRUE</stp>
        <stp>T</stp>
        <tr r="E289" s="1"/>
      </tp>
      <tp>
        <v>2268</v>
        <stp/>
        <stp>StudyData</stp>
        <stp>EP</stp>
        <stp>Bar</stp>
        <stp/>
        <stp>High</stp>
        <stp>10</stp>
        <stp>-187</stp>
        <stp>All</stp>
        <stp/>
        <stp/>
        <stp>TRUE</stp>
        <stp>T</stp>
        <tr r="E189" s="1"/>
      </tp>
      <tp>
        <v>2266</v>
        <stp/>
        <stp>StudyData</stp>
        <stp>EP</stp>
        <stp>Bar</stp>
        <stp/>
        <stp>High</stp>
        <stp>10</stp>
        <stp>-284</stp>
        <stp>All</stp>
        <stp/>
        <stp/>
        <stp>TRUE</stp>
        <stp>T</stp>
        <tr r="E286" s="1"/>
      </tp>
      <tp>
        <v>2268</v>
        <stp/>
        <stp>StudyData</stp>
        <stp>EP</stp>
        <stp>Bar</stp>
        <stp/>
        <stp>High</stp>
        <stp>10</stp>
        <stp>-184</stp>
        <stp>All</stp>
        <stp/>
        <stp/>
        <stp>TRUE</stp>
        <stp>T</stp>
        <tr r="E186" s="1"/>
      </tp>
      <tp>
        <v>2267</v>
        <stp/>
        <stp>StudyData</stp>
        <stp>EP</stp>
        <stp>Bar</stp>
        <stp/>
        <stp>High</stp>
        <stp>10</stp>
        <stp>-285</stp>
        <stp>All</stp>
        <stp/>
        <stp/>
        <stp>TRUE</stp>
        <stp>T</stp>
        <tr r="E287" s="1"/>
      </tp>
      <tp>
        <v>2267.75</v>
        <stp/>
        <stp>StudyData</stp>
        <stp>EP</stp>
        <stp>Bar</stp>
        <stp/>
        <stp>High</stp>
        <stp>10</stp>
        <stp>-185</stp>
        <stp>All</stp>
        <stp/>
        <stp/>
        <stp>TRUE</stp>
        <stp>T</stp>
        <tr r="E187" s="1"/>
      </tp>
      <tp>
        <v>2267.75</v>
        <stp/>
        <stp>StudyData</stp>
        <stp>EP</stp>
        <stp>Bar</stp>
        <stp/>
        <stp>High</stp>
        <stp>10</stp>
        <stp>-288</stp>
        <stp>All</stp>
        <stp/>
        <stp/>
        <stp>TRUE</stp>
        <stp>T</stp>
        <tr r="E290" s="1"/>
      </tp>
      <tp>
        <v>2268</v>
        <stp/>
        <stp>StudyData</stp>
        <stp>EP</stp>
        <stp>Bar</stp>
        <stp/>
        <stp>High</stp>
        <stp>10</stp>
        <stp>-188</stp>
        <stp>All</stp>
        <stp/>
        <stp/>
        <stp>TRUE</stp>
        <stp>T</stp>
        <tr r="E190" s="1"/>
      </tp>
      <tp>
        <v>2267.75</v>
        <stp/>
        <stp>StudyData</stp>
        <stp>EP</stp>
        <stp>Bar</stp>
        <stp/>
        <stp>High</stp>
        <stp>10</stp>
        <stp>-289</stp>
        <stp>All</stp>
        <stp/>
        <stp/>
        <stp>TRUE</stp>
        <stp>T</stp>
        <tr r="E291" s="1"/>
      </tp>
      <tp>
        <v>2268</v>
        <stp/>
        <stp>StudyData</stp>
        <stp>EP</stp>
        <stp>Bar</stp>
        <stp/>
        <stp>High</stp>
        <stp>10</stp>
        <stp>-189</stp>
        <stp>All</stp>
        <stp/>
        <stp/>
        <stp>TRUE</stp>
        <stp>T</stp>
        <tr r="E191" s="1"/>
      </tp>
      <tp>
        <v>2267.3625000000002</v>
        <stp/>
        <stp>StudyData</stp>
        <stp>EP</stp>
        <stp>MA</stp>
        <stp>InputChoice=Close,MAType=Sim,Period=20</stp>
        <stp>MA</stp>
        <stp>10</stp>
        <stp>-128</stp>
        <stp>all</stp>
        <stp/>
        <stp/>
        <stp/>
        <stp>T</stp>
        <tr r="H130" s="1"/>
      </tp>
      <tp>
        <v>2269.4124999999999</v>
        <stp/>
        <stp>StudyData</stp>
        <stp>EP</stp>
        <stp>MA</stp>
        <stp>InputChoice=Close,MAType=Sim,Period=20</stp>
        <stp>MA</stp>
        <stp>10</stp>
        <stp>-228</stp>
        <stp>all</stp>
        <stp/>
        <stp/>
        <stp/>
        <stp>T</stp>
        <tr r="H230" s="1"/>
      </tp>
      <tp>
        <v>2267.4375</v>
        <stp/>
        <stp>StudyData</stp>
        <stp>EP</stp>
        <stp>MA</stp>
        <stp>InputChoice=Close,MAType=Sim,Period=20</stp>
        <stp>MA</stp>
        <stp>10</stp>
        <stp>-129</stp>
        <stp>all</stp>
        <stp/>
        <stp/>
        <stp/>
        <stp>T</stp>
        <tr r="H131" s="1"/>
      </tp>
      <tp>
        <v>2269.3000000000002</v>
        <stp/>
        <stp>StudyData</stp>
        <stp>EP</stp>
        <stp>MA</stp>
        <stp>InputChoice=Close,MAType=Sim,Period=20</stp>
        <stp>MA</stp>
        <stp>10</stp>
        <stp>-229</stp>
        <stp>all</stp>
        <stp/>
        <stp/>
        <stp/>
        <stp>T</stp>
        <tr r="H231" s="1"/>
      </tp>
      <tp>
        <v>2262.25</v>
        <stp/>
        <stp>StudyData</stp>
        <stp>EP</stp>
        <stp>Bar</stp>
        <stp/>
        <stp>Close</stp>
        <stp>10</stp>
        <stp>-18</stp>
        <stp>All</stp>
        <stp/>
        <stp/>
        <stp>TRUE</stp>
        <stp>T</stp>
        <tr r="G20" s="1"/>
      </tp>
      <tp>
        <v>2263.25</v>
        <stp/>
        <stp>StudyData</stp>
        <stp>EP</stp>
        <stp>Bar</stp>
        <stp/>
        <stp>Close</stp>
        <stp>10</stp>
        <stp>-19</stp>
        <stp>All</stp>
        <stp/>
        <stp/>
        <stp>TRUE</stp>
        <stp>T</stp>
        <tr r="G21" s="1"/>
      </tp>
      <tp>
        <v>2266.8874999999998</v>
        <stp/>
        <stp>StudyData</stp>
        <stp>EP</stp>
        <stp>MA</stp>
        <stp>InputChoice=Close,MAType=Sim,Period=20</stp>
        <stp>MA</stp>
        <stp>10</stp>
        <stp>-120</stp>
        <stp>all</stp>
        <stp/>
        <stp/>
        <stp/>
        <stp>T</stp>
        <tr r="H122" s="1"/>
      </tp>
      <tp>
        <v>2269.4375</v>
        <stp/>
        <stp>StudyData</stp>
        <stp>EP</stp>
        <stp>MA</stp>
        <stp>InputChoice=Close,MAType=Sim,Period=20</stp>
        <stp>MA</stp>
        <stp>10</stp>
        <stp>-220</stp>
        <stp>all</stp>
        <stp/>
        <stp/>
        <stp/>
        <stp>T</stp>
        <tr r="H222" s="1"/>
      </tp>
      <tp>
        <v>2264.5</v>
        <stp/>
        <stp>StudyData</stp>
        <stp>EP</stp>
        <stp>Bar</stp>
        <stp/>
        <stp>Close</stp>
        <stp>10</stp>
        <stp>-14</stp>
        <stp>All</stp>
        <stp/>
        <stp/>
        <stp>TRUE</stp>
        <stp>T</stp>
        <tr r="G16" s="1"/>
      </tp>
      <tp>
        <v>2266.9375</v>
        <stp/>
        <stp>StudyData</stp>
        <stp>EP</stp>
        <stp>MA</stp>
        <stp>InputChoice=Close,MAType=Sim,Period=20</stp>
        <stp>MA</stp>
        <stp>10</stp>
        <stp>-121</stp>
        <stp>all</stp>
        <stp/>
        <stp/>
        <stp/>
        <stp>T</stp>
        <tr r="H123" s="1"/>
      </tp>
      <tp>
        <v>2269.4375</v>
        <stp/>
        <stp>StudyData</stp>
        <stp>EP</stp>
        <stp>MA</stp>
        <stp>InputChoice=Close,MAType=Sim,Period=20</stp>
        <stp>MA</stp>
        <stp>10</stp>
        <stp>-221</stp>
        <stp>all</stp>
        <stp/>
        <stp/>
        <stp/>
        <stp>T</stp>
        <tr r="H223" s="1"/>
      </tp>
      <tp>
        <v>2260.75</v>
        <stp/>
        <stp>StudyData</stp>
        <stp>EP</stp>
        <stp>Bar</stp>
        <stp/>
        <stp>Close</stp>
        <stp>10</stp>
        <stp>-15</stp>
        <stp>All</stp>
        <stp/>
        <stp/>
        <stp>TRUE</stp>
        <stp>T</stp>
        <tr r="G17" s="1"/>
      </tp>
      <tp>
        <v>2267.0374999999999</v>
        <stp/>
        <stp>StudyData</stp>
        <stp>EP</stp>
        <stp>MA</stp>
        <stp>InputChoice=Close,MAType=Sim,Period=20</stp>
        <stp>MA</stp>
        <stp>10</stp>
        <stp>-122</stp>
        <stp>all</stp>
        <stp/>
        <stp/>
        <stp/>
        <stp>T</stp>
        <tr r="H124" s="1"/>
      </tp>
      <tp>
        <v>2269.4499999999998</v>
        <stp/>
        <stp>StudyData</stp>
        <stp>EP</stp>
        <stp>MA</stp>
        <stp>InputChoice=Close,MAType=Sim,Period=20</stp>
        <stp>MA</stp>
        <stp>10</stp>
        <stp>-222</stp>
        <stp>all</stp>
        <stp/>
        <stp/>
        <stp/>
        <stp>T</stp>
        <tr r="H224" s="1"/>
      </tp>
      <tp>
        <v>2261.5</v>
        <stp/>
        <stp>StudyData</stp>
        <stp>EP</stp>
        <stp>Bar</stp>
        <stp/>
        <stp>Close</stp>
        <stp>10</stp>
        <stp>-16</stp>
        <stp>All</stp>
        <stp/>
        <stp/>
        <stp>TRUE</stp>
        <stp>T</stp>
        <tr r="G18" s="1"/>
      </tp>
      <tp>
        <v>2267.15</v>
        <stp/>
        <stp>StudyData</stp>
        <stp>EP</stp>
        <stp>MA</stp>
        <stp>InputChoice=Close,MAType=Sim,Period=20</stp>
        <stp>MA</stp>
        <stp>10</stp>
        <stp>-123</stp>
        <stp>all</stp>
        <stp/>
        <stp/>
        <stp/>
        <stp>T</stp>
        <tr r="H125" s="1"/>
      </tp>
      <tp>
        <v>2269.4749999999999</v>
        <stp/>
        <stp>StudyData</stp>
        <stp>EP</stp>
        <stp>MA</stp>
        <stp>InputChoice=Close,MAType=Sim,Period=20</stp>
        <stp>MA</stp>
        <stp>10</stp>
        <stp>-223</stp>
        <stp>all</stp>
        <stp/>
        <stp/>
        <stp/>
        <stp>T</stp>
        <tr r="H225" s="1"/>
      </tp>
      <tp>
        <v>2261.5</v>
        <stp/>
        <stp>StudyData</stp>
        <stp>EP</stp>
        <stp>Bar</stp>
        <stp/>
        <stp>Close</stp>
        <stp>10</stp>
        <stp>-17</stp>
        <stp>All</stp>
        <stp/>
        <stp/>
        <stp>TRUE</stp>
        <stp>T</stp>
        <tr r="G19" s="1"/>
      </tp>
      <tp>
        <v>2267.1999999999998</v>
        <stp/>
        <stp>StudyData</stp>
        <stp>EP</stp>
        <stp>MA</stp>
        <stp>InputChoice=Close,MAType=Sim,Period=20</stp>
        <stp>MA</stp>
        <stp>10</stp>
        <stp>-124</stp>
        <stp>all</stp>
        <stp/>
        <stp/>
        <stp/>
        <stp>T</stp>
        <tr r="H126" s="1"/>
      </tp>
      <tp>
        <v>2269.5124999999998</v>
        <stp/>
        <stp>StudyData</stp>
        <stp>EP</stp>
        <stp>MA</stp>
        <stp>InputChoice=Close,MAType=Sim,Period=20</stp>
        <stp>MA</stp>
        <stp>10</stp>
        <stp>-224</stp>
        <stp>all</stp>
        <stp/>
        <stp/>
        <stp/>
        <stp>T</stp>
        <tr r="H226" s="1"/>
      </tp>
      <tp>
        <v>2265.5</v>
        <stp/>
        <stp>StudyData</stp>
        <stp>EP</stp>
        <stp>Bar</stp>
        <stp/>
        <stp>Close</stp>
        <stp>10</stp>
        <stp>-10</stp>
        <stp>All</stp>
        <stp/>
        <stp/>
        <stp>TRUE</stp>
        <stp>T</stp>
        <tr r="G12" s="1"/>
      </tp>
      <tp>
        <v>2267.25</v>
        <stp/>
        <stp>StudyData</stp>
        <stp>EP</stp>
        <stp>MA</stp>
        <stp>InputChoice=Close,MAType=Sim,Period=20</stp>
        <stp>MA</stp>
        <stp>10</stp>
        <stp>-125</stp>
        <stp>all</stp>
        <stp/>
        <stp/>
        <stp/>
        <stp>T</stp>
        <tr r="H127" s="1"/>
      </tp>
      <tp>
        <v>2269.5875000000001</v>
        <stp/>
        <stp>StudyData</stp>
        <stp>EP</stp>
        <stp>MA</stp>
        <stp>InputChoice=Close,MAType=Sim,Period=20</stp>
        <stp>MA</stp>
        <stp>10</stp>
        <stp>-225</stp>
        <stp>all</stp>
        <stp/>
        <stp/>
        <stp/>
        <stp>T</stp>
        <tr r="H227" s="1"/>
      </tp>
      <tp>
        <v>2265.75</v>
        <stp/>
        <stp>StudyData</stp>
        <stp>EP</stp>
        <stp>Bar</stp>
        <stp/>
        <stp>Close</stp>
        <stp>10</stp>
        <stp>-11</stp>
        <stp>All</stp>
        <stp/>
        <stp/>
        <stp>TRUE</stp>
        <stp>T</stp>
        <tr r="G13" s="1"/>
      </tp>
      <tp>
        <v>2267.3249999999998</v>
        <stp/>
        <stp>StudyData</stp>
        <stp>EP</stp>
        <stp>MA</stp>
        <stp>InputChoice=Close,MAType=Sim,Period=20</stp>
        <stp>MA</stp>
        <stp>10</stp>
        <stp>-126</stp>
        <stp>all</stp>
        <stp/>
        <stp/>
        <stp/>
        <stp>T</stp>
        <tr r="H128" s="1"/>
      </tp>
      <tp>
        <v>2269.5625</v>
        <stp/>
        <stp>StudyData</stp>
        <stp>EP</stp>
        <stp>MA</stp>
        <stp>InputChoice=Close,MAType=Sim,Period=20</stp>
        <stp>MA</stp>
        <stp>10</stp>
        <stp>-226</stp>
        <stp>all</stp>
        <stp/>
        <stp/>
        <stp/>
        <stp>T</stp>
        <tr r="H228" s="1"/>
      </tp>
      <tp>
        <v>2265.25</v>
        <stp/>
        <stp>StudyData</stp>
        <stp>EP</stp>
        <stp>Bar</stp>
        <stp/>
        <stp>Close</stp>
        <stp>10</stp>
        <stp>-12</stp>
        <stp>All</stp>
        <stp/>
        <stp/>
        <stp>TRUE</stp>
        <stp>T</stp>
        <tr r="G14" s="1"/>
      </tp>
      <tp>
        <v>2267.3375000000001</v>
        <stp/>
        <stp>StudyData</stp>
        <stp>EP</stp>
        <stp>MA</stp>
        <stp>InputChoice=Close,MAType=Sim,Period=20</stp>
        <stp>MA</stp>
        <stp>10</stp>
        <stp>-127</stp>
        <stp>all</stp>
        <stp/>
        <stp/>
        <stp/>
        <stp>T</stp>
        <tr r="H129" s="1"/>
      </tp>
      <tp>
        <v>2269.5124999999998</v>
        <stp/>
        <stp>StudyData</stp>
        <stp>EP</stp>
        <stp>MA</stp>
        <stp>InputChoice=Close,MAType=Sim,Period=20</stp>
        <stp>MA</stp>
        <stp>10</stp>
        <stp>-227</stp>
        <stp>all</stp>
        <stp/>
        <stp/>
        <stp/>
        <stp>T</stp>
        <tr r="H229" s="1"/>
      </tp>
      <tp>
        <v>2265.25</v>
        <stp/>
        <stp>StudyData</stp>
        <stp>EP</stp>
        <stp>Bar</stp>
        <stp/>
        <stp>Close</stp>
        <stp>10</stp>
        <stp>-13</stp>
        <stp>All</stp>
        <stp/>
        <stp/>
        <stp>TRUE</stp>
        <stp>T</stp>
        <tr r="G15" s="1"/>
      </tp>
      <tp>
        <v>2263.15</v>
        <stp/>
        <stp>StudyData</stp>
        <stp>EP</stp>
        <stp>MA</stp>
        <stp>InputChoice=Close,MAType=Sim,Period=20</stp>
        <stp>MA</stp>
        <stp>10</stp>
        <stp>-18</stp>
        <stp>all</stp>
        <stp/>
        <stp/>
        <stp/>
        <stp>T</stp>
        <tr r="H20" s="1"/>
      </tp>
      <tp>
        <v>2263.0500000000002</v>
        <stp/>
        <stp>StudyData</stp>
        <stp>EP</stp>
        <stp>MA</stp>
        <stp>InputChoice=Close,MAType=Sim,Period=20</stp>
        <stp>MA</stp>
        <stp>10</stp>
        <stp>-19</stp>
        <stp>all</stp>
        <stp/>
        <stp/>
        <stp/>
        <stp>T</stp>
        <tr r="H21" s="1"/>
      </tp>
      <tp>
        <v>2263.5875000000001</v>
        <stp/>
        <stp>StudyData</stp>
        <stp>EP</stp>
        <stp>MA</stp>
        <stp>InputChoice=Close,MAType=Sim,Period=20</stp>
        <stp>MA</stp>
        <stp>10</stp>
        <stp>-14</stp>
        <stp>all</stp>
        <stp/>
        <stp/>
        <stp/>
        <stp>T</stp>
        <tr r="H16" s="1"/>
      </tp>
      <tp>
        <v>2263.35</v>
        <stp/>
        <stp>StudyData</stp>
        <stp>EP</stp>
        <stp>MA</stp>
        <stp>InputChoice=Close,MAType=Sim,Period=20</stp>
        <stp>MA</stp>
        <stp>10</stp>
        <stp>-15</stp>
        <stp>all</stp>
        <stp/>
        <stp/>
        <stp/>
        <stp>T</stp>
        <tr r="H17" s="1"/>
      </tp>
      <tp>
        <v>2263.3125</v>
        <stp/>
        <stp>StudyData</stp>
        <stp>EP</stp>
        <stp>MA</stp>
        <stp>InputChoice=Close,MAType=Sim,Period=20</stp>
        <stp>MA</stp>
        <stp>10</stp>
        <stp>-16</stp>
        <stp>all</stp>
        <stp/>
        <stp/>
        <stp/>
        <stp>T</stp>
        <tr r="H18" s="1"/>
      </tp>
      <tp>
        <v>2263.2624999999998</v>
        <stp/>
        <stp>StudyData</stp>
        <stp>EP</stp>
        <stp>MA</stp>
        <stp>InputChoice=Close,MAType=Sim,Period=20</stp>
        <stp>MA</stp>
        <stp>10</stp>
        <stp>-17</stp>
        <stp>all</stp>
        <stp/>
        <stp/>
        <stp/>
        <stp>T</stp>
        <tr r="H19" s="1"/>
      </tp>
      <tp>
        <v>2264.1125000000002</v>
        <stp/>
        <stp>StudyData</stp>
        <stp>EP</stp>
        <stp>MA</stp>
        <stp>InputChoice=Close,MAType=Sim,Period=20</stp>
        <stp>MA</stp>
        <stp>10</stp>
        <stp>-10</stp>
        <stp>all</stp>
        <stp/>
        <stp/>
        <stp/>
        <stp>T</stp>
        <tr r="H12" s="1"/>
      </tp>
      <tp>
        <v>2264.0374999999999</v>
        <stp/>
        <stp>StudyData</stp>
        <stp>EP</stp>
        <stp>MA</stp>
        <stp>InputChoice=Close,MAType=Sim,Period=20</stp>
        <stp>MA</stp>
        <stp>10</stp>
        <stp>-11</stp>
        <stp>all</stp>
        <stp/>
        <stp/>
        <stp/>
        <stp>T</stp>
        <tr r="H13" s="1"/>
      </tp>
      <tp>
        <v>2263.9499999999998</v>
        <stp/>
        <stp>StudyData</stp>
        <stp>EP</stp>
        <stp>MA</stp>
        <stp>InputChoice=Close,MAType=Sim,Period=20</stp>
        <stp>MA</stp>
        <stp>10</stp>
        <stp>-12</stp>
        <stp>all</stp>
        <stp/>
        <stp/>
        <stp/>
        <stp>T</stp>
        <tr r="H14" s="1"/>
      </tp>
      <tp>
        <v>2263.8000000000002</v>
        <stp/>
        <stp>StudyData</stp>
        <stp>EP</stp>
        <stp>MA</stp>
        <stp>InputChoice=Close,MAType=Sim,Period=20</stp>
        <stp>MA</stp>
        <stp>10</stp>
        <stp>-13</stp>
        <stp>all</stp>
        <stp/>
        <stp/>
        <stp/>
        <stp>T</stp>
        <tr r="H15" s="1"/>
      </tp>
      <tp>
        <v>2262.6125000000002</v>
        <stp/>
        <stp>StudyData</stp>
        <stp>EP</stp>
        <stp>MA</stp>
        <stp>InputChoice=Close,MAType=Sim,Period=20</stp>
        <stp>MA</stp>
        <stp>10</stp>
        <stp>-38</stp>
        <stp>all</stp>
        <stp/>
        <stp/>
        <stp/>
        <stp>T</stp>
        <tr r="H40" s="1"/>
      </tp>
      <tp>
        <v>2262.8625000000002</v>
        <stp/>
        <stp>StudyData</stp>
        <stp>EP</stp>
        <stp>MA</stp>
        <stp>InputChoice=Close,MAType=Sim,Period=20</stp>
        <stp>MA</stp>
        <stp>10</stp>
        <stp>-39</stp>
        <stp>all</stp>
        <stp/>
        <stp/>
        <stp/>
        <stp>T</stp>
        <tr r="H41" s="1"/>
      </tp>
      <tp>
        <v>2261.8625000000002</v>
        <stp/>
        <stp>StudyData</stp>
        <stp>EP</stp>
        <stp>MA</stp>
        <stp>InputChoice=Close,MAType=Sim,Period=20</stp>
        <stp>MA</stp>
        <stp>10</stp>
        <stp>-34</stp>
        <stp>all</stp>
        <stp/>
        <stp/>
        <stp/>
        <stp>T</stp>
        <tr r="H36" s="1"/>
      </tp>
      <tp>
        <v>2261.9875000000002</v>
        <stp/>
        <stp>StudyData</stp>
        <stp>EP</stp>
        <stp>MA</stp>
        <stp>InputChoice=Close,MAType=Sim,Period=20</stp>
        <stp>MA</stp>
        <stp>10</stp>
        <stp>-35</stp>
        <stp>all</stp>
        <stp/>
        <stp/>
        <stp/>
        <stp>T</stp>
        <tr r="H37" s="1"/>
      </tp>
      <tp>
        <v>2262.1374999999998</v>
        <stp/>
        <stp>StudyData</stp>
        <stp>EP</stp>
        <stp>MA</stp>
        <stp>InputChoice=Close,MAType=Sim,Period=20</stp>
        <stp>MA</stp>
        <stp>10</stp>
        <stp>-36</stp>
        <stp>all</stp>
        <stp/>
        <stp/>
        <stp/>
        <stp>T</stp>
        <tr r="H38" s="1"/>
      </tp>
      <tp>
        <v>2262.3125</v>
        <stp/>
        <stp>StudyData</stp>
        <stp>EP</stp>
        <stp>MA</stp>
        <stp>InputChoice=Close,MAType=Sim,Period=20</stp>
        <stp>MA</stp>
        <stp>10</stp>
        <stp>-37</stp>
        <stp>all</stp>
        <stp/>
        <stp/>
        <stp/>
        <stp>T</stp>
        <tr r="H39" s="1"/>
      </tp>
      <tp>
        <v>2261.85</v>
        <stp/>
        <stp>StudyData</stp>
        <stp>EP</stp>
        <stp>MA</stp>
        <stp>InputChoice=Close,MAType=Sim,Period=20</stp>
        <stp>MA</stp>
        <stp>10</stp>
        <stp>-30</stp>
        <stp>all</stp>
        <stp/>
        <stp/>
        <stp/>
        <stp>T</stp>
        <tr r="H32" s="1"/>
      </tp>
      <tp>
        <v>2261.8125</v>
        <stp/>
        <stp>StudyData</stp>
        <stp>EP</stp>
        <stp>MA</stp>
        <stp>InputChoice=Close,MAType=Sim,Period=20</stp>
        <stp>MA</stp>
        <stp>10</stp>
        <stp>-31</stp>
        <stp>all</stp>
        <stp/>
        <stp/>
        <stp/>
        <stp>T</stp>
        <tr r="H33" s="1"/>
      </tp>
      <tp>
        <v>2261.7624999999998</v>
        <stp/>
        <stp>StudyData</stp>
        <stp>EP</stp>
        <stp>MA</stp>
        <stp>InputChoice=Close,MAType=Sim,Period=20</stp>
        <stp>MA</stp>
        <stp>10</stp>
        <stp>-32</stp>
        <stp>all</stp>
        <stp/>
        <stp/>
        <stp/>
        <stp>T</stp>
        <tr r="H34" s="1"/>
      </tp>
      <tp>
        <v>2261.7750000000001</v>
        <stp/>
        <stp>StudyData</stp>
        <stp>EP</stp>
        <stp>MA</stp>
        <stp>InputChoice=Close,MAType=Sim,Period=20</stp>
        <stp>MA</stp>
        <stp>10</stp>
        <stp>-33</stp>
        <stp>all</stp>
        <stp/>
        <stp/>
        <stp/>
        <stp>T</stp>
        <tr r="H35" s="1"/>
      </tp>
      <tp>
        <v>2262.0875000000001</v>
        <stp/>
        <stp>StudyData</stp>
        <stp>EP</stp>
        <stp>MA</stp>
        <stp>InputChoice=Close,MAType=Sim,Period=20</stp>
        <stp>MA</stp>
        <stp>10</stp>
        <stp>-28</stp>
        <stp>all</stp>
        <stp/>
        <stp/>
        <stp/>
        <stp>T</stp>
        <tr r="H30" s="1"/>
      </tp>
      <tp>
        <v>2261.9499999999998</v>
        <stp/>
        <stp>StudyData</stp>
        <stp>EP</stp>
        <stp>MA</stp>
        <stp>InputChoice=Close,MAType=Sim,Period=20</stp>
        <stp>MA</stp>
        <stp>10</stp>
        <stp>-29</stp>
        <stp>all</stp>
        <stp/>
        <stp/>
        <stp/>
        <stp>T</stp>
        <tr r="H31" s="1"/>
      </tp>
      <tp>
        <v>2262.4</v>
        <stp/>
        <stp>StudyData</stp>
        <stp>EP</stp>
        <stp>MA</stp>
        <stp>InputChoice=Close,MAType=Sim,Period=20</stp>
        <stp>MA</stp>
        <stp>10</stp>
        <stp>-24</stp>
        <stp>all</stp>
        <stp/>
        <stp/>
        <stp/>
        <stp>T</stp>
        <tr r="H26" s="1"/>
      </tp>
      <tp>
        <v>2262.3375000000001</v>
        <stp/>
        <stp>StudyData</stp>
        <stp>EP</stp>
        <stp>MA</stp>
        <stp>InputChoice=Close,MAType=Sim,Period=20</stp>
        <stp>MA</stp>
        <stp>10</stp>
        <stp>-25</stp>
        <stp>all</stp>
        <stp/>
        <stp/>
        <stp/>
        <stp>T</stp>
        <tr r="H27" s="1"/>
      </tp>
      <tp>
        <v>2262.2750000000001</v>
        <stp/>
        <stp>StudyData</stp>
        <stp>EP</stp>
        <stp>MA</stp>
        <stp>InputChoice=Close,MAType=Sim,Period=20</stp>
        <stp>MA</stp>
        <stp>10</stp>
        <stp>-26</stp>
        <stp>all</stp>
        <stp/>
        <stp/>
        <stp/>
        <stp>T</stp>
        <tr r="H28" s="1"/>
      </tp>
      <tp>
        <v>2262.1999999999998</v>
        <stp/>
        <stp>StudyData</stp>
        <stp>EP</stp>
        <stp>MA</stp>
        <stp>InputChoice=Close,MAType=Sim,Period=20</stp>
        <stp>MA</stp>
        <stp>10</stp>
        <stp>-27</stp>
        <stp>all</stp>
        <stp/>
        <stp/>
        <stp/>
        <stp>T</stp>
        <tr r="H29" s="1"/>
      </tp>
      <tp>
        <v>2262.9</v>
        <stp/>
        <stp>StudyData</stp>
        <stp>EP</stp>
        <stp>MA</stp>
        <stp>InputChoice=Close,MAType=Sim,Period=20</stp>
        <stp>MA</stp>
        <stp>10</stp>
        <stp>-20</stp>
        <stp>all</stp>
        <stp/>
        <stp/>
        <stp/>
        <stp>T</stp>
        <tr r="H22" s="1"/>
      </tp>
      <tp>
        <v>2262.7249999999999</v>
        <stp/>
        <stp>StudyData</stp>
        <stp>EP</stp>
        <stp>MA</stp>
        <stp>InputChoice=Close,MAType=Sim,Period=20</stp>
        <stp>MA</stp>
        <stp>10</stp>
        <stp>-21</stp>
        <stp>all</stp>
        <stp/>
        <stp/>
        <stp/>
        <stp>T</stp>
        <tr r="H23" s="1"/>
      </tp>
      <tp>
        <v>2262.5875000000001</v>
        <stp/>
        <stp>StudyData</stp>
        <stp>EP</stp>
        <stp>MA</stp>
        <stp>InputChoice=Close,MAType=Sim,Period=20</stp>
        <stp>MA</stp>
        <stp>10</stp>
        <stp>-22</stp>
        <stp>all</stp>
        <stp/>
        <stp/>
        <stp/>
        <stp>T</stp>
        <tr r="H24" s="1"/>
      </tp>
      <tp>
        <v>2262.4875000000002</v>
        <stp/>
        <stp>StudyData</stp>
        <stp>EP</stp>
        <stp>MA</stp>
        <stp>InputChoice=Close,MAType=Sim,Period=20</stp>
        <stp>MA</stp>
        <stp>10</stp>
        <stp>-23</stp>
        <stp>all</stp>
        <stp/>
        <stp/>
        <stp/>
        <stp>T</stp>
        <tr r="H25" s="1"/>
      </tp>
      <tp>
        <v>2264.25</v>
        <stp/>
        <stp>StudyData</stp>
        <stp>EP</stp>
        <stp>Bar</stp>
        <stp/>
        <stp>Close</stp>
        <stp>10</stp>
        <stp>0</stp>
        <stp>All</stp>
        <stp/>
        <stp/>
        <stp>TRUE</stp>
        <stp>T</stp>
        <tr r="G2" s="1"/>
      </tp>
      <tp>
        <v>2265.6999999999998</v>
        <stp/>
        <stp>StudyData</stp>
        <stp>EP</stp>
        <stp>MA</stp>
        <stp>InputChoice=Close,MAType=Sim,Period=20</stp>
        <stp>MA</stp>
        <stp>10</stp>
        <stp>-58</stp>
        <stp>all</stp>
        <stp/>
        <stp/>
        <stp/>
        <stp>T</stp>
        <tr r="H60" s="1"/>
      </tp>
      <tp>
        <v>2265.7874999999999</v>
        <stp/>
        <stp>StudyData</stp>
        <stp>EP</stp>
        <stp>MA</stp>
        <stp>InputChoice=Close,MAType=Sim,Period=20</stp>
        <stp>MA</stp>
        <stp>10</stp>
        <stp>-59</stp>
        <stp>all</stp>
        <stp/>
        <stp/>
        <stp/>
        <stp>T</stp>
        <tr r="H61" s="1"/>
      </tp>
      <tp>
        <v>2265.0250000000001</v>
        <stp/>
        <stp>StudyData</stp>
        <stp>EP</stp>
        <stp>MA</stp>
        <stp>InputChoice=Close,MAType=Sim,Period=20</stp>
        <stp>MA</stp>
        <stp>10</stp>
        <stp>-54</stp>
        <stp>all</stp>
        <stp/>
        <stp/>
        <stp/>
        <stp>T</stp>
        <tr r="H56" s="1"/>
      </tp>
      <tp>
        <v>2265.25</v>
        <stp/>
        <stp>StudyData</stp>
        <stp>EP</stp>
        <stp>MA</stp>
        <stp>InputChoice=Close,MAType=Sim,Period=20</stp>
        <stp>MA</stp>
        <stp>10</stp>
        <stp>-55</stp>
        <stp>all</stp>
        <stp/>
        <stp/>
        <stp/>
        <stp>T</stp>
        <tr r="H57" s="1"/>
      </tp>
      <tp>
        <v>2265.4499999999998</v>
        <stp/>
        <stp>StudyData</stp>
        <stp>EP</stp>
        <stp>MA</stp>
        <stp>InputChoice=Close,MAType=Sim,Period=20</stp>
        <stp>MA</stp>
        <stp>10</stp>
        <stp>-56</stp>
        <stp>all</stp>
        <stp/>
        <stp/>
        <stp/>
        <stp>T</stp>
        <tr r="H58" s="1"/>
      </tp>
      <tp>
        <v>2265.6</v>
        <stp/>
        <stp>StudyData</stp>
        <stp>EP</stp>
        <stp>MA</stp>
        <stp>InputChoice=Close,MAType=Sim,Period=20</stp>
        <stp>MA</stp>
        <stp>10</stp>
        <stp>-57</stp>
        <stp>all</stp>
        <stp/>
        <stp/>
        <stp/>
        <stp>T</stp>
        <tr r="H59" s="1"/>
      </tp>
      <tp>
        <v>2264.3000000000002</v>
        <stp/>
        <stp>StudyData</stp>
        <stp>EP</stp>
        <stp>MA</stp>
        <stp>InputChoice=Close,MAType=Sim,Period=20</stp>
        <stp>MA</stp>
        <stp>10</stp>
        <stp>-50</stp>
        <stp>all</stp>
        <stp/>
        <stp/>
        <stp/>
        <stp>T</stp>
        <tr r="H52" s="1"/>
      </tp>
      <tp>
        <v>2264.4375</v>
        <stp/>
        <stp>StudyData</stp>
        <stp>EP</stp>
        <stp>MA</stp>
        <stp>InputChoice=Close,MAType=Sim,Period=20</stp>
        <stp>MA</stp>
        <stp>10</stp>
        <stp>-51</stp>
        <stp>all</stp>
        <stp/>
        <stp/>
        <stp/>
        <stp>T</stp>
        <tr r="H53" s="1"/>
      </tp>
      <tp>
        <v>2264.625</v>
        <stp/>
        <stp>StudyData</stp>
        <stp>EP</stp>
        <stp>MA</stp>
        <stp>InputChoice=Close,MAType=Sim,Period=20</stp>
        <stp>MA</stp>
        <stp>10</stp>
        <stp>-52</stp>
        <stp>all</stp>
        <stp/>
        <stp/>
        <stp/>
        <stp>T</stp>
        <tr r="H54" s="1"/>
      </tp>
      <tp>
        <v>2264.8249999999998</v>
        <stp/>
        <stp>StudyData</stp>
        <stp>EP</stp>
        <stp>MA</stp>
        <stp>InputChoice=Close,MAType=Sim,Period=20</stp>
        <stp>MA</stp>
        <stp>10</stp>
        <stp>-53</stp>
        <stp>all</stp>
        <stp/>
        <stp/>
        <stp/>
        <stp>T</stp>
        <tr r="H55" s="1"/>
      </tp>
      <tp>
        <v>2263.9875000000002</v>
        <stp/>
        <stp>StudyData</stp>
        <stp>EP</stp>
        <stp>MA</stp>
        <stp>InputChoice=Close,MAType=Sim,Period=20</stp>
        <stp>MA</stp>
        <stp>10</stp>
        <stp>-1</stp>
        <stp>all</stp>
        <stp/>
        <stp/>
        <stp/>
        <stp>T</stp>
        <tr r="H3" s="1"/>
      </tp>
      <tp>
        <v>2264.0250000000001</v>
        <stp/>
        <stp>StudyData</stp>
        <stp>EP</stp>
        <stp>MA</stp>
        <stp>InputChoice=Close,MAType=Sim,Period=20</stp>
        <stp>MA</stp>
        <stp>10</stp>
        <stp>-2</stp>
        <stp>all</stp>
        <stp/>
        <stp/>
        <stp/>
        <stp>T</stp>
        <tr r="H4" s="1"/>
      </tp>
      <tp>
        <v>2264.0250000000001</v>
        <stp/>
        <stp>StudyData</stp>
        <stp>EP</stp>
        <stp>MA</stp>
        <stp>InputChoice=Close,MAType=Sim,Period=20</stp>
        <stp>MA</stp>
        <stp>10</stp>
        <stp>-3</stp>
        <stp>all</stp>
        <stp/>
        <stp/>
        <stp/>
        <stp>T</stp>
        <tr r="H5" s="1"/>
      </tp>
      <tp>
        <v>2263.9749999999999</v>
        <stp/>
        <stp>StudyData</stp>
        <stp>EP</stp>
        <stp>MA</stp>
        <stp>InputChoice=Close,MAType=Sim,Period=20</stp>
        <stp>MA</stp>
        <stp>10</stp>
        <stp>-4</stp>
        <stp>all</stp>
        <stp/>
        <stp/>
        <stp/>
        <stp>T</stp>
        <tr r="H6" s="1"/>
      </tp>
      <tp>
        <v>2263.9499999999998</v>
        <stp/>
        <stp>StudyData</stp>
        <stp>EP</stp>
        <stp>MA</stp>
        <stp>InputChoice=Close,MAType=Sim,Period=20</stp>
        <stp>MA</stp>
        <stp>10</stp>
        <stp>-5</stp>
        <stp>all</stp>
        <stp/>
        <stp/>
        <stp/>
        <stp>T</stp>
        <tr r="H7" s="1"/>
      </tp>
      <tp>
        <v>2263.9250000000002</v>
        <stp/>
        <stp>StudyData</stp>
        <stp>EP</stp>
        <stp>MA</stp>
        <stp>InputChoice=Close,MAType=Sim,Period=20</stp>
        <stp>MA</stp>
        <stp>10</stp>
        <stp>-6</stp>
        <stp>all</stp>
        <stp/>
        <stp/>
        <stp/>
        <stp>T</stp>
        <tr r="H8" s="1"/>
      </tp>
      <tp>
        <v>2263.9499999999998</v>
        <stp/>
        <stp>StudyData</stp>
        <stp>EP</stp>
        <stp>MA</stp>
        <stp>InputChoice=Close,MAType=Sim,Period=20</stp>
        <stp>MA</stp>
        <stp>10</stp>
        <stp>-7</stp>
        <stp>all</stp>
        <stp/>
        <stp/>
        <stp/>
        <stp>T</stp>
        <tr r="H9" s="1"/>
      </tp>
      <tp>
        <v>2264.1125000000002</v>
        <stp/>
        <stp>StudyData</stp>
        <stp>EP</stp>
        <stp>MA</stp>
        <stp>InputChoice=Close,MAType=Sim,Period=20</stp>
        <stp>MA</stp>
        <stp>10</stp>
        <stp>-8</stp>
        <stp>all</stp>
        <stp/>
        <stp/>
        <stp/>
        <stp>T</stp>
        <tr r="H10" s="1"/>
      </tp>
      <tp>
        <v>2264.1999999999998</v>
        <stp/>
        <stp>StudyData</stp>
        <stp>EP</stp>
        <stp>MA</stp>
        <stp>InputChoice=Close,MAType=Sim,Period=20</stp>
        <stp>MA</stp>
        <stp>10</stp>
        <stp>-9</stp>
        <stp>all</stp>
        <stp/>
        <stp/>
        <stp/>
        <stp>T</stp>
        <tr r="H11" s="1"/>
      </tp>
      <tp>
        <v>2264.0749999999998</v>
        <stp/>
        <stp>StudyData</stp>
        <stp>EP</stp>
        <stp>MA</stp>
        <stp>InputChoice=Close,MAType=Sim,Period=20</stp>
        <stp>MA</stp>
        <stp>10</stp>
        <stp>-48</stp>
        <stp>all</stp>
        <stp/>
        <stp/>
        <stp/>
        <stp>T</stp>
        <tr r="H50" s="1"/>
      </tp>
      <tp>
        <v>2264.1374999999998</v>
        <stp/>
        <stp>StudyData</stp>
        <stp>EP</stp>
        <stp>MA</stp>
        <stp>InputChoice=Close,MAType=Sim,Period=20</stp>
        <stp>MA</stp>
        <stp>10</stp>
        <stp>-49</stp>
        <stp>all</stp>
        <stp/>
        <stp/>
        <stp/>
        <stp>T</stp>
        <tr r="H51" s="1"/>
      </tp>
      <tp>
        <v>2263.7125000000001</v>
        <stp/>
        <stp>StudyData</stp>
        <stp>EP</stp>
        <stp>MA</stp>
        <stp>InputChoice=Close,MAType=Sim,Period=20</stp>
        <stp>MA</stp>
        <stp>10</stp>
        <stp>-44</stp>
        <stp>all</stp>
        <stp/>
        <stp/>
        <stp/>
        <stp>T</stp>
        <tr r="H46" s="1"/>
      </tp>
      <tp>
        <v>2263.8000000000002</v>
        <stp/>
        <stp>StudyData</stp>
        <stp>EP</stp>
        <stp>MA</stp>
        <stp>InputChoice=Close,MAType=Sim,Period=20</stp>
        <stp>MA</stp>
        <stp>10</stp>
        <stp>-45</stp>
        <stp>all</stp>
        <stp/>
        <stp/>
        <stp/>
        <stp>T</stp>
        <tr r="H47" s="1"/>
      </tp>
      <tp>
        <v>2263.9250000000002</v>
        <stp/>
        <stp>StudyData</stp>
        <stp>EP</stp>
        <stp>MA</stp>
        <stp>InputChoice=Close,MAType=Sim,Period=20</stp>
        <stp>MA</stp>
        <stp>10</stp>
        <stp>-46</stp>
        <stp>all</stp>
        <stp/>
        <stp/>
        <stp/>
        <stp>T</stp>
        <tr r="H48" s="1"/>
      </tp>
      <tp>
        <v>2264.0250000000001</v>
        <stp/>
        <stp>StudyData</stp>
        <stp>EP</stp>
        <stp>MA</stp>
        <stp>InputChoice=Close,MAType=Sim,Period=20</stp>
        <stp>MA</stp>
        <stp>10</stp>
        <stp>-47</stp>
        <stp>all</stp>
        <stp/>
        <stp/>
        <stp/>
        <stp>T</stp>
        <tr r="H49" s="1"/>
      </tp>
      <tp>
        <v>2263.1</v>
        <stp/>
        <stp>StudyData</stp>
        <stp>EP</stp>
        <stp>MA</stp>
        <stp>InputChoice=Close,MAType=Sim,Period=20</stp>
        <stp>MA</stp>
        <stp>10</stp>
        <stp>-40</stp>
        <stp>all</stp>
        <stp/>
        <stp/>
        <stp/>
        <stp>T</stp>
        <tr r="H42" s="1"/>
      </tp>
      <tp>
        <v>2263.3249999999998</v>
        <stp/>
        <stp>StudyData</stp>
        <stp>EP</stp>
        <stp>MA</stp>
        <stp>InputChoice=Close,MAType=Sim,Period=20</stp>
        <stp>MA</stp>
        <stp>10</stp>
        <stp>-41</stp>
        <stp>all</stp>
        <stp/>
        <stp/>
        <stp/>
        <stp>T</stp>
        <tr r="H43" s="1"/>
      </tp>
      <tp>
        <v>2263.4749999999999</v>
        <stp/>
        <stp>StudyData</stp>
        <stp>EP</stp>
        <stp>MA</stp>
        <stp>InputChoice=Close,MAType=Sim,Period=20</stp>
        <stp>MA</stp>
        <stp>10</stp>
        <stp>-42</stp>
        <stp>all</stp>
        <stp/>
        <stp/>
        <stp/>
        <stp>T</stp>
        <tr r="H44" s="1"/>
      </tp>
      <tp>
        <v>2263.6</v>
        <stp/>
        <stp>StudyData</stp>
        <stp>EP</stp>
        <stp>MA</stp>
        <stp>InputChoice=Close,MAType=Sim,Period=20</stp>
        <stp>MA</stp>
        <stp>10</stp>
        <stp>-43</stp>
        <stp>all</stp>
        <stp/>
        <stp/>
        <stp/>
        <stp>T</stp>
        <tr r="H45" s="1"/>
      </tp>
      <tp>
        <v>2266.6750000000002</v>
        <stp/>
        <stp>StudyData</stp>
        <stp>EP</stp>
        <stp>MA</stp>
        <stp>InputChoice=Close,MAType=Sim,Period=20</stp>
        <stp>MA</stp>
        <stp>10</stp>
        <stp>-78</stp>
        <stp>all</stp>
        <stp/>
        <stp/>
        <stp/>
        <stp>T</stp>
        <tr r="H80" s="1"/>
      </tp>
      <tp>
        <v>2266.6</v>
        <stp/>
        <stp>StudyData</stp>
        <stp>EP</stp>
        <stp>MA</stp>
        <stp>InputChoice=Close,MAType=Sim,Period=20</stp>
        <stp>MA</stp>
        <stp>10</stp>
        <stp>-79</stp>
        <stp>all</stp>
        <stp/>
        <stp/>
        <stp/>
        <stp>T</stp>
        <tr r="H81" s="1"/>
      </tp>
      <tp>
        <v>2266.8375000000001</v>
        <stp/>
        <stp>StudyData</stp>
        <stp>EP</stp>
        <stp>MA</stp>
        <stp>InputChoice=Close,MAType=Sim,Period=20</stp>
        <stp>MA</stp>
        <stp>10</stp>
        <stp>-74</stp>
        <stp>all</stp>
        <stp/>
        <stp/>
        <stp/>
        <stp>T</stp>
        <tr r="H76" s="1"/>
      </tp>
      <tp>
        <v>2266.8375000000001</v>
        <stp/>
        <stp>StudyData</stp>
        <stp>EP</stp>
        <stp>MA</stp>
        <stp>InputChoice=Close,MAType=Sim,Period=20</stp>
        <stp>MA</stp>
        <stp>10</stp>
        <stp>-75</stp>
        <stp>all</stp>
        <stp/>
        <stp/>
        <stp/>
        <stp>T</stp>
        <tr r="H77" s="1"/>
      </tp>
      <tp>
        <v>2266.8000000000002</v>
        <stp/>
        <stp>StudyData</stp>
        <stp>EP</stp>
        <stp>MA</stp>
        <stp>InputChoice=Close,MAType=Sim,Period=20</stp>
        <stp>MA</stp>
        <stp>10</stp>
        <stp>-76</stp>
        <stp>all</stp>
        <stp/>
        <stp/>
        <stp/>
        <stp>T</stp>
        <tr r="H78" s="1"/>
      </tp>
      <tp>
        <v>2266.75</v>
        <stp/>
        <stp>StudyData</stp>
        <stp>EP</stp>
        <stp>MA</stp>
        <stp>InputChoice=Close,MAType=Sim,Period=20</stp>
        <stp>MA</stp>
        <stp>10</stp>
        <stp>-77</stp>
        <stp>all</stp>
        <stp/>
        <stp/>
        <stp/>
        <stp>T</stp>
        <tr r="H79" s="1"/>
      </tp>
      <tp>
        <v>2266.8375000000001</v>
        <stp/>
        <stp>StudyData</stp>
        <stp>EP</stp>
        <stp>MA</stp>
        <stp>InputChoice=Close,MAType=Sim,Period=20</stp>
        <stp>MA</stp>
        <stp>10</stp>
        <stp>-70</stp>
        <stp>all</stp>
        <stp/>
        <stp/>
        <stp/>
        <stp>T</stp>
        <tr r="H72" s="1"/>
      </tp>
      <tp>
        <v>2266.85</v>
        <stp/>
        <stp>StudyData</stp>
        <stp>EP</stp>
        <stp>MA</stp>
        <stp>InputChoice=Close,MAType=Sim,Period=20</stp>
        <stp>MA</stp>
        <stp>10</stp>
        <stp>-71</stp>
        <stp>all</stp>
        <stp/>
        <stp/>
        <stp/>
        <stp>T</stp>
        <tr r="H73" s="1"/>
      </tp>
      <tp>
        <v>2266.8375000000001</v>
        <stp/>
        <stp>StudyData</stp>
        <stp>EP</stp>
        <stp>MA</stp>
        <stp>InputChoice=Close,MAType=Sim,Period=20</stp>
        <stp>MA</stp>
        <stp>10</stp>
        <stp>-72</stp>
        <stp>all</stp>
        <stp/>
        <stp/>
        <stp/>
        <stp>T</stp>
        <tr r="H74" s="1"/>
      </tp>
      <tp>
        <v>2266.8375000000001</v>
        <stp/>
        <stp>StudyData</stp>
        <stp>EP</stp>
        <stp>MA</stp>
        <stp>InputChoice=Close,MAType=Sim,Period=20</stp>
        <stp>MA</stp>
        <stp>10</stp>
        <stp>-73</stp>
        <stp>all</stp>
        <stp/>
        <stp/>
        <stp/>
        <stp>T</stp>
        <tr r="H75" s="1"/>
      </tp>
      <tp>
        <v>2263</v>
        <stp/>
        <stp>StudyData</stp>
        <stp>EP</stp>
        <stp>Bar</stp>
        <stp/>
        <stp>Low</stp>
        <stp>10</stp>
        <stp>0</stp>
        <stp>All</stp>
        <stp/>
        <stp/>
        <stp>TRUE</stp>
        <stp>T</stp>
        <tr r="F2" s="1"/>
      </tp>
      <tp>
        <v>2266.6750000000002</v>
        <stp/>
        <stp>StudyData</stp>
        <stp>EP</stp>
        <stp>MA</stp>
        <stp>InputChoice=Close,MAType=Sim,Period=20</stp>
        <stp>MA</stp>
        <stp>10</stp>
        <stp>-68</stp>
        <stp>all</stp>
        <stp/>
        <stp/>
        <stp/>
        <stp>T</stp>
        <tr r="H70" s="1"/>
      </tp>
      <tp>
        <v>2266.7874999999999</v>
        <stp/>
        <stp>StudyData</stp>
        <stp>EP</stp>
        <stp>MA</stp>
        <stp>InputChoice=Close,MAType=Sim,Period=20</stp>
        <stp>MA</stp>
        <stp>10</stp>
        <stp>-69</stp>
        <stp>all</stp>
        <stp/>
        <stp/>
        <stp/>
        <stp>T</stp>
        <tr r="H71" s="1"/>
      </tp>
      <tp>
        <v>2266.2624999999998</v>
        <stp/>
        <stp>StudyData</stp>
        <stp>EP</stp>
        <stp>MA</stp>
        <stp>InputChoice=Close,MAType=Sim,Period=20</stp>
        <stp>MA</stp>
        <stp>10</stp>
        <stp>-64</stp>
        <stp>all</stp>
        <stp/>
        <stp/>
        <stp/>
        <stp>T</stp>
        <tr r="H66" s="1"/>
      </tp>
      <tp>
        <v>2266.3625000000002</v>
        <stp/>
        <stp>StudyData</stp>
        <stp>EP</stp>
        <stp>MA</stp>
        <stp>InputChoice=Close,MAType=Sim,Period=20</stp>
        <stp>MA</stp>
        <stp>10</stp>
        <stp>-65</stp>
        <stp>all</stp>
        <stp/>
        <stp/>
        <stp/>
        <stp>T</stp>
        <tr r="H67" s="1"/>
      </tp>
      <tp>
        <v>2266.4625000000001</v>
        <stp/>
        <stp>StudyData</stp>
        <stp>EP</stp>
        <stp>MA</stp>
        <stp>InputChoice=Close,MAType=Sim,Period=20</stp>
        <stp>MA</stp>
        <stp>10</stp>
        <stp>-66</stp>
        <stp>all</stp>
        <stp/>
        <stp/>
        <stp/>
        <stp>T</stp>
        <tr r="H68" s="1"/>
      </tp>
      <tp>
        <v>2266.5625</v>
        <stp/>
        <stp>StudyData</stp>
        <stp>EP</stp>
        <stp>MA</stp>
        <stp>InputChoice=Close,MAType=Sim,Period=20</stp>
        <stp>MA</stp>
        <stp>10</stp>
        <stp>-67</stp>
        <stp>all</stp>
        <stp/>
        <stp/>
        <stp/>
        <stp>T</stp>
        <tr r="H69" s="1"/>
      </tp>
      <tp>
        <v>2265.875</v>
        <stp/>
        <stp>StudyData</stp>
        <stp>EP</stp>
        <stp>MA</stp>
        <stp>InputChoice=Close,MAType=Sim,Period=20</stp>
        <stp>MA</stp>
        <stp>10</stp>
        <stp>-60</stp>
        <stp>all</stp>
        <stp/>
        <stp/>
        <stp/>
        <stp>T</stp>
        <tr r="H62" s="1"/>
      </tp>
      <tp>
        <v>2265.9499999999998</v>
        <stp/>
        <stp>StudyData</stp>
        <stp>EP</stp>
        <stp>MA</stp>
        <stp>InputChoice=Close,MAType=Sim,Period=20</stp>
        <stp>MA</stp>
        <stp>10</stp>
        <stp>-61</stp>
        <stp>all</stp>
        <stp/>
        <stp/>
        <stp/>
        <stp>T</stp>
        <tr r="H63" s="1"/>
      </tp>
      <tp>
        <v>2266.0500000000002</v>
        <stp/>
        <stp>StudyData</stp>
        <stp>EP</stp>
        <stp>MA</stp>
        <stp>InputChoice=Close,MAType=Sim,Period=20</stp>
        <stp>MA</stp>
        <stp>10</stp>
        <stp>-62</stp>
        <stp>all</stp>
        <stp/>
        <stp/>
        <stp/>
        <stp>T</stp>
        <tr r="H64" s="1"/>
      </tp>
      <tp>
        <v>2266.15</v>
        <stp/>
        <stp>StudyData</stp>
        <stp>EP</stp>
        <stp>MA</stp>
        <stp>InputChoice=Close,MAType=Sim,Period=20</stp>
        <stp>MA</stp>
        <stp>10</stp>
        <stp>-63</stp>
        <stp>all</stp>
        <stp/>
        <stp/>
        <stp/>
        <stp>T</stp>
        <tr r="H65" s="1"/>
      </tp>
      <tp>
        <v>2266.2874999999999</v>
        <stp/>
        <stp>StudyData</stp>
        <stp>EP</stp>
        <stp>MA</stp>
        <stp>InputChoice=Close,MAType=Sim,Period=20</stp>
        <stp>MA</stp>
        <stp>10</stp>
        <stp>-98</stp>
        <stp>all</stp>
        <stp/>
        <stp/>
        <stp/>
        <stp>T</stp>
        <tr r="H100" s="1"/>
      </tp>
      <tp>
        <v>2266.375</v>
        <stp/>
        <stp>StudyData</stp>
        <stp>EP</stp>
        <stp>MA</stp>
        <stp>InputChoice=Close,MAType=Sim,Period=20</stp>
        <stp>MA</stp>
        <stp>10</stp>
        <stp>-99</stp>
        <stp>all</stp>
        <stp/>
        <stp/>
        <stp/>
        <stp>T</stp>
        <tr r="H101" s="1"/>
      </tp>
      <tp>
        <v>2266.1624999999999</v>
        <stp/>
        <stp>StudyData</stp>
        <stp>EP</stp>
        <stp>MA</stp>
        <stp>InputChoice=Close,MAType=Sim,Period=20</stp>
        <stp>MA</stp>
        <stp>10</stp>
        <stp>-94</stp>
        <stp>all</stp>
        <stp/>
        <stp/>
        <stp/>
        <stp>T</stp>
        <tr r="H96" s="1"/>
      </tp>
      <tp>
        <v>2266.15</v>
        <stp/>
        <stp>StudyData</stp>
        <stp>EP</stp>
        <stp>MA</stp>
        <stp>InputChoice=Close,MAType=Sim,Period=20</stp>
        <stp>MA</stp>
        <stp>10</stp>
        <stp>-95</stp>
        <stp>all</stp>
        <stp/>
        <stp/>
        <stp/>
        <stp>T</stp>
        <tr r="H97" s="1"/>
      </tp>
      <tp>
        <v>2266.1750000000002</v>
        <stp/>
        <stp>StudyData</stp>
        <stp>EP</stp>
        <stp>MA</stp>
        <stp>InputChoice=Close,MAType=Sim,Period=20</stp>
        <stp>MA</stp>
        <stp>10</stp>
        <stp>-96</stp>
        <stp>all</stp>
        <stp/>
        <stp/>
        <stp/>
        <stp>T</stp>
        <tr r="H98" s="1"/>
      </tp>
      <tp>
        <v>2266.2249999999999</v>
        <stp/>
        <stp>StudyData</stp>
        <stp>EP</stp>
        <stp>MA</stp>
        <stp>InputChoice=Close,MAType=Sim,Period=20</stp>
        <stp>MA</stp>
        <stp>10</stp>
        <stp>-97</stp>
        <stp>all</stp>
        <stp/>
        <stp/>
        <stp/>
        <stp>T</stp>
        <tr r="H99" s="1"/>
      </tp>
      <tp>
        <v>2266.1750000000002</v>
        <stp/>
        <stp>StudyData</stp>
        <stp>EP</stp>
        <stp>MA</stp>
        <stp>InputChoice=Close,MAType=Sim,Period=20</stp>
        <stp>MA</stp>
        <stp>10</stp>
        <stp>-90</stp>
        <stp>all</stp>
        <stp/>
        <stp/>
        <stp/>
        <stp>T</stp>
        <tr r="H92" s="1"/>
      </tp>
      <tp>
        <v>2266.1750000000002</v>
        <stp/>
        <stp>StudyData</stp>
        <stp>EP</stp>
        <stp>MA</stp>
        <stp>InputChoice=Close,MAType=Sim,Period=20</stp>
        <stp>MA</stp>
        <stp>10</stp>
        <stp>-91</stp>
        <stp>all</stp>
        <stp/>
        <stp/>
        <stp/>
        <stp>T</stp>
        <tr r="H93" s="1"/>
      </tp>
      <tp>
        <v>2266.15</v>
        <stp/>
        <stp>StudyData</stp>
        <stp>EP</stp>
        <stp>MA</stp>
        <stp>InputChoice=Close,MAType=Sim,Period=20</stp>
        <stp>MA</stp>
        <stp>10</stp>
        <stp>-92</stp>
        <stp>all</stp>
        <stp/>
        <stp/>
        <stp/>
        <stp>T</stp>
        <tr r="H94" s="1"/>
      </tp>
      <tp>
        <v>2266.1374999999998</v>
        <stp/>
        <stp>StudyData</stp>
        <stp>EP</stp>
        <stp>MA</stp>
        <stp>InputChoice=Close,MAType=Sim,Period=20</stp>
        <stp>MA</stp>
        <stp>10</stp>
        <stp>-93</stp>
        <stp>all</stp>
        <stp/>
        <stp/>
        <stp/>
        <stp>T</stp>
        <tr r="H95" s="1"/>
      </tp>
      <tp>
        <v>2266.1750000000002</v>
        <stp/>
        <stp>StudyData</stp>
        <stp>EP</stp>
        <stp>MA</stp>
        <stp>InputChoice=Close,MAType=Sim,Period=20</stp>
        <stp>MA</stp>
        <stp>10</stp>
        <stp>-88</stp>
        <stp>all</stp>
        <stp/>
        <stp/>
        <stp/>
        <stp>T</stp>
        <tr r="H90" s="1"/>
      </tp>
      <tp>
        <v>2266.1750000000002</v>
        <stp/>
        <stp>StudyData</stp>
        <stp>EP</stp>
        <stp>MA</stp>
        <stp>InputChoice=Close,MAType=Sim,Period=20</stp>
        <stp>MA</stp>
        <stp>10</stp>
        <stp>-89</stp>
        <stp>all</stp>
        <stp/>
        <stp/>
        <stp/>
        <stp>T</stp>
        <tr r="H91" s="1"/>
      </tp>
      <tp>
        <v>2266.2750000000001</v>
        <stp/>
        <stp>StudyData</stp>
        <stp>EP</stp>
        <stp>MA</stp>
        <stp>InputChoice=Close,MAType=Sim,Period=20</stp>
        <stp>MA</stp>
        <stp>10</stp>
        <stp>-84</stp>
        <stp>all</stp>
        <stp/>
        <stp/>
        <stp/>
        <stp>T</stp>
        <tr r="H86" s="1"/>
      </tp>
      <tp>
        <v>2266.2249999999999</v>
        <stp/>
        <stp>StudyData</stp>
        <stp>EP</stp>
        <stp>MA</stp>
        <stp>InputChoice=Close,MAType=Sim,Period=20</stp>
        <stp>MA</stp>
        <stp>10</stp>
        <stp>-85</stp>
        <stp>all</stp>
        <stp/>
        <stp/>
        <stp/>
        <stp>T</stp>
        <tr r="H87" s="1"/>
      </tp>
      <tp>
        <v>2266.1999999999998</v>
        <stp/>
        <stp>StudyData</stp>
        <stp>EP</stp>
        <stp>MA</stp>
        <stp>InputChoice=Close,MAType=Sim,Period=20</stp>
        <stp>MA</stp>
        <stp>10</stp>
        <stp>-86</stp>
        <stp>all</stp>
        <stp/>
        <stp/>
        <stp/>
        <stp>T</stp>
        <tr r="H88" s="1"/>
      </tp>
      <tp>
        <v>2266.1875</v>
        <stp/>
        <stp>StudyData</stp>
        <stp>EP</stp>
        <stp>MA</stp>
        <stp>InputChoice=Close,MAType=Sim,Period=20</stp>
        <stp>MA</stp>
        <stp>10</stp>
        <stp>-87</stp>
        <stp>all</stp>
        <stp/>
        <stp/>
        <stp/>
        <stp>T</stp>
        <tr r="H89" s="1"/>
      </tp>
      <tp>
        <v>2266.5250000000001</v>
        <stp/>
        <stp>StudyData</stp>
        <stp>EP</stp>
        <stp>MA</stp>
        <stp>InputChoice=Close,MAType=Sim,Period=20</stp>
        <stp>MA</stp>
        <stp>10</stp>
        <stp>-80</stp>
        <stp>all</stp>
        <stp/>
        <stp/>
        <stp/>
        <stp>T</stp>
        <tr r="H82" s="1"/>
      </tp>
      <tp>
        <v>2266.4625000000001</v>
        <stp/>
        <stp>StudyData</stp>
        <stp>EP</stp>
        <stp>MA</stp>
        <stp>InputChoice=Close,MAType=Sim,Period=20</stp>
        <stp>MA</stp>
        <stp>10</stp>
        <stp>-81</stp>
        <stp>all</stp>
        <stp/>
        <stp/>
        <stp/>
        <stp>T</stp>
        <tr r="H83" s="1"/>
      </tp>
      <tp>
        <v>2266.375</v>
        <stp/>
        <stp>StudyData</stp>
        <stp>EP</stp>
        <stp>MA</stp>
        <stp>InputChoice=Close,MAType=Sim,Period=20</stp>
        <stp>MA</stp>
        <stp>10</stp>
        <stp>-82</stp>
        <stp>all</stp>
        <stp/>
        <stp/>
        <stp/>
        <stp>T</stp>
        <tr r="H84" s="1"/>
      </tp>
      <tp>
        <v>2266.3249999999998</v>
        <stp/>
        <stp>StudyData</stp>
        <stp>EP</stp>
        <stp>MA</stp>
        <stp>InputChoice=Close,MAType=Sim,Period=20</stp>
        <stp>MA</stp>
        <stp>10</stp>
        <stp>-83</stp>
        <stp>all</stp>
        <stp/>
        <stp/>
        <stp/>
        <stp>T</stp>
        <tr r="H85" s="1"/>
      </tp>
      <tp>
        <v>6</v>
        <stp/>
        <stp>StudyData</stp>
        <stp>Barssince(EP Xbelow Ma(EP,Sim,20),1,300)</stp>
        <stp>Bar</stp>
        <stp/>
        <stp>Close</stp>
        <stp>10</stp>
        <stp>-1</stp>
        <stp>All</stp>
        <stp/>
        <stp/>
        <stp>TRUE</stp>
        <stp>T</stp>
        <tr r="M7" s="1"/>
      </tp>
      <tp>
        <v>4</v>
        <stp/>
        <stp>StudyData</stp>
        <stp>Barssince(EP xabove Ma(EP,Sim,20),1,300)</stp>
        <stp>Bar</stp>
        <stp/>
        <stp>Close</stp>
        <stp>10</stp>
        <stp>-1</stp>
        <stp>All</stp>
        <stp/>
        <stp/>
        <stp>TRUE</stp>
        <stp>T</stp>
        <tr r="M6" s="1"/>
      </tp>
      <tp>
        <v>2265.75</v>
        <stp/>
        <stp>StudyData</stp>
        <stp>EP</stp>
        <stp>Bar</stp>
        <stp/>
        <stp>Close</stp>
        <stp>10</stp>
        <stp>-282</stp>
        <stp>All</stp>
        <stp/>
        <stp/>
        <stp>TRUE</stp>
        <stp>T</stp>
        <tr r="G284" s="1"/>
      </tp>
      <tp>
        <v>2267.5</v>
        <stp/>
        <stp>StudyData</stp>
        <stp>EP</stp>
        <stp>Bar</stp>
        <stp/>
        <stp>Close</stp>
        <stp>10</stp>
        <stp>-182</stp>
        <stp>All</stp>
        <stp/>
        <stp/>
        <stp>TRUE</stp>
        <stp>T</stp>
        <tr r="G184" s="1"/>
      </tp>
      <tp>
        <v>2266</v>
        <stp/>
        <stp>StudyData</stp>
        <stp>EP</stp>
        <stp>Bar</stp>
        <stp/>
        <stp>Close</stp>
        <stp>10</stp>
        <stp>-283</stp>
        <stp>All</stp>
        <stp/>
        <stp/>
        <stp>TRUE</stp>
        <stp>T</stp>
        <tr r="G285" s="1"/>
      </tp>
      <tp>
        <v>2267.75</v>
        <stp/>
        <stp>StudyData</stp>
        <stp>EP</stp>
        <stp>Bar</stp>
        <stp/>
        <stp>Close</stp>
        <stp>10</stp>
        <stp>-183</stp>
        <stp>All</stp>
        <stp/>
        <stp/>
        <stp>TRUE</stp>
        <stp>T</stp>
        <tr r="G185" s="1"/>
      </tp>
      <tp>
        <v>2266.5</v>
        <stp/>
        <stp>StudyData</stp>
        <stp>EP</stp>
        <stp>Bar</stp>
        <stp/>
        <stp>Close</stp>
        <stp>10</stp>
        <stp>-280</stp>
        <stp>All</stp>
        <stp/>
        <stp/>
        <stp>TRUE</stp>
        <stp>T</stp>
        <tr r="G282" s="1"/>
      </tp>
      <tp>
        <v>2266.75</v>
        <stp/>
        <stp>StudyData</stp>
        <stp>EP</stp>
        <stp>Bar</stp>
        <stp/>
        <stp>Close</stp>
        <stp>10</stp>
        <stp>-180</stp>
        <stp>All</stp>
        <stp/>
        <stp/>
        <stp>TRUE</stp>
        <stp>T</stp>
        <tr r="G182" s="1"/>
      </tp>
      <tp>
        <v>2266</v>
        <stp/>
        <stp>StudyData</stp>
        <stp>EP</stp>
        <stp>Bar</stp>
        <stp/>
        <stp>Close</stp>
        <stp>10</stp>
        <stp>-281</stp>
        <stp>All</stp>
        <stp/>
        <stp/>
        <stp>TRUE</stp>
        <stp>T</stp>
        <tr r="G283" s="1"/>
      </tp>
      <tp>
        <v>2267</v>
        <stp/>
        <stp>StudyData</stp>
        <stp>EP</stp>
        <stp>Bar</stp>
        <stp/>
        <stp>Close</stp>
        <stp>10</stp>
        <stp>-181</stp>
        <stp>All</stp>
        <stp/>
        <stp/>
        <stp>TRUE</stp>
        <stp>T</stp>
        <tr r="G183" s="1"/>
      </tp>
      <tp>
        <v>2266.75</v>
        <stp/>
        <stp>StudyData</stp>
        <stp>EP</stp>
        <stp>Bar</stp>
        <stp/>
        <stp>Close</stp>
        <stp>10</stp>
        <stp>-286</stp>
        <stp>All</stp>
        <stp/>
        <stp/>
        <stp>TRUE</stp>
        <stp>T</stp>
        <tr r="G288" s="1"/>
      </tp>
      <tp>
        <v>2267.5</v>
        <stp/>
        <stp>StudyData</stp>
        <stp>EP</stp>
        <stp>Bar</stp>
        <stp/>
        <stp>Close</stp>
        <stp>10</stp>
        <stp>-186</stp>
        <stp>All</stp>
        <stp/>
        <stp/>
        <stp>TRUE</stp>
        <stp>T</stp>
        <tr r="G188" s="1"/>
      </tp>
      <tp>
        <v>2266.75</v>
        <stp/>
        <stp>StudyData</stp>
        <stp>EP</stp>
        <stp>Bar</stp>
        <stp/>
        <stp>Close</stp>
        <stp>10</stp>
        <stp>-287</stp>
        <stp>All</stp>
        <stp/>
        <stp/>
        <stp>TRUE</stp>
        <stp>T</stp>
        <tr r="G289" s="1"/>
      </tp>
      <tp>
        <v>2267.5</v>
        <stp/>
        <stp>StudyData</stp>
        <stp>EP</stp>
        <stp>Bar</stp>
        <stp/>
        <stp>Close</stp>
        <stp>10</stp>
        <stp>-187</stp>
        <stp>All</stp>
        <stp/>
        <stp/>
        <stp>TRUE</stp>
        <stp>T</stp>
        <tr r="G189" s="1"/>
      </tp>
      <tp>
        <v>2265.75</v>
        <stp/>
        <stp>StudyData</stp>
        <stp>EP</stp>
        <stp>Bar</stp>
        <stp/>
        <stp>Close</stp>
        <stp>10</stp>
        <stp>-284</stp>
        <stp>All</stp>
        <stp/>
        <stp/>
        <stp>TRUE</stp>
        <stp>T</stp>
        <tr r="G286" s="1"/>
      </tp>
      <tp>
        <v>2267.75</v>
        <stp/>
        <stp>StudyData</stp>
        <stp>EP</stp>
        <stp>Bar</stp>
        <stp/>
        <stp>Close</stp>
        <stp>10</stp>
        <stp>-184</stp>
        <stp>All</stp>
        <stp/>
        <stp/>
        <stp>TRUE</stp>
        <stp>T</stp>
        <tr r="G186" s="1"/>
      </tp>
      <tp>
        <v>2265.75</v>
        <stp/>
        <stp>StudyData</stp>
        <stp>EP</stp>
        <stp>Bar</stp>
        <stp/>
        <stp>Close</stp>
        <stp>10</stp>
        <stp>-285</stp>
        <stp>All</stp>
        <stp/>
        <stp/>
        <stp>TRUE</stp>
        <stp>T</stp>
        <tr r="G287" s="1"/>
      </tp>
      <tp>
        <v>2267.75</v>
        <stp/>
        <stp>StudyData</stp>
        <stp>EP</stp>
        <stp>Bar</stp>
        <stp/>
        <stp>Close</stp>
        <stp>10</stp>
        <stp>-185</stp>
        <stp>All</stp>
        <stp/>
        <stp/>
        <stp>TRUE</stp>
        <stp>T</stp>
        <tr r="G187" s="1"/>
      </tp>
      <tp>
        <v>2267</v>
        <stp/>
        <stp>StudyData</stp>
        <stp>EP</stp>
        <stp>Bar</stp>
        <stp/>
        <stp>Close</stp>
        <stp>10</stp>
        <stp>-288</stp>
        <stp>All</stp>
        <stp/>
        <stp/>
        <stp>TRUE</stp>
        <stp>T</stp>
        <tr r="G290" s="1"/>
      </tp>
      <tp>
        <v>2267.75</v>
        <stp/>
        <stp>StudyData</stp>
        <stp>EP</stp>
        <stp>Bar</stp>
        <stp/>
        <stp>Close</stp>
        <stp>10</stp>
        <stp>-188</stp>
        <stp>All</stp>
        <stp/>
        <stp/>
        <stp>TRUE</stp>
        <stp>T</stp>
        <tr r="G190" s="1"/>
      </tp>
      <tp>
        <v>2267.5</v>
        <stp/>
        <stp>StudyData</stp>
        <stp>EP</stp>
        <stp>Bar</stp>
        <stp/>
        <stp>Close</stp>
        <stp>10</stp>
        <stp>-289</stp>
        <stp>All</stp>
        <stp/>
        <stp/>
        <stp>TRUE</stp>
        <stp>T</stp>
        <tr r="G291" s="1"/>
      </tp>
      <tp>
        <v>2267.75</v>
        <stp/>
        <stp>StudyData</stp>
        <stp>EP</stp>
        <stp>Bar</stp>
        <stp/>
        <stp>Close</stp>
        <stp>10</stp>
        <stp>-189</stp>
        <stp>All</stp>
        <stp/>
        <stp/>
        <stp>TRUE</stp>
        <stp>T</stp>
        <tr r="G191" s="1"/>
      </tp>
      <tp>
        <v>2266.5</v>
        <stp/>
        <stp>StudyData</stp>
        <stp>EP</stp>
        <stp>Bar</stp>
        <stp/>
        <stp>Close</stp>
        <stp>10</stp>
        <stp>-292</stp>
        <stp>All</stp>
        <stp/>
        <stp/>
        <stp>TRUE</stp>
        <stp>T</stp>
        <tr r="G294" s="1"/>
      </tp>
      <tp>
        <v>2268</v>
        <stp/>
        <stp>StudyData</stp>
        <stp>EP</stp>
        <stp>Bar</stp>
        <stp/>
        <stp>Close</stp>
        <stp>10</stp>
        <stp>-192</stp>
        <stp>All</stp>
        <stp/>
        <stp/>
        <stp>TRUE</stp>
        <stp>T</stp>
        <tr r="G194" s="1"/>
      </tp>
      <tp>
        <v>2265.75</v>
        <stp/>
        <stp>StudyData</stp>
        <stp>EP</stp>
        <stp>Bar</stp>
        <stp/>
        <stp>Close</stp>
        <stp>10</stp>
        <stp>-293</stp>
        <stp>All</stp>
        <stp/>
        <stp/>
        <stp>TRUE</stp>
        <stp>T</stp>
        <tr r="G295" s="1"/>
      </tp>
      <tp>
        <v>2267.75</v>
        <stp/>
        <stp>StudyData</stp>
        <stp>EP</stp>
        <stp>Bar</stp>
        <stp/>
        <stp>Close</stp>
        <stp>10</stp>
        <stp>-193</stp>
        <stp>All</stp>
        <stp/>
        <stp/>
        <stp>TRUE</stp>
        <stp>T</stp>
        <tr r="G195" s="1"/>
      </tp>
      <tp>
        <v>2267.75</v>
        <stp/>
        <stp>StudyData</stp>
        <stp>EP</stp>
        <stp>Bar</stp>
        <stp/>
        <stp>Close</stp>
        <stp>10</stp>
        <stp>-290</stp>
        <stp>All</stp>
        <stp/>
        <stp/>
        <stp>TRUE</stp>
        <stp>T</stp>
        <tr r="G292" s="1"/>
      </tp>
      <tp>
        <v>2267.75</v>
        <stp/>
        <stp>StudyData</stp>
        <stp>EP</stp>
        <stp>Bar</stp>
        <stp/>
        <stp>Close</stp>
        <stp>10</stp>
        <stp>-190</stp>
        <stp>All</stp>
        <stp/>
        <stp/>
        <stp>TRUE</stp>
        <stp>T</stp>
        <tr r="G192" s="1"/>
      </tp>
      <tp>
        <v>2267</v>
        <stp/>
        <stp>StudyData</stp>
        <stp>EP</stp>
        <stp>Bar</stp>
        <stp/>
        <stp>Close</stp>
        <stp>10</stp>
        <stp>-291</stp>
        <stp>All</stp>
        <stp/>
        <stp/>
        <stp>TRUE</stp>
        <stp>T</stp>
        <tr r="G293" s="1"/>
      </tp>
      <tp>
        <v>2268.25</v>
        <stp/>
        <stp>StudyData</stp>
        <stp>EP</stp>
        <stp>Bar</stp>
        <stp/>
        <stp>Close</stp>
        <stp>10</stp>
        <stp>-191</stp>
        <stp>All</stp>
        <stp/>
        <stp/>
        <stp>TRUE</stp>
        <stp>T</stp>
        <tr r="G193" s="1"/>
      </tp>
      <tp>
        <v>2266</v>
        <stp/>
        <stp>StudyData</stp>
        <stp>EP</stp>
        <stp>Bar</stp>
        <stp/>
        <stp>Close</stp>
        <stp>10</stp>
        <stp>-296</stp>
        <stp>All</stp>
        <stp/>
        <stp/>
        <stp>TRUE</stp>
        <stp>T</stp>
        <tr r="G298" s="1"/>
      </tp>
      <tp>
        <v>2268</v>
        <stp/>
        <stp>StudyData</stp>
        <stp>EP</stp>
        <stp>Bar</stp>
        <stp/>
        <stp>Close</stp>
        <stp>10</stp>
        <stp>-196</stp>
        <stp>All</stp>
        <stp/>
        <stp/>
        <stp>TRUE</stp>
        <stp>T</stp>
        <tr r="G198" s="1"/>
      </tp>
      <tp>
        <v>2265.5</v>
        <stp/>
        <stp>StudyData</stp>
        <stp>EP</stp>
        <stp>Bar</stp>
        <stp/>
        <stp>Close</stp>
        <stp>10</stp>
        <stp>-297</stp>
        <stp>All</stp>
        <stp/>
        <stp/>
        <stp>TRUE</stp>
        <stp>T</stp>
        <tr r="G299" s="1"/>
      </tp>
      <tp>
        <v>2268.25</v>
        <stp/>
        <stp>StudyData</stp>
        <stp>EP</stp>
        <stp>Bar</stp>
        <stp/>
        <stp>Close</stp>
        <stp>10</stp>
        <stp>-197</stp>
        <stp>All</stp>
        <stp/>
        <stp/>
        <stp>TRUE</stp>
        <stp>T</stp>
        <tr r="G199" s="1"/>
      </tp>
      <tp>
        <v>2266.25</v>
        <stp/>
        <stp>StudyData</stp>
        <stp>EP</stp>
        <stp>Bar</stp>
        <stp/>
        <stp>Close</stp>
        <stp>10</stp>
        <stp>-294</stp>
        <stp>All</stp>
        <stp/>
        <stp/>
        <stp>TRUE</stp>
        <stp>T</stp>
        <tr r="G296" s="1"/>
      </tp>
      <tp>
        <v>2268.25</v>
        <stp/>
        <stp>StudyData</stp>
        <stp>EP</stp>
        <stp>Bar</stp>
        <stp/>
        <stp>Close</stp>
        <stp>10</stp>
        <stp>-194</stp>
        <stp>All</stp>
        <stp/>
        <stp/>
        <stp>TRUE</stp>
        <stp>T</stp>
        <tr r="G196" s="1"/>
      </tp>
      <tp>
        <v>2266.5</v>
        <stp/>
        <stp>StudyData</stp>
        <stp>EP</stp>
        <stp>Bar</stp>
        <stp/>
        <stp>Close</stp>
        <stp>10</stp>
        <stp>-295</stp>
        <stp>All</stp>
        <stp/>
        <stp/>
        <stp>TRUE</stp>
        <stp>T</stp>
        <tr r="G297" s="1"/>
      </tp>
      <tp>
        <v>2268.25</v>
        <stp/>
        <stp>StudyData</stp>
        <stp>EP</stp>
        <stp>Bar</stp>
        <stp/>
        <stp>Close</stp>
        <stp>10</stp>
        <stp>-195</stp>
        <stp>All</stp>
        <stp/>
        <stp/>
        <stp>TRUE</stp>
        <stp>T</stp>
        <tr r="G197" s="1"/>
      </tp>
      <tp>
        <v>2265</v>
        <stp/>
        <stp>StudyData</stp>
        <stp>EP</stp>
        <stp>Bar</stp>
        <stp/>
        <stp>Close</stp>
        <stp>10</stp>
        <stp>-298</stp>
        <stp>All</stp>
        <stp/>
        <stp/>
        <stp>TRUE</stp>
        <stp>T</stp>
        <tr r="G300" s="1"/>
      </tp>
      <tp>
        <v>2267.75</v>
        <stp/>
        <stp>StudyData</stp>
        <stp>EP</stp>
        <stp>Bar</stp>
        <stp/>
        <stp>Close</stp>
        <stp>10</stp>
        <stp>-198</stp>
        <stp>All</stp>
        <stp/>
        <stp/>
        <stp>TRUE</stp>
        <stp>T</stp>
        <tr r="G200" s="1"/>
      </tp>
      <tp>
        <v>2264.5</v>
        <stp/>
        <stp>StudyData</stp>
        <stp>EP</stp>
        <stp>Bar</stp>
        <stp/>
        <stp>Close</stp>
        <stp>10</stp>
        <stp>-299</stp>
        <stp>All</stp>
        <stp/>
        <stp/>
        <stp>TRUE</stp>
        <stp>T</stp>
        <tr r="G301" s="1"/>
      </tp>
      <tp>
        <v>2267.75</v>
        <stp/>
        <stp>StudyData</stp>
        <stp>EP</stp>
        <stp>Bar</stp>
        <stp/>
        <stp>Close</stp>
        <stp>10</stp>
        <stp>-199</stp>
        <stp>All</stp>
        <stp/>
        <stp/>
        <stp>TRUE</stp>
        <stp>T</stp>
        <tr r="G201" s="1"/>
      </tp>
      <tp>
        <v>2268</v>
        <stp/>
        <stp>StudyData</stp>
        <stp>EP</stp>
        <stp>Bar</stp>
        <stp/>
        <stp>Close</stp>
        <stp>10</stp>
        <stp>-202</stp>
        <stp>All</stp>
        <stp/>
        <stp/>
        <stp>TRUE</stp>
        <stp>T</stp>
        <tr r="G204" s="1"/>
      </tp>
      <tp>
        <v>2266</v>
        <stp/>
        <stp>StudyData</stp>
        <stp>EP</stp>
        <stp>Bar</stp>
        <stp/>
        <stp>Close</stp>
        <stp>10</stp>
        <stp>-102</stp>
        <stp>All</stp>
        <stp/>
        <stp/>
        <stp>TRUE</stp>
        <stp>T</stp>
        <tr r="G104" s="1"/>
      </tp>
      <tp>
        <v>2268</v>
        <stp/>
        <stp>StudyData</stp>
        <stp>EP</stp>
        <stp>Bar</stp>
        <stp/>
        <stp>Close</stp>
        <stp>10</stp>
        <stp>-203</stp>
        <stp>All</stp>
        <stp/>
        <stp/>
        <stp>TRUE</stp>
        <stp>T</stp>
        <tr r="G205" s="1"/>
      </tp>
      <tp>
        <v>2266</v>
        <stp/>
        <stp>StudyData</stp>
        <stp>EP</stp>
        <stp>Bar</stp>
        <stp/>
        <stp>Close</stp>
        <stp>10</stp>
        <stp>-103</stp>
        <stp>All</stp>
        <stp/>
        <stp/>
        <stp>TRUE</stp>
        <stp>T</stp>
        <tr r="G105" s="1"/>
      </tp>
      <tp>
        <v>2265</v>
        <stp/>
        <stp>StudyData</stp>
        <stp>EP</stp>
        <stp>Bar</stp>
        <stp/>
        <stp>Close</stp>
        <stp>10</stp>
        <stp>-300</stp>
        <stp>All</stp>
        <stp/>
        <stp/>
        <stp>TRUE</stp>
        <stp>T</stp>
        <tr r="G302" s="1"/>
      </tp>
      <tp>
        <v>2268</v>
        <stp/>
        <stp>StudyData</stp>
        <stp>EP</stp>
        <stp>Bar</stp>
        <stp/>
        <stp>Close</stp>
        <stp>10</stp>
        <stp>-200</stp>
        <stp>All</stp>
        <stp/>
        <stp/>
        <stp>TRUE</stp>
        <stp>T</stp>
        <tr r="G202" s="1"/>
      </tp>
      <tp>
        <v>2265.5</v>
        <stp/>
        <stp>StudyData</stp>
        <stp>EP</stp>
        <stp>Bar</stp>
        <stp/>
        <stp>Close</stp>
        <stp>10</stp>
        <stp>-100</stp>
        <stp>All</stp>
        <stp/>
        <stp/>
        <stp>TRUE</stp>
        <stp>T</stp>
        <tr r="G102" s="1"/>
      </tp>
      <tp>
        <v>2268</v>
        <stp/>
        <stp>StudyData</stp>
        <stp>EP</stp>
        <stp>Bar</stp>
        <stp/>
        <stp>Close</stp>
        <stp>10</stp>
        <stp>-201</stp>
        <stp>All</stp>
        <stp/>
        <stp/>
        <stp>TRUE</stp>
        <stp>T</stp>
        <tr r="G203" s="1"/>
      </tp>
      <tp>
        <v>2265.25</v>
        <stp/>
        <stp>StudyData</stp>
        <stp>EP</stp>
        <stp>Bar</stp>
        <stp/>
        <stp>Close</stp>
        <stp>10</stp>
        <stp>-101</stp>
        <stp>All</stp>
        <stp/>
        <stp/>
        <stp>TRUE</stp>
        <stp>T</stp>
        <tr r="G103" s="1"/>
      </tp>
      <tp>
        <v>2268.5</v>
        <stp/>
        <stp>StudyData</stp>
        <stp>EP</stp>
        <stp>Bar</stp>
        <stp/>
        <stp>Close</stp>
        <stp>10</stp>
        <stp>-206</stp>
        <stp>All</stp>
        <stp/>
        <stp/>
        <stp>TRUE</stp>
        <stp>T</stp>
        <tr r="G208" s="1"/>
      </tp>
      <tp>
        <v>2266.5</v>
        <stp/>
        <stp>StudyData</stp>
        <stp>EP</stp>
        <stp>Bar</stp>
        <stp/>
        <stp>Close</stp>
        <stp>10</stp>
        <stp>-106</stp>
        <stp>All</stp>
        <stp/>
        <stp/>
        <stp>TRUE</stp>
        <stp>T</stp>
        <tr r="G108" s="1"/>
      </tp>
      <tp>
        <v>2268.75</v>
        <stp/>
        <stp>StudyData</stp>
        <stp>EP</stp>
        <stp>Bar</stp>
        <stp/>
        <stp>Close</stp>
        <stp>10</stp>
        <stp>-207</stp>
        <stp>All</stp>
        <stp/>
        <stp/>
        <stp>TRUE</stp>
        <stp>T</stp>
        <tr r="G209" s="1"/>
      </tp>
      <tp>
        <v>2266.75</v>
        <stp/>
        <stp>StudyData</stp>
        <stp>EP</stp>
        <stp>Bar</stp>
        <stp/>
        <stp>Close</stp>
        <stp>10</stp>
        <stp>-107</stp>
        <stp>All</stp>
        <stp/>
        <stp/>
        <stp>TRUE</stp>
        <stp>T</stp>
        <tr r="G109" s="1"/>
      </tp>
      <tp>
        <v>2268.25</v>
        <stp/>
        <stp>StudyData</stp>
        <stp>EP</stp>
        <stp>Bar</stp>
        <stp/>
        <stp>Close</stp>
        <stp>10</stp>
        <stp>-204</stp>
        <stp>All</stp>
        <stp/>
        <stp/>
        <stp>TRUE</stp>
        <stp>T</stp>
        <tr r="G206" s="1"/>
      </tp>
      <tp>
        <v>2265.75</v>
        <stp/>
        <stp>StudyData</stp>
        <stp>EP</stp>
        <stp>Bar</stp>
        <stp/>
        <stp>Close</stp>
        <stp>10</stp>
        <stp>-104</stp>
        <stp>All</stp>
        <stp/>
        <stp/>
        <stp>TRUE</stp>
        <stp>T</stp>
        <tr r="G106" s="1"/>
      </tp>
      <tp>
        <v>2268.25</v>
        <stp/>
        <stp>StudyData</stp>
        <stp>EP</stp>
        <stp>Bar</stp>
        <stp/>
        <stp>Close</stp>
        <stp>10</stp>
        <stp>-205</stp>
        <stp>All</stp>
        <stp/>
        <stp/>
        <stp>TRUE</stp>
        <stp>T</stp>
        <tr r="G207" s="1"/>
      </tp>
      <tp>
        <v>2266.5</v>
        <stp/>
        <stp>StudyData</stp>
        <stp>EP</stp>
        <stp>Bar</stp>
        <stp/>
        <stp>Close</stp>
        <stp>10</stp>
        <stp>-105</stp>
        <stp>All</stp>
        <stp/>
        <stp/>
        <stp>TRUE</stp>
        <stp>T</stp>
        <tr r="G107" s="1"/>
      </tp>
      <tp>
        <v>2268.5</v>
        <stp/>
        <stp>StudyData</stp>
        <stp>EP</stp>
        <stp>Bar</stp>
        <stp/>
        <stp>Close</stp>
        <stp>10</stp>
        <stp>-208</stp>
        <stp>All</stp>
        <stp/>
        <stp/>
        <stp>TRUE</stp>
        <stp>T</stp>
        <tr r="G210" s="1"/>
      </tp>
      <tp>
        <v>2267</v>
        <stp/>
        <stp>StudyData</stp>
        <stp>EP</stp>
        <stp>Bar</stp>
        <stp/>
        <stp>Close</stp>
        <stp>10</stp>
        <stp>-108</stp>
        <stp>All</stp>
        <stp/>
        <stp/>
        <stp>TRUE</stp>
        <stp>T</stp>
        <tr r="G110" s="1"/>
      </tp>
      <tp>
        <v>2268.75</v>
        <stp/>
        <stp>StudyData</stp>
        <stp>EP</stp>
        <stp>Bar</stp>
        <stp/>
        <stp>Close</stp>
        <stp>10</stp>
        <stp>-209</stp>
        <stp>All</stp>
        <stp/>
        <stp/>
        <stp>TRUE</stp>
        <stp>T</stp>
        <tr r="G211" s="1"/>
      </tp>
      <tp>
        <v>2266.75</v>
        <stp/>
        <stp>StudyData</stp>
        <stp>EP</stp>
        <stp>Bar</stp>
        <stp/>
        <stp>Close</stp>
        <stp>10</stp>
        <stp>-109</stp>
        <stp>All</stp>
        <stp/>
        <stp/>
        <stp>TRUE</stp>
        <stp>T</stp>
        <tr r="G111" s="1"/>
      </tp>
      <tp>
        <v>2268.75</v>
        <stp/>
        <stp>StudyData</stp>
        <stp>EP</stp>
        <stp>Bar</stp>
        <stp/>
        <stp>Close</stp>
        <stp>10</stp>
        <stp>-212</stp>
        <stp>All</stp>
        <stp/>
        <stp/>
        <stp>TRUE</stp>
        <stp>T</stp>
        <tr r="G214" s="1"/>
      </tp>
      <tp>
        <v>2266.25</v>
        <stp/>
        <stp>StudyData</stp>
        <stp>EP</stp>
        <stp>Bar</stp>
        <stp/>
        <stp>Close</stp>
        <stp>10</stp>
        <stp>-112</stp>
        <stp>All</stp>
        <stp/>
        <stp/>
        <stp>TRUE</stp>
        <stp>T</stp>
        <tr r="G114" s="1"/>
      </tp>
      <tp>
        <v>2268.75</v>
        <stp/>
        <stp>StudyData</stp>
        <stp>EP</stp>
        <stp>Bar</stp>
        <stp/>
        <stp>Close</stp>
        <stp>10</stp>
        <stp>-213</stp>
        <stp>All</stp>
        <stp/>
        <stp/>
        <stp>TRUE</stp>
        <stp>T</stp>
        <tr r="G215" s="1"/>
      </tp>
      <tp>
        <v>2267.25</v>
        <stp/>
        <stp>StudyData</stp>
        <stp>EP</stp>
        <stp>Bar</stp>
        <stp/>
        <stp>Close</stp>
        <stp>10</stp>
        <stp>-113</stp>
        <stp>All</stp>
        <stp/>
        <stp/>
        <stp>TRUE</stp>
        <stp>T</stp>
        <tr r="G115" s="1"/>
      </tp>
      <tp>
        <v>2268.5</v>
        <stp/>
        <stp>StudyData</stp>
        <stp>EP</stp>
        <stp>Bar</stp>
        <stp/>
        <stp>Close</stp>
        <stp>10</stp>
        <stp>-210</stp>
        <stp>All</stp>
        <stp/>
        <stp/>
        <stp>TRUE</stp>
        <stp>T</stp>
        <tr r="G212" s="1"/>
      </tp>
      <tp>
        <v>2266.25</v>
        <stp/>
        <stp>StudyData</stp>
        <stp>EP</stp>
        <stp>Bar</stp>
        <stp/>
        <stp>Close</stp>
        <stp>10</stp>
        <stp>-110</stp>
        <stp>All</stp>
        <stp/>
        <stp/>
        <stp>TRUE</stp>
        <stp>T</stp>
        <tr r="G112" s="1"/>
      </tp>
      <tp>
        <v>2268.25</v>
        <stp/>
        <stp>StudyData</stp>
        <stp>EP</stp>
        <stp>Bar</stp>
        <stp/>
        <stp>Close</stp>
        <stp>10</stp>
        <stp>-211</stp>
        <stp>All</stp>
        <stp/>
        <stp/>
        <stp>TRUE</stp>
        <stp>T</stp>
        <tr r="G213" s="1"/>
      </tp>
      <tp>
        <v>2266</v>
        <stp/>
        <stp>StudyData</stp>
        <stp>EP</stp>
        <stp>Bar</stp>
        <stp/>
        <stp>Close</stp>
        <stp>10</stp>
        <stp>-111</stp>
        <stp>All</stp>
        <stp/>
        <stp/>
        <stp>TRUE</stp>
        <stp>T</stp>
        <tr r="G113" s="1"/>
      </tp>
      <tp>
        <v>2269</v>
        <stp/>
        <stp>StudyData</stp>
        <stp>EP</stp>
        <stp>Bar</stp>
        <stp/>
        <stp>Close</stp>
        <stp>10</stp>
        <stp>-216</stp>
        <stp>All</stp>
        <stp/>
        <stp/>
        <stp>TRUE</stp>
        <stp>T</stp>
        <tr r="G218" s="1"/>
      </tp>
      <tp>
        <v>2267</v>
        <stp/>
        <stp>StudyData</stp>
        <stp>EP</stp>
        <stp>Bar</stp>
        <stp/>
        <stp>Close</stp>
        <stp>10</stp>
        <stp>-116</stp>
        <stp>All</stp>
        <stp/>
        <stp/>
        <stp>TRUE</stp>
        <stp>T</stp>
        <tr r="G118" s="1"/>
      </tp>
      <tp>
        <v>2269.25</v>
        <stp/>
        <stp>StudyData</stp>
        <stp>EP</stp>
        <stp>Bar</stp>
        <stp/>
        <stp>Close</stp>
        <stp>10</stp>
        <stp>-217</stp>
        <stp>All</stp>
        <stp/>
        <stp/>
        <stp>TRUE</stp>
        <stp>T</stp>
        <tr r="G219" s="1"/>
      </tp>
      <tp>
        <v>2267</v>
        <stp/>
        <stp>StudyData</stp>
        <stp>EP</stp>
        <stp>Bar</stp>
        <stp/>
        <stp>Close</stp>
        <stp>10</stp>
        <stp>-117</stp>
        <stp>All</stp>
        <stp/>
        <stp/>
        <stp>TRUE</stp>
        <stp>T</stp>
        <tr r="G119" s="1"/>
      </tp>
      <tp>
        <v>2268.5</v>
        <stp/>
        <stp>StudyData</stp>
        <stp>EP</stp>
        <stp>Bar</stp>
        <stp/>
        <stp>Close</stp>
        <stp>10</stp>
        <stp>-214</stp>
        <stp>All</stp>
        <stp/>
        <stp/>
        <stp>TRUE</stp>
        <stp>T</stp>
        <tr r="G216" s="1"/>
      </tp>
      <tp>
        <v>2266.5</v>
        <stp/>
        <stp>StudyData</stp>
        <stp>EP</stp>
        <stp>Bar</stp>
        <stp/>
        <stp>Close</stp>
        <stp>10</stp>
        <stp>-114</stp>
        <stp>All</stp>
        <stp/>
        <stp/>
        <stp>TRUE</stp>
        <stp>T</stp>
        <tr r="G116" s="1"/>
      </tp>
      <tp>
        <v>2268.5</v>
        <stp/>
        <stp>StudyData</stp>
        <stp>EP</stp>
        <stp>Bar</stp>
        <stp/>
        <stp>Close</stp>
        <stp>10</stp>
        <stp>-215</stp>
        <stp>All</stp>
        <stp/>
        <stp/>
        <stp>TRUE</stp>
        <stp>T</stp>
        <tr r="G217" s="1"/>
      </tp>
      <tp>
        <v>2266.75</v>
        <stp/>
        <stp>StudyData</stp>
        <stp>EP</stp>
        <stp>Bar</stp>
        <stp/>
        <stp>Close</stp>
        <stp>10</stp>
        <stp>-115</stp>
        <stp>All</stp>
        <stp/>
        <stp/>
        <stp>TRUE</stp>
        <stp>T</stp>
        <tr r="G117" s="1"/>
      </tp>
      <tp>
        <v>2268.75</v>
        <stp/>
        <stp>StudyData</stp>
        <stp>EP</stp>
        <stp>Bar</stp>
        <stp/>
        <stp>Close</stp>
        <stp>10</stp>
        <stp>-218</stp>
        <stp>All</stp>
        <stp/>
        <stp/>
        <stp>TRUE</stp>
        <stp>T</stp>
        <tr r="G220" s="1"/>
      </tp>
      <tp>
        <v>2267.25</v>
        <stp/>
        <stp>StudyData</stp>
        <stp>EP</stp>
        <stp>Bar</stp>
        <stp/>
        <stp>Close</stp>
        <stp>10</stp>
        <stp>-118</stp>
        <stp>All</stp>
        <stp/>
        <stp/>
        <stp>TRUE</stp>
        <stp>T</stp>
        <tr r="G120" s="1"/>
      </tp>
      <tp>
        <v>2268.5</v>
        <stp/>
        <stp>StudyData</stp>
        <stp>EP</stp>
        <stp>Bar</stp>
        <stp/>
        <stp>Close</stp>
        <stp>10</stp>
        <stp>-219</stp>
        <stp>All</stp>
        <stp/>
        <stp/>
        <stp>TRUE</stp>
        <stp>T</stp>
        <tr r="G221" s="1"/>
      </tp>
      <tp>
        <v>2266.75</v>
        <stp/>
        <stp>StudyData</stp>
        <stp>EP</stp>
        <stp>Bar</stp>
        <stp/>
        <stp>Close</stp>
        <stp>10</stp>
        <stp>-119</stp>
        <stp>All</stp>
        <stp/>
        <stp/>
        <stp>TRUE</stp>
        <stp>T</stp>
        <tr r="G121" s="1"/>
      </tp>
      <tp>
        <v>2269</v>
        <stp/>
        <stp>StudyData</stp>
        <stp>EP</stp>
        <stp>Bar</stp>
        <stp/>
        <stp>Close</stp>
        <stp>10</stp>
        <stp>-222</stp>
        <stp>All</stp>
        <stp/>
        <stp/>
        <stp>TRUE</stp>
        <stp>T</stp>
        <tr r="G224" s="1"/>
      </tp>
      <tp>
        <v>2266.5</v>
        <stp/>
        <stp>StudyData</stp>
        <stp>EP</stp>
        <stp>Bar</stp>
        <stp/>
        <stp>Close</stp>
        <stp>10</stp>
        <stp>-122</stp>
        <stp>All</stp>
        <stp/>
        <stp/>
        <stp>TRUE</stp>
        <stp>T</stp>
        <tr r="G124" s="1"/>
      </tp>
      <tp>
        <v>2268.75</v>
        <stp/>
        <stp>StudyData</stp>
        <stp>EP</stp>
        <stp>Bar</stp>
        <stp/>
        <stp>Close</stp>
        <stp>10</stp>
        <stp>-223</stp>
        <stp>All</stp>
        <stp/>
        <stp/>
        <stp>TRUE</stp>
        <stp>T</stp>
        <tr r="G225" s="1"/>
      </tp>
      <tp>
        <v>2267</v>
        <stp/>
        <stp>StudyData</stp>
        <stp>EP</stp>
        <stp>Bar</stp>
        <stp/>
        <stp>Close</stp>
        <stp>10</stp>
        <stp>-123</stp>
        <stp>All</stp>
        <stp/>
        <stp/>
        <stp>TRUE</stp>
        <stp>T</stp>
        <tr r="G125" s="1"/>
      </tp>
      <tp>
        <v>2268.25</v>
        <stp/>
        <stp>StudyData</stp>
        <stp>EP</stp>
        <stp>Bar</stp>
        <stp/>
        <stp>Close</stp>
        <stp>10</stp>
        <stp>-220</stp>
        <stp>All</stp>
        <stp/>
        <stp/>
        <stp>TRUE</stp>
        <stp>T</stp>
        <tr r="G222" s="1"/>
      </tp>
      <tp>
        <v>2267</v>
        <stp/>
        <stp>StudyData</stp>
        <stp>EP</stp>
        <stp>Bar</stp>
        <stp/>
        <stp>Close</stp>
        <stp>10</stp>
        <stp>-120</stp>
        <stp>All</stp>
        <stp/>
        <stp/>
        <stp>TRUE</stp>
        <stp>T</stp>
        <tr r="G122" s="1"/>
      </tp>
      <tp>
        <v>2268.25</v>
        <stp/>
        <stp>StudyData</stp>
        <stp>EP</stp>
        <stp>Bar</stp>
        <stp/>
        <stp>Close</stp>
        <stp>10</stp>
        <stp>-221</stp>
        <stp>All</stp>
        <stp/>
        <stp/>
        <stp>TRUE</stp>
        <stp>T</stp>
        <tr r="G223" s="1"/>
      </tp>
      <tp>
        <v>2266.75</v>
        <stp/>
        <stp>StudyData</stp>
        <stp>EP</stp>
        <stp>Bar</stp>
        <stp/>
        <stp>Close</stp>
        <stp>10</stp>
        <stp>-121</stp>
        <stp>All</stp>
        <stp/>
        <stp/>
        <stp>TRUE</stp>
        <stp>T</stp>
        <tr r="G123" s="1"/>
      </tp>
      <tp>
        <v>2271.5</v>
        <stp/>
        <stp>StudyData</stp>
        <stp>EP</stp>
        <stp>Bar</stp>
        <stp/>
        <stp>Close</stp>
        <stp>10</stp>
        <stp>-226</stp>
        <stp>All</stp>
        <stp/>
        <stp/>
        <stp>TRUE</stp>
        <stp>T</stp>
        <tr r="G228" s="1"/>
      </tp>
      <tp>
        <v>2266.5</v>
        <stp/>
        <stp>StudyData</stp>
        <stp>EP</stp>
        <stp>Bar</stp>
        <stp/>
        <stp>Close</stp>
        <stp>10</stp>
        <stp>-126</stp>
        <stp>All</stp>
        <stp/>
        <stp/>
        <stp>TRUE</stp>
        <stp>T</stp>
        <tr r="G128" s="1"/>
      </tp>
      <tp>
        <v>2272</v>
        <stp/>
        <stp>StudyData</stp>
        <stp>EP</stp>
        <stp>Bar</stp>
        <stp/>
        <stp>Close</stp>
        <stp>10</stp>
        <stp>-227</stp>
        <stp>All</stp>
        <stp/>
        <stp/>
        <stp>TRUE</stp>
        <stp>T</stp>
        <tr r="G229" s="1"/>
      </tp>
      <tp>
        <v>2266.5</v>
        <stp/>
        <stp>StudyData</stp>
        <stp>EP</stp>
        <stp>Bar</stp>
        <stp/>
        <stp>Close</stp>
        <stp>10</stp>
        <stp>-127</stp>
        <stp>All</stp>
        <stp/>
        <stp/>
        <stp>TRUE</stp>
        <stp>T</stp>
        <tr r="G129" s="1"/>
      </tp>
      <tp>
        <v>2269</v>
        <stp/>
        <stp>StudyData</stp>
        <stp>EP</stp>
        <stp>Bar</stp>
        <stp/>
        <stp>Close</stp>
        <stp>10</stp>
        <stp>-224</stp>
        <stp>All</stp>
        <stp/>
        <stp/>
        <stp>TRUE</stp>
        <stp>T</stp>
        <tr r="G226" s="1"/>
      </tp>
      <tp>
        <v>2266.75</v>
        <stp/>
        <stp>StudyData</stp>
        <stp>EP</stp>
        <stp>Bar</stp>
        <stp/>
        <stp>Close</stp>
        <stp>10</stp>
        <stp>-124</stp>
        <stp>All</stp>
        <stp/>
        <stp/>
        <stp>TRUE</stp>
        <stp>T</stp>
        <tr r="G126" s="1"/>
      </tp>
      <tp>
        <v>2270.75</v>
        <stp/>
        <stp>StudyData</stp>
        <stp>EP</stp>
        <stp>Bar</stp>
        <stp/>
        <stp>Close</stp>
        <stp>10</stp>
        <stp>-225</stp>
        <stp>All</stp>
        <stp/>
        <stp/>
        <stp>TRUE</stp>
        <stp>T</stp>
        <tr r="G227" s="1"/>
      </tp>
      <tp>
        <v>2266</v>
        <stp/>
        <stp>StudyData</stp>
        <stp>EP</stp>
        <stp>Bar</stp>
        <stp/>
        <stp>Close</stp>
        <stp>10</stp>
        <stp>-125</stp>
        <stp>All</stp>
        <stp/>
        <stp/>
        <stp>TRUE</stp>
        <stp>T</stp>
        <tr r="G127" s="1"/>
      </tp>
      <tp>
        <v>2272.5</v>
        <stp/>
        <stp>StudyData</stp>
        <stp>EP</stp>
        <stp>Bar</stp>
        <stp/>
        <stp>Close</stp>
        <stp>10</stp>
        <stp>-228</stp>
        <stp>All</stp>
        <stp/>
        <stp/>
        <stp>TRUE</stp>
        <stp>T</stp>
        <tr r="G230" s="1"/>
      </tp>
      <tp>
        <v>2265.75</v>
        <stp/>
        <stp>StudyData</stp>
        <stp>EP</stp>
        <stp>Bar</stp>
        <stp/>
        <stp>Close</stp>
        <stp>10</stp>
        <stp>-128</stp>
        <stp>All</stp>
        <stp/>
        <stp/>
        <stp>TRUE</stp>
        <stp>T</stp>
        <tr r="G130" s="1"/>
      </tp>
      <tp>
        <v>2270.5</v>
        <stp/>
        <stp>StudyData</stp>
        <stp>EP</stp>
        <stp>Bar</stp>
        <stp/>
        <stp>Close</stp>
        <stp>10</stp>
        <stp>-229</stp>
        <stp>All</stp>
        <stp/>
        <stp/>
        <stp>TRUE</stp>
        <stp>T</stp>
        <tr r="G231" s="1"/>
      </tp>
      <tp>
        <v>2265.5</v>
        <stp/>
        <stp>StudyData</stp>
        <stp>EP</stp>
        <stp>Bar</stp>
        <stp/>
        <stp>Close</stp>
        <stp>10</stp>
        <stp>-129</stp>
        <stp>All</stp>
        <stp/>
        <stp/>
        <stp>TRUE</stp>
        <stp>T</stp>
        <tr r="G131" s="1"/>
      </tp>
      <tp>
        <v>2269.75</v>
        <stp/>
        <stp>StudyData</stp>
        <stp>EP</stp>
        <stp>Bar</stp>
        <stp/>
        <stp>Close</stp>
        <stp>10</stp>
        <stp>-232</stp>
        <stp>All</stp>
        <stp/>
        <stp/>
        <stp>TRUE</stp>
        <stp>T</stp>
        <tr r="G234" s="1"/>
      </tp>
      <tp>
        <v>2267.25</v>
        <stp/>
        <stp>StudyData</stp>
        <stp>EP</stp>
        <stp>Bar</stp>
        <stp/>
        <stp>Close</stp>
        <stp>10</stp>
        <stp>-132</stp>
        <stp>All</stp>
        <stp/>
        <stp/>
        <stp>TRUE</stp>
        <stp>T</stp>
        <tr r="G134" s="1"/>
      </tp>
      <tp>
        <v>2269</v>
        <stp/>
        <stp>StudyData</stp>
        <stp>EP</stp>
        <stp>Bar</stp>
        <stp/>
        <stp>Close</stp>
        <stp>10</stp>
        <stp>-233</stp>
        <stp>All</stp>
        <stp/>
        <stp/>
        <stp>TRUE</stp>
        <stp>T</stp>
        <tr r="G235" s="1"/>
      </tp>
      <tp>
        <v>2267</v>
        <stp/>
        <stp>StudyData</stp>
        <stp>EP</stp>
        <stp>Bar</stp>
        <stp/>
        <stp>Close</stp>
        <stp>10</stp>
        <stp>-133</stp>
        <stp>All</stp>
        <stp/>
        <stp/>
        <stp>TRUE</stp>
        <stp>T</stp>
        <tr r="G135" s="1"/>
      </tp>
      <tp>
        <v>2269.75</v>
        <stp/>
        <stp>StudyData</stp>
        <stp>EP</stp>
        <stp>Bar</stp>
        <stp/>
        <stp>Close</stp>
        <stp>10</stp>
        <stp>-230</stp>
        <stp>All</stp>
        <stp/>
        <stp/>
        <stp>TRUE</stp>
        <stp>T</stp>
        <tr r="G232" s="1"/>
      </tp>
      <tp>
        <v>2266.75</v>
        <stp/>
        <stp>StudyData</stp>
        <stp>EP</stp>
        <stp>Bar</stp>
        <stp/>
        <stp>Close</stp>
        <stp>10</stp>
        <stp>-130</stp>
        <stp>All</stp>
        <stp/>
        <stp/>
        <stp>TRUE</stp>
        <stp>T</stp>
        <tr r="G132" s="1"/>
      </tp>
      <tp>
        <v>2270</v>
        <stp/>
        <stp>StudyData</stp>
        <stp>EP</stp>
        <stp>Bar</stp>
        <stp/>
        <stp>Close</stp>
        <stp>10</stp>
        <stp>-231</stp>
        <stp>All</stp>
        <stp/>
        <stp/>
        <stp>TRUE</stp>
        <stp>T</stp>
        <tr r="G233" s="1"/>
      </tp>
      <tp>
        <v>2267.25</v>
        <stp/>
        <stp>StudyData</stp>
        <stp>EP</stp>
        <stp>Bar</stp>
        <stp/>
        <stp>Close</stp>
        <stp>10</stp>
        <stp>-131</stp>
        <stp>All</stp>
        <stp/>
        <stp/>
        <stp>TRUE</stp>
        <stp>T</stp>
        <tr r="G133" s="1"/>
      </tp>
      <tp>
        <v>2269.5</v>
        <stp/>
        <stp>StudyData</stp>
        <stp>EP</stp>
        <stp>Bar</stp>
        <stp/>
        <stp>Close</stp>
        <stp>10</stp>
        <stp>-236</stp>
        <stp>All</stp>
        <stp/>
        <stp/>
        <stp>TRUE</stp>
        <stp>T</stp>
        <tr r="G238" s="1"/>
      </tp>
      <tp>
        <v>2267.5</v>
        <stp/>
        <stp>StudyData</stp>
        <stp>EP</stp>
        <stp>Bar</stp>
        <stp/>
        <stp>Close</stp>
        <stp>10</stp>
        <stp>-136</stp>
        <stp>All</stp>
        <stp/>
        <stp/>
        <stp>TRUE</stp>
        <stp>T</stp>
        <tr r="G138" s="1"/>
      </tp>
      <tp>
        <v>2268.25</v>
        <stp/>
        <stp>StudyData</stp>
        <stp>EP</stp>
        <stp>Bar</stp>
        <stp/>
        <stp>Close</stp>
        <stp>10</stp>
        <stp>-237</stp>
        <stp>All</stp>
        <stp/>
        <stp/>
        <stp>TRUE</stp>
        <stp>T</stp>
        <tr r="G239" s="1"/>
      </tp>
      <tp>
        <v>2268</v>
        <stp/>
        <stp>StudyData</stp>
        <stp>EP</stp>
        <stp>Bar</stp>
        <stp/>
        <stp>Close</stp>
        <stp>10</stp>
        <stp>-137</stp>
        <stp>All</stp>
        <stp/>
        <stp/>
        <stp>TRUE</stp>
        <stp>T</stp>
        <tr r="G139" s="1"/>
      </tp>
      <tp>
        <v>2269</v>
        <stp/>
        <stp>StudyData</stp>
        <stp>EP</stp>
        <stp>Bar</stp>
        <stp/>
        <stp>Close</stp>
        <stp>10</stp>
        <stp>-234</stp>
        <stp>All</stp>
        <stp/>
        <stp/>
        <stp>TRUE</stp>
        <stp>T</stp>
        <tr r="G236" s="1"/>
      </tp>
      <tp>
        <v>2267</v>
        <stp/>
        <stp>StudyData</stp>
        <stp>EP</stp>
        <stp>Bar</stp>
        <stp/>
        <stp>Close</stp>
        <stp>10</stp>
        <stp>-134</stp>
        <stp>All</stp>
        <stp/>
        <stp/>
        <stp>TRUE</stp>
        <stp>T</stp>
        <tr r="G136" s="1"/>
      </tp>
      <tp>
        <v>2268.75</v>
        <stp/>
        <stp>StudyData</stp>
        <stp>EP</stp>
        <stp>Bar</stp>
        <stp/>
        <stp>Close</stp>
        <stp>10</stp>
        <stp>-235</stp>
        <stp>All</stp>
        <stp/>
        <stp/>
        <stp>TRUE</stp>
        <stp>T</stp>
        <tr r="G237" s="1"/>
      </tp>
      <tp>
        <v>2267.25</v>
        <stp/>
        <stp>StudyData</stp>
        <stp>EP</stp>
        <stp>Bar</stp>
        <stp/>
        <stp>Close</stp>
        <stp>10</stp>
        <stp>-135</stp>
        <stp>All</stp>
        <stp/>
        <stp/>
        <stp>TRUE</stp>
        <stp>T</stp>
        <tr r="G137" s="1"/>
      </tp>
      <tp>
        <v>2267.75</v>
        <stp/>
        <stp>StudyData</stp>
        <stp>EP</stp>
        <stp>Bar</stp>
        <stp/>
        <stp>Close</stp>
        <stp>10</stp>
        <stp>-238</stp>
        <stp>All</stp>
        <stp/>
        <stp/>
        <stp>TRUE</stp>
        <stp>T</stp>
        <tr r="G240" s="1"/>
      </tp>
      <tp>
        <v>2267.75</v>
        <stp/>
        <stp>StudyData</stp>
        <stp>EP</stp>
        <stp>Bar</stp>
        <stp/>
        <stp>Close</stp>
        <stp>10</stp>
        <stp>-138</stp>
        <stp>All</stp>
        <stp/>
        <stp/>
        <stp>TRUE</stp>
        <stp>T</stp>
        <tr r="G140" s="1"/>
      </tp>
      <tp>
        <v>2266.5</v>
        <stp/>
        <stp>StudyData</stp>
        <stp>EP</stp>
        <stp>Bar</stp>
        <stp/>
        <stp>Close</stp>
        <stp>10</stp>
        <stp>-239</stp>
        <stp>All</stp>
        <stp/>
        <stp/>
        <stp>TRUE</stp>
        <stp>T</stp>
        <tr r="G241" s="1"/>
      </tp>
      <tp>
        <v>2267.75</v>
        <stp/>
        <stp>StudyData</stp>
        <stp>EP</stp>
        <stp>Bar</stp>
        <stp/>
        <stp>Close</stp>
        <stp>10</stp>
        <stp>-139</stp>
        <stp>All</stp>
        <stp/>
        <stp/>
        <stp>TRUE</stp>
        <stp>T</stp>
        <tr r="G141" s="1"/>
      </tp>
      <tp>
        <v>2269.5</v>
        <stp/>
        <stp>StudyData</stp>
        <stp>EP</stp>
        <stp>Bar</stp>
        <stp/>
        <stp>Close</stp>
        <stp>10</stp>
        <stp>-242</stp>
        <stp>All</stp>
        <stp/>
        <stp/>
        <stp>TRUE</stp>
        <stp>T</stp>
        <tr r="G244" s="1"/>
      </tp>
      <tp>
        <v>2268.75</v>
        <stp/>
        <stp>StudyData</stp>
        <stp>EP</stp>
        <stp>Bar</stp>
        <stp/>
        <stp>Close</stp>
        <stp>10</stp>
        <stp>-142</stp>
        <stp>All</stp>
        <stp/>
        <stp/>
        <stp>TRUE</stp>
        <stp>T</stp>
        <tr r="G144" s="1"/>
      </tp>
      <tp>
        <v>2269.5</v>
        <stp/>
        <stp>StudyData</stp>
        <stp>EP</stp>
        <stp>Bar</stp>
        <stp/>
        <stp>Close</stp>
        <stp>10</stp>
        <stp>-243</stp>
        <stp>All</stp>
        <stp/>
        <stp/>
        <stp>TRUE</stp>
        <stp>T</stp>
        <tr r="G245" s="1"/>
      </tp>
      <tp>
        <v>2268</v>
        <stp/>
        <stp>StudyData</stp>
        <stp>EP</stp>
        <stp>Bar</stp>
        <stp/>
        <stp>Close</stp>
        <stp>10</stp>
        <stp>-143</stp>
        <stp>All</stp>
        <stp/>
        <stp/>
        <stp>TRUE</stp>
        <stp>T</stp>
        <tr r="G145" s="1"/>
      </tp>
      <tp>
        <v>2268.25</v>
        <stp/>
        <stp>StudyData</stp>
        <stp>EP</stp>
        <stp>Bar</stp>
        <stp/>
        <stp>Close</stp>
        <stp>10</stp>
        <stp>-240</stp>
        <stp>All</stp>
        <stp/>
        <stp/>
        <stp>TRUE</stp>
        <stp>T</stp>
        <tr r="G242" s="1"/>
      </tp>
      <tp>
        <v>2268</v>
        <stp/>
        <stp>StudyData</stp>
        <stp>EP</stp>
        <stp>Bar</stp>
        <stp/>
        <stp>Close</stp>
        <stp>10</stp>
        <stp>-140</stp>
        <stp>All</stp>
        <stp/>
        <stp/>
        <stp>TRUE</stp>
        <stp>T</stp>
        <tr r="G142" s="1"/>
      </tp>
      <tp>
        <v>2268.5</v>
        <stp/>
        <stp>StudyData</stp>
        <stp>EP</stp>
        <stp>Bar</stp>
        <stp/>
        <stp>Close</stp>
        <stp>10</stp>
        <stp>-241</stp>
        <stp>All</stp>
        <stp/>
        <stp/>
        <stp>TRUE</stp>
        <stp>T</stp>
        <tr r="G243" s="1"/>
      </tp>
      <tp>
        <v>2268.75</v>
        <stp/>
        <stp>StudyData</stp>
        <stp>EP</stp>
        <stp>Bar</stp>
        <stp/>
        <stp>Close</stp>
        <stp>10</stp>
        <stp>-141</stp>
        <stp>All</stp>
        <stp/>
        <stp/>
        <stp>TRUE</stp>
        <stp>T</stp>
        <tr r="G143" s="1"/>
      </tp>
      <tp>
        <v>2270.5</v>
        <stp/>
        <stp>StudyData</stp>
        <stp>EP</stp>
        <stp>Bar</stp>
        <stp/>
        <stp>Close</stp>
        <stp>10</stp>
        <stp>-246</stp>
        <stp>All</stp>
        <stp/>
        <stp/>
        <stp>TRUE</stp>
        <stp>T</stp>
        <tr r="G248" s="1"/>
      </tp>
      <tp>
        <v>2266.75</v>
        <stp/>
        <stp>StudyData</stp>
        <stp>EP</stp>
        <stp>Bar</stp>
        <stp/>
        <stp>Close</stp>
        <stp>10</stp>
        <stp>-146</stp>
        <stp>All</stp>
        <stp/>
        <stp/>
        <stp>TRUE</stp>
        <stp>T</stp>
        <tr r="G148" s="1"/>
      </tp>
      <tp>
        <v>2270</v>
        <stp/>
        <stp>StudyData</stp>
        <stp>EP</stp>
        <stp>Bar</stp>
        <stp/>
        <stp>Close</stp>
        <stp>10</stp>
        <stp>-247</stp>
        <stp>All</stp>
        <stp/>
        <stp/>
        <stp>TRUE</stp>
        <stp>T</stp>
        <tr r="G249" s="1"/>
      </tp>
      <tp>
        <v>2267</v>
        <stp/>
        <stp>StudyData</stp>
        <stp>EP</stp>
        <stp>Bar</stp>
        <stp/>
        <stp>Close</stp>
        <stp>10</stp>
        <stp>-147</stp>
        <stp>All</stp>
        <stp/>
        <stp/>
        <stp>TRUE</stp>
        <stp>T</stp>
        <tr r="G149" s="1"/>
      </tp>
      <tp>
        <v>2270.5</v>
        <stp/>
        <stp>StudyData</stp>
        <stp>EP</stp>
        <stp>Bar</stp>
        <stp/>
        <stp>Close</stp>
        <stp>10</stp>
        <stp>-244</stp>
        <stp>All</stp>
        <stp/>
        <stp/>
        <stp>TRUE</stp>
        <stp>T</stp>
        <tr r="G246" s="1"/>
      </tp>
      <tp>
        <v>2267.75</v>
        <stp/>
        <stp>StudyData</stp>
        <stp>EP</stp>
        <stp>Bar</stp>
        <stp/>
        <stp>Close</stp>
        <stp>10</stp>
        <stp>-144</stp>
        <stp>All</stp>
        <stp/>
        <stp/>
        <stp>TRUE</stp>
        <stp>T</stp>
        <tr r="G146" s="1"/>
      </tp>
      <tp>
        <v>2270.25</v>
        <stp/>
        <stp>StudyData</stp>
        <stp>EP</stp>
        <stp>Bar</stp>
        <stp/>
        <stp>Close</stp>
        <stp>10</stp>
        <stp>-245</stp>
        <stp>All</stp>
        <stp/>
        <stp/>
        <stp>TRUE</stp>
        <stp>T</stp>
        <tr r="G247" s="1"/>
      </tp>
      <tp>
        <v>2267.5</v>
        <stp/>
        <stp>StudyData</stp>
        <stp>EP</stp>
        <stp>Bar</stp>
        <stp/>
        <stp>Close</stp>
        <stp>10</stp>
        <stp>-145</stp>
        <stp>All</stp>
        <stp/>
        <stp/>
        <stp>TRUE</stp>
        <stp>T</stp>
        <tr r="G147" s="1"/>
      </tp>
      <tp>
        <v>2270.25</v>
        <stp/>
        <stp>StudyData</stp>
        <stp>EP</stp>
        <stp>Bar</stp>
        <stp/>
        <stp>Close</stp>
        <stp>10</stp>
        <stp>-248</stp>
        <stp>All</stp>
        <stp/>
        <stp/>
        <stp>TRUE</stp>
        <stp>T</stp>
        <tr r="G250" s="1"/>
      </tp>
      <tp>
        <v>2267.25</v>
        <stp/>
        <stp>StudyData</stp>
        <stp>EP</stp>
        <stp>Bar</stp>
        <stp/>
        <stp>Close</stp>
        <stp>10</stp>
        <stp>-148</stp>
        <stp>All</stp>
        <stp/>
        <stp/>
        <stp>TRUE</stp>
        <stp>T</stp>
        <tr r="G150" s="1"/>
      </tp>
      <tp>
        <v>2268.75</v>
        <stp/>
        <stp>StudyData</stp>
        <stp>EP</stp>
        <stp>Bar</stp>
        <stp/>
        <stp>Close</stp>
        <stp>10</stp>
        <stp>-249</stp>
        <stp>All</stp>
        <stp/>
        <stp/>
        <stp>TRUE</stp>
        <stp>T</stp>
        <tr r="G251" s="1"/>
      </tp>
      <tp>
        <v>2267.25</v>
        <stp/>
        <stp>StudyData</stp>
        <stp>EP</stp>
        <stp>Bar</stp>
        <stp/>
        <stp>Close</stp>
        <stp>10</stp>
        <stp>-149</stp>
        <stp>All</stp>
        <stp/>
        <stp/>
        <stp>TRUE</stp>
        <stp>T</stp>
        <tr r="G151" s="1"/>
      </tp>
      <tp>
        <v>2268.75</v>
        <stp/>
        <stp>StudyData</stp>
        <stp>EP</stp>
        <stp>Bar</stp>
        <stp/>
        <stp>Close</stp>
        <stp>10</stp>
        <stp>-252</stp>
        <stp>All</stp>
        <stp/>
        <stp/>
        <stp>TRUE</stp>
        <stp>T</stp>
        <tr r="G254" s="1"/>
      </tp>
      <tp>
        <v>2267.5</v>
        <stp/>
        <stp>StudyData</stp>
        <stp>EP</stp>
        <stp>Bar</stp>
        <stp/>
        <stp>Close</stp>
        <stp>10</stp>
        <stp>-152</stp>
        <stp>All</stp>
        <stp/>
        <stp/>
        <stp>TRUE</stp>
        <stp>T</stp>
        <tr r="G154" s="1"/>
      </tp>
      <tp>
        <v>2271</v>
        <stp/>
        <stp>StudyData</stp>
        <stp>EP</stp>
        <stp>Bar</stp>
        <stp/>
        <stp>Close</stp>
        <stp>10</stp>
        <stp>-253</stp>
        <stp>All</stp>
        <stp/>
        <stp/>
        <stp>TRUE</stp>
        <stp>T</stp>
        <tr r="G255" s="1"/>
      </tp>
      <tp>
        <v>2267.5</v>
        <stp/>
        <stp>StudyData</stp>
        <stp>EP</stp>
        <stp>Bar</stp>
        <stp/>
        <stp>Close</stp>
        <stp>10</stp>
        <stp>-153</stp>
        <stp>All</stp>
        <stp/>
        <stp/>
        <stp>TRUE</stp>
        <stp>T</stp>
        <tr r="G155" s="1"/>
      </tp>
      <tp>
        <v>2269.5</v>
        <stp/>
        <stp>StudyData</stp>
        <stp>EP</stp>
        <stp>Bar</stp>
        <stp/>
        <stp>Close</stp>
        <stp>10</stp>
        <stp>-250</stp>
        <stp>All</stp>
        <stp/>
        <stp/>
        <stp>TRUE</stp>
        <stp>T</stp>
        <tr r="G252" s="1"/>
      </tp>
      <tp>
        <v>2267.25</v>
        <stp/>
        <stp>StudyData</stp>
        <stp>EP</stp>
        <stp>Bar</stp>
        <stp/>
        <stp>Close</stp>
        <stp>10</stp>
        <stp>-150</stp>
        <stp>All</stp>
        <stp/>
        <stp/>
        <stp>TRUE</stp>
        <stp>T</stp>
        <tr r="G152" s="1"/>
      </tp>
      <tp>
        <v>2268.75</v>
        <stp/>
        <stp>StudyData</stp>
        <stp>EP</stp>
        <stp>Bar</stp>
        <stp/>
        <stp>Close</stp>
        <stp>10</stp>
        <stp>-251</stp>
        <stp>All</stp>
        <stp/>
        <stp/>
        <stp>TRUE</stp>
        <stp>T</stp>
        <tr r="G253" s="1"/>
      </tp>
      <tp>
        <v>2267.25</v>
        <stp/>
        <stp>StudyData</stp>
        <stp>EP</stp>
        <stp>Bar</stp>
        <stp/>
        <stp>Close</stp>
        <stp>10</stp>
        <stp>-151</stp>
        <stp>All</stp>
        <stp/>
        <stp/>
        <stp>TRUE</stp>
        <stp>T</stp>
        <tr r="G153" s="1"/>
      </tp>
      <tp>
        <v>2272.25</v>
        <stp/>
        <stp>StudyData</stp>
        <stp>EP</stp>
        <stp>Bar</stp>
        <stp/>
        <stp>Close</stp>
        <stp>10</stp>
        <stp>-256</stp>
        <stp>All</stp>
        <stp/>
        <stp/>
        <stp>TRUE</stp>
        <stp>T</stp>
        <tr r="G258" s="1"/>
      </tp>
      <tp>
        <v>2267.25</v>
        <stp/>
        <stp>StudyData</stp>
        <stp>EP</stp>
        <stp>Bar</stp>
        <stp/>
        <stp>Close</stp>
        <stp>10</stp>
        <stp>-156</stp>
        <stp>All</stp>
        <stp/>
        <stp/>
        <stp>TRUE</stp>
        <stp>T</stp>
        <tr r="G158" s="1"/>
      </tp>
      <tp>
        <v>2272</v>
        <stp/>
        <stp>StudyData</stp>
        <stp>EP</stp>
        <stp>Bar</stp>
        <stp/>
        <stp>Close</stp>
        <stp>10</stp>
        <stp>-257</stp>
        <stp>All</stp>
        <stp/>
        <stp/>
        <stp>TRUE</stp>
        <stp>T</stp>
        <tr r="G259" s="1"/>
      </tp>
      <tp>
        <v>2266.75</v>
        <stp/>
        <stp>StudyData</stp>
        <stp>EP</stp>
        <stp>Bar</stp>
        <stp/>
        <stp>Close</stp>
        <stp>10</stp>
        <stp>-157</stp>
        <stp>All</stp>
        <stp/>
        <stp/>
        <stp>TRUE</stp>
        <stp>T</stp>
        <tr r="G159" s="1"/>
      </tp>
      <tp>
        <v>2272</v>
        <stp/>
        <stp>StudyData</stp>
        <stp>EP</stp>
        <stp>Bar</stp>
        <stp/>
        <stp>Close</stp>
        <stp>10</stp>
        <stp>-254</stp>
        <stp>All</stp>
        <stp/>
        <stp/>
        <stp>TRUE</stp>
        <stp>T</stp>
        <tr r="G256" s="1"/>
      </tp>
      <tp>
        <v>2267.25</v>
        <stp/>
        <stp>StudyData</stp>
        <stp>EP</stp>
        <stp>Bar</stp>
        <stp/>
        <stp>Close</stp>
        <stp>10</stp>
        <stp>-154</stp>
        <stp>All</stp>
        <stp/>
        <stp/>
        <stp>TRUE</stp>
        <stp>T</stp>
        <tr r="G156" s="1"/>
      </tp>
      <tp>
        <v>2271</v>
        <stp/>
        <stp>StudyData</stp>
        <stp>EP</stp>
        <stp>Bar</stp>
        <stp/>
        <stp>Close</stp>
        <stp>10</stp>
        <stp>-255</stp>
        <stp>All</stp>
        <stp/>
        <stp/>
        <stp>TRUE</stp>
        <stp>T</stp>
        <tr r="G257" s="1"/>
      </tp>
      <tp>
        <v>2267.75</v>
        <stp/>
        <stp>StudyData</stp>
        <stp>EP</stp>
        <stp>Bar</stp>
        <stp/>
        <stp>Close</stp>
        <stp>10</stp>
        <stp>-155</stp>
        <stp>All</stp>
        <stp/>
        <stp/>
        <stp>TRUE</stp>
        <stp>T</stp>
        <tr r="G157" s="1"/>
      </tp>
      <tp>
        <v>2270.75</v>
        <stp/>
        <stp>StudyData</stp>
        <stp>EP</stp>
        <stp>Bar</stp>
        <stp/>
        <stp>Close</stp>
        <stp>10</stp>
        <stp>-258</stp>
        <stp>All</stp>
        <stp/>
        <stp/>
        <stp>TRUE</stp>
        <stp>T</stp>
        <tr r="G260" s="1"/>
      </tp>
      <tp>
        <v>2267.25</v>
        <stp/>
        <stp>StudyData</stp>
        <stp>EP</stp>
        <stp>Bar</stp>
        <stp/>
        <stp>Close</stp>
        <stp>10</stp>
        <stp>-158</stp>
        <stp>All</stp>
        <stp/>
        <stp/>
        <stp>TRUE</stp>
        <stp>T</stp>
        <tr r="G160" s="1"/>
      </tp>
      <tp>
        <v>2270.5</v>
        <stp/>
        <stp>StudyData</stp>
        <stp>EP</stp>
        <stp>Bar</stp>
        <stp/>
        <stp>Close</stp>
        <stp>10</stp>
        <stp>-259</stp>
        <stp>All</stp>
        <stp/>
        <stp/>
        <stp>TRUE</stp>
        <stp>T</stp>
        <tr r="G261" s="1"/>
      </tp>
      <tp>
        <v>2267.5</v>
        <stp/>
        <stp>StudyData</stp>
        <stp>EP</stp>
        <stp>Bar</stp>
        <stp/>
        <stp>Close</stp>
        <stp>10</stp>
        <stp>-159</stp>
        <stp>All</stp>
        <stp/>
        <stp/>
        <stp>TRUE</stp>
        <stp>T</stp>
        <tr r="G161" s="1"/>
      </tp>
      <tp>
        <v>2271.5</v>
        <stp/>
        <stp>StudyData</stp>
        <stp>EP</stp>
        <stp>Bar</stp>
        <stp/>
        <stp>Close</stp>
        <stp>10</stp>
        <stp>-262</stp>
        <stp>All</stp>
        <stp/>
        <stp/>
        <stp>TRUE</stp>
        <stp>T</stp>
        <tr r="G264" s="1"/>
      </tp>
      <tp>
        <v>2267.25</v>
        <stp/>
        <stp>StudyData</stp>
        <stp>EP</stp>
        <stp>Bar</stp>
        <stp/>
        <stp>Close</stp>
        <stp>10</stp>
        <stp>-162</stp>
        <stp>All</stp>
        <stp/>
        <stp/>
        <stp>TRUE</stp>
        <stp>T</stp>
        <tr r="G164" s="1"/>
      </tp>
      <tp>
        <v>2270.5</v>
        <stp/>
        <stp>StudyData</stp>
        <stp>EP</stp>
        <stp>Bar</stp>
        <stp/>
        <stp>Close</stp>
        <stp>10</stp>
        <stp>-263</stp>
        <stp>All</stp>
        <stp/>
        <stp/>
        <stp>TRUE</stp>
        <stp>T</stp>
        <tr r="G265" s="1"/>
      </tp>
      <tp>
        <v>2266</v>
        <stp/>
        <stp>StudyData</stp>
        <stp>EP</stp>
        <stp>Bar</stp>
        <stp/>
        <stp>Close</stp>
        <stp>10</stp>
        <stp>-163</stp>
        <stp>All</stp>
        <stp/>
        <stp/>
        <stp>TRUE</stp>
        <stp>T</stp>
        <tr r="G165" s="1"/>
      </tp>
      <tp>
        <v>2271.25</v>
        <stp/>
        <stp>StudyData</stp>
        <stp>EP</stp>
        <stp>Bar</stp>
        <stp/>
        <stp>Close</stp>
        <stp>10</stp>
        <stp>-260</stp>
        <stp>All</stp>
        <stp/>
        <stp/>
        <stp>TRUE</stp>
        <stp>T</stp>
        <tr r="G262" s="1"/>
      </tp>
      <tp>
        <v>2267.25</v>
        <stp/>
        <stp>StudyData</stp>
        <stp>EP</stp>
        <stp>Bar</stp>
        <stp/>
        <stp>Close</stp>
        <stp>10</stp>
        <stp>-160</stp>
        <stp>All</stp>
        <stp/>
        <stp/>
        <stp>TRUE</stp>
        <stp>T</stp>
        <tr r="G162" s="1"/>
      </tp>
      <tp>
        <v>2271.25</v>
        <stp/>
        <stp>StudyData</stp>
        <stp>EP</stp>
        <stp>Bar</stp>
        <stp/>
        <stp>Close</stp>
        <stp>10</stp>
        <stp>-261</stp>
        <stp>All</stp>
        <stp/>
        <stp/>
        <stp>TRUE</stp>
        <stp>T</stp>
        <tr r="G263" s="1"/>
      </tp>
      <tp>
        <v>2267.25</v>
        <stp/>
        <stp>StudyData</stp>
        <stp>EP</stp>
        <stp>Bar</stp>
        <stp/>
        <stp>Close</stp>
        <stp>10</stp>
        <stp>-161</stp>
        <stp>All</stp>
        <stp/>
        <stp/>
        <stp>TRUE</stp>
        <stp>T</stp>
        <tr r="G163" s="1"/>
      </tp>
      <tp>
        <v>2271.25</v>
        <stp/>
        <stp>StudyData</stp>
        <stp>EP</stp>
        <stp>Bar</stp>
        <stp/>
        <stp>Close</stp>
        <stp>10</stp>
        <stp>-266</stp>
        <stp>All</stp>
        <stp/>
        <stp/>
        <stp>TRUE</stp>
        <stp>T</stp>
        <tr r="G268" s="1"/>
      </tp>
      <tp>
        <v>2265.75</v>
        <stp/>
        <stp>StudyData</stp>
        <stp>EP</stp>
        <stp>Bar</stp>
        <stp/>
        <stp>Close</stp>
        <stp>10</stp>
        <stp>-166</stp>
        <stp>All</stp>
        <stp/>
        <stp/>
        <stp>TRUE</stp>
        <stp>T</stp>
        <tr r="G168" s="1"/>
      </tp>
      <tp>
        <v>2272.25</v>
        <stp/>
        <stp>StudyData</stp>
        <stp>EP</stp>
        <stp>Bar</stp>
        <stp/>
        <stp>Close</stp>
        <stp>10</stp>
        <stp>-267</stp>
        <stp>All</stp>
        <stp/>
        <stp/>
        <stp>TRUE</stp>
        <stp>T</stp>
        <tr r="G269" s="1"/>
      </tp>
      <tp>
        <v>2266</v>
        <stp/>
        <stp>StudyData</stp>
        <stp>EP</stp>
        <stp>Bar</stp>
        <stp/>
        <stp>Close</stp>
        <stp>10</stp>
        <stp>-167</stp>
        <stp>All</stp>
        <stp/>
        <stp/>
        <stp>TRUE</stp>
        <stp>T</stp>
        <tr r="G169" s="1"/>
      </tp>
      <tp>
        <v>2270.75</v>
        <stp/>
        <stp>StudyData</stp>
        <stp>EP</stp>
        <stp>Bar</stp>
        <stp/>
        <stp>Close</stp>
        <stp>10</stp>
        <stp>-264</stp>
        <stp>All</stp>
        <stp/>
        <stp/>
        <stp>TRUE</stp>
        <stp>T</stp>
        <tr r="G266" s="1"/>
      </tp>
      <tp>
        <v>2266.25</v>
        <stp/>
        <stp>StudyData</stp>
        <stp>EP</stp>
        <stp>Bar</stp>
        <stp/>
        <stp>Close</stp>
        <stp>10</stp>
        <stp>-164</stp>
        <stp>All</stp>
        <stp/>
        <stp/>
        <stp>TRUE</stp>
        <stp>T</stp>
        <tr r="G166" s="1"/>
      </tp>
      <tp>
        <v>2271.25</v>
        <stp/>
        <stp>StudyData</stp>
        <stp>EP</stp>
        <stp>Bar</stp>
        <stp/>
        <stp>Close</stp>
        <stp>10</stp>
        <stp>-265</stp>
        <stp>All</stp>
        <stp/>
        <stp/>
        <stp>TRUE</stp>
        <stp>T</stp>
        <tr r="G267" s="1"/>
      </tp>
      <tp>
        <v>2266.25</v>
        <stp/>
        <stp>StudyData</stp>
        <stp>EP</stp>
        <stp>Bar</stp>
        <stp/>
        <stp>Close</stp>
        <stp>10</stp>
        <stp>-165</stp>
        <stp>All</stp>
        <stp/>
        <stp/>
        <stp>TRUE</stp>
        <stp>T</stp>
        <tr r="G167" s="1"/>
      </tp>
      <tp>
        <v>2270.5</v>
        <stp/>
        <stp>StudyData</stp>
        <stp>EP</stp>
        <stp>Bar</stp>
        <stp/>
        <stp>Close</stp>
        <stp>10</stp>
        <stp>-268</stp>
        <stp>All</stp>
        <stp/>
        <stp/>
        <stp>TRUE</stp>
        <stp>T</stp>
        <tr r="G270" s="1"/>
      </tp>
      <tp>
        <v>2266</v>
        <stp/>
        <stp>StudyData</stp>
        <stp>EP</stp>
        <stp>Bar</stp>
        <stp/>
        <stp>Close</stp>
        <stp>10</stp>
        <stp>-168</stp>
        <stp>All</stp>
        <stp/>
        <stp/>
        <stp>TRUE</stp>
        <stp>T</stp>
        <tr r="G170" s="1"/>
      </tp>
      <tp>
        <v>2266.75</v>
        <stp/>
        <stp>StudyData</stp>
        <stp>EP</stp>
        <stp>Bar</stp>
        <stp/>
        <stp>Close</stp>
        <stp>10</stp>
        <stp>-269</stp>
        <stp>All</stp>
        <stp/>
        <stp/>
        <stp>TRUE</stp>
        <stp>T</stp>
        <tr r="G271" s="1"/>
      </tp>
      <tp>
        <v>2266.5</v>
        <stp/>
        <stp>StudyData</stp>
        <stp>EP</stp>
        <stp>Bar</stp>
        <stp/>
        <stp>Close</stp>
        <stp>10</stp>
        <stp>-169</stp>
        <stp>All</stp>
        <stp/>
        <stp/>
        <stp>TRUE</stp>
        <stp>T</stp>
        <tr r="G171" s="1"/>
      </tp>
      <tp>
        <v>2266.5</v>
        <stp/>
        <stp>StudyData</stp>
        <stp>EP</stp>
        <stp>Bar</stp>
        <stp/>
        <stp>Close</stp>
        <stp>10</stp>
        <stp>-272</stp>
        <stp>All</stp>
        <stp/>
        <stp/>
        <stp>TRUE</stp>
        <stp>T</stp>
        <tr r="G274" s="1"/>
      </tp>
      <tp>
        <v>2266.5</v>
        <stp/>
        <stp>StudyData</stp>
        <stp>EP</stp>
        <stp>Bar</stp>
        <stp/>
        <stp>Close</stp>
        <stp>10</stp>
        <stp>-172</stp>
        <stp>All</stp>
        <stp/>
        <stp/>
        <stp>TRUE</stp>
        <stp>T</stp>
        <tr r="G174" s="1"/>
      </tp>
      <tp>
        <v>2266.25</v>
        <stp/>
        <stp>StudyData</stp>
        <stp>EP</stp>
        <stp>Bar</stp>
        <stp/>
        <stp>Close</stp>
        <stp>10</stp>
        <stp>-273</stp>
        <stp>All</stp>
        <stp/>
        <stp/>
        <stp>TRUE</stp>
        <stp>T</stp>
        <tr r="G275" s="1"/>
      </tp>
      <tp>
        <v>2266.5</v>
        <stp/>
        <stp>StudyData</stp>
        <stp>EP</stp>
        <stp>Bar</stp>
        <stp/>
        <stp>Close</stp>
        <stp>10</stp>
        <stp>-173</stp>
        <stp>All</stp>
        <stp/>
        <stp/>
        <stp>TRUE</stp>
        <stp>T</stp>
        <tr r="G175" s="1"/>
      </tp>
      <tp>
        <v>2267.25</v>
        <stp/>
        <stp>StudyData</stp>
        <stp>EP</stp>
        <stp>Bar</stp>
        <stp/>
        <stp>Close</stp>
        <stp>10</stp>
        <stp>-270</stp>
        <stp>All</stp>
        <stp/>
        <stp/>
        <stp>TRUE</stp>
        <stp>T</stp>
        <tr r="G272" s="1"/>
      </tp>
      <tp>
        <v>2267</v>
        <stp/>
        <stp>StudyData</stp>
        <stp>EP</stp>
        <stp>Bar</stp>
        <stp/>
        <stp>Close</stp>
        <stp>10</stp>
        <stp>-170</stp>
        <stp>All</stp>
        <stp/>
        <stp/>
        <stp>TRUE</stp>
        <stp>T</stp>
        <tr r="G172" s="1"/>
      </tp>
      <tp>
        <v>2266.75</v>
        <stp/>
        <stp>StudyData</stp>
        <stp>EP</stp>
        <stp>Bar</stp>
        <stp/>
        <stp>Close</stp>
        <stp>10</stp>
        <stp>-271</stp>
        <stp>All</stp>
        <stp/>
        <stp/>
        <stp>TRUE</stp>
        <stp>T</stp>
        <tr r="G273" s="1"/>
      </tp>
      <tp>
        <v>2266.75</v>
        <stp/>
        <stp>StudyData</stp>
        <stp>EP</stp>
        <stp>Bar</stp>
        <stp/>
        <stp>Close</stp>
        <stp>10</stp>
        <stp>-171</stp>
        <stp>All</stp>
        <stp/>
        <stp/>
        <stp>TRUE</stp>
        <stp>T</stp>
        <tr r="G173" s="1"/>
      </tp>
      <tp>
        <v>2265.25</v>
        <stp/>
        <stp>StudyData</stp>
        <stp>EP</stp>
        <stp>Bar</stp>
        <stp/>
        <stp>Close</stp>
        <stp>10</stp>
        <stp>-276</stp>
        <stp>All</stp>
        <stp/>
        <stp/>
        <stp>TRUE</stp>
        <stp>T</stp>
        <tr r="G278" s="1"/>
      </tp>
      <tp>
        <v>2266.75</v>
        <stp/>
        <stp>StudyData</stp>
        <stp>EP</stp>
        <stp>Bar</stp>
        <stp/>
        <stp>Close</stp>
        <stp>10</stp>
        <stp>-176</stp>
        <stp>All</stp>
        <stp/>
        <stp/>
        <stp>TRUE</stp>
        <stp>T</stp>
        <tr r="G178" s="1"/>
      </tp>
      <tp>
        <v>2266.75</v>
        <stp/>
        <stp>StudyData</stp>
        <stp>EP</stp>
        <stp>Bar</stp>
        <stp/>
        <stp>Close</stp>
        <stp>10</stp>
        <stp>-277</stp>
        <stp>All</stp>
        <stp/>
        <stp/>
        <stp>TRUE</stp>
        <stp>T</stp>
        <tr r="G279" s="1"/>
      </tp>
      <tp>
        <v>2266.75</v>
        <stp/>
        <stp>StudyData</stp>
        <stp>EP</stp>
        <stp>Bar</stp>
        <stp/>
        <stp>Close</stp>
        <stp>10</stp>
        <stp>-177</stp>
        <stp>All</stp>
        <stp/>
        <stp/>
        <stp>TRUE</stp>
        <stp>T</stp>
        <tr r="G179" s="1"/>
      </tp>
      <tp>
        <v>2264.75</v>
        <stp/>
        <stp>StudyData</stp>
        <stp>EP</stp>
        <stp>Bar</stp>
        <stp/>
        <stp>Close</stp>
        <stp>10</stp>
        <stp>-274</stp>
        <stp>All</stp>
        <stp/>
        <stp/>
        <stp>TRUE</stp>
        <stp>T</stp>
        <tr r="G276" s="1"/>
      </tp>
      <tp>
        <v>2266.5</v>
        <stp/>
        <stp>StudyData</stp>
        <stp>EP</stp>
        <stp>Bar</stp>
        <stp/>
        <stp>Close</stp>
        <stp>10</stp>
        <stp>-174</stp>
        <stp>All</stp>
        <stp/>
        <stp/>
        <stp>TRUE</stp>
        <stp>T</stp>
        <tr r="G176" s="1"/>
      </tp>
      <tp>
        <v>2264.25</v>
        <stp/>
        <stp>StudyData</stp>
        <stp>EP</stp>
        <stp>Bar</stp>
        <stp/>
        <stp>Close</stp>
        <stp>10</stp>
        <stp>-275</stp>
        <stp>All</stp>
        <stp/>
        <stp/>
        <stp>TRUE</stp>
        <stp>T</stp>
        <tr r="G277" s="1"/>
      </tp>
      <tp>
        <v>2266.25</v>
        <stp/>
        <stp>StudyData</stp>
        <stp>EP</stp>
        <stp>Bar</stp>
        <stp/>
        <stp>Close</stp>
        <stp>10</stp>
        <stp>-175</stp>
        <stp>All</stp>
        <stp/>
        <stp/>
        <stp>TRUE</stp>
        <stp>T</stp>
        <tr r="G177" s="1"/>
      </tp>
      <tp>
        <v>2267</v>
        <stp/>
        <stp>StudyData</stp>
        <stp>EP</stp>
        <stp>Bar</stp>
        <stp/>
        <stp>Close</stp>
        <stp>10</stp>
        <stp>-278</stp>
        <stp>All</stp>
        <stp/>
        <stp/>
        <stp>TRUE</stp>
        <stp>T</stp>
        <tr r="G280" s="1"/>
      </tp>
      <tp>
        <v>2266.25</v>
        <stp/>
        <stp>StudyData</stp>
        <stp>EP</stp>
        <stp>Bar</stp>
        <stp/>
        <stp>Close</stp>
        <stp>10</stp>
        <stp>-178</stp>
        <stp>All</stp>
        <stp/>
        <stp/>
        <stp>TRUE</stp>
        <stp>T</stp>
        <tr r="G180" s="1"/>
      </tp>
      <tp>
        <v>2266.75</v>
        <stp/>
        <stp>StudyData</stp>
        <stp>EP</stp>
        <stp>Bar</stp>
        <stp/>
        <stp>Close</stp>
        <stp>10</stp>
        <stp>-279</stp>
        <stp>All</stp>
        <stp/>
        <stp/>
        <stp>TRUE</stp>
        <stp>T</stp>
        <tr r="G281" s="1"/>
      </tp>
      <tp>
        <v>2265.75</v>
        <stp/>
        <stp>StudyData</stp>
        <stp>EP</stp>
        <stp>Bar</stp>
        <stp/>
        <stp>Close</stp>
        <stp>10</stp>
        <stp>-179</stp>
        <stp>All</stp>
        <stp/>
        <stp/>
        <stp>TRUE</stp>
        <stp>T</stp>
        <tr r="G181" s="1"/>
      </tp>
      <tp>
        <v>2265</v>
        <stp/>
        <stp>StudyData</stp>
        <stp>EP</stp>
        <stp>Bar</stp>
        <stp/>
        <stp>High</stp>
        <stp>10</stp>
        <stp>0</stp>
        <stp>All</stp>
        <stp/>
        <stp/>
        <stp>TRUE</stp>
        <stp>T</stp>
        <tr r="E2" s="1"/>
      </tp>
      <tp>
        <v>2263.75</v>
        <stp/>
        <stp>StudyData</stp>
        <stp>EP</stp>
        <stp>Bar</stp>
        <stp/>
        <stp>Open</stp>
        <stp>10</stp>
        <stp>0</stp>
        <stp>All</stp>
        <stp/>
        <stp/>
        <stp>TRUE</stp>
        <stp>T</stp>
        <tr r="D2" s="1"/>
      </tp>
      <tp>
        <v>42752.472222222219</v>
        <stp/>
        <stp>StudyData</stp>
        <stp>EP</stp>
        <stp>Bar</stp>
        <stp/>
        <stp>Time</stp>
        <stp>10</stp>
        <stp>0</stp>
        <stp>All</stp>
        <stp/>
        <stp/>
        <stp>False</stp>
        <tr r="B2" s="1"/>
        <tr r="C2" s="1"/>
      </tp>
      <tp>
        <v>42752.409722222219</v>
        <stp/>
        <stp>StudyData</stp>
        <stp>EP</stp>
        <stp>Bar</stp>
        <stp/>
        <stp>Time</stp>
        <stp>10</stp>
        <stp>-9</stp>
        <stp>All</stp>
        <stp/>
        <stp/>
        <stp>False</stp>
        <tr r="C11" s="1"/>
        <tr r="B11" s="1"/>
      </tp>
      <tp>
        <v>42752.416666666664</v>
        <stp/>
        <stp>StudyData</stp>
        <stp>EP</stp>
        <stp>Bar</stp>
        <stp/>
        <stp>Time</stp>
        <stp>10</stp>
        <stp>-8</stp>
        <stp>All</stp>
        <stp/>
        <stp/>
        <stp>False</stp>
        <tr r="C10" s="1"/>
        <tr r="B10" s="1"/>
      </tp>
      <tp>
        <v>42752.4375</v>
        <stp/>
        <stp>StudyData</stp>
        <stp>EP</stp>
        <stp>Bar</stp>
        <stp/>
        <stp>Time</stp>
        <stp>10</stp>
        <stp>-5</stp>
        <stp>All</stp>
        <stp/>
        <stp/>
        <stp>False</stp>
        <tr r="C7" s="1"/>
        <tr r="B7" s="1"/>
      </tp>
      <tp>
        <v>42752.444444444445</v>
        <stp/>
        <stp>StudyData</stp>
        <stp>EP</stp>
        <stp>Bar</stp>
        <stp/>
        <stp>Time</stp>
        <stp>10</stp>
        <stp>-4</stp>
        <stp>All</stp>
        <stp/>
        <stp/>
        <stp>False</stp>
        <tr r="B6" s="1"/>
        <tr r="C6" s="1"/>
      </tp>
      <tp>
        <v>42752.423611111109</v>
        <stp/>
        <stp>StudyData</stp>
        <stp>EP</stp>
        <stp>Bar</stp>
        <stp/>
        <stp>Time</stp>
        <stp>10</stp>
        <stp>-7</stp>
        <stp>All</stp>
        <stp/>
        <stp/>
        <stp>False</stp>
        <tr r="B9" s="1"/>
        <tr r="C9" s="1"/>
      </tp>
      <tp>
        <v>42752.430555555555</v>
        <stp/>
        <stp>StudyData</stp>
        <stp>EP</stp>
        <stp>Bar</stp>
        <stp/>
        <stp>Time</stp>
        <stp>10</stp>
        <stp>-6</stp>
        <stp>All</stp>
        <stp/>
        <stp/>
        <stp>False</stp>
        <tr r="C8" s="1"/>
        <tr r="B8" s="1"/>
      </tp>
      <tp>
        <v>42752.465277777781</v>
        <stp/>
        <stp>StudyData</stp>
        <stp>EP</stp>
        <stp>Bar</stp>
        <stp/>
        <stp>Time</stp>
        <stp>10</stp>
        <stp>-1</stp>
        <stp>All</stp>
        <stp/>
        <stp/>
        <stp>False</stp>
        <tr r="B3" s="1"/>
        <tr r="C3" s="1"/>
      </tp>
      <tp>
        <v>42752.451388888891</v>
        <stp/>
        <stp>StudyData</stp>
        <stp>EP</stp>
        <stp>Bar</stp>
        <stp/>
        <stp>Time</stp>
        <stp>10</stp>
        <stp>-3</stp>
        <stp>All</stp>
        <stp/>
        <stp/>
        <stp>False</stp>
        <tr r="B5" s="1"/>
        <tr r="C5" s="1"/>
      </tp>
      <tp>
        <v>42752.458333333336</v>
        <stp/>
        <stp>StudyData</stp>
        <stp>EP</stp>
        <stp>Bar</stp>
        <stp/>
        <stp>Time</stp>
        <stp>10</stp>
        <stp>-2</stp>
        <stp>All</stp>
        <stp/>
        <stp/>
        <stp>False</stp>
        <tr r="B4" s="1"/>
        <tr r="C4" s="1"/>
      </tp>
      <tp>
        <v>2264.5</v>
        <stp/>
        <stp>StudyData</stp>
        <stp>EP</stp>
        <stp>Bar</stp>
        <stp/>
        <stp>Close</stp>
        <stp>10</stp>
        <stp>-8</stp>
        <stp>All</stp>
        <stp/>
        <stp/>
        <stp>TRUE</stp>
        <stp>T</stp>
        <tr r="G10" s="1"/>
      </tp>
      <tp>
        <v>2266.25</v>
        <stp/>
        <stp>StudyData</stp>
        <stp>EP</stp>
        <stp>Bar</stp>
        <stp/>
        <stp>Close</stp>
        <stp>10</stp>
        <stp>-9</stp>
        <stp>All</stp>
        <stp/>
        <stp/>
        <stp>TRUE</stp>
        <stp>T</stp>
        <tr r="G11" s="1"/>
      </tp>
      <tp>
        <v>2264.5</v>
        <stp/>
        <stp>StudyData</stp>
        <stp>EP</stp>
        <stp>Bar</stp>
        <stp/>
        <stp>Close</stp>
        <stp>10</stp>
        <stp>-2</stp>
        <stp>All</stp>
        <stp/>
        <stp/>
        <stp>TRUE</stp>
        <stp>T</stp>
        <tr r="G4" s="1"/>
      </tp>
      <tp>
        <v>2265.25</v>
        <stp/>
        <stp>StudyData</stp>
        <stp>EP</stp>
        <stp>Bar</stp>
        <stp/>
        <stp>Close</stp>
        <stp>10</stp>
        <stp>-3</stp>
        <stp>All</stp>
        <stp/>
        <stp/>
        <stp>TRUE</stp>
        <stp>T</stp>
        <tr r="G5" s="1"/>
      </tp>
      <tp>
        <v>2264</v>
        <stp/>
        <stp>StudyData</stp>
        <stp>EP</stp>
        <stp>Bar</stp>
        <stp/>
        <stp>Close</stp>
        <stp>10</stp>
        <stp>-1</stp>
        <stp>All</stp>
        <stp/>
        <stp/>
        <stp>TRUE</stp>
        <stp>T</stp>
        <tr r="G3" s="1"/>
      </tp>
      <tp>
        <v>2263.75</v>
        <stp/>
        <stp>StudyData</stp>
        <stp>EP</stp>
        <stp>Bar</stp>
        <stp/>
        <stp>Close</stp>
        <stp>10</stp>
        <stp>-6</stp>
        <stp>All</stp>
        <stp/>
        <stp/>
        <stp>TRUE</stp>
        <stp>T</stp>
        <tr r="G8" s="1"/>
      </tp>
      <tp>
        <v>2262.75</v>
        <stp/>
        <stp>StudyData</stp>
        <stp>EP</stp>
        <stp>Bar</stp>
        <stp/>
        <stp>Close</stp>
        <stp>10</stp>
        <stp>-7</stp>
        <stp>All</stp>
        <stp/>
        <stp/>
        <stp>TRUE</stp>
        <stp>T</stp>
        <tr r="G9" s="1"/>
      </tp>
      <tp>
        <v>2264.75</v>
        <stp/>
        <stp>StudyData</stp>
        <stp>EP</stp>
        <stp>Bar</stp>
        <stp/>
        <stp>Close</stp>
        <stp>10</stp>
        <stp>-4</stp>
        <stp>All</stp>
        <stp/>
        <stp/>
        <stp>TRUE</stp>
        <stp>T</stp>
        <tr r="G6" s="1"/>
      </tp>
      <tp>
        <v>2264.25</v>
        <stp/>
        <stp>StudyData</stp>
        <stp>EP</stp>
        <stp>Bar</stp>
        <stp/>
        <stp>Close</stp>
        <stp>10</stp>
        <stp>-5</stp>
        <stp>All</stp>
        <stp/>
        <stp/>
        <stp>TRUE</stp>
        <stp>T</stp>
        <tr r="G7" s="1"/>
      </tp>
      <tp>
        <v>42751.854166666664</v>
        <stp/>
        <stp>StudyData</stp>
        <stp>EP</stp>
        <stp>Bar</stp>
        <stp/>
        <stp>Time</stp>
        <stp>10</stp>
        <stp>-89</stp>
        <stp>All</stp>
        <stp/>
        <stp/>
        <stp>False</stp>
        <tr r="C91" s="1"/>
        <tr r="B91" s="1"/>
      </tp>
      <tp>
        <v>42751.861111111109</v>
        <stp/>
        <stp>StudyData</stp>
        <stp>EP</stp>
        <stp>Bar</stp>
        <stp/>
        <stp>Time</stp>
        <stp>10</stp>
        <stp>-88</stp>
        <stp>All</stp>
        <stp/>
        <stp/>
        <stp>False</stp>
        <tr r="C90" s="1"/>
        <tr r="B90" s="1"/>
      </tp>
      <tp>
        <v>42751.868055555555</v>
        <stp/>
        <stp>StudyData</stp>
        <stp>EP</stp>
        <stp>Bar</stp>
        <stp/>
        <stp>Time</stp>
        <stp>10</stp>
        <stp>-87</stp>
        <stp>All</stp>
        <stp/>
        <stp/>
        <stp>False</stp>
        <tr r="B89" s="1"/>
        <tr r="C89" s="1"/>
      </tp>
      <tp>
        <v>42751.875</v>
        <stp/>
        <stp>StudyData</stp>
        <stp>EP</stp>
        <stp>Bar</stp>
        <stp/>
        <stp>Time</stp>
        <stp>10</stp>
        <stp>-86</stp>
        <stp>All</stp>
        <stp/>
        <stp/>
        <stp>False</stp>
        <tr r="B88" s="1"/>
        <tr r="C88" s="1"/>
      </tp>
      <tp>
        <v>42751.881944444445</v>
        <stp/>
        <stp>StudyData</stp>
        <stp>EP</stp>
        <stp>Bar</stp>
        <stp/>
        <stp>Time</stp>
        <stp>10</stp>
        <stp>-85</stp>
        <stp>All</stp>
        <stp/>
        <stp/>
        <stp>False</stp>
        <tr r="B87" s="1"/>
        <tr r="C87" s="1"/>
      </tp>
      <tp>
        <v>42751.888888888891</v>
        <stp/>
        <stp>StudyData</stp>
        <stp>EP</stp>
        <stp>Bar</stp>
        <stp/>
        <stp>Time</stp>
        <stp>10</stp>
        <stp>-84</stp>
        <stp>All</stp>
        <stp/>
        <stp/>
        <stp>False</stp>
        <tr r="B86" s="1"/>
        <tr r="C86" s="1"/>
      </tp>
      <tp>
        <v>42751.895833333336</v>
        <stp/>
        <stp>StudyData</stp>
        <stp>EP</stp>
        <stp>Bar</stp>
        <stp/>
        <stp>Time</stp>
        <stp>10</stp>
        <stp>-83</stp>
        <stp>All</stp>
        <stp/>
        <stp/>
        <stp>False</stp>
        <tr r="B85" s="1"/>
        <tr r="C85" s="1"/>
      </tp>
      <tp>
        <v>42751.902777777781</v>
        <stp/>
        <stp>StudyData</stp>
        <stp>EP</stp>
        <stp>Bar</stp>
        <stp/>
        <stp>Time</stp>
        <stp>10</stp>
        <stp>-82</stp>
        <stp>All</stp>
        <stp/>
        <stp/>
        <stp>False</stp>
        <tr r="C84" s="1"/>
        <tr r="B84" s="1"/>
      </tp>
      <tp>
        <v>42751.909722222219</v>
        <stp/>
        <stp>StudyData</stp>
        <stp>EP</stp>
        <stp>Bar</stp>
        <stp/>
        <stp>Time</stp>
        <stp>10</stp>
        <stp>-81</stp>
        <stp>All</stp>
        <stp/>
        <stp/>
        <stp>False</stp>
        <tr r="C83" s="1"/>
        <tr r="B83" s="1"/>
      </tp>
      <tp>
        <v>42751.916666666664</v>
        <stp/>
        <stp>StudyData</stp>
        <stp>EP</stp>
        <stp>Bar</stp>
        <stp/>
        <stp>Time</stp>
        <stp>10</stp>
        <stp>-80</stp>
        <stp>All</stp>
        <stp/>
        <stp/>
        <stp>False</stp>
        <tr r="C82" s="1"/>
        <tr r="B82" s="1"/>
      </tp>
      <tp>
        <v>42751.784722222219</v>
        <stp/>
        <stp>StudyData</stp>
        <stp>EP</stp>
        <stp>Bar</stp>
        <stp/>
        <stp>Time</stp>
        <stp>10</stp>
        <stp>-99</stp>
        <stp>All</stp>
        <stp/>
        <stp/>
        <stp>False</stp>
        <tr r="B101" s="1"/>
        <tr r="C101" s="1"/>
      </tp>
      <tp>
        <v>42751.791666666664</v>
        <stp/>
        <stp>StudyData</stp>
        <stp>EP</stp>
        <stp>Bar</stp>
        <stp/>
        <stp>Time</stp>
        <stp>10</stp>
        <stp>-98</stp>
        <stp>All</stp>
        <stp/>
        <stp/>
        <stp>False</stp>
        <tr r="C100" s="1"/>
        <tr r="B100" s="1"/>
      </tp>
      <tp>
        <v>42751.798611111109</v>
        <stp/>
        <stp>StudyData</stp>
        <stp>EP</stp>
        <stp>Bar</stp>
        <stp/>
        <stp>Time</stp>
        <stp>10</stp>
        <stp>-97</stp>
        <stp>All</stp>
        <stp/>
        <stp/>
        <stp>False</stp>
        <tr r="B99" s="1"/>
        <tr r="C99" s="1"/>
      </tp>
      <tp>
        <v>42751.805555555555</v>
        <stp/>
        <stp>StudyData</stp>
        <stp>EP</stp>
        <stp>Bar</stp>
        <stp/>
        <stp>Time</stp>
        <stp>10</stp>
        <stp>-96</stp>
        <stp>All</stp>
        <stp/>
        <stp/>
        <stp>False</stp>
        <tr r="C98" s="1"/>
        <tr r="B98" s="1"/>
      </tp>
      <tp>
        <v>42751.8125</v>
        <stp/>
        <stp>StudyData</stp>
        <stp>EP</stp>
        <stp>Bar</stp>
        <stp/>
        <stp>Time</stp>
        <stp>10</stp>
        <stp>-95</stp>
        <stp>All</stp>
        <stp/>
        <stp/>
        <stp>False</stp>
        <tr r="B97" s="1"/>
        <tr r="C97" s="1"/>
      </tp>
      <tp>
        <v>42751.819444444445</v>
        <stp/>
        <stp>StudyData</stp>
        <stp>EP</stp>
        <stp>Bar</stp>
        <stp/>
        <stp>Time</stp>
        <stp>10</stp>
        <stp>-94</stp>
        <stp>All</stp>
        <stp/>
        <stp/>
        <stp>False</stp>
        <tr r="B96" s="1"/>
        <tr r="C96" s="1"/>
      </tp>
      <tp>
        <v>42751.826388888891</v>
        <stp/>
        <stp>StudyData</stp>
        <stp>EP</stp>
        <stp>Bar</stp>
        <stp/>
        <stp>Time</stp>
        <stp>10</stp>
        <stp>-93</stp>
        <stp>All</stp>
        <stp/>
        <stp/>
        <stp>False</stp>
        <tr r="B95" s="1"/>
        <tr r="C95" s="1"/>
      </tp>
      <tp>
        <v>42751.833333333336</v>
        <stp/>
        <stp>StudyData</stp>
        <stp>EP</stp>
        <stp>Bar</stp>
        <stp/>
        <stp>Time</stp>
        <stp>10</stp>
        <stp>-92</stp>
        <stp>All</stp>
        <stp/>
        <stp/>
        <stp>False</stp>
        <tr r="C94" s="1"/>
        <tr r="B94" s="1"/>
      </tp>
      <tp>
        <v>42751.840277777781</v>
        <stp/>
        <stp>StudyData</stp>
        <stp>EP</stp>
        <stp>Bar</stp>
        <stp/>
        <stp>Time</stp>
        <stp>10</stp>
        <stp>-91</stp>
        <stp>All</stp>
        <stp/>
        <stp/>
        <stp>False</stp>
        <tr r="B93" s="1"/>
        <tr r="C93" s="1"/>
      </tp>
      <tp>
        <v>42751.847222222219</v>
        <stp/>
        <stp>StudyData</stp>
        <stp>EP</stp>
        <stp>Bar</stp>
        <stp/>
        <stp>Time</stp>
        <stp>10</stp>
        <stp>-90</stp>
        <stp>All</stp>
        <stp/>
        <stp/>
        <stp>False</stp>
        <tr r="C92" s="1"/>
        <tr r="B92" s="1"/>
      </tp>
      <tp>
        <v>42752.340277777781</v>
        <stp/>
        <stp>StudyData</stp>
        <stp>EP</stp>
        <stp>Bar</stp>
        <stp/>
        <stp>Time</stp>
        <stp>10</stp>
        <stp>-19</stp>
        <stp>All</stp>
        <stp/>
        <stp/>
        <stp>False</stp>
        <tr r="B21" s="1"/>
        <tr r="C21" s="1"/>
      </tp>
      <tp>
        <v>42752.347222222219</v>
        <stp/>
        <stp>StudyData</stp>
        <stp>EP</stp>
        <stp>Bar</stp>
        <stp/>
        <stp>Time</stp>
        <stp>10</stp>
        <stp>-18</stp>
        <stp>All</stp>
        <stp/>
        <stp/>
        <stp>False</stp>
        <tr r="B20" s="1"/>
        <tr r="C20" s="1"/>
      </tp>
      <tp>
        <v>42752.354166666664</v>
        <stp/>
        <stp>StudyData</stp>
        <stp>EP</stp>
        <stp>Bar</stp>
        <stp/>
        <stp>Time</stp>
        <stp>10</stp>
        <stp>-17</stp>
        <stp>All</stp>
        <stp/>
        <stp/>
        <stp>False</stp>
        <tr r="C19" s="1"/>
        <tr r="B19" s="1"/>
      </tp>
      <tp>
        <v>42752.361111111109</v>
        <stp/>
        <stp>StudyData</stp>
        <stp>EP</stp>
        <stp>Bar</stp>
        <stp/>
        <stp>Time</stp>
        <stp>10</stp>
        <stp>-16</stp>
        <stp>All</stp>
        <stp/>
        <stp/>
        <stp>False</stp>
        <tr r="B18" s="1"/>
        <tr r="C18" s="1"/>
      </tp>
      <tp>
        <v>42752.368055555555</v>
        <stp/>
        <stp>StudyData</stp>
        <stp>EP</stp>
        <stp>Bar</stp>
        <stp/>
        <stp>Time</stp>
        <stp>10</stp>
        <stp>-15</stp>
        <stp>All</stp>
        <stp/>
        <stp/>
        <stp>False</stp>
        <tr r="B17" s="1"/>
        <tr r="C17" s="1"/>
      </tp>
      <tp>
        <v>42752.375</v>
        <stp/>
        <stp>StudyData</stp>
        <stp>EP</stp>
        <stp>Bar</stp>
        <stp/>
        <stp>Time</stp>
        <stp>10</stp>
        <stp>-14</stp>
        <stp>All</stp>
        <stp/>
        <stp/>
        <stp>False</stp>
        <tr r="B16" s="1"/>
        <tr r="C16" s="1"/>
      </tp>
      <tp>
        <v>42752.381944444445</v>
        <stp/>
        <stp>StudyData</stp>
        <stp>EP</stp>
        <stp>Bar</stp>
        <stp/>
        <stp>Time</stp>
        <stp>10</stp>
        <stp>-13</stp>
        <stp>All</stp>
        <stp/>
        <stp/>
        <stp>False</stp>
        <tr r="B15" s="1"/>
        <tr r="C15" s="1"/>
      </tp>
      <tp>
        <v>42752.388888888891</v>
        <stp/>
        <stp>StudyData</stp>
        <stp>EP</stp>
        <stp>Bar</stp>
        <stp/>
        <stp>Time</stp>
        <stp>10</stp>
        <stp>-12</stp>
        <stp>All</stp>
        <stp/>
        <stp/>
        <stp>False</stp>
        <tr r="B14" s="1"/>
        <tr r="C14" s="1"/>
      </tp>
      <tp>
        <v>42752.395833333336</v>
        <stp/>
        <stp>StudyData</stp>
        <stp>EP</stp>
        <stp>Bar</stp>
        <stp/>
        <stp>Time</stp>
        <stp>10</stp>
        <stp>-11</stp>
        <stp>All</stp>
        <stp/>
        <stp/>
        <stp>False</stp>
        <tr r="B13" s="1"/>
        <tr r="C13" s="1"/>
      </tp>
      <tp>
        <v>42752.402777777781</v>
        <stp/>
        <stp>StudyData</stp>
        <stp>EP</stp>
        <stp>Bar</stp>
        <stp/>
        <stp>Time</stp>
        <stp>10</stp>
        <stp>-10</stp>
        <stp>All</stp>
        <stp/>
        <stp/>
        <stp>False</stp>
        <tr r="B12" s="1"/>
        <tr r="C12" s="1"/>
      </tp>
      <tp>
        <v>42752.270833333336</v>
        <stp/>
        <stp>StudyData</stp>
        <stp>EP</stp>
        <stp>Bar</stp>
        <stp/>
        <stp>Time</stp>
        <stp>10</stp>
        <stp>-29</stp>
        <stp>All</stp>
        <stp/>
        <stp/>
        <stp>False</stp>
        <tr r="B31" s="1"/>
        <tr r="C31" s="1"/>
      </tp>
      <tp>
        <v>42752.277777777781</v>
        <stp/>
        <stp>StudyData</stp>
        <stp>EP</stp>
        <stp>Bar</stp>
        <stp/>
        <stp>Time</stp>
        <stp>10</stp>
        <stp>-28</stp>
        <stp>All</stp>
        <stp/>
        <stp/>
        <stp>False</stp>
        <tr r="B30" s="1"/>
        <tr r="C30" s="1"/>
      </tp>
      <tp>
        <v>42752.284722222219</v>
        <stp/>
        <stp>StudyData</stp>
        <stp>EP</stp>
        <stp>Bar</stp>
        <stp/>
        <stp>Time</stp>
        <stp>10</stp>
        <stp>-27</stp>
        <stp>All</stp>
        <stp/>
        <stp/>
        <stp>False</stp>
        <tr r="C29" s="1"/>
        <tr r="B29" s="1"/>
      </tp>
      <tp>
        <v>42752.291666666664</v>
        <stp/>
        <stp>StudyData</stp>
        <stp>EP</stp>
        <stp>Bar</stp>
        <stp/>
        <stp>Time</stp>
        <stp>10</stp>
        <stp>-26</stp>
        <stp>All</stp>
        <stp/>
        <stp/>
        <stp>False</stp>
        <tr r="B28" s="1"/>
        <tr r="C28" s="1"/>
      </tp>
      <tp>
        <v>42752.298611111109</v>
        <stp/>
        <stp>StudyData</stp>
        <stp>EP</stp>
        <stp>Bar</stp>
        <stp/>
        <stp>Time</stp>
        <stp>10</stp>
        <stp>-25</stp>
        <stp>All</stp>
        <stp/>
        <stp/>
        <stp>False</stp>
        <tr r="C27" s="1"/>
        <tr r="B27" s="1"/>
      </tp>
      <tp>
        <v>42752.305555555555</v>
        <stp/>
        <stp>StudyData</stp>
        <stp>EP</stp>
        <stp>Bar</stp>
        <stp/>
        <stp>Time</stp>
        <stp>10</stp>
        <stp>-24</stp>
        <stp>All</stp>
        <stp/>
        <stp/>
        <stp>False</stp>
        <tr r="B26" s="1"/>
        <tr r="C26" s="1"/>
      </tp>
      <tp>
        <v>42752.3125</v>
        <stp/>
        <stp>StudyData</stp>
        <stp>EP</stp>
        <stp>Bar</stp>
        <stp/>
        <stp>Time</stp>
        <stp>10</stp>
        <stp>-23</stp>
        <stp>All</stp>
        <stp/>
        <stp/>
        <stp>False</stp>
        <tr r="B25" s="1"/>
        <tr r="C25" s="1"/>
      </tp>
      <tp>
        <v>42752.319444444445</v>
        <stp/>
        <stp>StudyData</stp>
        <stp>EP</stp>
        <stp>Bar</stp>
        <stp/>
        <stp>Time</stp>
        <stp>10</stp>
        <stp>-22</stp>
        <stp>All</stp>
        <stp/>
        <stp/>
        <stp>False</stp>
        <tr r="B24" s="1"/>
        <tr r="C24" s="1"/>
      </tp>
      <tp>
        <v>42752.326388888891</v>
        <stp/>
        <stp>StudyData</stp>
        <stp>EP</stp>
        <stp>Bar</stp>
        <stp/>
        <stp>Time</stp>
        <stp>10</stp>
        <stp>-21</stp>
        <stp>All</stp>
        <stp/>
        <stp/>
        <stp>False</stp>
        <tr r="B23" s="1"/>
        <tr r="C23" s="1"/>
      </tp>
      <tp>
        <v>42752.333333333336</v>
        <stp/>
        <stp>StudyData</stp>
        <stp>EP</stp>
        <stp>Bar</stp>
        <stp/>
        <stp>Time</stp>
        <stp>10</stp>
        <stp>-20</stp>
        <stp>All</stp>
        <stp/>
        <stp/>
        <stp>False</stp>
        <tr r="B22" s="1"/>
        <tr r="C22" s="1"/>
      </tp>
      <tp>
        <v>42752.201388888891</v>
        <stp/>
        <stp>StudyData</stp>
        <stp>EP</stp>
        <stp>Bar</stp>
        <stp/>
        <stp>Time</stp>
        <stp>10</stp>
        <stp>-39</stp>
        <stp>All</stp>
        <stp/>
        <stp/>
        <stp>False</stp>
        <tr r="B41" s="1"/>
        <tr r="C41" s="1"/>
      </tp>
      <tp>
        <v>42752.208333333336</v>
        <stp/>
        <stp>StudyData</stp>
        <stp>EP</stp>
        <stp>Bar</stp>
        <stp/>
        <stp>Time</stp>
        <stp>10</stp>
        <stp>-38</stp>
        <stp>All</stp>
        <stp/>
        <stp/>
        <stp>False</stp>
        <tr r="B40" s="1"/>
        <tr r="C40" s="1"/>
      </tp>
      <tp>
        <v>42752.215277777781</v>
        <stp/>
        <stp>StudyData</stp>
        <stp>EP</stp>
        <stp>Bar</stp>
        <stp/>
        <stp>Time</stp>
        <stp>10</stp>
        <stp>-37</stp>
        <stp>All</stp>
        <stp/>
        <stp/>
        <stp>False</stp>
        <tr r="C39" s="1"/>
        <tr r="B39" s="1"/>
      </tp>
      <tp>
        <v>42752.222222222219</v>
        <stp/>
        <stp>StudyData</stp>
        <stp>EP</stp>
        <stp>Bar</stp>
        <stp/>
        <stp>Time</stp>
        <stp>10</stp>
        <stp>-36</stp>
        <stp>All</stp>
        <stp/>
        <stp/>
        <stp>False</stp>
        <tr r="C38" s="1"/>
        <tr r="B38" s="1"/>
      </tp>
      <tp>
        <v>42752.229166666664</v>
        <stp/>
        <stp>StudyData</stp>
        <stp>EP</stp>
        <stp>Bar</stp>
        <stp/>
        <stp>Time</stp>
        <stp>10</stp>
        <stp>-35</stp>
        <stp>All</stp>
        <stp/>
        <stp/>
        <stp>False</stp>
        <tr r="C37" s="1"/>
        <tr r="B37" s="1"/>
      </tp>
      <tp>
        <v>42752.236111111109</v>
        <stp/>
        <stp>StudyData</stp>
        <stp>EP</stp>
        <stp>Bar</stp>
        <stp/>
        <stp>Time</stp>
        <stp>10</stp>
        <stp>-34</stp>
        <stp>All</stp>
        <stp/>
        <stp/>
        <stp>False</stp>
        <tr r="C36" s="1"/>
        <tr r="B36" s="1"/>
      </tp>
      <tp>
        <v>42752.243055555555</v>
        <stp/>
        <stp>StudyData</stp>
        <stp>EP</stp>
        <stp>Bar</stp>
        <stp/>
        <stp>Time</stp>
        <stp>10</stp>
        <stp>-33</stp>
        <stp>All</stp>
        <stp/>
        <stp/>
        <stp>False</stp>
        <tr r="C35" s="1"/>
        <tr r="B35" s="1"/>
      </tp>
      <tp>
        <v>42752.25</v>
        <stp/>
        <stp>StudyData</stp>
        <stp>EP</stp>
        <stp>Bar</stp>
        <stp/>
        <stp>Time</stp>
        <stp>10</stp>
        <stp>-32</stp>
        <stp>All</stp>
        <stp/>
        <stp/>
        <stp>False</stp>
        <tr r="C34" s="1"/>
        <tr r="B34" s="1"/>
      </tp>
      <tp>
        <v>42752.256944444445</v>
        <stp/>
        <stp>StudyData</stp>
        <stp>EP</stp>
        <stp>Bar</stp>
        <stp/>
        <stp>Time</stp>
        <stp>10</stp>
        <stp>-31</stp>
        <stp>All</stp>
        <stp/>
        <stp/>
        <stp>False</stp>
        <tr r="C33" s="1"/>
        <tr r="B33" s="1"/>
      </tp>
      <tp>
        <v>42752.263888888891</v>
        <stp/>
        <stp>StudyData</stp>
        <stp>EP</stp>
        <stp>Bar</stp>
        <stp/>
        <stp>Time</stp>
        <stp>10</stp>
        <stp>-30</stp>
        <stp>All</stp>
        <stp/>
        <stp/>
        <stp>False</stp>
        <tr r="C32" s="1"/>
        <tr r="B32" s="1"/>
      </tp>
      <tp>
        <v>42752.131944444445</v>
        <stp/>
        <stp>StudyData</stp>
        <stp>EP</stp>
        <stp>Bar</stp>
        <stp/>
        <stp>Time</stp>
        <stp>10</stp>
        <stp>-49</stp>
        <stp>All</stp>
        <stp/>
        <stp/>
        <stp>False</stp>
        <tr r="C51" s="1"/>
        <tr r="B51" s="1"/>
      </tp>
      <tp>
        <v>42752.138888888891</v>
        <stp/>
        <stp>StudyData</stp>
        <stp>EP</stp>
        <stp>Bar</stp>
        <stp/>
        <stp>Time</stp>
        <stp>10</stp>
        <stp>-48</stp>
        <stp>All</stp>
        <stp/>
        <stp/>
        <stp>False</stp>
        <tr r="B50" s="1"/>
        <tr r="C50" s="1"/>
      </tp>
      <tp>
        <v>42752.145833333336</v>
        <stp/>
        <stp>StudyData</stp>
        <stp>EP</stp>
        <stp>Bar</stp>
        <stp/>
        <stp>Time</stp>
        <stp>10</stp>
        <stp>-47</stp>
        <stp>All</stp>
        <stp/>
        <stp/>
        <stp>False</stp>
        <tr r="C49" s="1"/>
        <tr r="B49" s="1"/>
      </tp>
      <tp>
        <v>42752.152777777781</v>
        <stp/>
        <stp>StudyData</stp>
        <stp>EP</stp>
        <stp>Bar</stp>
        <stp/>
        <stp>Time</stp>
        <stp>10</stp>
        <stp>-46</stp>
        <stp>All</stp>
        <stp/>
        <stp/>
        <stp>False</stp>
        <tr r="B48" s="1"/>
        <tr r="C48" s="1"/>
      </tp>
      <tp>
        <v>42752.159722222219</v>
        <stp/>
        <stp>StudyData</stp>
        <stp>EP</stp>
        <stp>Bar</stp>
        <stp/>
        <stp>Time</stp>
        <stp>10</stp>
        <stp>-45</stp>
        <stp>All</stp>
        <stp/>
        <stp/>
        <stp>False</stp>
        <tr r="C47" s="1"/>
        <tr r="B47" s="1"/>
      </tp>
      <tp>
        <v>42752.166666666664</v>
        <stp/>
        <stp>StudyData</stp>
        <stp>EP</stp>
        <stp>Bar</stp>
        <stp/>
        <stp>Time</stp>
        <stp>10</stp>
        <stp>-44</stp>
        <stp>All</stp>
        <stp/>
        <stp/>
        <stp>False</stp>
        <tr r="C46" s="1"/>
        <tr r="B46" s="1"/>
      </tp>
      <tp>
        <v>42752.173611111109</v>
        <stp/>
        <stp>StudyData</stp>
        <stp>EP</stp>
        <stp>Bar</stp>
        <stp/>
        <stp>Time</stp>
        <stp>10</stp>
        <stp>-43</stp>
        <stp>All</stp>
        <stp/>
        <stp/>
        <stp>False</stp>
        <tr r="B45" s="1"/>
        <tr r="C45" s="1"/>
      </tp>
      <tp>
        <v>42752.180555555555</v>
        <stp/>
        <stp>StudyData</stp>
        <stp>EP</stp>
        <stp>Bar</stp>
        <stp/>
        <stp>Time</stp>
        <stp>10</stp>
        <stp>-42</stp>
        <stp>All</stp>
        <stp/>
        <stp/>
        <stp>False</stp>
        <tr r="B44" s="1"/>
        <tr r="C44" s="1"/>
      </tp>
      <tp>
        <v>42752.1875</v>
        <stp/>
        <stp>StudyData</stp>
        <stp>EP</stp>
        <stp>Bar</stp>
        <stp/>
        <stp>Time</stp>
        <stp>10</stp>
        <stp>-41</stp>
        <stp>All</stp>
        <stp/>
        <stp/>
        <stp>False</stp>
        <tr r="B43" s="1"/>
        <tr r="C43" s="1"/>
      </tp>
      <tp>
        <v>42752.194444444445</v>
        <stp/>
        <stp>StudyData</stp>
        <stp>EP</stp>
        <stp>Bar</stp>
        <stp/>
        <stp>Time</stp>
        <stp>10</stp>
        <stp>-40</stp>
        <stp>All</stp>
        <stp/>
        <stp/>
        <stp>False</stp>
        <tr r="C42" s="1"/>
        <tr r="B42" s="1"/>
      </tp>
      <tp>
        <v>42752.0625</v>
        <stp/>
        <stp>StudyData</stp>
        <stp>EP</stp>
        <stp>Bar</stp>
        <stp/>
        <stp>Time</stp>
        <stp>10</stp>
        <stp>-59</stp>
        <stp>All</stp>
        <stp/>
        <stp/>
        <stp>False</stp>
        <tr r="B61" s="1"/>
        <tr r="C61" s="1"/>
      </tp>
      <tp>
        <v>42752.069444444445</v>
        <stp/>
        <stp>StudyData</stp>
        <stp>EP</stp>
        <stp>Bar</stp>
        <stp/>
        <stp>Time</stp>
        <stp>10</stp>
        <stp>-58</stp>
        <stp>All</stp>
        <stp/>
        <stp/>
        <stp>False</stp>
        <tr r="C60" s="1"/>
        <tr r="B60" s="1"/>
      </tp>
      <tp>
        <v>42752.076388888891</v>
        <stp/>
        <stp>StudyData</stp>
        <stp>EP</stp>
        <stp>Bar</stp>
        <stp/>
        <stp>Time</stp>
        <stp>10</stp>
        <stp>-57</stp>
        <stp>All</stp>
        <stp/>
        <stp/>
        <stp>False</stp>
        <tr r="B59" s="1"/>
        <tr r="C59" s="1"/>
      </tp>
      <tp>
        <v>42752.083333333336</v>
        <stp/>
        <stp>StudyData</stp>
        <stp>EP</stp>
        <stp>Bar</stp>
        <stp/>
        <stp>Time</stp>
        <stp>10</stp>
        <stp>-56</stp>
        <stp>All</stp>
        <stp/>
        <stp/>
        <stp>False</stp>
        <tr r="C58" s="1"/>
        <tr r="B58" s="1"/>
      </tp>
      <tp>
        <v>42752.090277777781</v>
        <stp/>
        <stp>StudyData</stp>
        <stp>EP</stp>
        <stp>Bar</stp>
        <stp/>
        <stp>Time</stp>
        <stp>10</stp>
        <stp>-55</stp>
        <stp>All</stp>
        <stp/>
        <stp/>
        <stp>False</stp>
        <tr r="B57" s="1"/>
        <tr r="C57" s="1"/>
      </tp>
      <tp>
        <v>42752.097222222219</v>
        <stp/>
        <stp>StudyData</stp>
        <stp>EP</stp>
        <stp>Bar</stp>
        <stp/>
        <stp>Time</stp>
        <stp>10</stp>
        <stp>-54</stp>
        <stp>All</stp>
        <stp/>
        <stp/>
        <stp>False</stp>
        <tr r="C56" s="1"/>
        <tr r="B56" s="1"/>
      </tp>
      <tp>
        <v>42752.104166666664</v>
        <stp/>
        <stp>StudyData</stp>
        <stp>EP</stp>
        <stp>Bar</stp>
        <stp/>
        <stp>Time</stp>
        <stp>10</stp>
        <stp>-53</stp>
        <stp>All</stp>
        <stp/>
        <stp/>
        <stp>False</stp>
        <tr r="B55" s="1"/>
        <tr r="C55" s="1"/>
      </tp>
      <tp>
        <v>42752.111111111109</v>
        <stp/>
        <stp>StudyData</stp>
        <stp>EP</stp>
        <stp>Bar</stp>
        <stp/>
        <stp>Time</stp>
        <stp>10</stp>
        <stp>-52</stp>
        <stp>All</stp>
        <stp/>
        <stp/>
        <stp>False</stp>
        <tr r="B54" s="1"/>
        <tr r="C54" s="1"/>
      </tp>
      <tp>
        <v>42752.118055555555</v>
        <stp/>
        <stp>StudyData</stp>
        <stp>EP</stp>
        <stp>Bar</stp>
        <stp/>
        <stp>Time</stp>
        <stp>10</stp>
        <stp>-51</stp>
        <stp>All</stp>
        <stp/>
        <stp/>
        <stp>False</stp>
        <tr r="C53" s="1"/>
        <tr r="B53" s="1"/>
      </tp>
      <tp>
        <v>42752.125</v>
        <stp/>
        <stp>StudyData</stp>
        <stp>EP</stp>
        <stp>Bar</stp>
        <stp/>
        <stp>Time</stp>
        <stp>10</stp>
        <stp>-50</stp>
        <stp>All</stp>
        <stp/>
        <stp/>
        <stp>False</stp>
        <tr r="C52" s="1"/>
        <tr r="B52" s="1"/>
      </tp>
      <tp>
        <v>42751.993055555555</v>
        <stp/>
        <stp>StudyData</stp>
        <stp>EP</stp>
        <stp>Bar</stp>
        <stp/>
        <stp>Time</stp>
        <stp>10</stp>
        <stp>-69</stp>
        <stp>All</stp>
        <stp/>
        <stp/>
        <stp>False</stp>
        <tr r="B71" s="1"/>
        <tr r="C71" s="1"/>
      </tp>
      <tp>
        <v>42752</v>
        <stp/>
        <stp>StudyData</stp>
        <stp>EP</stp>
        <stp>Bar</stp>
        <stp/>
        <stp>Time</stp>
        <stp>10</stp>
        <stp>-68</stp>
        <stp>All</stp>
        <stp/>
        <stp/>
        <stp>False</stp>
        <tr r="C70" s="1"/>
        <tr r="B70" s="1"/>
      </tp>
      <tp>
        <v>42752.006944444445</v>
        <stp/>
        <stp>StudyData</stp>
        <stp>EP</stp>
        <stp>Bar</stp>
        <stp/>
        <stp>Time</stp>
        <stp>10</stp>
        <stp>-67</stp>
        <stp>All</stp>
        <stp/>
        <stp/>
        <stp>False</stp>
        <tr r="B69" s="1"/>
        <tr r="C69" s="1"/>
      </tp>
      <tp>
        <v>42752.013888888891</v>
        <stp/>
        <stp>StudyData</stp>
        <stp>EP</stp>
        <stp>Bar</stp>
        <stp/>
        <stp>Time</stp>
        <stp>10</stp>
        <stp>-66</stp>
        <stp>All</stp>
        <stp/>
        <stp/>
        <stp>False</stp>
        <tr r="C68" s="1"/>
        <tr r="B68" s="1"/>
      </tp>
      <tp>
        <v>42752.020833333336</v>
        <stp/>
        <stp>StudyData</stp>
        <stp>EP</stp>
        <stp>Bar</stp>
        <stp/>
        <stp>Time</stp>
        <stp>10</stp>
        <stp>-65</stp>
        <stp>All</stp>
        <stp/>
        <stp/>
        <stp>False</stp>
        <tr r="C67" s="1"/>
        <tr r="B67" s="1"/>
      </tp>
      <tp>
        <v>42752.027777777781</v>
        <stp/>
        <stp>StudyData</stp>
        <stp>EP</stp>
        <stp>Bar</stp>
        <stp/>
        <stp>Time</stp>
        <stp>10</stp>
        <stp>-64</stp>
        <stp>All</stp>
        <stp/>
        <stp/>
        <stp>False</stp>
        <tr r="B66" s="1"/>
        <tr r="C66" s="1"/>
      </tp>
      <tp>
        <v>42752.034722222219</v>
        <stp/>
        <stp>StudyData</stp>
        <stp>EP</stp>
        <stp>Bar</stp>
        <stp/>
        <stp>Time</stp>
        <stp>10</stp>
        <stp>-63</stp>
        <stp>All</stp>
        <stp/>
        <stp/>
        <stp>False</stp>
        <tr r="C65" s="1"/>
        <tr r="B65" s="1"/>
      </tp>
      <tp>
        <v>42752.041666666664</v>
        <stp/>
        <stp>StudyData</stp>
        <stp>EP</stp>
        <stp>Bar</stp>
        <stp/>
        <stp>Time</stp>
        <stp>10</stp>
        <stp>-62</stp>
        <stp>All</stp>
        <stp/>
        <stp/>
        <stp>False</stp>
        <tr r="B64" s="1"/>
        <tr r="C64" s="1"/>
      </tp>
      <tp>
        <v>42752.048611111109</v>
        <stp/>
        <stp>StudyData</stp>
        <stp>EP</stp>
        <stp>Bar</stp>
        <stp/>
        <stp>Time</stp>
        <stp>10</stp>
        <stp>-61</stp>
        <stp>All</stp>
        <stp/>
        <stp/>
        <stp>False</stp>
        <tr r="B63" s="1"/>
        <tr r="C63" s="1"/>
      </tp>
      <tp>
        <v>42752.055555555555</v>
        <stp/>
        <stp>StudyData</stp>
        <stp>EP</stp>
        <stp>Bar</stp>
        <stp/>
        <stp>Time</stp>
        <stp>10</stp>
        <stp>-60</stp>
        <stp>All</stp>
        <stp/>
        <stp/>
        <stp>False</stp>
        <tr r="C62" s="1"/>
        <tr r="B62" s="1"/>
      </tp>
      <tp>
        <v>42751.923611111109</v>
        <stp/>
        <stp>StudyData</stp>
        <stp>EP</stp>
        <stp>Bar</stp>
        <stp/>
        <stp>Time</stp>
        <stp>10</stp>
        <stp>-79</stp>
        <stp>All</stp>
        <stp/>
        <stp/>
        <stp>False</stp>
        <tr r="C81" s="1"/>
        <tr r="B81" s="1"/>
      </tp>
      <tp>
        <v>42751.930555555555</v>
        <stp/>
        <stp>StudyData</stp>
        <stp>EP</stp>
        <stp>Bar</stp>
        <stp/>
        <stp>Time</stp>
        <stp>10</stp>
        <stp>-78</stp>
        <stp>All</stp>
        <stp/>
        <stp/>
        <stp>False</stp>
        <tr r="B80" s="1"/>
        <tr r="C80" s="1"/>
      </tp>
      <tp>
        <v>42751.9375</v>
        <stp/>
        <stp>StudyData</stp>
        <stp>EP</stp>
        <stp>Bar</stp>
        <stp/>
        <stp>Time</stp>
        <stp>10</stp>
        <stp>-77</stp>
        <stp>All</stp>
        <stp/>
        <stp/>
        <stp>False</stp>
        <tr r="B79" s="1"/>
        <tr r="C79" s="1"/>
      </tp>
      <tp>
        <v>42751.944444444445</v>
        <stp/>
        <stp>StudyData</stp>
        <stp>EP</stp>
        <stp>Bar</stp>
        <stp/>
        <stp>Time</stp>
        <stp>10</stp>
        <stp>-76</stp>
        <stp>All</stp>
        <stp/>
        <stp/>
        <stp>False</stp>
        <tr r="C78" s="1"/>
        <tr r="B78" s="1"/>
      </tp>
      <tp>
        <v>42751.951388888891</v>
        <stp/>
        <stp>StudyData</stp>
        <stp>EP</stp>
        <stp>Bar</stp>
        <stp/>
        <stp>Time</stp>
        <stp>10</stp>
        <stp>-75</stp>
        <stp>All</stp>
        <stp/>
        <stp/>
        <stp>False</stp>
        <tr r="C77" s="1"/>
        <tr r="B77" s="1"/>
      </tp>
      <tp>
        <v>42751.958333333336</v>
        <stp/>
        <stp>StudyData</stp>
        <stp>EP</stp>
        <stp>Bar</stp>
        <stp/>
        <stp>Time</stp>
        <stp>10</stp>
        <stp>-74</stp>
        <stp>All</stp>
        <stp/>
        <stp/>
        <stp>False</stp>
        <tr r="C76" s="1"/>
        <tr r="B76" s="1"/>
      </tp>
      <tp>
        <v>42751.965277777781</v>
        <stp/>
        <stp>StudyData</stp>
        <stp>EP</stp>
        <stp>Bar</stp>
        <stp/>
        <stp>Time</stp>
        <stp>10</stp>
        <stp>-73</stp>
        <stp>All</stp>
        <stp/>
        <stp/>
        <stp>False</stp>
        <tr r="C75" s="1"/>
        <tr r="B75" s="1"/>
      </tp>
      <tp>
        <v>42751.972222222219</v>
        <stp/>
        <stp>StudyData</stp>
        <stp>EP</stp>
        <stp>Bar</stp>
        <stp/>
        <stp>Time</stp>
        <stp>10</stp>
        <stp>-72</stp>
        <stp>All</stp>
        <stp/>
        <stp/>
        <stp>False</stp>
        <tr r="C74" s="1"/>
        <tr r="B74" s="1"/>
      </tp>
      <tp>
        <v>42751.979166666664</v>
        <stp/>
        <stp>StudyData</stp>
        <stp>EP</stp>
        <stp>Bar</stp>
        <stp/>
        <stp>Time</stp>
        <stp>10</stp>
        <stp>-71</stp>
        <stp>All</stp>
        <stp/>
        <stp/>
        <stp>False</stp>
        <tr r="C73" s="1"/>
        <tr r="B73" s="1"/>
      </tp>
      <tp>
        <v>42751.986111111109</v>
        <stp/>
        <stp>StudyData</stp>
        <stp>EP</stp>
        <stp>Bar</stp>
        <stp/>
        <stp>Time</stp>
        <stp>10</stp>
        <stp>-70</stp>
        <stp>All</stp>
        <stp/>
        <stp/>
        <stp>False</stp>
        <tr r="B72" s="1"/>
        <tr r="C72" s="1"/>
      </tp>
      <tp>
        <v>2266.75</v>
        <stp/>
        <stp>StudyData</stp>
        <stp>EP</stp>
        <stp>Bar</stp>
        <stp/>
        <stp>High</stp>
        <stp>10</stp>
        <stp>-9</stp>
        <stp>All</stp>
        <stp/>
        <stp/>
        <stp>TRUE</stp>
        <stp>T</stp>
        <tr r="E11" s="1"/>
      </tp>
      <tp>
        <v>2266.5</v>
        <stp/>
        <stp>StudyData</stp>
        <stp>EP</stp>
        <stp>Bar</stp>
        <stp/>
        <stp>High</stp>
        <stp>10</stp>
        <stp>-8</stp>
        <stp>All</stp>
        <stp/>
        <stp/>
        <stp>TRUE</stp>
        <stp>T</stp>
        <tr r="E10" s="1"/>
      </tp>
      <tp>
        <v>2266</v>
        <stp/>
        <stp>StudyData</stp>
        <stp>EP</stp>
        <stp>Bar</stp>
        <stp/>
        <stp>High</stp>
        <stp>10</stp>
        <stp>-3</stp>
        <stp>All</stp>
        <stp/>
        <stp/>
        <stp>TRUE</stp>
        <stp>T</stp>
        <tr r="E5" s="1"/>
      </tp>
      <tp>
        <v>2266.25</v>
        <stp/>
        <stp>StudyData</stp>
        <stp>EP</stp>
        <stp>Bar</stp>
        <stp/>
        <stp>High</stp>
        <stp>10</stp>
        <stp>-2</stp>
        <stp>All</stp>
        <stp/>
        <stp/>
        <stp>TRUE</stp>
        <stp>T</stp>
        <tr r="E4" s="1"/>
      </tp>
      <tp>
        <v>2264.75</v>
        <stp/>
        <stp>StudyData</stp>
        <stp>EP</stp>
        <stp>Bar</stp>
        <stp/>
        <stp>High</stp>
        <stp>10</stp>
        <stp>-1</stp>
        <stp>All</stp>
        <stp/>
        <stp/>
        <stp>TRUE</stp>
        <stp>T</stp>
        <tr r="E3" s="1"/>
      </tp>
      <tp>
        <v>2265.25</v>
        <stp/>
        <stp>StudyData</stp>
        <stp>EP</stp>
        <stp>Bar</stp>
        <stp/>
        <stp>High</stp>
        <stp>10</stp>
        <stp>-7</stp>
        <stp>All</stp>
        <stp/>
        <stp/>
        <stp>TRUE</stp>
        <stp>T</stp>
        <tr r="E9" s="1"/>
      </tp>
      <tp>
        <v>2263.75</v>
        <stp/>
        <stp>StudyData</stp>
        <stp>EP</stp>
        <stp>Bar</stp>
        <stp/>
        <stp>High</stp>
        <stp>10</stp>
        <stp>-6</stp>
        <stp>All</stp>
        <stp/>
        <stp/>
        <stp>TRUE</stp>
        <stp>T</stp>
        <tr r="E8" s="1"/>
      </tp>
      <tp>
        <v>2264.25</v>
        <stp/>
        <stp>StudyData</stp>
        <stp>EP</stp>
        <stp>Bar</stp>
        <stp/>
        <stp>High</stp>
        <stp>10</stp>
        <stp>-5</stp>
        <stp>All</stp>
        <stp/>
        <stp/>
        <stp>TRUE</stp>
        <stp>T</stp>
        <tr r="E7" s="1"/>
      </tp>
      <tp>
        <v>2265</v>
        <stp/>
        <stp>StudyData</stp>
        <stp>EP</stp>
        <stp>Bar</stp>
        <stp/>
        <stp>High</stp>
        <stp>10</stp>
        <stp>-4</stp>
        <stp>All</stp>
        <stp/>
        <stp/>
        <stp>TRUE</stp>
        <stp>T</stp>
        <tr r="E6" s="1"/>
      </tp>
      <tp>
        <v>2265.25</v>
        <stp/>
        <stp>StudyData</stp>
        <stp>EP</stp>
        <stp>Bar</stp>
        <stp/>
        <stp>Open</stp>
        <stp>10</stp>
        <stp>-2</stp>
        <stp>All</stp>
        <stp/>
        <stp/>
        <stp>TRUE</stp>
        <stp>T</stp>
        <tr r="D4" s="1"/>
      </tp>
      <tp>
        <v>2264.75</v>
        <stp/>
        <stp>StudyData</stp>
        <stp>EP</stp>
        <stp>Bar</stp>
        <stp/>
        <stp>Open</stp>
        <stp>10</stp>
        <stp>-3</stp>
        <stp>All</stp>
        <stp/>
        <stp/>
        <stp>TRUE</stp>
        <stp>T</stp>
        <tr r="D5" s="1"/>
      </tp>
      <tp>
        <v>2264.75</v>
        <stp/>
        <stp>StudyData</stp>
        <stp>EP</stp>
        <stp>Bar</stp>
        <stp/>
        <stp>Open</stp>
        <stp>10</stp>
        <stp>-1</stp>
        <stp>All</stp>
        <stp/>
        <stp/>
        <stp>TRUE</stp>
        <stp>T</stp>
        <tr r="D3" s="1"/>
      </tp>
      <tp>
        <v>2262.75</v>
        <stp/>
        <stp>StudyData</stp>
        <stp>EP</stp>
        <stp>Bar</stp>
        <stp/>
        <stp>Open</stp>
        <stp>10</stp>
        <stp>-6</stp>
        <stp>All</stp>
        <stp/>
        <stp/>
        <stp>TRUE</stp>
        <stp>T</stp>
        <tr r="D8" s="1"/>
      </tp>
      <tp>
        <v>2264.5</v>
        <stp/>
        <stp>StudyData</stp>
        <stp>EP</stp>
        <stp>Bar</stp>
        <stp/>
        <stp>Open</stp>
        <stp>10</stp>
        <stp>-7</stp>
        <stp>All</stp>
        <stp/>
        <stp/>
        <stp>TRUE</stp>
        <stp>T</stp>
        <tr r="D9" s="1"/>
      </tp>
      <tp>
        <v>2264</v>
        <stp/>
        <stp>StudyData</stp>
        <stp>EP</stp>
        <stp>Bar</stp>
        <stp/>
        <stp>Open</stp>
        <stp>10</stp>
        <stp>-4</stp>
        <stp>All</stp>
        <stp/>
        <stp/>
        <stp>TRUE</stp>
        <stp>T</stp>
        <tr r="D6" s="1"/>
      </tp>
      <tp>
        <v>2263.75</v>
        <stp/>
        <stp>StudyData</stp>
        <stp>EP</stp>
        <stp>Bar</stp>
        <stp/>
        <stp>Open</stp>
        <stp>10</stp>
        <stp>-5</stp>
        <stp>All</stp>
        <stp/>
        <stp/>
        <stp>TRUE</stp>
        <stp>T</stp>
        <tr r="D7" s="1"/>
      </tp>
      <tp>
        <v>2266.5</v>
        <stp/>
        <stp>StudyData</stp>
        <stp>EP</stp>
        <stp>Bar</stp>
        <stp/>
        <stp>Open</stp>
        <stp>10</stp>
        <stp>-8</stp>
        <stp>All</stp>
        <stp/>
        <stp/>
        <stp>TRUE</stp>
        <stp>T</stp>
        <tr r="D10" s="1"/>
      </tp>
      <tp>
        <v>2265.5</v>
        <stp/>
        <stp>StudyData</stp>
        <stp>EP</stp>
        <stp>Bar</stp>
        <stp/>
        <stp>Open</stp>
        <stp>10</stp>
        <stp>-9</stp>
        <stp>All</stp>
        <stp/>
        <stp/>
        <stp>TRUE</stp>
        <stp>T</stp>
        <tr r="D11" s="1"/>
      </tp>
      <tp>
        <v>42752.477291666662</v>
        <stp/>
        <stp>SystemInfo</stp>
        <stp>Linetime</stp>
        <tr r="N5" s="1"/>
        <tr r="N5" s="1"/>
      </tp>
      <tp>
        <v>2267.5</v>
        <stp/>
        <stp>StudyData</stp>
        <stp>EP</stp>
        <stp>Bar</stp>
        <stp/>
        <stp>Low</stp>
        <stp>10</stp>
        <stp>-187</stp>
        <stp>All</stp>
        <stp/>
        <stp/>
        <stp>TRUE</stp>
        <stp>T</stp>
        <tr r="F189" s="1"/>
      </tp>
      <tp>
        <v>2266.5</v>
        <stp/>
        <stp>StudyData</stp>
        <stp>EP</stp>
        <stp>Bar</stp>
        <stp/>
        <stp>Low</stp>
        <stp>10</stp>
        <stp>-287</stp>
        <stp>All</stp>
        <stp/>
        <stp/>
        <stp>TRUE</stp>
        <stp>T</stp>
        <tr r="F289" s="1"/>
      </tp>
      <tp>
        <v>2267</v>
        <stp/>
        <stp>StudyData</stp>
        <stp>EP</stp>
        <stp>Bar</stp>
        <stp/>
        <stp>Low</stp>
        <stp>10</stp>
        <stp>-186</stp>
        <stp>All</stp>
        <stp/>
        <stp/>
        <stp>TRUE</stp>
        <stp>T</stp>
        <tr r="F188" s="1"/>
      </tp>
      <tp>
        <v>2266.25</v>
        <stp/>
        <stp>StudyData</stp>
        <stp>EP</stp>
        <stp>Bar</stp>
        <stp/>
        <stp>Low</stp>
        <stp>10</stp>
        <stp>-286</stp>
        <stp>All</stp>
        <stp/>
        <stp/>
        <stp>TRUE</stp>
        <stp>T</stp>
        <tr r="F288" s="1"/>
      </tp>
      <tp>
        <v>2267.25</v>
        <stp/>
        <stp>StudyData</stp>
        <stp>EP</stp>
        <stp>Bar</stp>
        <stp/>
        <stp>Low</stp>
        <stp>10</stp>
        <stp>-185</stp>
        <stp>All</stp>
        <stp/>
        <stp/>
        <stp>TRUE</stp>
        <stp>T</stp>
        <tr r="F187" s="1"/>
      </tp>
      <tp>
        <v>2265.5</v>
        <stp/>
        <stp>StudyData</stp>
        <stp>EP</stp>
        <stp>Bar</stp>
        <stp/>
        <stp>Low</stp>
        <stp>10</stp>
        <stp>-285</stp>
        <stp>All</stp>
        <stp/>
        <stp/>
        <stp>TRUE</stp>
        <stp>T</stp>
        <tr r="F287" s="1"/>
      </tp>
      <tp>
        <v>2267.75</v>
        <stp/>
        <stp>StudyData</stp>
        <stp>EP</stp>
        <stp>Bar</stp>
        <stp/>
        <stp>Low</stp>
        <stp>10</stp>
        <stp>-184</stp>
        <stp>All</stp>
        <stp/>
        <stp/>
        <stp>TRUE</stp>
        <stp>T</stp>
        <tr r="F186" s="1"/>
      </tp>
      <tp>
        <v>2265.5</v>
        <stp/>
        <stp>StudyData</stp>
        <stp>EP</stp>
        <stp>Bar</stp>
        <stp/>
        <stp>Low</stp>
        <stp>10</stp>
        <stp>-284</stp>
        <stp>All</stp>
        <stp/>
        <stp/>
        <stp>TRUE</stp>
        <stp>T</stp>
        <tr r="F286" s="1"/>
      </tp>
      <tp>
        <v>2267.5</v>
        <stp/>
        <stp>StudyData</stp>
        <stp>EP</stp>
        <stp>Bar</stp>
        <stp/>
        <stp>Low</stp>
        <stp>10</stp>
        <stp>-183</stp>
        <stp>All</stp>
        <stp/>
        <stp/>
        <stp>TRUE</stp>
        <stp>T</stp>
        <tr r="F185" s="1"/>
      </tp>
      <tp>
        <v>2265.75</v>
        <stp/>
        <stp>StudyData</stp>
        <stp>EP</stp>
        <stp>Bar</stp>
        <stp/>
        <stp>Low</stp>
        <stp>10</stp>
        <stp>-283</stp>
        <stp>All</stp>
        <stp/>
        <stp/>
        <stp>TRUE</stp>
        <stp>T</stp>
        <tr r="F285" s="1"/>
      </tp>
      <tp>
        <v>2267</v>
        <stp/>
        <stp>StudyData</stp>
        <stp>EP</stp>
        <stp>Bar</stp>
        <stp/>
        <stp>Low</stp>
        <stp>10</stp>
        <stp>-182</stp>
        <stp>All</stp>
        <stp/>
        <stp/>
        <stp>TRUE</stp>
        <stp>T</stp>
        <tr r="F184" s="1"/>
      </tp>
      <tp>
        <v>2265.5</v>
        <stp/>
        <stp>StudyData</stp>
        <stp>EP</stp>
        <stp>Bar</stp>
        <stp/>
        <stp>Low</stp>
        <stp>10</stp>
        <stp>-282</stp>
        <stp>All</stp>
        <stp/>
        <stp/>
        <stp>TRUE</stp>
        <stp>T</stp>
        <tr r="F284" s="1"/>
      </tp>
      <tp>
        <v>2267</v>
        <stp/>
        <stp>StudyData</stp>
        <stp>EP</stp>
        <stp>Bar</stp>
        <stp/>
        <stp>Low</stp>
        <stp>10</stp>
        <stp>-181</stp>
        <stp>All</stp>
        <stp/>
        <stp/>
        <stp>TRUE</stp>
        <stp>T</stp>
        <tr r="F183" s="1"/>
      </tp>
      <tp>
        <v>2265.5</v>
        <stp/>
        <stp>StudyData</stp>
        <stp>EP</stp>
        <stp>Bar</stp>
        <stp/>
        <stp>Low</stp>
        <stp>10</stp>
        <stp>-281</stp>
        <stp>All</stp>
        <stp/>
        <stp/>
        <stp>TRUE</stp>
        <stp>T</stp>
        <tr r="F283" s="1"/>
      </tp>
      <tp>
        <v>2266.5</v>
        <stp/>
        <stp>StudyData</stp>
        <stp>EP</stp>
        <stp>Bar</stp>
        <stp/>
        <stp>Low</stp>
        <stp>10</stp>
        <stp>-180</stp>
        <stp>All</stp>
        <stp/>
        <stp/>
        <stp>TRUE</stp>
        <stp>T</stp>
        <tr r="F182" s="1"/>
      </tp>
      <tp>
        <v>2265.75</v>
        <stp/>
        <stp>StudyData</stp>
        <stp>EP</stp>
        <stp>Bar</stp>
        <stp/>
        <stp>Low</stp>
        <stp>10</stp>
        <stp>-280</stp>
        <stp>All</stp>
        <stp/>
        <stp/>
        <stp>TRUE</stp>
        <stp>T</stp>
        <tr r="F282" s="1"/>
      </tp>
      <tp>
        <v>2267.75</v>
        <stp/>
        <stp>StudyData</stp>
        <stp>EP</stp>
        <stp>Bar</stp>
        <stp/>
        <stp>Low</stp>
        <stp>10</stp>
        <stp>-189</stp>
        <stp>All</stp>
        <stp/>
        <stp/>
        <stp>TRUE</stp>
        <stp>T</stp>
        <tr r="F191" s="1"/>
      </tp>
      <tp>
        <v>2267</v>
        <stp/>
        <stp>StudyData</stp>
        <stp>EP</stp>
        <stp>Bar</stp>
        <stp/>
        <stp>Low</stp>
        <stp>10</stp>
        <stp>-289</stp>
        <stp>All</stp>
        <stp/>
        <stp/>
        <stp>TRUE</stp>
        <stp>T</stp>
        <tr r="F291" s="1"/>
      </tp>
      <tp>
        <v>2267.5</v>
        <stp/>
        <stp>StudyData</stp>
        <stp>EP</stp>
        <stp>Bar</stp>
        <stp/>
        <stp>Low</stp>
        <stp>10</stp>
        <stp>-188</stp>
        <stp>All</stp>
        <stp/>
        <stp/>
        <stp>TRUE</stp>
        <stp>T</stp>
        <tr r="F190" s="1"/>
      </tp>
      <tp>
        <v>2267</v>
        <stp/>
        <stp>StudyData</stp>
        <stp>EP</stp>
        <stp>Bar</stp>
        <stp/>
        <stp>Low</stp>
        <stp>10</stp>
        <stp>-288</stp>
        <stp>All</stp>
        <stp/>
        <stp/>
        <stp>TRUE</stp>
        <stp>T</stp>
        <tr r="F290" s="1"/>
      </tp>
      <tp>
        <v>2267.75</v>
        <stp/>
        <stp>StudyData</stp>
        <stp>EP</stp>
        <stp>Bar</stp>
        <stp/>
        <stp>Low</stp>
        <stp>10</stp>
        <stp>-197</stp>
        <stp>All</stp>
        <stp/>
        <stp/>
        <stp>TRUE</stp>
        <stp>T</stp>
        <tr r="F199" s="1"/>
      </tp>
      <tp>
        <v>2264.5</v>
        <stp/>
        <stp>StudyData</stp>
        <stp>EP</stp>
        <stp>Bar</stp>
        <stp/>
        <stp>Low</stp>
        <stp>10</stp>
        <stp>-297</stp>
        <stp>All</stp>
        <stp/>
        <stp/>
        <stp>TRUE</stp>
        <stp>T</stp>
        <tr r="F299" s="1"/>
      </tp>
      <tp>
        <v>2268</v>
        <stp/>
        <stp>StudyData</stp>
        <stp>EP</stp>
        <stp>Bar</stp>
        <stp/>
        <stp>Low</stp>
        <stp>10</stp>
        <stp>-196</stp>
        <stp>All</stp>
        <stp/>
        <stp/>
        <stp>TRUE</stp>
        <stp>T</stp>
        <tr r="F198" s="1"/>
      </tp>
      <tp>
        <v>2265.25</v>
        <stp/>
        <stp>StudyData</stp>
        <stp>EP</stp>
        <stp>Bar</stp>
        <stp/>
        <stp>Low</stp>
        <stp>10</stp>
        <stp>-296</stp>
        <stp>All</stp>
        <stp/>
        <stp/>
        <stp>TRUE</stp>
        <stp>T</stp>
        <tr r="F298" s="1"/>
      </tp>
      <tp>
        <v>2268</v>
        <stp/>
        <stp>StudyData</stp>
        <stp>EP</stp>
        <stp>Bar</stp>
        <stp/>
        <stp>Low</stp>
        <stp>10</stp>
        <stp>-195</stp>
        <stp>All</stp>
        <stp/>
        <stp/>
        <stp>TRUE</stp>
        <stp>T</stp>
        <tr r="F197" s="1"/>
      </tp>
      <tp>
        <v>2266</v>
        <stp/>
        <stp>StudyData</stp>
        <stp>EP</stp>
        <stp>Bar</stp>
        <stp/>
        <stp>Low</stp>
        <stp>10</stp>
        <stp>-295</stp>
        <stp>All</stp>
        <stp/>
        <stp/>
        <stp>TRUE</stp>
        <stp>T</stp>
        <tr r="F297" s="1"/>
      </tp>
      <tp>
        <v>2268</v>
        <stp/>
        <stp>StudyData</stp>
        <stp>EP</stp>
        <stp>Bar</stp>
        <stp/>
        <stp>Low</stp>
        <stp>10</stp>
        <stp>-194</stp>
        <stp>All</stp>
        <stp/>
        <stp/>
        <stp>TRUE</stp>
        <stp>T</stp>
        <tr r="F196" s="1"/>
      </tp>
      <tp>
        <v>2265.75</v>
        <stp/>
        <stp>StudyData</stp>
        <stp>EP</stp>
        <stp>Bar</stp>
        <stp/>
        <stp>Low</stp>
        <stp>10</stp>
        <stp>-294</stp>
        <stp>All</stp>
        <stp/>
        <stp/>
        <stp>TRUE</stp>
        <stp>T</stp>
        <tr r="F296" s="1"/>
      </tp>
      <tp>
        <v>2267.75</v>
        <stp/>
        <stp>StudyData</stp>
        <stp>EP</stp>
        <stp>Bar</stp>
        <stp/>
        <stp>Low</stp>
        <stp>10</stp>
        <stp>-193</stp>
        <stp>All</stp>
        <stp/>
        <stp/>
        <stp>TRUE</stp>
        <stp>T</stp>
        <tr r="F195" s="1"/>
      </tp>
      <tp>
        <v>2265.5</v>
        <stp/>
        <stp>StudyData</stp>
        <stp>EP</stp>
        <stp>Bar</stp>
        <stp/>
        <stp>Low</stp>
        <stp>10</stp>
        <stp>-293</stp>
        <stp>All</stp>
        <stp/>
        <stp/>
        <stp>TRUE</stp>
        <stp>T</stp>
        <tr r="F295" s="1"/>
      </tp>
      <tp>
        <v>2267.75</v>
        <stp/>
        <stp>StudyData</stp>
        <stp>EP</stp>
        <stp>Bar</stp>
        <stp/>
        <stp>Low</stp>
        <stp>10</stp>
        <stp>-192</stp>
        <stp>All</stp>
        <stp/>
        <stp/>
        <stp>TRUE</stp>
        <stp>T</stp>
        <tr r="F194" s="1"/>
      </tp>
      <tp>
        <v>2265.5</v>
        <stp/>
        <stp>StudyData</stp>
        <stp>EP</stp>
        <stp>Bar</stp>
        <stp/>
        <stp>Low</stp>
        <stp>10</stp>
        <stp>-292</stp>
        <stp>All</stp>
        <stp/>
        <stp/>
        <stp>TRUE</stp>
        <stp>T</stp>
        <tr r="F294" s="1"/>
      </tp>
      <tp>
        <v>2267.75</v>
        <stp/>
        <stp>StudyData</stp>
        <stp>EP</stp>
        <stp>Bar</stp>
        <stp/>
        <stp>Low</stp>
        <stp>10</stp>
        <stp>-191</stp>
        <stp>All</stp>
        <stp/>
        <stp/>
        <stp>TRUE</stp>
        <stp>T</stp>
        <tr r="F193" s="1"/>
      </tp>
      <tp>
        <v>2266.25</v>
        <stp/>
        <stp>StudyData</stp>
        <stp>EP</stp>
        <stp>Bar</stp>
        <stp/>
        <stp>Low</stp>
        <stp>10</stp>
        <stp>-291</stp>
        <stp>All</stp>
        <stp/>
        <stp/>
        <stp>TRUE</stp>
        <stp>T</stp>
        <tr r="F293" s="1"/>
      </tp>
      <tp>
        <v>2267.75</v>
        <stp/>
        <stp>StudyData</stp>
        <stp>EP</stp>
        <stp>Bar</stp>
        <stp/>
        <stp>Low</stp>
        <stp>10</stp>
        <stp>-190</stp>
        <stp>All</stp>
        <stp/>
        <stp/>
        <stp>TRUE</stp>
        <stp>T</stp>
        <tr r="F192" s="1"/>
      </tp>
      <tp>
        <v>2266.5</v>
        <stp/>
        <stp>StudyData</stp>
        <stp>EP</stp>
        <stp>Bar</stp>
        <stp/>
        <stp>Low</stp>
        <stp>10</stp>
        <stp>-290</stp>
        <stp>All</stp>
        <stp/>
        <stp/>
        <stp>TRUE</stp>
        <stp>T</stp>
        <tr r="F292" s="1"/>
      </tp>
      <tp>
        <v>2267.5</v>
        <stp/>
        <stp>StudyData</stp>
        <stp>EP</stp>
        <stp>Bar</stp>
        <stp/>
        <stp>Low</stp>
        <stp>10</stp>
        <stp>-199</stp>
        <stp>All</stp>
        <stp/>
        <stp/>
        <stp>TRUE</stp>
        <stp>T</stp>
        <tr r="F201" s="1"/>
      </tp>
      <tp>
        <v>2264.5</v>
        <stp/>
        <stp>StudyData</stp>
        <stp>EP</stp>
        <stp>Bar</stp>
        <stp/>
        <stp>Low</stp>
        <stp>10</stp>
        <stp>-299</stp>
        <stp>All</stp>
        <stp/>
        <stp/>
        <stp>TRUE</stp>
        <stp>T</stp>
        <tr r="F301" s="1"/>
      </tp>
      <tp>
        <v>2267.5</v>
        <stp/>
        <stp>StudyData</stp>
        <stp>EP</stp>
        <stp>Bar</stp>
        <stp/>
        <stp>Low</stp>
        <stp>10</stp>
        <stp>-198</stp>
        <stp>All</stp>
        <stp/>
        <stp/>
        <stp>TRUE</stp>
        <stp>T</stp>
        <tr r="F200" s="1"/>
      </tp>
      <tp>
        <v>2264.5</v>
        <stp/>
        <stp>StudyData</stp>
        <stp>EP</stp>
        <stp>Bar</stp>
        <stp/>
        <stp>Low</stp>
        <stp>10</stp>
        <stp>-298</stp>
        <stp>All</stp>
        <stp/>
        <stp/>
        <stp>TRUE</stp>
        <stp>T</stp>
        <tr r="F300" s="1"/>
      </tp>
      <tp>
        <v>2267</v>
        <stp/>
        <stp>StudyData</stp>
        <stp>EP</stp>
        <stp>Bar</stp>
        <stp/>
        <stp>High</stp>
        <stp>10</stp>
        <stp>-93</stp>
        <stp>All</stp>
        <stp/>
        <stp/>
        <stp>TRUE</stp>
        <stp>T</stp>
        <tr r="E95" s="1"/>
      </tp>
      <tp>
        <v>2266.75</v>
        <stp/>
        <stp>StudyData</stp>
        <stp>EP</stp>
        <stp>Bar</stp>
        <stp/>
        <stp>High</stp>
        <stp>10</stp>
        <stp>-92</stp>
        <stp>All</stp>
        <stp/>
        <stp/>
        <stp>TRUE</stp>
        <stp>T</stp>
        <tr r="E94" s="1"/>
      </tp>
      <tp>
        <v>2266.5</v>
        <stp/>
        <stp>StudyData</stp>
        <stp>EP</stp>
        <stp>Bar</stp>
        <stp/>
        <stp>High</stp>
        <stp>10</stp>
        <stp>-91</stp>
        <stp>All</stp>
        <stp/>
        <stp/>
        <stp>TRUE</stp>
        <stp>T</stp>
        <tr r="E93" s="1"/>
      </tp>
      <tp>
        <v>2266.5</v>
        <stp/>
        <stp>StudyData</stp>
        <stp>EP</stp>
        <stp>Bar</stp>
        <stp/>
        <stp>High</stp>
        <stp>10</stp>
        <stp>-90</stp>
        <stp>All</stp>
        <stp/>
        <stp/>
        <stp>TRUE</stp>
        <stp>T</stp>
        <tr r="E92" s="1"/>
      </tp>
      <tp>
        <v>2266.5</v>
        <stp/>
        <stp>StudyData</stp>
        <stp>EP</stp>
        <stp>Bar</stp>
        <stp/>
        <stp>High</stp>
        <stp>10</stp>
        <stp>-97</stp>
        <stp>All</stp>
        <stp/>
        <stp/>
        <stp>TRUE</stp>
        <stp>T</stp>
        <tr r="E99" s="1"/>
      </tp>
      <tp>
        <v>2266.25</v>
        <stp/>
        <stp>StudyData</stp>
        <stp>EP</stp>
        <stp>Bar</stp>
        <stp/>
        <stp>High</stp>
        <stp>10</stp>
        <stp>-96</stp>
        <stp>All</stp>
        <stp/>
        <stp/>
        <stp>TRUE</stp>
        <stp>T</stp>
        <tr r="E98" s="1"/>
      </tp>
      <tp>
        <v>2266.25</v>
        <stp/>
        <stp>StudyData</stp>
        <stp>EP</stp>
        <stp>Bar</stp>
        <stp/>
        <stp>High</stp>
        <stp>10</stp>
        <stp>-95</stp>
        <stp>All</stp>
        <stp/>
        <stp/>
        <stp>TRUE</stp>
        <stp>T</stp>
        <tr r="E97" s="1"/>
      </tp>
      <tp>
        <v>2266.75</v>
        <stp/>
        <stp>StudyData</stp>
        <stp>EP</stp>
        <stp>Bar</stp>
        <stp/>
        <stp>High</stp>
        <stp>10</stp>
        <stp>-94</stp>
        <stp>All</stp>
        <stp/>
        <stp/>
        <stp>TRUE</stp>
        <stp>T</stp>
        <tr r="E96" s="1"/>
      </tp>
      <tp>
        <v>2265.75</v>
        <stp/>
        <stp>StudyData</stp>
        <stp>EP</stp>
        <stp>Bar</stp>
        <stp/>
        <stp>High</stp>
        <stp>10</stp>
        <stp>-99</stp>
        <stp>All</stp>
        <stp/>
        <stp/>
        <stp>TRUE</stp>
        <stp>T</stp>
        <tr r="E101" s="1"/>
      </tp>
      <tp>
        <v>2266</v>
        <stp/>
        <stp>StudyData</stp>
        <stp>EP</stp>
        <stp>Bar</stp>
        <stp/>
        <stp>High</stp>
        <stp>10</stp>
        <stp>-98</stp>
        <stp>All</stp>
        <stp/>
        <stp/>
        <stp>TRUE</stp>
        <stp>T</stp>
        <tr r="E100" s="1"/>
      </tp>
      <tp>
        <v>2267</v>
        <stp/>
        <stp>StudyData</stp>
        <stp>EP</stp>
        <stp>Bar</stp>
        <stp/>
        <stp>High</stp>
        <stp>10</stp>
        <stp>-83</stp>
        <stp>All</stp>
        <stp/>
        <stp/>
        <stp>TRUE</stp>
        <stp>T</stp>
        <tr r="E85" s="1"/>
      </tp>
      <tp>
        <v>2267.25</v>
        <stp/>
        <stp>StudyData</stp>
        <stp>EP</stp>
        <stp>Bar</stp>
        <stp/>
        <stp>High</stp>
        <stp>10</stp>
        <stp>-82</stp>
        <stp>All</stp>
        <stp/>
        <stp/>
        <stp>TRUE</stp>
        <stp>T</stp>
        <tr r="E84" s="1"/>
      </tp>
      <tp>
        <v>2267.25</v>
        <stp/>
        <stp>StudyData</stp>
        <stp>EP</stp>
        <stp>Bar</stp>
        <stp/>
        <stp>High</stp>
        <stp>10</stp>
        <stp>-81</stp>
        <stp>All</stp>
        <stp/>
        <stp/>
        <stp>TRUE</stp>
        <stp>T</stp>
        <tr r="E83" s="1"/>
      </tp>
      <tp>
        <v>2267.25</v>
        <stp/>
        <stp>StudyData</stp>
        <stp>EP</stp>
        <stp>Bar</stp>
        <stp/>
        <stp>High</stp>
        <stp>10</stp>
        <stp>-80</stp>
        <stp>All</stp>
        <stp/>
        <stp/>
        <stp>TRUE</stp>
        <stp>T</stp>
        <tr r="E82" s="1"/>
      </tp>
      <tp>
        <v>2267.25</v>
        <stp/>
        <stp>StudyData</stp>
        <stp>EP</stp>
        <stp>Bar</stp>
        <stp/>
        <stp>High</stp>
        <stp>10</stp>
        <stp>-87</stp>
        <stp>All</stp>
        <stp/>
        <stp/>
        <stp>TRUE</stp>
        <stp>T</stp>
        <tr r="E89" s="1"/>
      </tp>
      <tp>
        <v>2267.25</v>
        <stp/>
        <stp>StudyData</stp>
        <stp>EP</stp>
        <stp>Bar</stp>
        <stp/>
        <stp>High</stp>
        <stp>10</stp>
        <stp>-86</stp>
        <stp>All</stp>
        <stp/>
        <stp/>
        <stp>TRUE</stp>
        <stp>T</stp>
        <tr r="E88" s="1"/>
      </tp>
      <tp>
        <v>2267</v>
        <stp/>
        <stp>StudyData</stp>
        <stp>EP</stp>
        <stp>Bar</stp>
        <stp/>
        <stp>High</stp>
        <stp>10</stp>
        <stp>-85</stp>
        <stp>All</stp>
        <stp/>
        <stp/>
        <stp>TRUE</stp>
        <stp>T</stp>
        <tr r="E87" s="1"/>
      </tp>
      <tp>
        <v>2267</v>
        <stp/>
        <stp>StudyData</stp>
        <stp>EP</stp>
        <stp>Bar</stp>
        <stp/>
        <stp>High</stp>
        <stp>10</stp>
        <stp>-84</stp>
        <stp>All</stp>
        <stp/>
        <stp/>
        <stp>TRUE</stp>
        <stp>T</stp>
        <tr r="E86" s="1"/>
      </tp>
      <tp>
        <v>2266.75</v>
        <stp/>
        <stp>StudyData</stp>
        <stp>EP</stp>
        <stp>Bar</stp>
        <stp/>
        <stp>High</stp>
        <stp>10</stp>
        <stp>-89</stp>
        <stp>All</stp>
        <stp/>
        <stp/>
        <stp>TRUE</stp>
        <stp>T</stp>
        <tr r="E91" s="1"/>
      </tp>
      <tp>
        <v>2267</v>
        <stp/>
        <stp>StudyData</stp>
        <stp>EP</stp>
        <stp>Bar</stp>
        <stp/>
        <stp>High</stp>
        <stp>10</stp>
        <stp>-88</stp>
        <stp>All</stp>
        <stp/>
        <stp/>
        <stp>TRUE</stp>
        <stp>T</stp>
        <tr r="E90" s="1"/>
      </tp>
      <tp>
        <v>2267</v>
        <stp/>
        <stp>StudyData</stp>
        <stp>EP</stp>
        <stp>Bar</stp>
        <stp/>
        <stp>High</stp>
        <stp>10</stp>
        <stp>-73</stp>
        <stp>All</stp>
        <stp/>
        <stp/>
        <stp>TRUE</stp>
        <stp>T</stp>
        <tr r="E75" s="1"/>
      </tp>
      <tp>
        <v>2267</v>
        <stp/>
        <stp>StudyData</stp>
        <stp>EP</stp>
        <stp>Bar</stp>
        <stp/>
        <stp>High</stp>
        <stp>10</stp>
        <stp>-72</stp>
        <stp>All</stp>
        <stp/>
        <stp/>
        <stp>TRUE</stp>
        <stp>T</stp>
        <tr r="E74" s="1"/>
      </tp>
      <tp>
        <v>2266.75</v>
        <stp/>
        <stp>StudyData</stp>
        <stp>EP</stp>
        <stp>Bar</stp>
        <stp/>
        <stp>High</stp>
        <stp>10</stp>
        <stp>-71</stp>
        <stp>All</stp>
        <stp/>
        <stp/>
        <stp>TRUE</stp>
        <stp>T</stp>
        <tr r="E73" s="1"/>
      </tp>
      <tp>
        <v>2266.5</v>
        <stp/>
        <stp>StudyData</stp>
        <stp>EP</stp>
        <stp>Bar</stp>
        <stp/>
        <stp>High</stp>
        <stp>10</stp>
        <stp>-70</stp>
        <stp>All</stp>
        <stp/>
        <stp/>
        <stp>TRUE</stp>
        <stp>T</stp>
        <tr r="E72" s="1"/>
      </tp>
      <tp>
        <v>2267.5</v>
        <stp/>
        <stp>StudyData</stp>
        <stp>EP</stp>
        <stp>Bar</stp>
        <stp/>
        <stp>High</stp>
        <stp>10</stp>
        <stp>-77</stp>
        <stp>All</stp>
        <stp/>
        <stp/>
        <stp>TRUE</stp>
        <stp>T</stp>
        <tr r="E79" s="1"/>
      </tp>
      <tp>
        <v>2267.25</v>
        <stp/>
        <stp>StudyData</stp>
        <stp>EP</stp>
        <stp>Bar</stp>
        <stp/>
        <stp>High</stp>
        <stp>10</stp>
        <stp>-76</stp>
        <stp>All</stp>
        <stp/>
        <stp/>
        <stp>TRUE</stp>
        <stp>T</stp>
        <tr r="E78" s="1"/>
      </tp>
      <tp>
        <v>2267.25</v>
        <stp/>
        <stp>StudyData</stp>
        <stp>EP</stp>
        <stp>Bar</stp>
        <stp/>
        <stp>High</stp>
        <stp>10</stp>
        <stp>-75</stp>
        <stp>All</stp>
        <stp/>
        <stp/>
        <stp>TRUE</stp>
        <stp>T</stp>
        <tr r="E77" s="1"/>
      </tp>
      <tp>
        <v>2267</v>
        <stp/>
        <stp>StudyData</stp>
        <stp>EP</stp>
        <stp>Bar</stp>
        <stp/>
        <stp>High</stp>
        <stp>10</stp>
        <stp>-74</stp>
        <stp>All</stp>
        <stp/>
        <stp/>
        <stp>TRUE</stp>
        <stp>T</stp>
        <tr r="E76" s="1"/>
      </tp>
      <tp>
        <v>2267</v>
        <stp/>
        <stp>StudyData</stp>
        <stp>EP</stp>
        <stp>Bar</stp>
        <stp/>
        <stp>High</stp>
        <stp>10</stp>
        <stp>-79</stp>
        <stp>All</stp>
        <stp/>
        <stp/>
        <stp>TRUE</stp>
        <stp>T</stp>
        <tr r="E81" s="1"/>
      </tp>
      <tp>
        <v>2267</v>
        <stp/>
        <stp>StudyData</stp>
        <stp>EP</stp>
        <stp>Bar</stp>
        <stp/>
        <stp>High</stp>
        <stp>10</stp>
        <stp>-78</stp>
        <stp>All</stp>
        <stp/>
        <stp/>
        <stp>TRUE</stp>
        <stp>T</stp>
        <tr r="E80" s="1"/>
      </tp>
      <tp>
        <v>2266.5</v>
        <stp/>
        <stp>StudyData</stp>
        <stp>EP</stp>
        <stp>Bar</stp>
        <stp/>
        <stp>Low</stp>
        <stp>10</stp>
        <stp>-107</stp>
        <stp>All</stp>
        <stp/>
        <stp/>
        <stp>TRUE</stp>
        <stp>T</stp>
        <tr r="F109" s="1"/>
      </tp>
      <tp>
        <v>2268.5</v>
        <stp/>
        <stp>StudyData</stp>
        <stp>EP</stp>
        <stp>Bar</stp>
        <stp/>
        <stp>Low</stp>
        <stp>10</stp>
        <stp>-207</stp>
        <stp>All</stp>
        <stp/>
        <stp/>
        <stp>TRUE</stp>
        <stp>T</stp>
        <tr r="F209" s="1"/>
      </tp>
      <tp>
        <v>2266.25</v>
        <stp/>
        <stp>StudyData</stp>
        <stp>EP</stp>
        <stp>Bar</stp>
        <stp/>
        <stp>Low</stp>
        <stp>10</stp>
        <stp>-106</stp>
        <stp>All</stp>
        <stp/>
        <stp/>
        <stp>TRUE</stp>
        <stp>T</stp>
        <tr r="F108" s="1"/>
      </tp>
      <tp>
        <v>2268.5</v>
        <stp/>
        <stp>StudyData</stp>
        <stp>EP</stp>
        <stp>Bar</stp>
        <stp/>
        <stp>Low</stp>
        <stp>10</stp>
        <stp>-206</stp>
        <stp>All</stp>
        <stp/>
        <stp/>
        <stp>TRUE</stp>
        <stp>T</stp>
        <tr r="F208" s="1"/>
      </tp>
      <tp>
        <v>2266.25</v>
        <stp/>
        <stp>StudyData</stp>
        <stp>EP</stp>
        <stp>Bar</stp>
        <stp/>
        <stp>Low</stp>
        <stp>10</stp>
        <stp>-105</stp>
        <stp>All</stp>
        <stp/>
        <stp/>
        <stp>TRUE</stp>
        <stp>T</stp>
        <tr r="F107" s="1"/>
      </tp>
      <tp>
        <v>2268</v>
        <stp/>
        <stp>StudyData</stp>
        <stp>EP</stp>
        <stp>Bar</stp>
        <stp/>
        <stp>Low</stp>
        <stp>10</stp>
        <stp>-205</stp>
        <stp>All</stp>
        <stp/>
        <stp/>
        <stp>TRUE</stp>
        <stp>T</stp>
        <tr r="F207" s="1"/>
      </tp>
      <tp>
        <v>2265.75</v>
        <stp/>
        <stp>StudyData</stp>
        <stp>EP</stp>
        <stp>Bar</stp>
        <stp/>
        <stp>Low</stp>
        <stp>10</stp>
        <stp>-104</stp>
        <stp>All</stp>
        <stp/>
        <stp/>
        <stp>TRUE</stp>
        <stp>T</stp>
        <tr r="F106" s="1"/>
      </tp>
      <tp>
        <v>2268.25</v>
        <stp/>
        <stp>StudyData</stp>
        <stp>EP</stp>
        <stp>Bar</stp>
        <stp/>
        <stp>Low</stp>
        <stp>10</stp>
        <stp>-204</stp>
        <stp>All</stp>
        <stp/>
        <stp/>
        <stp>TRUE</stp>
        <stp>T</stp>
        <tr r="F206" s="1"/>
      </tp>
      <tp>
        <v>2265.75</v>
        <stp/>
        <stp>StudyData</stp>
        <stp>EP</stp>
        <stp>Bar</stp>
        <stp/>
        <stp>Low</stp>
        <stp>10</stp>
        <stp>-103</stp>
        <stp>All</stp>
        <stp/>
        <stp/>
        <stp>TRUE</stp>
        <stp>T</stp>
        <tr r="F105" s="1"/>
      </tp>
      <tp>
        <v>2267.5</v>
        <stp/>
        <stp>StudyData</stp>
        <stp>EP</stp>
        <stp>Bar</stp>
        <stp/>
        <stp>Low</stp>
        <stp>10</stp>
        <stp>-203</stp>
        <stp>All</stp>
        <stp/>
        <stp/>
        <stp>TRUE</stp>
        <stp>T</stp>
        <tr r="F205" s="1"/>
      </tp>
      <tp>
        <v>2265.5</v>
        <stp/>
        <stp>StudyData</stp>
        <stp>EP</stp>
        <stp>Bar</stp>
        <stp/>
        <stp>Low</stp>
        <stp>10</stp>
        <stp>-102</stp>
        <stp>All</stp>
        <stp/>
        <stp/>
        <stp>TRUE</stp>
        <stp>T</stp>
        <tr r="F104" s="1"/>
      </tp>
      <tp>
        <v>2267.75</v>
        <stp/>
        <stp>StudyData</stp>
        <stp>EP</stp>
        <stp>Bar</stp>
        <stp/>
        <stp>Low</stp>
        <stp>10</stp>
        <stp>-202</stp>
        <stp>All</stp>
        <stp/>
        <stp/>
        <stp>TRUE</stp>
        <stp>T</stp>
        <tr r="F204" s="1"/>
      </tp>
      <tp>
        <v>2265.25</v>
        <stp/>
        <stp>StudyData</stp>
        <stp>EP</stp>
        <stp>Bar</stp>
        <stp/>
        <stp>Low</stp>
        <stp>10</stp>
        <stp>-101</stp>
        <stp>All</stp>
        <stp/>
        <stp/>
        <stp>TRUE</stp>
        <stp>T</stp>
        <tr r="F103" s="1"/>
      </tp>
      <tp>
        <v>2267.75</v>
        <stp/>
        <stp>StudyData</stp>
        <stp>EP</stp>
        <stp>Bar</stp>
        <stp/>
        <stp>Low</stp>
        <stp>10</stp>
        <stp>-201</stp>
        <stp>All</stp>
        <stp/>
        <stp/>
        <stp>TRUE</stp>
        <stp>T</stp>
        <tr r="F203" s="1"/>
      </tp>
      <tp>
        <v>2265.25</v>
        <stp/>
        <stp>StudyData</stp>
        <stp>EP</stp>
        <stp>Bar</stp>
        <stp/>
        <stp>Low</stp>
        <stp>10</stp>
        <stp>-100</stp>
        <stp>All</stp>
        <stp/>
        <stp/>
        <stp>TRUE</stp>
        <stp>T</stp>
        <tr r="F102" s="1"/>
      </tp>
      <tp>
        <v>2267.75</v>
        <stp/>
        <stp>StudyData</stp>
        <stp>EP</stp>
        <stp>Bar</stp>
        <stp/>
        <stp>Low</stp>
        <stp>10</stp>
        <stp>-200</stp>
        <stp>All</stp>
        <stp/>
        <stp/>
        <stp>TRUE</stp>
        <stp>T</stp>
        <tr r="F202" s="1"/>
      </tp>
      <tp>
        <v>2264.5</v>
        <stp/>
        <stp>StudyData</stp>
        <stp>EP</stp>
        <stp>Bar</stp>
        <stp/>
        <stp>Low</stp>
        <stp>10</stp>
        <stp>-300</stp>
        <stp>All</stp>
        <stp/>
        <stp/>
        <stp>TRUE</stp>
        <stp>T</stp>
        <tr r="F302" s="1"/>
      </tp>
      <tp>
        <v>2266.25</v>
        <stp/>
        <stp>StudyData</stp>
        <stp>EP</stp>
        <stp>Bar</stp>
        <stp/>
        <stp>Low</stp>
        <stp>10</stp>
        <stp>-109</stp>
        <stp>All</stp>
        <stp/>
        <stp/>
        <stp>TRUE</stp>
        <stp>T</stp>
        <tr r="F111" s="1"/>
      </tp>
      <tp>
        <v>2268.25</v>
        <stp/>
        <stp>StudyData</stp>
        <stp>EP</stp>
        <stp>Bar</stp>
        <stp/>
        <stp>Low</stp>
        <stp>10</stp>
        <stp>-209</stp>
        <stp>All</stp>
        <stp/>
        <stp/>
        <stp>TRUE</stp>
        <stp>T</stp>
        <tr r="F211" s="1"/>
      </tp>
      <tp>
        <v>2266.25</v>
        <stp/>
        <stp>StudyData</stp>
        <stp>EP</stp>
        <stp>Bar</stp>
        <stp/>
        <stp>Low</stp>
        <stp>10</stp>
        <stp>-108</stp>
        <stp>All</stp>
        <stp/>
        <stp/>
        <stp>TRUE</stp>
        <stp>T</stp>
        <tr r="F110" s="1"/>
      </tp>
      <tp>
        <v>2268.25</v>
        <stp/>
        <stp>StudyData</stp>
        <stp>EP</stp>
        <stp>Bar</stp>
        <stp/>
        <stp>Low</stp>
        <stp>10</stp>
        <stp>-208</stp>
        <stp>All</stp>
        <stp/>
        <stp/>
        <stp>TRUE</stp>
        <stp>T</stp>
        <tr r="F210" s="1"/>
      </tp>
      <tp>
        <v>2265.25</v>
        <stp/>
        <stp>StudyData</stp>
        <stp>EP</stp>
        <stp>Bar</stp>
        <stp/>
        <stp>High</stp>
        <stp>10</stp>
        <stp>-63</stp>
        <stp>All</stp>
        <stp/>
        <stp/>
        <stp>TRUE</stp>
        <stp>T</stp>
        <tr r="E65" s="1"/>
      </tp>
      <tp>
        <v>2265</v>
        <stp/>
        <stp>StudyData</stp>
        <stp>EP</stp>
        <stp>Bar</stp>
        <stp/>
        <stp>High</stp>
        <stp>10</stp>
        <stp>-62</stp>
        <stp>All</stp>
        <stp/>
        <stp/>
        <stp>TRUE</stp>
        <stp>T</stp>
        <tr r="E64" s="1"/>
      </tp>
      <tp>
        <v>2265.25</v>
        <stp/>
        <stp>StudyData</stp>
        <stp>EP</stp>
        <stp>Bar</stp>
        <stp/>
        <stp>High</stp>
        <stp>10</stp>
        <stp>-61</stp>
        <stp>All</stp>
        <stp/>
        <stp/>
        <stp>TRUE</stp>
        <stp>T</stp>
        <tr r="E63" s="1"/>
      </tp>
      <tp>
        <v>2265.25</v>
        <stp/>
        <stp>StudyData</stp>
        <stp>EP</stp>
        <stp>Bar</stp>
        <stp/>
        <stp>High</stp>
        <stp>10</stp>
        <stp>-60</stp>
        <stp>All</stp>
        <stp/>
        <stp/>
        <stp>TRUE</stp>
        <stp>T</stp>
        <tr r="E62" s="1"/>
      </tp>
      <tp>
        <v>2265</v>
        <stp/>
        <stp>StudyData</stp>
        <stp>EP</stp>
        <stp>Bar</stp>
        <stp/>
        <stp>High</stp>
        <stp>10</stp>
        <stp>-67</stp>
        <stp>All</stp>
        <stp/>
        <stp/>
        <stp>TRUE</stp>
        <stp>T</stp>
        <tr r="E69" s="1"/>
      </tp>
      <tp>
        <v>2265.25</v>
        <stp/>
        <stp>StudyData</stp>
        <stp>EP</stp>
        <stp>Bar</stp>
        <stp/>
        <stp>High</stp>
        <stp>10</stp>
        <stp>-66</stp>
        <stp>All</stp>
        <stp/>
        <stp/>
        <stp>TRUE</stp>
        <stp>T</stp>
        <tr r="E68" s="1"/>
      </tp>
      <tp>
        <v>2265</v>
        <stp/>
        <stp>StudyData</stp>
        <stp>EP</stp>
        <stp>Bar</stp>
        <stp/>
        <stp>High</stp>
        <stp>10</stp>
        <stp>-65</stp>
        <stp>All</stp>
        <stp/>
        <stp/>
        <stp>TRUE</stp>
        <stp>T</stp>
        <tr r="E67" s="1"/>
      </tp>
      <tp>
        <v>2265</v>
        <stp/>
        <stp>StudyData</stp>
        <stp>EP</stp>
        <stp>Bar</stp>
        <stp/>
        <stp>High</stp>
        <stp>10</stp>
        <stp>-64</stp>
        <stp>All</stp>
        <stp/>
        <stp/>
        <stp>TRUE</stp>
        <stp>T</stp>
        <tr r="E66" s="1"/>
      </tp>
      <tp>
        <v>2266.25</v>
        <stp/>
        <stp>StudyData</stp>
        <stp>EP</stp>
        <stp>Bar</stp>
        <stp/>
        <stp>High</stp>
        <stp>10</stp>
        <stp>-69</stp>
        <stp>All</stp>
        <stp/>
        <stp/>
        <stp>TRUE</stp>
        <stp>T</stp>
        <tr r="E71" s="1"/>
      </tp>
      <tp>
        <v>2266</v>
        <stp/>
        <stp>StudyData</stp>
        <stp>EP</stp>
        <stp>Bar</stp>
        <stp/>
        <stp>High</stp>
        <stp>10</stp>
        <stp>-68</stp>
        <stp>All</stp>
        <stp/>
        <stp/>
        <stp>TRUE</stp>
        <stp>T</stp>
        <tr r="E70" s="1"/>
      </tp>
      <tp>
        <v>2266.75</v>
        <stp/>
        <stp>StudyData</stp>
        <stp>EP</stp>
        <stp>Bar</stp>
        <stp/>
        <stp>Low</stp>
        <stp>10</stp>
        <stp>-117</stp>
        <stp>All</stp>
        <stp/>
        <stp/>
        <stp>TRUE</stp>
        <stp>T</stp>
        <tr r="F119" s="1"/>
      </tp>
      <tp>
        <v>2268.5</v>
        <stp/>
        <stp>StudyData</stp>
        <stp>EP</stp>
        <stp>Bar</stp>
        <stp/>
        <stp>Low</stp>
        <stp>10</stp>
        <stp>-217</stp>
        <stp>All</stp>
        <stp/>
        <stp/>
        <stp>TRUE</stp>
        <stp>T</stp>
        <tr r="F219" s="1"/>
      </tp>
      <tp>
        <v>2266.75</v>
        <stp/>
        <stp>StudyData</stp>
        <stp>EP</stp>
        <stp>Bar</stp>
        <stp/>
        <stp>Low</stp>
        <stp>10</stp>
        <stp>-116</stp>
        <stp>All</stp>
        <stp/>
        <stp/>
        <stp>TRUE</stp>
        <stp>T</stp>
        <tr r="F118" s="1"/>
      </tp>
      <tp>
        <v>2268.5</v>
        <stp/>
        <stp>StudyData</stp>
        <stp>EP</stp>
        <stp>Bar</stp>
        <stp/>
        <stp>Low</stp>
        <stp>10</stp>
        <stp>-216</stp>
        <stp>All</stp>
        <stp/>
        <stp/>
        <stp>TRUE</stp>
        <stp>T</stp>
        <tr r="F218" s="1"/>
      </tp>
      <tp>
        <v>2266.25</v>
        <stp/>
        <stp>StudyData</stp>
        <stp>EP</stp>
        <stp>Bar</stp>
        <stp/>
        <stp>Low</stp>
        <stp>10</stp>
        <stp>-115</stp>
        <stp>All</stp>
        <stp/>
        <stp/>
        <stp>TRUE</stp>
        <stp>T</stp>
        <tr r="F117" s="1"/>
      </tp>
      <tp>
        <v>2268.5</v>
        <stp/>
        <stp>StudyData</stp>
        <stp>EP</stp>
        <stp>Bar</stp>
        <stp/>
        <stp>Low</stp>
        <stp>10</stp>
        <stp>-215</stp>
        <stp>All</stp>
        <stp/>
        <stp/>
        <stp>TRUE</stp>
        <stp>T</stp>
        <tr r="F217" s="1"/>
      </tp>
      <tp>
        <v>2266.5</v>
        <stp/>
        <stp>StudyData</stp>
        <stp>EP</stp>
        <stp>Bar</stp>
        <stp/>
        <stp>Low</stp>
        <stp>10</stp>
        <stp>-114</stp>
        <stp>All</stp>
        <stp/>
        <stp/>
        <stp>TRUE</stp>
        <stp>T</stp>
        <tr r="F116" s="1"/>
      </tp>
      <tp>
        <v>2268.5</v>
        <stp/>
        <stp>StudyData</stp>
        <stp>EP</stp>
        <stp>Bar</stp>
        <stp/>
        <stp>Low</stp>
        <stp>10</stp>
        <stp>-214</stp>
        <stp>All</stp>
        <stp/>
        <stp/>
        <stp>TRUE</stp>
        <stp>T</stp>
        <tr r="F216" s="1"/>
      </tp>
      <tp>
        <v>2266.5</v>
        <stp/>
        <stp>StudyData</stp>
        <stp>EP</stp>
        <stp>Bar</stp>
        <stp/>
        <stp>Low</stp>
        <stp>10</stp>
        <stp>-113</stp>
        <stp>All</stp>
        <stp/>
        <stp/>
        <stp>TRUE</stp>
        <stp>T</stp>
        <tr r="F115" s="1"/>
      </tp>
      <tp>
        <v>2268.5</v>
        <stp/>
        <stp>StudyData</stp>
        <stp>EP</stp>
        <stp>Bar</stp>
        <stp/>
        <stp>Low</stp>
        <stp>10</stp>
        <stp>-213</stp>
        <stp>All</stp>
        <stp/>
        <stp/>
        <stp>TRUE</stp>
        <stp>T</stp>
        <tr r="F215" s="1"/>
      </tp>
      <tp>
        <v>2266</v>
        <stp/>
        <stp>StudyData</stp>
        <stp>EP</stp>
        <stp>Bar</stp>
        <stp/>
        <stp>Low</stp>
        <stp>10</stp>
        <stp>-112</stp>
        <stp>All</stp>
        <stp/>
        <stp/>
        <stp>TRUE</stp>
        <stp>T</stp>
        <tr r="F114" s="1"/>
      </tp>
      <tp>
        <v>2268.5</v>
        <stp/>
        <stp>StudyData</stp>
        <stp>EP</stp>
        <stp>Bar</stp>
        <stp/>
        <stp>Low</stp>
        <stp>10</stp>
        <stp>-212</stp>
        <stp>All</stp>
        <stp/>
        <stp/>
        <stp>TRUE</stp>
        <stp>T</stp>
        <tr r="F214" s="1"/>
      </tp>
      <tp>
        <v>2265.25</v>
        <stp/>
        <stp>StudyData</stp>
        <stp>EP</stp>
        <stp>Bar</stp>
        <stp/>
        <stp>Low</stp>
        <stp>10</stp>
        <stp>-111</stp>
        <stp>All</stp>
        <stp/>
        <stp/>
        <stp>TRUE</stp>
        <stp>T</stp>
        <tr r="F113" s="1"/>
      </tp>
      <tp>
        <v>2268.25</v>
        <stp/>
        <stp>StudyData</stp>
        <stp>EP</stp>
        <stp>Bar</stp>
        <stp/>
        <stp>Low</stp>
        <stp>10</stp>
        <stp>-211</stp>
        <stp>All</stp>
        <stp/>
        <stp/>
        <stp>TRUE</stp>
        <stp>T</stp>
        <tr r="F213" s="1"/>
      </tp>
      <tp>
        <v>2265.5</v>
        <stp/>
        <stp>StudyData</stp>
        <stp>EP</stp>
        <stp>Bar</stp>
        <stp/>
        <stp>Low</stp>
        <stp>10</stp>
        <stp>-110</stp>
        <stp>All</stp>
        <stp/>
        <stp/>
        <stp>TRUE</stp>
        <stp>T</stp>
        <tr r="F112" s="1"/>
      </tp>
      <tp>
        <v>2268.25</v>
        <stp/>
        <stp>StudyData</stp>
        <stp>EP</stp>
        <stp>Bar</stp>
        <stp/>
        <stp>Low</stp>
        <stp>10</stp>
        <stp>-210</stp>
        <stp>All</stp>
        <stp/>
        <stp/>
        <stp>TRUE</stp>
        <stp>T</stp>
        <tr r="F212" s="1"/>
      </tp>
      <tp>
        <v>2266.25</v>
        <stp/>
        <stp>StudyData</stp>
        <stp>EP</stp>
        <stp>Bar</stp>
        <stp/>
        <stp>Low</stp>
        <stp>10</stp>
        <stp>-119</stp>
        <stp>All</stp>
        <stp/>
        <stp/>
        <stp>TRUE</stp>
        <stp>T</stp>
        <tr r="F121" s="1"/>
      </tp>
      <tp>
        <v>2268.25</v>
        <stp/>
        <stp>StudyData</stp>
        <stp>EP</stp>
        <stp>Bar</stp>
        <stp/>
        <stp>Low</stp>
        <stp>10</stp>
        <stp>-219</stp>
        <stp>All</stp>
        <stp/>
        <stp/>
        <stp>TRUE</stp>
        <stp>T</stp>
        <tr r="F221" s="1"/>
      </tp>
      <tp>
        <v>2266.5</v>
        <stp/>
        <stp>StudyData</stp>
        <stp>EP</stp>
        <stp>Bar</stp>
        <stp/>
        <stp>Low</stp>
        <stp>10</stp>
        <stp>-118</stp>
        <stp>All</stp>
        <stp/>
        <stp/>
        <stp>TRUE</stp>
        <stp>T</stp>
        <tr r="F120" s="1"/>
      </tp>
      <tp>
        <v>2268.5</v>
        <stp/>
        <stp>StudyData</stp>
        <stp>EP</stp>
        <stp>Bar</stp>
        <stp/>
        <stp>Low</stp>
        <stp>10</stp>
        <stp>-218</stp>
        <stp>All</stp>
        <stp/>
        <stp/>
        <stp>TRUE</stp>
        <stp>T</stp>
        <tr r="F220" s="1"/>
      </tp>
      <tp>
        <v>2263</v>
        <stp/>
        <stp>StudyData</stp>
        <stp>EP</stp>
        <stp>Bar</stp>
        <stp/>
        <stp>High</stp>
        <stp>10</stp>
        <stp>-53</stp>
        <stp>All</stp>
        <stp/>
        <stp/>
        <stp>TRUE</stp>
        <stp>T</stp>
        <tr r="E55" s="1"/>
      </tp>
      <tp>
        <v>2262.75</v>
        <stp/>
        <stp>StudyData</stp>
        <stp>EP</stp>
        <stp>Bar</stp>
        <stp/>
        <stp>High</stp>
        <stp>10</stp>
        <stp>-52</stp>
        <stp>All</stp>
        <stp/>
        <stp/>
        <stp>TRUE</stp>
        <stp>T</stp>
        <tr r="E54" s="1"/>
      </tp>
      <tp>
        <v>2263.5</v>
        <stp/>
        <stp>StudyData</stp>
        <stp>EP</stp>
        <stp>Bar</stp>
        <stp/>
        <stp>High</stp>
        <stp>10</stp>
        <stp>-51</stp>
        <stp>All</stp>
        <stp/>
        <stp/>
        <stp>TRUE</stp>
        <stp>T</stp>
        <tr r="E53" s="1"/>
      </tp>
      <tp>
        <v>2263.5</v>
        <stp/>
        <stp>StudyData</stp>
        <stp>EP</stp>
        <stp>Bar</stp>
        <stp/>
        <stp>High</stp>
        <stp>10</stp>
        <stp>-50</stp>
        <stp>All</stp>
        <stp/>
        <stp/>
        <stp>TRUE</stp>
        <stp>T</stp>
        <tr r="E52" s="1"/>
      </tp>
      <tp>
        <v>2265.5</v>
        <stp/>
        <stp>StudyData</stp>
        <stp>EP</stp>
        <stp>Bar</stp>
        <stp/>
        <stp>High</stp>
        <stp>10</stp>
        <stp>-57</stp>
        <stp>All</stp>
        <stp/>
        <stp/>
        <stp>TRUE</stp>
        <stp>T</stp>
        <tr r="E59" s="1"/>
      </tp>
      <tp>
        <v>2265.5</v>
        <stp/>
        <stp>StudyData</stp>
        <stp>EP</stp>
        <stp>Bar</stp>
        <stp/>
        <stp>High</stp>
        <stp>10</stp>
        <stp>-56</stp>
        <stp>All</stp>
        <stp/>
        <stp/>
        <stp>TRUE</stp>
        <stp>T</stp>
        <tr r="E58" s="1"/>
      </tp>
      <tp>
        <v>2264.75</v>
        <stp/>
        <stp>StudyData</stp>
        <stp>EP</stp>
        <stp>Bar</stp>
        <stp/>
        <stp>High</stp>
        <stp>10</stp>
        <stp>-55</stp>
        <stp>All</stp>
        <stp/>
        <stp/>
        <stp>TRUE</stp>
        <stp>T</stp>
        <tr r="E57" s="1"/>
      </tp>
      <tp>
        <v>2263.25</v>
        <stp/>
        <stp>StudyData</stp>
        <stp>EP</stp>
        <stp>Bar</stp>
        <stp/>
        <stp>High</stp>
        <stp>10</stp>
        <stp>-54</stp>
        <stp>All</stp>
        <stp/>
        <stp/>
        <stp>TRUE</stp>
        <stp>T</stp>
        <tr r="E56" s="1"/>
      </tp>
      <tp>
        <v>2265.25</v>
        <stp/>
        <stp>StudyData</stp>
        <stp>EP</stp>
        <stp>Bar</stp>
        <stp/>
        <stp>High</stp>
        <stp>10</stp>
        <stp>-59</stp>
        <stp>All</stp>
        <stp/>
        <stp/>
        <stp>TRUE</stp>
        <stp>T</stp>
        <tr r="E61" s="1"/>
      </tp>
      <tp>
        <v>2265.25</v>
        <stp/>
        <stp>StudyData</stp>
        <stp>EP</stp>
        <stp>Bar</stp>
        <stp/>
        <stp>High</stp>
        <stp>10</stp>
        <stp>-58</stp>
        <stp>All</stp>
        <stp/>
        <stp/>
        <stp>TRUE</stp>
        <stp>T</stp>
        <tr r="E60" s="1"/>
      </tp>
      <tp>
        <v>2265.75</v>
        <stp/>
        <stp>StudyData</stp>
        <stp>EP</stp>
        <stp>Bar</stp>
        <stp/>
        <stp>Low</stp>
        <stp>10</stp>
        <stp>-127</stp>
        <stp>All</stp>
        <stp/>
        <stp/>
        <stp>TRUE</stp>
        <stp>T</stp>
        <tr r="F129" s="1"/>
      </tp>
      <tp>
        <v>2271.75</v>
        <stp/>
        <stp>StudyData</stp>
        <stp>EP</stp>
        <stp>Bar</stp>
        <stp/>
        <stp>Low</stp>
        <stp>10</stp>
        <stp>-227</stp>
        <stp>All</stp>
        <stp/>
        <stp/>
        <stp>TRUE</stp>
        <stp>T</stp>
        <tr r="F229" s="1"/>
      </tp>
      <tp>
        <v>2266</v>
        <stp/>
        <stp>StudyData</stp>
        <stp>EP</stp>
        <stp>Bar</stp>
        <stp/>
        <stp>Low</stp>
        <stp>10</stp>
        <stp>-126</stp>
        <stp>All</stp>
        <stp/>
        <stp/>
        <stp>TRUE</stp>
        <stp>T</stp>
        <tr r="F128" s="1"/>
      </tp>
      <tp>
        <v>2271</v>
        <stp/>
        <stp>StudyData</stp>
        <stp>EP</stp>
        <stp>Bar</stp>
        <stp/>
        <stp>Low</stp>
        <stp>10</stp>
        <stp>-226</stp>
        <stp>All</stp>
        <stp/>
        <stp/>
        <stp>TRUE</stp>
        <stp>T</stp>
        <tr r="F228" s="1"/>
      </tp>
      <tp>
        <v>2265.75</v>
        <stp/>
        <stp>StudyData</stp>
        <stp>EP</stp>
        <stp>Bar</stp>
        <stp/>
        <stp>Low</stp>
        <stp>10</stp>
        <stp>-125</stp>
        <stp>All</stp>
        <stp/>
        <stp/>
        <stp>TRUE</stp>
        <stp>T</stp>
        <tr r="F127" s="1"/>
      </tp>
      <tp>
        <v>2270.5</v>
        <stp/>
        <stp>StudyData</stp>
        <stp>EP</stp>
        <stp>Bar</stp>
        <stp/>
        <stp>Low</stp>
        <stp>10</stp>
        <stp>-225</stp>
        <stp>All</stp>
        <stp/>
        <stp/>
        <stp>TRUE</stp>
        <stp>T</stp>
        <tr r="F227" s="1"/>
      </tp>
      <tp>
        <v>2266</v>
        <stp/>
        <stp>StudyData</stp>
        <stp>EP</stp>
        <stp>Bar</stp>
        <stp/>
        <stp>Low</stp>
        <stp>10</stp>
        <stp>-124</stp>
        <stp>All</stp>
        <stp/>
        <stp/>
        <stp>TRUE</stp>
        <stp>T</stp>
        <tr r="F126" s="1"/>
      </tp>
      <tp>
        <v>2268.25</v>
        <stp/>
        <stp>StudyData</stp>
        <stp>EP</stp>
        <stp>Bar</stp>
        <stp/>
        <stp>Low</stp>
        <stp>10</stp>
        <stp>-224</stp>
        <stp>All</stp>
        <stp/>
        <stp/>
        <stp>TRUE</stp>
        <stp>T</stp>
        <tr r="F226" s="1"/>
      </tp>
      <tp>
        <v>2266.5</v>
        <stp/>
        <stp>StudyData</stp>
        <stp>EP</stp>
        <stp>Bar</stp>
        <stp/>
        <stp>Low</stp>
        <stp>10</stp>
        <stp>-123</stp>
        <stp>All</stp>
        <stp/>
        <stp/>
        <stp>TRUE</stp>
        <stp>T</stp>
        <tr r="F125" s="1"/>
      </tp>
      <tp>
        <v>2268.25</v>
        <stp/>
        <stp>StudyData</stp>
        <stp>EP</stp>
        <stp>Bar</stp>
        <stp/>
        <stp>Low</stp>
        <stp>10</stp>
        <stp>-223</stp>
        <stp>All</stp>
        <stp/>
        <stp/>
        <stp>TRUE</stp>
        <stp>T</stp>
        <tr r="F225" s="1"/>
      </tp>
      <tp>
        <v>2266.25</v>
        <stp/>
        <stp>StudyData</stp>
        <stp>EP</stp>
        <stp>Bar</stp>
        <stp/>
        <stp>Low</stp>
        <stp>10</stp>
        <stp>-122</stp>
        <stp>All</stp>
        <stp/>
        <stp/>
        <stp>TRUE</stp>
        <stp>T</stp>
        <tr r="F124" s="1"/>
      </tp>
      <tp>
        <v>2268.25</v>
        <stp/>
        <stp>StudyData</stp>
        <stp>EP</stp>
        <stp>Bar</stp>
        <stp/>
        <stp>Low</stp>
        <stp>10</stp>
        <stp>-222</stp>
        <stp>All</stp>
        <stp/>
        <stp/>
        <stp>TRUE</stp>
        <stp>T</stp>
        <tr r="F224" s="1"/>
      </tp>
      <tp>
        <v>2266.25</v>
        <stp/>
        <stp>StudyData</stp>
        <stp>EP</stp>
        <stp>Bar</stp>
        <stp/>
        <stp>Low</stp>
        <stp>10</stp>
        <stp>-121</stp>
        <stp>All</stp>
        <stp/>
        <stp/>
        <stp>TRUE</stp>
        <stp>T</stp>
        <tr r="F123" s="1"/>
      </tp>
      <tp>
        <v>2268</v>
        <stp/>
        <stp>StudyData</stp>
        <stp>EP</stp>
        <stp>Bar</stp>
        <stp/>
        <stp>Low</stp>
        <stp>10</stp>
        <stp>-221</stp>
        <stp>All</stp>
        <stp/>
        <stp/>
        <stp>TRUE</stp>
        <stp>T</stp>
        <tr r="F223" s="1"/>
      </tp>
      <tp>
        <v>2266.75</v>
        <stp/>
        <stp>StudyData</stp>
        <stp>EP</stp>
        <stp>Bar</stp>
        <stp/>
        <stp>Low</stp>
        <stp>10</stp>
        <stp>-120</stp>
        <stp>All</stp>
        <stp/>
        <stp/>
        <stp>TRUE</stp>
        <stp>T</stp>
        <tr r="F122" s="1"/>
      </tp>
      <tp>
        <v>2268</v>
        <stp/>
        <stp>StudyData</stp>
        <stp>EP</stp>
        <stp>Bar</stp>
        <stp/>
        <stp>Low</stp>
        <stp>10</stp>
        <stp>-220</stp>
        <stp>All</stp>
        <stp/>
        <stp/>
        <stp>TRUE</stp>
        <stp>T</stp>
        <tr r="F222" s="1"/>
      </tp>
      <tp>
        <v>2265.5</v>
        <stp/>
        <stp>StudyData</stp>
        <stp>EP</stp>
        <stp>Bar</stp>
        <stp/>
        <stp>Low</stp>
        <stp>10</stp>
        <stp>-129</stp>
        <stp>All</stp>
        <stp/>
        <stp/>
        <stp>TRUE</stp>
        <stp>T</stp>
        <tr r="F131" s="1"/>
      </tp>
      <tp>
        <v>2268.75</v>
        <stp/>
        <stp>StudyData</stp>
        <stp>EP</stp>
        <stp>Bar</stp>
        <stp/>
        <stp>Low</stp>
        <stp>10</stp>
        <stp>-229</stp>
        <stp>All</stp>
        <stp/>
        <stp/>
        <stp>TRUE</stp>
        <stp>T</stp>
        <tr r="F231" s="1"/>
      </tp>
      <tp>
        <v>2265.5</v>
        <stp/>
        <stp>StudyData</stp>
        <stp>EP</stp>
        <stp>Bar</stp>
        <stp/>
        <stp>Low</stp>
        <stp>10</stp>
        <stp>-128</stp>
        <stp>All</stp>
        <stp/>
        <stp/>
        <stp>TRUE</stp>
        <stp>T</stp>
        <tr r="F130" s="1"/>
      </tp>
      <tp>
        <v>2270.5</v>
        <stp/>
        <stp>StudyData</stp>
        <stp>EP</stp>
        <stp>Bar</stp>
        <stp/>
        <stp>Low</stp>
        <stp>10</stp>
        <stp>-228</stp>
        <stp>All</stp>
        <stp/>
        <stp/>
        <stp>TRUE</stp>
        <stp>T</stp>
        <tr r="F230" s="1"/>
      </tp>
      <tp>
        <v>2263.5</v>
        <stp/>
        <stp>StudyData</stp>
        <stp>EP</stp>
        <stp>Bar</stp>
        <stp/>
        <stp>High</stp>
        <stp>10</stp>
        <stp>-43</stp>
        <stp>All</stp>
        <stp/>
        <stp/>
        <stp>TRUE</stp>
        <stp>T</stp>
        <tr r="E45" s="1"/>
      </tp>
      <tp>
        <v>2262.75</v>
        <stp/>
        <stp>StudyData</stp>
        <stp>EP</stp>
        <stp>Bar</stp>
        <stp/>
        <stp>High</stp>
        <stp>10</stp>
        <stp>-42</stp>
        <stp>All</stp>
        <stp/>
        <stp/>
        <stp>TRUE</stp>
        <stp>T</stp>
        <tr r="E44" s="1"/>
      </tp>
      <tp>
        <v>2262.25</v>
        <stp/>
        <stp>StudyData</stp>
        <stp>EP</stp>
        <stp>Bar</stp>
        <stp/>
        <stp>High</stp>
        <stp>10</stp>
        <stp>-41</stp>
        <stp>All</stp>
        <stp/>
        <stp/>
        <stp>TRUE</stp>
        <stp>T</stp>
        <tr r="E43" s="1"/>
      </tp>
      <tp>
        <v>2262</v>
        <stp/>
        <stp>StudyData</stp>
        <stp>EP</stp>
        <stp>Bar</stp>
        <stp/>
        <stp>High</stp>
        <stp>10</stp>
        <stp>-40</stp>
        <stp>All</stp>
        <stp/>
        <stp/>
        <stp>TRUE</stp>
        <stp>T</stp>
        <tr r="E42" s="1"/>
      </tp>
      <tp>
        <v>2264</v>
        <stp/>
        <stp>StudyData</stp>
        <stp>EP</stp>
        <stp>Bar</stp>
        <stp/>
        <stp>High</stp>
        <stp>10</stp>
        <stp>-47</stp>
        <stp>All</stp>
        <stp/>
        <stp/>
        <stp>TRUE</stp>
        <stp>T</stp>
        <tr r="E49" s="1"/>
      </tp>
      <tp>
        <v>2264</v>
        <stp/>
        <stp>StudyData</stp>
        <stp>EP</stp>
        <stp>Bar</stp>
        <stp/>
        <stp>High</stp>
        <stp>10</stp>
        <stp>-46</stp>
        <stp>All</stp>
        <stp/>
        <stp/>
        <stp>TRUE</stp>
        <stp>T</stp>
        <tr r="E48" s="1"/>
      </tp>
      <tp>
        <v>2263.25</v>
        <stp/>
        <stp>StudyData</stp>
        <stp>EP</stp>
        <stp>Bar</stp>
        <stp/>
        <stp>High</stp>
        <stp>10</stp>
        <stp>-45</stp>
        <stp>All</stp>
        <stp/>
        <stp/>
        <stp>TRUE</stp>
        <stp>T</stp>
        <tr r="E47" s="1"/>
      </tp>
      <tp>
        <v>2263.25</v>
        <stp/>
        <stp>StudyData</stp>
        <stp>EP</stp>
        <stp>Bar</stp>
        <stp/>
        <stp>High</stp>
        <stp>10</stp>
        <stp>-44</stp>
        <stp>All</stp>
        <stp/>
        <stp/>
        <stp>TRUE</stp>
        <stp>T</stp>
        <tr r="E46" s="1"/>
      </tp>
      <tp>
        <v>2263.5</v>
        <stp/>
        <stp>StudyData</stp>
        <stp>EP</stp>
        <stp>Bar</stp>
        <stp/>
        <stp>High</stp>
        <stp>10</stp>
        <stp>-49</stp>
        <stp>All</stp>
        <stp/>
        <stp/>
        <stp>TRUE</stp>
        <stp>T</stp>
        <tr r="E51" s="1"/>
      </tp>
      <tp>
        <v>2263.75</v>
        <stp/>
        <stp>StudyData</stp>
        <stp>EP</stp>
        <stp>Bar</stp>
        <stp/>
        <stp>High</stp>
        <stp>10</stp>
        <stp>-48</stp>
        <stp>All</stp>
        <stp/>
        <stp/>
        <stp>TRUE</stp>
        <stp>T</stp>
        <tr r="E50" s="1"/>
      </tp>
      <tp>
        <v>2268</v>
        <stp/>
        <stp>StudyData</stp>
        <stp>EP</stp>
        <stp>Bar</stp>
        <stp/>
        <stp>Low</stp>
        <stp>10</stp>
        <stp>-137</stp>
        <stp>All</stp>
        <stp/>
        <stp/>
        <stp>TRUE</stp>
        <stp>T</stp>
        <tr r="F139" s="1"/>
      </tp>
      <tp>
        <v>2267.25</v>
        <stp/>
        <stp>StudyData</stp>
        <stp>EP</stp>
        <stp>Bar</stp>
        <stp/>
        <stp>Low</stp>
        <stp>10</stp>
        <stp>-237</stp>
        <stp>All</stp>
        <stp/>
        <stp/>
        <stp>TRUE</stp>
        <stp>T</stp>
        <tr r="F239" s="1"/>
      </tp>
      <tp>
        <v>2267.5</v>
        <stp/>
        <stp>StudyData</stp>
        <stp>EP</stp>
        <stp>Bar</stp>
        <stp/>
        <stp>Low</stp>
        <stp>10</stp>
        <stp>-136</stp>
        <stp>All</stp>
        <stp/>
        <stp/>
        <stp>TRUE</stp>
        <stp>T</stp>
        <tr r="F138" s="1"/>
      </tp>
      <tp>
        <v>2267</v>
        <stp/>
        <stp>StudyData</stp>
        <stp>EP</stp>
        <stp>Bar</stp>
        <stp/>
        <stp>Low</stp>
        <stp>10</stp>
        <stp>-236</stp>
        <stp>All</stp>
        <stp/>
        <stp/>
        <stp>TRUE</stp>
        <stp>T</stp>
        <tr r="F238" s="1"/>
      </tp>
      <tp>
        <v>2267</v>
        <stp/>
        <stp>StudyData</stp>
        <stp>EP</stp>
        <stp>Bar</stp>
        <stp/>
        <stp>Low</stp>
        <stp>10</stp>
        <stp>-135</stp>
        <stp>All</stp>
        <stp/>
        <stp/>
        <stp>TRUE</stp>
        <stp>T</stp>
        <tr r="F137" s="1"/>
      </tp>
      <tp>
        <v>2268.5</v>
        <stp/>
        <stp>StudyData</stp>
        <stp>EP</stp>
        <stp>Bar</stp>
        <stp/>
        <stp>Low</stp>
        <stp>10</stp>
        <stp>-235</stp>
        <stp>All</stp>
        <stp/>
        <stp/>
        <stp>TRUE</stp>
        <stp>T</stp>
        <tr r="F237" s="1"/>
      </tp>
      <tp>
        <v>2266.75</v>
        <stp/>
        <stp>StudyData</stp>
        <stp>EP</stp>
        <stp>Bar</stp>
        <stp/>
        <stp>Low</stp>
        <stp>10</stp>
        <stp>-134</stp>
        <stp>All</stp>
        <stp/>
        <stp/>
        <stp>TRUE</stp>
        <stp>T</stp>
        <tr r="F136" s="1"/>
      </tp>
      <tp>
        <v>2268</v>
        <stp/>
        <stp>StudyData</stp>
        <stp>EP</stp>
        <stp>Bar</stp>
        <stp/>
        <stp>Low</stp>
        <stp>10</stp>
        <stp>-234</stp>
        <stp>All</stp>
        <stp/>
        <stp/>
        <stp>TRUE</stp>
        <stp>T</stp>
        <tr r="F236" s="1"/>
      </tp>
      <tp>
        <v>2266.75</v>
        <stp/>
        <stp>StudyData</stp>
        <stp>EP</stp>
        <stp>Bar</stp>
        <stp/>
        <stp>Low</stp>
        <stp>10</stp>
        <stp>-133</stp>
        <stp>All</stp>
        <stp/>
        <stp/>
        <stp>TRUE</stp>
        <stp>T</stp>
        <tr r="F135" s="1"/>
      </tp>
      <tp>
        <v>2268.5</v>
        <stp/>
        <stp>StudyData</stp>
        <stp>EP</stp>
        <stp>Bar</stp>
        <stp/>
        <stp>Low</stp>
        <stp>10</stp>
        <stp>-233</stp>
        <stp>All</stp>
        <stp/>
        <stp/>
        <stp>TRUE</stp>
        <stp>T</stp>
        <tr r="F235" s="1"/>
      </tp>
      <tp>
        <v>2266.5</v>
        <stp/>
        <stp>StudyData</stp>
        <stp>EP</stp>
        <stp>Bar</stp>
        <stp/>
        <stp>Low</stp>
        <stp>10</stp>
        <stp>-132</stp>
        <stp>All</stp>
        <stp/>
        <stp/>
        <stp>TRUE</stp>
        <stp>T</stp>
        <tr r="F134" s="1"/>
      </tp>
      <tp>
        <v>2267.75</v>
        <stp/>
        <stp>StudyData</stp>
        <stp>EP</stp>
        <stp>Bar</stp>
        <stp/>
        <stp>Low</stp>
        <stp>10</stp>
        <stp>-232</stp>
        <stp>All</stp>
        <stp/>
        <stp/>
        <stp>TRUE</stp>
        <stp>T</stp>
        <tr r="F234" s="1"/>
      </tp>
      <tp>
        <v>2266.75</v>
        <stp/>
        <stp>StudyData</stp>
        <stp>EP</stp>
        <stp>Bar</stp>
        <stp/>
        <stp>Low</stp>
        <stp>10</stp>
        <stp>-131</stp>
        <stp>All</stp>
        <stp/>
        <stp/>
        <stp>TRUE</stp>
        <stp>T</stp>
        <tr r="F133" s="1"/>
      </tp>
      <tp>
        <v>2269.75</v>
        <stp/>
        <stp>StudyData</stp>
        <stp>EP</stp>
        <stp>Bar</stp>
        <stp/>
        <stp>Low</stp>
        <stp>10</stp>
        <stp>-231</stp>
        <stp>All</stp>
        <stp/>
        <stp/>
        <stp>TRUE</stp>
        <stp>T</stp>
        <tr r="F233" s="1"/>
      </tp>
      <tp>
        <v>2266.75</v>
        <stp/>
        <stp>StudyData</stp>
        <stp>EP</stp>
        <stp>Bar</stp>
        <stp/>
        <stp>Low</stp>
        <stp>10</stp>
        <stp>-130</stp>
        <stp>All</stp>
        <stp/>
        <stp/>
        <stp>TRUE</stp>
        <stp>T</stp>
        <tr r="F132" s="1"/>
      </tp>
      <tp>
        <v>2268</v>
        <stp/>
        <stp>StudyData</stp>
        <stp>EP</stp>
        <stp>Bar</stp>
        <stp/>
        <stp>Low</stp>
        <stp>10</stp>
        <stp>-230</stp>
        <stp>All</stp>
        <stp/>
        <stp/>
        <stp>TRUE</stp>
        <stp>T</stp>
        <tr r="F232" s="1"/>
      </tp>
      <tp>
        <v>2267.5</v>
        <stp/>
        <stp>StudyData</stp>
        <stp>EP</stp>
        <stp>Bar</stp>
        <stp/>
        <stp>Low</stp>
        <stp>10</stp>
        <stp>-139</stp>
        <stp>All</stp>
        <stp/>
        <stp/>
        <stp>TRUE</stp>
        <stp>T</stp>
        <tr r="F141" s="1"/>
      </tp>
      <tp>
        <v>2266.25</v>
        <stp/>
        <stp>StudyData</stp>
        <stp>EP</stp>
        <stp>Bar</stp>
        <stp/>
        <stp>Low</stp>
        <stp>10</stp>
        <stp>-239</stp>
        <stp>All</stp>
        <stp/>
        <stp/>
        <stp>TRUE</stp>
        <stp>T</stp>
        <tr r="F241" s="1"/>
      </tp>
      <tp>
        <v>2267.75</v>
        <stp/>
        <stp>StudyData</stp>
        <stp>EP</stp>
        <stp>Bar</stp>
        <stp/>
        <stp>Low</stp>
        <stp>10</stp>
        <stp>-138</stp>
        <stp>All</stp>
        <stp/>
        <stp/>
        <stp>TRUE</stp>
        <stp>T</stp>
        <tr r="F140" s="1"/>
      </tp>
      <tp>
        <v>2266.25</v>
        <stp/>
        <stp>StudyData</stp>
        <stp>EP</stp>
        <stp>Bar</stp>
        <stp/>
        <stp>Low</stp>
        <stp>10</stp>
        <stp>-238</stp>
        <stp>All</stp>
        <stp/>
        <stp/>
        <stp>TRUE</stp>
        <stp>T</stp>
        <tr r="F240" s="1"/>
      </tp>
      <tp>
        <v>2262</v>
        <stp/>
        <stp>StudyData</stp>
        <stp>EP</stp>
        <stp>Bar</stp>
        <stp/>
        <stp>High</stp>
        <stp>10</stp>
        <stp>-33</stp>
        <stp>All</stp>
        <stp/>
        <stp/>
        <stp>TRUE</stp>
        <stp>T</stp>
        <tr r="E35" s="1"/>
      </tp>
      <tp>
        <v>2264</v>
        <stp/>
        <stp>StudyData</stp>
        <stp>EP</stp>
        <stp>Bar</stp>
        <stp/>
        <stp>High</stp>
        <stp>10</stp>
        <stp>-32</stp>
        <stp>All</stp>
        <stp/>
        <stp/>
        <stp>TRUE</stp>
        <stp>T</stp>
        <tr r="E34" s="1"/>
      </tp>
      <tp>
        <v>2264.25</v>
        <stp/>
        <stp>StudyData</stp>
        <stp>EP</stp>
        <stp>Bar</stp>
        <stp/>
        <stp>High</stp>
        <stp>10</stp>
        <stp>-31</stp>
        <stp>All</stp>
        <stp/>
        <stp/>
        <stp>TRUE</stp>
        <stp>T</stp>
        <tr r="E33" s="1"/>
      </tp>
      <tp>
        <v>2265</v>
        <stp/>
        <stp>StudyData</stp>
        <stp>EP</stp>
        <stp>Bar</stp>
        <stp/>
        <stp>High</stp>
        <stp>10</stp>
        <stp>-30</stp>
        <stp>All</stp>
        <stp/>
        <stp/>
        <stp>TRUE</stp>
        <stp>T</stp>
        <tr r="E32" s="1"/>
      </tp>
      <tp>
        <v>2260.25</v>
        <stp/>
        <stp>StudyData</stp>
        <stp>EP</stp>
        <stp>Bar</stp>
        <stp/>
        <stp>High</stp>
        <stp>10</stp>
        <stp>-37</stp>
        <stp>All</stp>
        <stp/>
        <stp/>
        <stp>TRUE</stp>
        <stp>T</stp>
        <tr r="E39" s="1"/>
      </tp>
      <tp>
        <v>2260.5</v>
        <stp/>
        <stp>StudyData</stp>
        <stp>EP</stp>
        <stp>Bar</stp>
        <stp/>
        <stp>High</stp>
        <stp>10</stp>
        <stp>-36</stp>
        <stp>All</stp>
        <stp/>
        <stp/>
        <stp>TRUE</stp>
        <stp>T</stp>
        <tr r="E38" s="1"/>
      </tp>
      <tp>
        <v>2260.5</v>
        <stp/>
        <stp>StudyData</stp>
        <stp>EP</stp>
        <stp>Bar</stp>
        <stp/>
        <stp>High</stp>
        <stp>10</stp>
        <stp>-35</stp>
        <stp>All</stp>
        <stp/>
        <stp/>
        <stp>TRUE</stp>
        <stp>T</stp>
        <tr r="E37" s="1"/>
      </tp>
      <tp>
        <v>2260.5</v>
        <stp/>
        <stp>StudyData</stp>
        <stp>EP</stp>
        <stp>Bar</stp>
        <stp/>
        <stp>High</stp>
        <stp>10</stp>
        <stp>-34</stp>
        <stp>All</stp>
        <stp/>
        <stp/>
        <stp>TRUE</stp>
        <stp>T</stp>
        <tr r="E36" s="1"/>
      </tp>
      <tp>
        <v>2260.75</v>
        <stp/>
        <stp>StudyData</stp>
        <stp>EP</stp>
        <stp>Bar</stp>
        <stp/>
        <stp>High</stp>
        <stp>10</stp>
        <stp>-39</stp>
        <stp>All</stp>
        <stp/>
        <stp/>
        <stp>TRUE</stp>
        <stp>T</stp>
        <tr r="E41" s="1"/>
      </tp>
      <tp>
        <v>2260.75</v>
        <stp/>
        <stp>StudyData</stp>
        <stp>EP</stp>
        <stp>Bar</stp>
        <stp/>
        <stp>High</stp>
        <stp>10</stp>
        <stp>-38</stp>
        <stp>All</stp>
        <stp/>
        <stp/>
        <stp>TRUE</stp>
        <stp>T</stp>
        <tr r="E40" s="1"/>
      </tp>
      <tp>
        <v>2267</v>
        <stp/>
        <stp>StudyData</stp>
        <stp>EP</stp>
        <stp>Bar</stp>
        <stp/>
        <stp>Low</stp>
        <stp>10</stp>
        <stp>-147</stp>
        <stp>All</stp>
        <stp/>
        <stp/>
        <stp>TRUE</stp>
        <stp>T</stp>
        <tr r="F149" s="1"/>
      </tp>
      <tp>
        <v>2269.75</v>
        <stp/>
        <stp>StudyData</stp>
        <stp>EP</stp>
        <stp>Bar</stp>
        <stp/>
        <stp>Low</stp>
        <stp>10</stp>
        <stp>-247</stp>
        <stp>All</stp>
        <stp/>
        <stp/>
        <stp>TRUE</stp>
        <stp>T</stp>
        <tr r="F249" s="1"/>
      </tp>
      <tp>
        <v>2266.5</v>
        <stp/>
        <stp>StudyData</stp>
        <stp>EP</stp>
        <stp>Bar</stp>
        <stp/>
        <stp>Low</stp>
        <stp>10</stp>
        <stp>-146</stp>
        <stp>All</stp>
        <stp/>
        <stp/>
        <stp>TRUE</stp>
        <stp>T</stp>
        <tr r="F148" s="1"/>
      </tp>
      <tp>
        <v>2269.5</v>
        <stp/>
        <stp>StudyData</stp>
        <stp>EP</stp>
        <stp>Bar</stp>
        <stp/>
        <stp>Low</stp>
        <stp>10</stp>
        <stp>-246</stp>
        <stp>All</stp>
        <stp/>
        <stp/>
        <stp>TRUE</stp>
        <stp>T</stp>
        <tr r="F248" s="1"/>
      </tp>
      <tp>
        <v>2266.5</v>
        <stp/>
        <stp>StudyData</stp>
        <stp>EP</stp>
        <stp>Bar</stp>
        <stp/>
        <stp>Low</stp>
        <stp>10</stp>
        <stp>-145</stp>
        <stp>All</stp>
        <stp/>
        <stp/>
        <stp>TRUE</stp>
        <stp>T</stp>
        <tr r="F147" s="1"/>
      </tp>
      <tp>
        <v>2270.25</v>
        <stp/>
        <stp>StudyData</stp>
        <stp>EP</stp>
        <stp>Bar</stp>
        <stp/>
        <stp>Low</stp>
        <stp>10</stp>
        <stp>-245</stp>
        <stp>All</stp>
        <stp/>
        <stp/>
        <stp>TRUE</stp>
        <stp>T</stp>
        <tr r="F247" s="1"/>
      </tp>
      <tp>
        <v>2267.25</v>
        <stp/>
        <stp>StudyData</stp>
        <stp>EP</stp>
        <stp>Bar</stp>
        <stp/>
        <stp>Low</stp>
        <stp>10</stp>
        <stp>-144</stp>
        <stp>All</stp>
        <stp/>
        <stp/>
        <stp>TRUE</stp>
        <stp>T</stp>
        <tr r="F146" s="1"/>
      </tp>
      <tp>
        <v>2269.75</v>
        <stp/>
        <stp>StudyData</stp>
        <stp>EP</stp>
        <stp>Bar</stp>
        <stp/>
        <stp>Low</stp>
        <stp>10</stp>
        <stp>-244</stp>
        <stp>All</stp>
        <stp/>
        <stp/>
        <stp>TRUE</stp>
        <stp>T</stp>
        <tr r="F246" s="1"/>
      </tp>
      <tp>
        <v>2267.5</v>
        <stp/>
        <stp>StudyData</stp>
        <stp>EP</stp>
        <stp>Bar</stp>
        <stp/>
        <stp>Low</stp>
        <stp>10</stp>
        <stp>-143</stp>
        <stp>All</stp>
        <stp/>
        <stp/>
        <stp>TRUE</stp>
        <stp>T</stp>
        <tr r="F145" s="1"/>
      </tp>
      <tp>
        <v>2269.25</v>
        <stp/>
        <stp>StudyData</stp>
        <stp>EP</stp>
        <stp>Bar</stp>
        <stp/>
        <stp>Low</stp>
        <stp>10</stp>
        <stp>-243</stp>
        <stp>All</stp>
        <stp/>
        <stp/>
        <stp>TRUE</stp>
        <stp>T</stp>
        <tr r="F245" s="1"/>
      </tp>
      <tp>
        <v>2267.75</v>
        <stp/>
        <stp>StudyData</stp>
        <stp>EP</stp>
        <stp>Bar</stp>
        <stp/>
        <stp>Low</stp>
        <stp>10</stp>
        <stp>-142</stp>
        <stp>All</stp>
        <stp/>
        <stp/>
        <stp>TRUE</stp>
        <stp>T</stp>
        <tr r="F144" s="1"/>
      </tp>
      <tp>
        <v>2269</v>
        <stp/>
        <stp>StudyData</stp>
        <stp>EP</stp>
        <stp>Bar</stp>
        <stp/>
        <stp>Low</stp>
        <stp>10</stp>
        <stp>-242</stp>
        <stp>All</stp>
        <stp/>
        <stp/>
        <stp>TRUE</stp>
        <stp>T</stp>
        <tr r="F244" s="1"/>
      </tp>
      <tp>
        <v>2268.5</v>
        <stp/>
        <stp>StudyData</stp>
        <stp>EP</stp>
        <stp>Bar</stp>
        <stp/>
        <stp>Low</stp>
        <stp>10</stp>
        <stp>-141</stp>
        <stp>All</stp>
        <stp/>
        <stp/>
        <stp>TRUE</stp>
        <stp>T</stp>
        <tr r="F143" s="1"/>
      </tp>
      <tp>
        <v>2268.25</v>
        <stp/>
        <stp>StudyData</stp>
        <stp>EP</stp>
        <stp>Bar</stp>
        <stp/>
        <stp>Low</stp>
        <stp>10</stp>
        <stp>-241</stp>
        <stp>All</stp>
        <stp/>
        <stp/>
        <stp>TRUE</stp>
        <stp>T</stp>
        <tr r="F243" s="1"/>
      </tp>
      <tp>
        <v>2267.75</v>
        <stp/>
        <stp>StudyData</stp>
        <stp>EP</stp>
        <stp>Bar</stp>
        <stp/>
        <stp>Low</stp>
        <stp>10</stp>
        <stp>-140</stp>
        <stp>All</stp>
        <stp/>
        <stp/>
        <stp>TRUE</stp>
        <stp>T</stp>
        <tr r="F142" s="1"/>
      </tp>
      <tp>
        <v>2266.75</v>
        <stp/>
        <stp>StudyData</stp>
        <stp>EP</stp>
        <stp>Bar</stp>
        <stp/>
        <stp>Low</stp>
        <stp>10</stp>
        <stp>-240</stp>
        <stp>All</stp>
        <stp/>
        <stp/>
        <stp>TRUE</stp>
        <stp>T</stp>
        <tr r="F242" s="1"/>
      </tp>
      <tp>
        <v>42748.131944444445</v>
        <stp/>
        <stp>StudyData</stp>
        <stp>EP</stp>
        <stp>Bar</stp>
        <stp/>
        <stp>Time</stp>
        <stp>10</stp>
        <stp>-300</stp>
        <stp>All</stp>
        <stp/>
        <stp/>
        <stp>False</stp>
        <tr r="B302" s="1"/>
        <tr r="C302" s="1"/>
      </tp>
      <tp>
        <v>2267</v>
        <stp/>
        <stp>StudyData</stp>
        <stp>EP</stp>
        <stp>Bar</stp>
        <stp/>
        <stp>Low</stp>
        <stp>10</stp>
        <stp>-149</stp>
        <stp>All</stp>
        <stp/>
        <stp/>
        <stp>TRUE</stp>
        <stp>T</stp>
        <tr r="F151" s="1"/>
      </tp>
      <tp>
        <v>2268.75</v>
        <stp/>
        <stp>StudyData</stp>
        <stp>EP</stp>
        <stp>Bar</stp>
        <stp/>
        <stp>Low</stp>
        <stp>10</stp>
        <stp>-249</stp>
        <stp>All</stp>
        <stp/>
        <stp/>
        <stp>TRUE</stp>
        <stp>T</stp>
        <tr r="F251" s="1"/>
      </tp>
      <tp>
        <v>2266.5</v>
        <stp/>
        <stp>StudyData</stp>
        <stp>EP</stp>
        <stp>Bar</stp>
        <stp/>
        <stp>Low</stp>
        <stp>10</stp>
        <stp>-148</stp>
        <stp>All</stp>
        <stp/>
        <stp/>
        <stp>TRUE</stp>
        <stp>T</stp>
        <tr r="F150" s="1"/>
      </tp>
      <tp>
        <v>2268.75</v>
        <stp/>
        <stp>StudyData</stp>
        <stp>EP</stp>
        <stp>Bar</stp>
        <stp/>
        <stp>Low</stp>
        <stp>10</stp>
        <stp>-248</stp>
        <stp>All</stp>
        <stp/>
        <stp/>
        <stp>TRUE</stp>
        <stp>T</stp>
        <tr r="F250" s="1"/>
      </tp>
      <tp>
        <v>2264.5</v>
        <stp/>
        <stp>StudyData</stp>
        <stp>EP</stp>
        <stp>Bar</stp>
        <stp/>
        <stp>High</stp>
        <stp>10</stp>
        <stp>-23</stp>
        <stp>All</stp>
        <stp/>
        <stp/>
        <stp>TRUE</stp>
        <stp>T</stp>
        <tr r="E25" s="1"/>
      </tp>
      <tp>
        <v>2264.75</v>
        <stp/>
        <stp>StudyData</stp>
        <stp>EP</stp>
        <stp>Bar</stp>
        <stp/>
        <stp>High</stp>
        <stp>10</stp>
        <stp>-22</stp>
        <stp>All</stp>
        <stp/>
        <stp/>
        <stp>TRUE</stp>
        <stp>T</stp>
        <tr r="E24" s="1"/>
      </tp>
      <tp>
        <v>2266</v>
        <stp/>
        <stp>StudyData</stp>
        <stp>EP</stp>
        <stp>Bar</stp>
        <stp/>
        <stp>High</stp>
        <stp>10</stp>
        <stp>-21</stp>
        <stp>All</stp>
        <stp/>
        <stp/>
        <stp>TRUE</stp>
        <stp>T</stp>
        <tr r="E23" s="1"/>
      </tp>
      <tp>
        <v>2264.75</v>
        <stp/>
        <stp>StudyData</stp>
        <stp>EP</stp>
        <stp>Bar</stp>
        <stp/>
        <stp>High</stp>
        <stp>10</stp>
        <stp>-20</stp>
        <stp>All</stp>
        <stp/>
        <stp/>
        <stp>TRUE</stp>
        <stp>T</stp>
        <tr r="E22" s="1"/>
      </tp>
      <tp>
        <v>2266.5</v>
        <stp/>
        <stp>StudyData</stp>
        <stp>EP</stp>
        <stp>Bar</stp>
        <stp/>
        <stp>High</stp>
        <stp>10</stp>
        <stp>-27</stp>
        <stp>All</stp>
        <stp/>
        <stp/>
        <stp>TRUE</stp>
        <stp>T</stp>
        <tr r="E29" s="1"/>
      </tp>
      <tp>
        <v>2266</v>
        <stp/>
        <stp>StudyData</stp>
        <stp>EP</stp>
        <stp>Bar</stp>
        <stp/>
        <stp>High</stp>
        <stp>10</stp>
        <stp>-26</stp>
        <stp>All</stp>
        <stp/>
        <stp/>
        <stp>TRUE</stp>
        <stp>T</stp>
        <tr r="E28" s="1"/>
      </tp>
      <tp>
        <v>2264.5</v>
        <stp/>
        <stp>StudyData</stp>
        <stp>EP</stp>
        <stp>Bar</stp>
        <stp/>
        <stp>High</stp>
        <stp>10</stp>
        <stp>-25</stp>
        <stp>All</stp>
        <stp/>
        <stp/>
        <stp>TRUE</stp>
        <stp>T</stp>
        <tr r="E27" s="1"/>
      </tp>
      <tp>
        <v>2264.75</v>
        <stp/>
        <stp>StudyData</stp>
        <stp>EP</stp>
        <stp>Bar</stp>
        <stp/>
        <stp>High</stp>
        <stp>10</stp>
        <stp>-24</stp>
        <stp>All</stp>
        <stp/>
        <stp/>
        <stp>TRUE</stp>
        <stp>T</stp>
        <tr r="E26" s="1"/>
      </tp>
      <tp>
        <v>2264.5</v>
        <stp/>
        <stp>StudyData</stp>
        <stp>EP</stp>
        <stp>Bar</stp>
        <stp/>
        <stp>High</stp>
        <stp>10</stp>
        <stp>-29</stp>
        <stp>All</stp>
        <stp/>
        <stp/>
        <stp>TRUE</stp>
        <stp>T</stp>
        <tr r="E31" s="1"/>
      </tp>
      <tp>
        <v>2266.25</v>
        <stp/>
        <stp>StudyData</stp>
        <stp>EP</stp>
        <stp>Bar</stp>
        <stp/>
        <stp>High</stp>
        <stp>10</stp>
        <stp>-28</stp>
        <stp>All</stp>
        <stp/>
        <stp/>
        <stp>TRUE</stp>
        <stp>T</stp>
        <tr r="E30" s="1"/>
      </tp>
      <tp>
        <v>2266.5</v>
        <stp/>
        <stp>StudyData</stp>
        <stp>EP</stp>
        <stp>Bar</stp>
        <stp/>
        <stp>Low</stp>
        <stp>10</stp>
        <stp>-157</stp>
        <stp>All</stp>
        <stp/>
        <stp/>
        <stp>TRUE</stp>
        <stp>T</stp>
        <tr r="F159" s="1"/>
      </tp>
      <tp>
        <v>2270.75</v>
        <stp/>
        <stp>StudyData</stp>
        <stp>EP</stp>
        <stp>Bar</stp>
        <stp/>
        <stp>Low</stp>
        <stp>10</stp>
        <stp>-257</stp>
        <stp>All</stp>
        <stp/>
        <stp/>
        <stp>TRUE</stp>
        <stp>T</stp>
        <tr r="F259" s="1"/>
      </tp>
      <tp>
        <v>2266.5</v>
        <stp/>
        <stp>StudyData</stp>
        <stp>EP</stp>
        <stp>Bar</stp>
        <stp/>
        <stp>Low</stp>
        <stp>10</stp>
        <stp>-156</stp>
        <stp>All</stp>
        <stp/>
        <stp/>
        <stp>TRUE</stp>
        <stp>T</stp>
        <tr r="F158" s="1"/>
      </tp>
      <tp>
        <v>2271.75</v>
        <stp/>
        <stp>StudyData</stp>
        <stp>EP</stp>
        <stp>Bar</stp>
        <stp/>
        <stp>Low</stp>
        <stp>10</stp>
        <stp>-256</stp>
        <stp>All</stp>
        <stp/>
        <stp/>
        <stp>TRUE</stp>
        <stp>T</stp>
        <tr r="F258" s="1"/>
      </tp>
      <tp>
        <v>2267.25</v>
        <stp/>
        <stp>StudyData</stp>
        <stp>EP</stp>
        <stp>Bar</stp>
        <stp/>
        <stp>Low</stp>
        <stp>10</stp>
        <stp>-155</stp>
        <stp>All</stp>
        <stp/>
        <stp/>
        <stp>TRUE</stp>
        <stp>T</stp>
        <tr r="F157" s="1"/>
      </tp>
      <tp>
        <v>2270.25</v>
        <stp/>
        <stp>StudyData</stp>
        <stp>EP</stp>
        <stp>Bar</stp>
        <stp/>
        <stp>Low</stp>
        <stp>10</stp>
        <stp>-255</stp>
        <stp>All</stp>
        <stp/>
        <stp/>
        <stp>TRUE</stp>
        <stp>T</stp>
        <tr r="F257" s="1"/>
      </tp>
      <tp>
        <v>42748.208333333336</v>
        <stp/>
        <stp>StudyData</stp>
        <stp>EP</stp>
        <stp>Bar</stp>
        <stp/>
        <stp>Time</stp>
        <stp>10</stp>
        <stp>-289</stp>
        <stp>All</stp>
        <stp/>
        <stp/>
        <stp>False</stp>
        <tr r="C291" s="1"/>
        <tr r="B291" s="1"/>
      </tp>
      <tp>
        <v>42748.215277777781</v>
        <stp/>
        <stp>StudyData</stp>
        <stp>EP</stp>
        <stp>Bar</stp>
        <stp/>
        <stp>Time</stp>
        <stp>10</stp>
        <stp>-288</stp>
        <stp>All</stp>
        <stp/>
        <stp/>
        <stp>False</stp>
        <tr r="B290" s="1"/>
        <tr r="C290" s="1"/>
      </tp>
      <tp>
        <v>42748.263888888891</v>
        <stp/>
        <stp>StudyData</stp>
        <stp>EP</stp>
        <stp>Bar</stp>
        <stp/>
        <stp>Time</stp>
        <stp>10</stp>
        <stp>-281</stp>
        <stp>All</stp>
        <stp/>
        <stp/>
        <stp>False</stp>
        <tr r="C283" s="1"/>
        <tr r="B283" s="1"/>
      </tp>
      <tp>
        <v>42748.270833333336</v>
        <stp/>
        <stp>StudyData</stp>
        <stp>EP</stp>
        <stp>Bar</stp>
        <stp/>
        <stp>Time</stp>
        <stp>10</stp>
        <stp>-280</stp>
        <stp>All</stp>
        <stp/>
        <stp/>
        <stp>False</stp>
        <tr r="C282" s="1"/>
        <tr r="B282" s="1"/>
      </tp>
      <tp>
        <v>42748.25</v>
        <stp/>
        <stp>StudyData</stp>
        <stp>EP</stp>
        <stp>Bar</stp>
        <stp/>
        <stp>Time</stp>
        <stp>10</stp>
        <stp>-283</stp>
        <stp>All</stp>
        <stp/>
        <stp/>
        <stp>False</stp>
        <tr r="C285" s="1"/>
        <tr r="B285" s="1"/>
      </tp>
      <tp>
        <v>42748.256944444445</v>
        <stp/>
        <stp>StudyData</stp>
        <stp>EP</stp>
        <stp>Bar</stp>
        <stp/>
        <stp>Time</stp>
        <stp>10</stp>
        <stp>-282</stp>
        <stp>All</stp>
        <stp/>
        <stp/>
        <stp>False</stp>
        <tr r="B284" s="1"/>
        <tr r="C284" s="1"/>
      </tp>
      <tp>
        <v>42748.236111111109</v>
        <stp/>
        <stp>StudyData</stp>
        <stp>EP</stp>
        <stp>Bar</stp>
        <stp/>
        <stp>Time</stp>
        <stp>10</stp>
        <stp>-285</stp>
        <stp>All</stp>
        <stp/>
        <stp/>
        <stp>False</stp>
        <tr r="B287" s="1"/>
        <tr r="C287" s="1"/>
      </tp>
      <tp>
        <v>42748.243055555555</v>
        <stp/>
        <stp>StudyData</stp>
        <stp>EP</stp>
        <stp>Bar</stp>
        <stp/>
        <stp>Time</stp>
        <stp>10</stp>
        <stp>-284</stp>
        <stp>All</stp>
        <stp/>
        <stp/>
        <stp>False</stp>
        <tr r="C286" s="1"/>
        <tr r="B286" s="1"/>
      </tp>
      <tp>
        <v>42748.222222222219</v>
        <stp/>
        <stp>StudyData</stp>
        <stp>EP</stp>
        <stp>Bar</stp>
        <stp/>
        <stp>Time</stp>
        <stp>10</stp>
        <stp>-287</stp>
        <stp>All</stp>
        <stp/>
        <stp/>
        <stp>False</stp>
        <tr r="C289" s="1"/>
        <tr r="B289" s="1"/>
      </tp>
      <tp>
        <v>42748.229166666664</v>
        <stp/>
        <stp>StudyData</stp>
        <stp>EP</stp>
        <stp>Bar</stp>
        <stp/>
        <stp>Time</stp>
        <stp>10</stp>
        <stp>-286</stp>
        <stp>All</stp>
        <stp/>
        <stp/>
        <stp>False</stp>
        <tr r="C288" s="1"/>
        <tr r="B288" s="1"/>
      </tp>
      <tp>
        <v>2267.25</v>
        <stp/>
        <stp>StudyData</stp>
        <stp>EP</stp>
        <stp>Bar</stp>
        <stp/>
        <stp>Low</stp>
        <stp>10</stp>
        <stp>-154</stp>
        <stp>All</stp>
        <stp/>
        <stp/>
        <stp>TRUE</stp>
        <stp>T</stp>
        <tr r="F156" s="1"/>
      </tp>
      <tp>
        <v>2270.75</v>
        <stp/>
        <stp>StudyData</stp>
        <stp>EP</stp>
        <stp>Bar</stp>
        <stp/>
        <stp>Low</stp>
        <stp>10</stp>
        <stp>-254</stp>
        <stp>All</stp>
        <stp/>
        <stp/>
        <stp>TRUE</stp>
        <stp>T</stp>
        <tr r="F256" s="1"/>
      </tp>
      <tp>
        <v>42748.138888888891</v>
        <stp/>
        <stp>StudyData</stp>
        <stp>EP</stp>
        <stp>Bar</stp>
        <stp/>
        <stp>Time</stp>
        <stp>10</stp>
        <stp>-299</stp>
        <stp>All</stp>
        <stp/>
        <stp/>
        <stp>False</stp>
        <tr r="B301" s="1"/>
        <tr r="C301" s="1"/>
      </tp>
      <tp>
        <v>42748.145833333336</v>
        <stp/>
        <stp>StudyData</stp>
        <stp>EP</stp>
        <stp>Bar</stp>
        <stp/>
        <stp>Time</stp>
        <stp>10</stp>
        <stp>-298</stp>
        <stp>All</stp>
        <stp/>
        <stp/>
        <stp>False</stp>
        <tr r="B300" s="1"/>
        <tr r="C300" s="1"/>
      </tp>
      <tp>
        <v>42748.194444444445</v>
        <stp/>
        <stp>StudyData</stp>
        <stp>EP</stp>
        <stp>Bar</stp>
        <stp/>
        <stp>Time</stp>
        <stp>10</stp>
        <stp>-291</stp>
        <stp>All</stp>
        <stp/>
        <stp/>
        <stp>False</stp>
        <tr r="C293" s="1"/>
        <tr r="B293" s="1"/>
      </tp>
      <tp>
        <v>42748.201388888891</v>
        <stp/>
        <stp>StudyData</stp>
        <stp>EP</stp>
        <stp>Bar</stp>
        <stp/>
        <stp>Time</stp>
        <stp>10</stp>
        <stp>-290</stp>
        <stp>All</stp>
        <stp/>
        <stp/>
        <stp>False</stp>
        <tr r="C292" s="1"/>
        <tr r="B292" s="1"/>
      </tp>
      <tp>
        <v>42748.180555555555</v>
        <stp/>
        <stp>StudyData</stp>
        <stp>EP</stp>
        <stp>Bar</stp>
        <stp/>
        <stp>Time</stp>
        <stp>10</stp>
        <stp>-293</stp>
        <stp>All</stp>
        <stp/>
        <stp/>
        <stp>False</stp>
        <tr r="B295" s="1"/>
        <tr r="C295" s="1"/>
      </tp>
      <tp>
        <v>42748.1875</v>
        <stp/>
        <stp>StudyData</stp>
        <stp>EP</stp>
        <stp>Bar</stp>
        <stp/>
        <stp>Time</stp>
        <stp>10</stp>
        <stp>-292</stp>
        <stp>All</stp>
        <stp/>
        <stp/>
        <stp>False</stp>
        <tr r="C294" s="1"/>
        <tr r="B294" s="1"/>
      </tp>
      <tp>
        <v>42748.166666666664</v>
        <stp/>
        <stp>StudyData</stp>
        <stp>EP</stp>
        <stp>Bar</stp>
        <stp/>
        <stp>Time</stp>
        <stp>10</stp>
        <stp>-295</stp>
        <stp>All</stp>
        <stp/>
        <stp/>
        <stp>False</stp>
        <tr r="C297" s="1"/>
        <tr r="B297" s="1"/>
      </tp>
      <tp>
        <v>42748.173611111109</v>
        <stp/>
        <stp>StudyData</stp>
        <stp>EP</stp>
        <stp>Bar</stp>
        <stp/>
        <stp>Time</stp>
        <stp>10</stp>
        <stp>-294</stp>
        <stp>All</stp>
        <stp/>
        <stp/>
        <stp>False</stp>
        <tr r="C296" s="1"/>
        <tr r="B296" s="1"/>
      </tp>
      <tp>
        <v>42748.152777777781</v>
        <stp/>
        <stp>StudyData</stp>
        <stp>EP</stp>
        <stp>Bar</stp>
        <stp/>
        <stp>Time</stp>
        <stp>10</stp>
        <stp>-297</stp>
        <stp>All</stp>
        <stp/>
        <stp/>
        <stp>False</stp>
        <tr r="C299" s="1"/>
        <tr r="B299" s="1"/>
      </tp>
      <tp>
        <v>42748.159722222219</v>
        <stp/>
        <stp>StudyData</stp>
        <stp>EP</stp>
        <stp>Bar</stp>
        <stp/>
        <stp>Time</stp>
        <stp>10</stp>
        <stp>-296</stp>
        <stp>All</stp>
        <stp/>
        <stp/>
        <stp>False</stp>
        <tr r="B298" s="1"/>
        <tr r="C298" s="1"/>
      </tp>
      <tp>
        <v>2267.25</v>
        <stp/>
        <stp>StudyData</stp>
        <stp>EP</stp>
        <stp>Bar</stp>
        <stp/>
        <stp>Low</stp>
        <stp>10</stp>
        <stp>-153</stp>
        <stp>All</stp>
        <stp/>
        <stp/>
        <stp>TRUE</stp>
        <stp>T</stp>
        <tr r="F155" s="1"/>
      </tp>
      <tp>
        <v>2270.75</v>
        <stp/>
        <stp>StudyData</stp>
        <stp>EP</stp>
        <stp>Bar</stp>
        <stp/>
        <stp>Low</stp>
        <stp>10</stp>
        <stp>-253</stp>
        <stp>All</stp>
        <stp/>
        <stp/>
        <stp>TRUE</stp>
        <stp>T</stp>
        <tr r="F255" s="1"/>
      </tp>
      <tp>
        <v>2267.25</v>
        <stp/>
        <stp>StudyData</stp>
        <stp>EP</stp>
        <stp>Bar</stp>
        <stp/>
        <stp>Low</stp>
        <stp>10</stp>
        <stp>-152</stp>
        <stp>All</stp>
        <stp/>
        <stp/>
        <stp>TRUE</stp>
        <stp>T</stp>
        <tr r="F154" s="1"/>
      </tp>
      <tp>
        <v>2267.5</v>
        <stp/>
        <stp>StudyData</stp>
        <stp>EP</stp>
        <stp>Bar</stp>
        <stp/>
        <stp>Low</stp>
        <stp>10</stp>
        <stp>-252</stp>
        <stp>All</stp>
        <stp/>
        <stp/>
        <stp>TRUE</stp>
        <stp>T</stp>
        <tr r="F254" s="1"/>
      </tp>
      <tp>
        <v>2267.25</v>
        <stp/>
        <stp>StudyData</stp>
        <stp>EP</stp>
        <stp>Bar</stp>
        <stp/>
        <stp>Low</stp>
        <stp>10</stp>
        <stp>-151</stp>
        <stp>All</stp>
        <stp/>
        <stp/>
        <stp>TRUE</stp>
        <stp>T</stp>
        <tr r="F153" s="1"/>
      </tp>
      <tp>
        <v>2268</v>
        <stp/>
        <stp>StudyData</stp>
        <stp>EP</stp>
        <stp>Bar</stp>
        <stp/>
        <stp>Low</stp>
        <stp>10</stp>
        <stp>-251</stp>
        <stp>All</stp>
        <stp/>
        <stp/>
        <stp>TRUE</stp>
        <stp>T</stp>
        <tr r="F253" s="1"/>
      </tp>
      <tp>
        <v>2267</v>
        <stp/>
        <stp>StudyData</stp>
        <stp>EP</stp>
        <stp>Bar</stp>
        <stp/>
        <stp>Low</stp>
        <stp>10</stp>
        <stp>-150</stp>
        <stp>All</stp>
        <stp/>
        <stp/>
        <stp>TRUE</stp>
        <stp>T</stp>
        <tr r="F152" s="1"/>
      </tp>
      <tp>
        <v>2268.5</v>
        <stp/>
        <stp>StudyData</stp>
        <stp>EP</stp>
        <stp>Bar</stp>
        <stp/>
        <stp>Low</stp>
        <stp>10</stp>
        <stp>-250</stp>
        <stp>All</stp>
        <stp/>
        <stp/>
        <stp>TRUE</stp>
        <stp>T</stp>
        <tr r="F252" s="1"/>
      </tp>
      <tp>
        <v>42748.625</v>
        <stp/>
        <stp>StudyData</stp>
        <stp>EP</stp>
        <stp>Bar</stp>
        <stp/>
        <stp>Time</stp>
        <stp>10</stp>
        <stp>-229</stp>
        <stp>All</stp>
        <stp/>
        <stp/>
        <stp>False</stp>
        <tr r="B231" s="1"/>
        <tr r="C231" s="1"/>
      </tp>
      <tp>
        <v>42748.631944444445</v>
        <stp/>
        <stp>StudyData</stp>
        <stp>EP</stp>
        <stp>Bar</stp>
        <stp/>
        <stp>Time</stp>
        <stp>10</stp>
        <stp>-228</stp>
        <stp>All</stp>
        <stp/>
        <stp/>
        <stp>False</stp>
        <tr r="C230" s="1"/>
        <tr r="B230" s="1"/>
      </tp>
      <tp>
        <v>42750.729166666664</v>
        <stp/>
        <stp>StudyData</stp>
        <stp>EP</stp>
        <stp>Bar</stp>
        <stp/>
        <stp>Time</stp>
        <stp>10</stp>
        <stp>-221</stp>
        <stp>All</stp>
        <stp/>
        <stp/>
        <stp>False</stp>
        <tr r="C223" s="1"/>
        <tr r="B223" s="1"/>
      </tp>
      <tp>
        <v>42750.736111111109</v>
        <stp/>
        <stp>StudyData</stp>
        <stp>EP</stp>
        <stp>Bar</stp>
        <stp/>
        <stp>Time</stp>
        <stp>10</stp>
        <stp>-220</stp>
        <stp>All</stp>
        <stp/>
        <stp/>
        <stp>False</stp>
        <tr r="C222" s="1"/>
        <tr r="B222" s="1"/>
      </tp>
      <tp>
        <v>42750.715277777781</v>
        <stp/>
        <stp>StudyData</stp>
        <stp>EP</stp>
        <stp>Bar</stp>
        <stp/>
        <stp>Time</stp>
        <stp>10</stp>
        <stp>-223</stp>
        <stp>All</stp>
        <stp/>
        <stp/>
        <stp>False</stp>
        <tr r="C225" s="1"/>
        <tr r="B225" s="1"/>
      </tp>
      <tp>
        <v>42750.722222222219</v>
        <stp/>
        <stp>StudyData</stp>
        <stp>EP</stp>
        <stp>Bar</stp>
        <stp/>
        <stp>Time</stp>
        <stp>10</stp>
        <stp>-222</stp>
        <stp>All</stp>
        <stp/>
        <stp/>
        <stp>False</stp>
        <tr r="C224" s="1"/>
        <tr r="B224" s="1"/>
      </tp>
      <tp>
        <v>42748.659722222219</v>
        <stp/>
        <stp>StudyData</stp>
        <stp>EP</stp>
        <stp>Bar</stp>
        <stp/>
        <stp>Time</stp>
        <stp>10</stp>
        <stp>-225</stp>
        <stp>All</stp>
        <stp/>
        <stp/>
        <stp>False</stp>
        <tr r="C227" s="1"/>
        <tr r="B227" s="1"/>
      </tp>
      <tp>
        <v>42750.708333333336</v>
        <stp/>
        <stp>StudyData</stp>
        <stp>EP</stp>
        <stp>Bar</stp>
        <stp/>
        <stp>Time</stp>
        <stp>10</stp>
        <stp>-224</stp>
        <stp>All</stp>
        <stp/>
        <stp/>
        <stp>False</stp>
        <tr r="C226" s="1"/>
        <tr r="B226" s="1"/>
      </tp>
      <tp>
        <v>42748.645833333336</v>
        <stp/>
        <stp>StudyData</stp>
        <stp>EP</stp>
        <stp>Bar</stp>
        <stp/>
        <stp>Time</stp>
        <stp>10</stp>
        <stp>-227</stp>
        <stp>All</stp>
        <stp/>
        <stp/>
        <stp>False</stp>
        <tr r="C229" s="1"/>
        <tr r="B229" s="1"/>
      </tp>
      <tp>
        <v>42748.652777777781</v>
        <stp/>
        <stp>StudyData</stp>
        <stp>EP</stp>
        <stp>Bar</stp>
        <stp/>
        <stp>Time</stp>
        <stp>10</stp>
        <stp>-226</stp>
        <stp>All</stp>
        <stp/>
        <stp/>
        <stp>False</stp>
        <tr r="C228" s="1"/>
        <tr r="B228" s="1"/>
      </tp>
      <tp>
        <v>42748.555555555555</v>
        <stp/>
        <stp>StudyData</stp>
        <stp>EP</stp>
        <stp>Bar</stp>
        <stp/>
        <stp>Time</stp>
        <stp>10</stp>
        <stp>-239</stp>
        <stp>All</stp>
        <stp/>
        <stp/>
        <stp>False</stp>
        <tr r="B241" s="1"/>
        <tr r="C241" s="1"/>
      </tp>
      <tp>
        <v>42748.5625</v>
        <stp/>
        <stp>StudyData</stp>
        <stp>EP</stp>
        <stp>Bar</stp>
        <stp/>
        <stp>Time</stp>
        <stp>10</stp>
        <stp>-238</stp>
        <stp>All</stp>
        <stp/>
        <stp/>
        <stp>False</stp>
        <tr r="B240" s="1"/>
        <tr r="C240" s="1"/>
      </tp>
      <tp>
        <v>42748.611111111109</v>
        <stp/>
        <stp>StudyData</stp>
        <stp>EP</stp>
        <stp>Bar</stp>
        <stp/>
        <stp>Time</stp>
        <stp>10</stp>
        <stp>-231</stp>
        <stp>All</stp>
        <stp/>
        <stp/>
        <stp>False</stp>
        <tr r="C233" s="1"/>
        <tr r="B233" s="1"/>
      </tp>
      <tp>
        <v>42748.618055555555</v>
        <stp/>
        <stp>StudyData</stp>
        <stp>EP</stp>
        <stp>Bar</stp>
        <stp/>
        <stp>Time</stp>
        <stp>10</stp>
        <stp>-230</stp>
        <stp>All</stp>
        <stp/>
        <stp/>
        <stp>False</stp>
        <tr r="B232" s="1"/>
        <tr r="C232" s="1"/>
      </tp>
      <tp>
        <v>42748.597222222219</v>
        <stp/>
        <stp>StudyData</stp>
        <stp>EP</stp>
        <stp>Bar</stp>
        <stp/>
        <stp>Time</stp>
        <stp>10</stp>
        <stp>-233</stp>
        <stp>All</stp>
        <stp/>
        <stp/>
        <stp>False</stp>
        <tr r="B235" s="1"/>
        <tr r="C235" s="1"/>
      </tp>
      <tp>
        <v>42748.604166666664</v>
        <stp/>
        <stp>StudyData</stp>
        <stp>EP</stp>
        <stp>Bar</stp>
        <stp/>
        <stp>Time</stp>
        <stp>10</stp>
        <stp>-232</stp>
        <stp>All</stp>
        <stp/>
        <stp/>
        <stp>False</stp>
        <tr r="B234" s="1"/>
        <tr r="C234" s="1"/>
      </tp>
      <tp>
        <v>42748.583333333336</v>
        <stp/>
        <stp>StudyData</stp>
        <stp>EP</stp>
        <stp>Bar</stp>
        <stp/>
        <stp>Time</stp>
        <stp>10</stp>
        <stp>-235</stp>
        <stp>All</stp>
        <stp/>
        <stp/>
        <stp>False</stp>
        <tr r="B237" s="1"/>
        <tr r="C237" s="1"/>
      </tp>
      <tp>
        <v>42748.590277777781</v>
        <stp/>
        <stp>StudyData</stp>
        <stp>EP</stp>
        <stp>Bar</stp>
        <stp/>
        <stp>Time</stp>
        <stp>10</stp>
        <stp>-234</stp>
        <stp>All</stp>
        <stp/>
        <stp/>
        <stp>False</stp>
        <tr r="C236" s="1"/>
        <tr r="B236" s="1"/>
      </tp>
      <tp>
        <v>42748.569444444445</v>
        <stp/>
        <stp>StudyData</stp>
        <stp>EP</stp>
        <stp>Bar</stp>
        <stp/>
        <stp>Time</stp>
        <stp>10</stp>
        <stp>-237</stp>
        <stp>All</stp>
        <stp/>
        <stp/>
        <stp>False</stp>
        <tr r="B239" s="1"/>
        <tr r="C239" s="1"/>
      </tp>
      <tp>
        <v>42748.576388888891</v>
        <stp/>
        <stp>StudyData</stp>
        <stp>EP</stp>
        <stp>Bar</stp>
        <stp/>
        <stp>Time</stp>
        <stp>10</stp>
        <stp>-236</stp>
        <stp>All</stp>
        <stp/>
        <stp/>
        <stp>False</stp>
        <tr r="B238" s="1"/>
        <tr r="C238" s="1"/>
      </tp>
      <tp>
        <v>42750.8125</v>
        <stp/>
        <stp>StudyData</stp>
        <stp>EP</stp>
        <stp>Bar</stp>
        <stp/>
        <stp>Time</stp>
        <stp>10</stp>
        <stp>-209</stp>
        <stp>All</stp>
        <stp/>
        <stp/>
        <stp>False</stp>
        <tr r="B211" s="1"/>
        <tr r="C211" s="1"/>
      </tp>
      <tp>
        <v>42750.819444444445</v>
        <stp/>
        <stp>StudyData</stp>
        <stp>EP</stp>
        <stp>Bar</stp>
        <stp/>
        <stp>Time</stp>
        <stp>10</stp>
        <stp>-208</stp>
        <stp>All</stp>
        <stp/>
        <stp/>
        <stp>False</stp>
        <tr r="B210" s="1"/>
        <tr r="C210" s="1"/>
      </tp>
      <tp>
        <v>42750.868055555555</v>
        <stp/>
        <stp>StudyData</stp>
        <stp>EP</stp>
        <stp>Bar</stp>
        <stp/>
        <stp>Time</stp>
        <stp>10</stp>
        <stp>-201</stp>
        <stp>All</stp>
        <stp/>
        <stp/>
        <stp>False</stp>
        <tr r="B203" s="1"/>
        <tr r="C203" s="1"/>
      </tp>
      <tp>
        <v>42750.875</v>
        <stp/>
        <stp>StudyData</stp>
        <stp>EP</stp>
        <stp>Bar</stp>
        <stp/>
        <stp>Time</stp>
        <stp>10</stp>
        <stp>-200</stp>
        <stp>All</stp>
        <stp/>
        <stp/>
        <stp>False</stp>
        <tr r="C202" s="1"/>
        <tr r="B202" s="1"/>
      </tp>
      <tp>
        <v>42750.854166666664</v>
        <stp/>
        <stp>StudyData</stp>
        <stp>EP</stp>
        <stp>Bar</stp>
        <stp/>
        <stp>Time</stp>
        <stp>10</stp>
        <stp>-203</stp>
        <stp>All</stp>
        <stp/>
        <stp/>
        <stp>False</stp>
        <tr r="B205" s="1"/>
        <tr r="C205" s="1"/>
      </tp>
      <tp>
        <v>42750.861111111109</v>
        <stp/>
        <stp>StudyData</stp>
        <stp>EP</stp>
        <stp>Bar</stp>
        <stp/>
        <stp>Time</stp>
        <stp>10</stp>
        <stp>-202</stp>
        <stp>All</stp>
        <stp/>
        <stp/>
        <stp>False</stp>
        <tr r="C204" s="1"/>
        <tr r="B204" s="1"/>
      </tp>
      <tp>
        <v>42750.840277777781</v>
        <stp/>
        <stp>StudyData</stp>
        <stp>EP</stp>
        <stp>Bar</stp>
        <stp/>
        <stp>Time</stp>
        <stp>10</stp>
        <stp>-205</stp>
        <stp>All</stp>
        <stp/>
        <stp/>
        <stp>False</stp>
        <tr r="B207" s="1"/>
        <tr r="C207" s="1"/>
      </tp>
      <tp>
        <v>42750.847222222219</v>
        <stp/>
        <stp>StudyData</stp>
        <stp>EP</stp>
        <stp>Bar</stp>
        <stp/>
        <stp>Time</stp>
        <stp>10</stp>
        <stp>-204</stp>
        <stp>All</stp>
        <stp/>
        <stp/>
        <stp>False</stp>
        <tr r="B206" s="1"/>
        <tr r="C206" s="1"/>
      </tp>
      <tp>
        <v>42750.826388888891</v>
        <stp/>
        <stp>StudyData</stp>
        <stp>EP</stp>
        <stp>Bar</stp>
        <stp/>
        <stp>Time</stp>
        <stp>10</stp>
        <stp>-207</stp>
        <stp>All</stp>
        <stp/>
        <stp/>
        <stp>False</stp>
        <tr r="B209" s="1"/>
        <tr r="C209" s="1"/>
      </tp>
      <tp>
        <v>42750.833333333336</v>
        <stp/>
        <stp>StudyData</stp>
        <stp>EP</stp>
        <stp>Bar</stp>
        <stp/>
        <stp>Time</stp>
        <stp>10</stp>
        <stp>-206</stp>
        <stp>All</stp>
        <stp/>
        <stp/>
        <stp>False</stp>
        <tr r="B208" s="1"/>
        <tr r="C208" s="1"/>
      </tp>
      <tp>
        <v>42750.743055555555</v>
        <stp/>
        <stp>StudyData</stp>
        <stp>EP</stp>
        <stp>Bar</stp>
        <stp/>
        <stp>Time</stp>
        <stp>10</stp>
        <stp>-219</stp>
        <stp>All</stp>
        <stp/>
        <stp/>
        <stp>False</stp>
        <tr r="C221" s="1"/>
        <tr r="B221" s="1"/>
      </tp>
      <tp>
        <v>42750.75</v>
        <stp/>
        <stp>StudyData</stp>
        <stp>EP</stp>
        <stp>Bar</stp>
        <stp/>
        <stp>Time</stp>
        <stp>10</stp>
        <stp>-218</stp>
        <stp>All</stp>
        <stp/>
        <stp/>
        <stp>False</stp>
        <tr r="C220" s="1"/>
        <tr r="B220" s="1"/>
      </tp>
      <tp>
        <v>42750.798611111109</v>
        <stp/>
        <stp>StudyData</stp>
        <stp>EP</stp>
        <stp>Bar</stp>
        <stp/>
        <stp>Time</stp>
        <stp>10</stp>
        <stp>-211</stp>
        <stp>All</stp>
        <stp/>
        <stp/>
        <stp>False</stp>
        <tr r="B213" s="1"/>
        <tr r="C213" s="1"/>
      </tp>
      <tp>
        <v>42750.805555555555</v>
        <stp/>
        <stp>StudyData</stp>
        <stp>EP</stp>
        <stp>Bar</stp>
        <stp/>
        <stp>Time</stp>
        <stp>10</stp>
        <stp>-210</stp>
        <stp>All</stp>
        <stp/>
        <stp/>
        <stp>False</stp>
        <tr r="B212" s="1"/>
        <tr r="C212" s="1"/>
      </tp>
      <tp>
        <v>42750.784722222219</v>
        <stp/>
        <stp>StudyData</stp>
        <stp>EP</stp>
        <stp>Bar</stp>
        <stp/>
        <stp>Time</stp>
        <stp>10</stp>
        <stp>-213</stp>
        <stp>All</stp>
        <stp/>
        <stp/>
        <stp>False</stp>
        <tr r="B215" s="1"/>
        <tr r="C215" s="1"/>
      </tp>
      <tp>
        <v>42750.791666666664</v>
        <stp/>
        <stp>StudyData</stp>
        <stp>EP</stp>
        <stp>Bar</stp>
        <stp/>
        <stp>Time</stp>
        <stp>10</stp>
        <stp>-212</stp>
        <stp>All</stp>
        <stp/>
        <stp/>
        <stp>False</stp>
        <tr r="B214" s="1"/>
        <tr r="C214" s="1"/>
      </tp>
      <tp>
        <v>42750.770833333336</v>
        <stp/>
        <stp>StudyData</stp>
        <stp>EP</stp>
        <stp>Bar</stp>
        <stp/>
        <stp>Time</stp>
        <stp>10</stp>
        <stp>-215</stp>
        <stp>All</stp>
        <stp/>
        <stp/>
        <stp>False</stp>
        <tr r="C217" s="1"/>
        <tr r="B217" s="1"/>
      </tp>
      <tp>
        <v>42750.777777777781</v>
        <stp/>
        <stp>StudyData</stp>
        <stp>EP</stp>
        <stp>Bar</stp>
        <stp/>
        <stp>Time</stp>
        <stp>10</stp>
        <stp>-214</stp>
        <stp>All</stp>
        <stp/>
        <stp/>
        <stp>False</stp>
        <tr r="C216" s="1"/>
        <tr r="B216" s="1"/>
      </tp>
      <tp>
        <v>42750.756944444445</v>
        <stp/>
        <stp>StudyData</stp>
        <stp>EP</stp>
        <stp>Bar</stp>
        <stp/>
        <stp>Time</stp>
        <stp>10</stp>
        <stp>-217</stp>
        <stp>All</stp>
        <stp/>
        <stp/>
        <stp>False</stp>
        <tr r="C219" s="1"/>
        <tr r="B219" s="1"/>
      </tp>
      <tp>
        <v>42750.763888888891</v>
        <stp/>
        <stp>StudyData</stp>
        <stp>EP</stp>
        <stp>Bar</stp>
        <stp/>
        <stp>Time</stp>
        <stp>10</stp>
        <stp>-216</stp>
        <stp>All</stp>
        <stp/>
        <stp/>
        <stp>False</stp>
        <tr r="C218" s="1"/>
        <tr r="B218" s="1"/>
      </tp>
      <tp>
        <v>42748.347222222219</v>
        <stp/>
        <stp>StudyData</stp>
        <stp>EP</stp>
        <stp>Bar</stp>
        <stp/>
        <stp>Time</stp>
        <stp>10</stp>
        <stp>-269</stp>
        <stp>All</stp>
        <stp/>
        <stp/>
        <stp>False</stp>
        <tr r="C271" s="1"/>
        <tr r="B271" s="1"/>
      </tp>
      <tp>
        <v>42748.354166666664</v>
        <stp/>
        <stp>StudyData</stp>
        <stp>EP</stp>
        <stp>Bar</stp>
        <stp/>
        <stp>Time</stp>
        <stp>10</stp>
        <stp>-268</stp>
        <stp>All</stp>
        <stp/>
        <stp/>
        <stp>False</stp>
        <tr r="C270" s="1"/>
        <tr r="B270" s="1"/>
      </tp>
      <tp>
        <v>42748.402777777781</v>
        <stp/>
        <stp>StudyData</stp>
        <stp>EP</stp>
        <stp>Bar</stp>
        <stp/>
        <stp>Time</stp>
        <stp>10</stp>
        <stp>-261</stp>
        <stp>All</stp>
        <stp/>
        <stp/>
        <stp>False</stp>
        <tr r="B263" s="1"/>
        <tr r="C263" s="1"/>
      </tp>
      <tp>
        <v>42748.409722222219</v>
        <stp/>
        <stp>StudyData</stp>
        <stp>EP</stp>
        <stp>Bar</stp>
        <stp/>
        <stp>Time</stp>
        <stp>10</stp>
        <stp>-260</stp>
        <stp>All</stp>
        <stp/>
        <stp/>
        <stp>False</stp>
        <tr r="B262" s="1"/>
        <tr r="C262" s="1"/>
      </tp>
      <tp>
        <v>42748.388888888891</v>
        <stp/>
        <stp>StudyData</stp>
        <stp>EP</stp>
        <stp>Bar</stp>
        <stp/>
        <stp>Time</stp>
        <stp>10</stp>
        <stp>-263</stp>
        <stp>All</stp>
        <stp/>
        <stp/>
        <stp>False</stp>
        <tr r="B265" s="1"/>
        <tr r="C265" s="1"/>
      </tp>
      <tp>
        <v>42748.395833333336</v>
        <stp/>
        <stp>StudyData</stp>
        <stp>EP</stp>
        <stp>Bar</stp>
        <stp/>
        <stp>Time</stp>
        <stp>10</stp>
        <stp>-262</stp>
        <stp>All</stp>
        <stp/>
        <stp/>
        <stp>False</stp>
        <tr r="B264" s="1"/>
        <tr r="C264" s="1"/>
      </tp>
      <tp>
        <v>42748.375</v>
        <stp/>
        <stp>StudyData</stp>
        <stp>EP</stp>
        <stp>Bar</stp>
        <stp/>
        <stp>Time</stp>
        <stp>10</stp>
        <stp>-265</stp>
        <stp>All</stp>
        <stp/>
        <stp/>
        <stp>False</stp>
        <tr r="C267" s="1"/>
        <tr r="B267" s="1"/>
      </tp>
      <tp>
        <v>42748.381944444445</v>
        <stp/>
        <stp>StudyData</stp>
        <stp>EP</stp>
        <stp>Bar</stp>
        <stp/>
        <stp>Time</stp>
        <stp>10</stp>
        <stp>-264</stp>
        <stp>All</stp>
        <stp/>
        <stp/>
        <stp>False</stp>
        <tr r="B266" s="1"/>
        <tr r="C266" s="1"/>
      </tp>
      <tp>
        <v>42748.361111111109</v>
        <stp/>
        <stp>StudyData</stp>
        <stp>EP</stp>
        <stp>Bar</stp>
        <stp/>
        <stp>Time</stp>
        <stp>10</stp>
        <stp>-267</stp>
        <stp>All</stp>
        <stp/>
        <stp/>
        <stp>False</stp>
        <tr r="C269" s="1"/>
        <tr r="B269" s="1"/>
      </tp>
      <tp>
        <v>42748.368055555555</v>
        <stp/>
        <stp>StudyData</stp>
        <stp>EP</stp>
        <stp>Bar</stp>
        <stp/>
        <stp>Time</stp>
        <stp>10</stp>
        <stp>-266</stp>
        <stp>All</stp>
        <stp/>
        <stp/>
        <stp>False</stp>
        <tr r="C268" s="1"/>
        <tr r="B268" s="1"/>
      </tp>
      <tp>
        <v>42748.277777777781</v>
        <stp/>
        <stp>StudyData</stp>
        <stp>EP</stp>
        <stp>Bar</stp>
        <stp/>
        <stp>Time</stp>
        <stp>10</stp>
        <stp>-279</stp>
        <stp>All</stp>
        <stp/>
        <stp/>
        <stp>False</stp>
        <tr r="C281" s="1"/>
        <tr r="B281" s="1"/>
      </tp>
      <tp>
        <v>42748.284722222219</v>
        <stp/>
        <stp>StudyData</stp>
        <stp>EP</stp>
        <stp>Bar</stp>
        <stp/>
        <stp>Time</stp>
        <stp>10</stp>
        <stp>-278</stp>
        <stp>All</stp>
        <stp/>
        <stp/>
        <stp>False</stp>
        <tr r="C280" s="1"/>
        <tr r="B280" s="1"/>
      </tp>
      <tp>
        <v>42748.333333333336</v>
        <stp/>
        <stp>StudyData</stp>
        <stp>EP</stp>
        <stp>Bar</stp>
        <stp/>
        <stp>Time</stp>
        <stp>10</stp>
        <stp>-271</stp>
        <stp>All</stp>
        <stp/>
        <stp/>
        <stp>False</stp>
        <tr r="C273" s="1"/>
        <tr r="B273" s="1"/>
      </tp>
      <tp>
        <v>42748.340277777781</v>
        <stp/>
        <stp>StudyData</stp>
        <stp>EP</stp>
        <stp>Bar</stp>
        <stp/>
        <stp>Time</stp>
        <stp>10</stp>
        <stp>-270</stp>
        <stp>All</stp>
        <stp/>
        <stp/>
        <stp>False</stp>
        <tr r="C272" s="1"/>
        <tr r="B272" s="1"/>
      </tp>
      <tp>
        <v>42748.319444444445</v>
        <stp/>
        <stp>StudyData</stp>
        <stp>EP</stp>
        <stp>Bar</stp>
        <stp/>
        <stp>Time</stp>
        <stp>10</stp>
        <stp>-273</stp>
        <stp>All</stp>
        <stp/>
        <stp/>
        <stp>False</stp>
        <tr r="C275" s="1"/>
        <tr r="B275" s="1"/>
      </tp>
      <tp>
        <v>42748.326388888891</v>
        <stp/>
        <stp>StudyData</stp>
        <stp>EP</stp>
        <stp>Bar</stp>
        <stp/>
        <stp>Time</stp>
        <stp>10</stp>
        <stp>-272</stp>
        <stp>All</stp>
        <stp/>
        <stp/>
        <stp>False</stp>
        <tr r="C274" s="1"/>
        <tr r="B274" s="1"/>
      </tp>
      <tp>
        <v>42748.305555555555</v>
        <stp/>
        <stp>StudyData</stp>
        <stp>EP</stp>
        <stp>Bar</stp>
        <stp/>
        <stp>Time</stp>
        <stp>10</stp>
        <stp>-275</stp>
        <stp>All</stp>
        <stp/>
        <stp/>
        <stp>False</stp>
        <tr r="C277" s="1"/>
        <tr r="B277" s="1"/>
      </tp>
      <tp>
        <v>42748.3125</v>
        <stp/>
        <stp>StudyData</stp>
        <stp>EP</stp>
        <stp>Bar</stp>
        <stp/>
        <stp>Time</stp>
        <stp>10</stp>
        <stp>-274</stp>
        <stp>All</stp>
        <stp/>
        <stp/>
        <stp>False</stp>
        <tr r="B276" s="1"/>
        <tr r="C276" s="1"/>
      </tp>
      <tp>
        <v>42748.291666666664</v>
        <stp/>
        <stp>StudyData</stp>
        <stp>EP</stp>
        <stp>Bar</stp>
        <stp/>
        <stp>Time</stp>
        <stp>10</stp>
        <stp>-277</stp>
        <stp>All</stp>
        <stp/>
        <stp/>
        <stp>False</stp>
        <tr r="B279" s="1"/>
        <tr r="C279" s="1"/>
      </tp>
      <tp>
        <v>42748.298611111109</v>
        <stp/>
        <stp>StudyData</stp>
        <stp>EP</stp>
        <stp>Bar</stp>
        <stp/>
        <stp>Time</stp>
        <stp>10</stp>
        <stp>-276</stp>
        <stp>All</stp>
        <stp/>
        <stp/>
        <stp>False</stp>
        <tr r="C278" s="1"/>
        <tr r="B278" s="1"/>
      </tp>
      <tp>
        <v>2267</v>
        <stp/>
        <stp>StudyData</stp>
        <stp>EP</stp>
        <stp>Bar</stp>
        <stp/>
        <stp>Low</stp>
        <stp>10</stp>
        <stp>-159</stp>
        <stp>All</stp>
        <stp/>
        <stp/>
        <stp>TRUE</stp>
        <stp>T</stp>
        <tr r="F161" s="1"/>
      </tp>
      <tp>
        <v>2269.75</v>
        <stp/>
        <stp>StudyData</stp>
        <stp>EP</stp>
        <stp>Bar</stp>
        <stp/>
        <stp>Low</stp>
        <stp>10</stp>
        <stp>-259</stp>
        <stp>All</stp>
        <stp/>
        <stp/>
        <stp>TRUE</stp>
        <stp>T</stp>
        <tr r="F261" s="1"/>
      </tp>
      <tp>
        <v>42748.486111111109</v>
        <stp/>
        <stp>StudyData</stp>
        <stp>EP</stp>
        <stp>Bar</stp>
        <stp/>
        <stp>Time</stp>
        <stp>10</stp>
        <stp>-249</stp>
        <stp>All</stp>
        <stp/>
        <stp/>
        <stp>False</stp>
        <tr r="B251" s="1"/>
        <tr r="C251" s="1"/>
      </tp>
      <tp>
        <v>42748.493055555555</v>
        <stp/>
        <stp>StudyData</stp>
        <stp>EP</stp>
        <stp>Bar</stp>
        <stp/>
        <stp>Time</stp>
        <stp>10</stp>
        <stp>-248</stp>
        <stp>All</stp>
        <stp/>
        <stp/>
        <stp>False</stp>
        <tr r="B250" s="1"/>
        <tr r="C250" s="1"/>
      </tp>
      <tp>
        <v>42748.541666666664</v>
        <stp/>
        <stp>StudyData</stp>
        <stp>EP</stp>
        <stp>Bar</stp>
        <stp/>
        <stp>Time</stp>
        <stp>10</stp>
        <stp>-241</stp>
        <stp>All</stp>
        <stp/>
        <stp/>
        <stp>False</stp>
        <tr r="B243" s="1"/>
        <tr r="C243" s="1"/>
      </tp>
      <tp>
        <v>42748.548611111109</v>
        <stp/>
        <stp>StudyData</stp>
        <stp>EP</stp>
        <stp>Bar</stp>
        <stp/>
        <stp>Time</stp>
        <stp>10</stp>
        <stp>-240</stp>
        <stp>All</stp>
        <stp/>
        <stp/>
        <stp>False</stp>
        <tr r="B242" s="1"/>
        <tr r="C242" s="1"/>
      </tp>
      <tp>
        <v>42748.527777777781</v>
        <stp/>
        <stp>StudyData</stp>
        <stp>EP</stp>
        <stp>Bar</stp>
        <stp/>
        <stp>Time</stp>
        <stp>10</stp>
        <stp>-243</stp>
        <stp>All</stp>
        <stp/>
        <stp/>
        <stp>False</stp>
        <tr r="C245" s="1"/>
        <tr r="B245" s="1"/>
      </tp>
      <tp>
        <v>42748.534722222219</v>
        <stp/>
        <stp>StudyData</stp>
        <stp>EP</stp>
        <stp>Bar</stp>
        <stp/>
        <stp>Time</stp>
        <stp>10</stp>
        <stp>-242</stp>
        <stp>All</stp>
        <stp/>
        <stp/>
        <stp>False</stp>
        <tr r="B244" s="1"/>
        <tr r="C244" s="1"/>
      </tp>
      <tp>
        <v>42748.513888888891</v>
        <stp/>
        <stp>StudyData</stp>
        <stp>EP</stp>
        <stp>Bar</stp>
        <stp/>
        <stp>Time</stp>
        <stp>10</stp>
        <stp>-245</stp>
        <stp>All</stp>
        <stp/>
        <stp/>
        <stp>False</stp>
        <tr r="B247" s="1"/>
        <tr r="C247" s="1"/>
      </tp>
      <tp>
        <v>42748.520833333336</v>
        <stp/>
        <stp>StudyData</stp>
        <stp>EP</stp>
        <stp>Bar</stp>
        <stp/>
        <stp>Time</stp>
        <stp>10</stp>
        <stp>-244</stp>
        <stp>All</stp>
        <stp/>
        <stp/>
        <stp>False</stp>
        <tr r="C246" s="1"/>
        <tr r="B246" s="1"/>
      </tp>
      <tp>
        <v>42748.5</v>
        <stp/>
        <stp>StudyData</stp>
        <stp>EP</stp>
        <stp>Bar</stp>
        <stp/>
        <stp>Time</stp>
        <stp>10</stp>
        <stp>-247</stp>
        <stp>All</stp>
        <stp/>
        <stp/>
        <stp>False</stp>
        <tr r="B249" s="1"/>
        <tr r="C249" s="1"/>
      </tp>
      <tp>
        <v>42748.506944444445</v>
        <stp/>
        <stp>StudyData</stp>
        <stp>EP</stp>
        <stp>Bar</stp>
        <stp/>
        <stp>Time</stp>
        <stp>10</stp>
        <stp>-246</stp>
        <stp>All</stp>
        <stp/>
        <stp/>
        <stp>False</stp>
        <tr r="B248" s="1"/>
        <tr r="C248" s="1"/>
      </tp>
      <tp>
        <v>2267</v>
        <stp/>
        <stp>StudyData</stp>
        <stp>EP</stp>
        <stp>Bar</stp>
        <stp/>
        <stp>Low</stp>
        <stp>10</stp>
        <stp>-158</stp>
        <stp>All</stp>
        <stp/>
        <stp/>
        <stp>TRUE</stp>
        <stp>T</stp>
        <tr r="F160" s="1"/>
      </tp>
      <tp>
        <v>2269.75</v>
        <stp/>
        <stp>StudyData</stp>
        <stp>EP</stp>
        <stp>Bar</stp>
        <stp/>
        <stp>Low</stp>
        <stp>10</stp>
        <stp>-258</stp>
        <stp>All</stp>
        <stp/>
        <stp/>
        <stp>TRUE</stp>
        <stp>T</stp>
        <tr r="F260" s="1"/>
      </tp>
      <tp>
        <v>42748.416666666664</v>
        <stp/>
        <stp>StudyData</stp>
        <stp>EP</stp>
        <stp>Bar</stp>
        <stp/>
        <stp>Time</stp>
        <stp>10</stp>
        <stp>-259</stp>
        <stp>All</stp>
        <stp/>
        <stp/>
        <stp>False</stp>
        <tr r="B261" s="1"/>
        <tr r="C261" s="1"/>
      </tp>
      <tp>
        <v>42748.423611111109</v>
        <stp/>
        <stp>StudyData</stp>
        <stp>EP</stp>
        <stp>Bar</stp>
        <stp/>
        <stp>Time</stp>
        <stp>10</stp>
        <stp>-258</stp>
        <stp>All</stp>
        <stp/>
        <stp/>
        <stp>False</stp>
        <tr r="C260" s="1"/>
        <tr r="B260" s="1"/>
      </tp>
      <tp>
        <v>42748.472222222219</v>
        <stp/>
        <stp>StudyData</stp>
        <stp>EP</stp>
        <stp>Bar</stp>
        <stp/>
        <stp>Time</stp>
        <stp>10</stp>
        <stp>-251</stp>
        <stp>All</stp>
        <stp/>
        <stp/>
        <stp>False</stp>
        <tr r="B253" s="1"/>
        <tr r="C253" s="1"/>
      </tp>
      <tp>
        <v>42748.479166666664</v>
        <stp/>
        <stp>StudyData</stp>
        <stp>EP</stp>
        <stp>Bar</stp>
        <stp/>
        <stp>Time</stp>
        <stp>10</stp>
        <stp>-250</stp>
        <stp>All</stp>
        <stp/>
        <stp/>
        <stp>False</stp>
        <tr r="B252" s="1"/>
        <tr r="C252" s="1"/>
      </tp>
      <tp>
        <v>42748.458333333336</v>
        <stp/>
        <stp>StudyData</stp>
        <stp>EP</stp>
        <stp>Bar</stp>
        <stp/>
        <stp>Time</stp>
        <stp>10</stp>
        <stp>-253</stp>
        <stp>All</stp>
        <stp/>
        <stp/>
        <stp>False</stp>
        <tr r="B255" s="1"/>
        <tr r="C255" s="1"/>
      </tp>
      <tp>
        <v>42748.465277777781</v>
        <stp/>
        <stp>StudyData</stp>
        <stp>EP</stp>
        <stp>Bar</stp>
        <stp/>
        <stp>Time</stp>
        <stp>10</stp>
        <stp>-252</stp>
        <stp>All</stp>
        <stp/>
        <stp/>
        <stp>False</stp>
        <tr r="B254" s="1"/>
        <tr r="C254" s="1"/>
      </tp>
      <tp>
        <v>42748.444444444445</v>
        <stp/>
        <stp>StudyData</stp>
        <stp>EP</stp>
        <stp>Bar</stp>
        <stp/>
        <stp>Time</stp>
        <stp>10</stp>
        <stp>-255</stp>
        <stp>All</stp>
        <stp/>
        <stp/>
        <stp>False</stp>
        <tr r="C257" s="1"/>
        <tr r="B257" s="1"/>
      </tp>
      <tp>
        <v>42748.451388888891</v>
        <stp/>
        <stp>StudyData</stp>
        <stp>EP</stp>
        <stp>Bar</stp>
        <stp/>
        <stp>Time</stp>
        <stp>10</stp>
        <stp>-254</stp>
        <stp>All</stp>
        <stp/>
        <stp/>
        <stp>False</stp>
        <tr r="C256" s="1"/>
        <tr r="B256" s="1"/>
      </tp>
      <tp>
        <v>42748.430555555555</v>
        <stp/>
        <stp>StudyData</stp>
        <stp>EP</stp>
        <stp>Bar</stp>
        <stp/>
        <stp>Time</stp>
        <stp>10</stp>
        <stp>-257</stp>
        <stp>All</stp>
        <stp/>
        <stp/>
        <stp>False</stp>
        <tr r="B259" s="1"/>
        <tr r="C259" s="1"/>
      </tp>
      <tp>
        <v>42748.4375</v>
        <stp/>
        <stp>StudyData</stp>
        <stp>EP</stp>
        <stp>Bar</stp>
        <stp/>
        <stp>Time</stp>
        <stp>10</stp>
        <stp>-256</stp>
        <stp>All</stp>
        <stp/>
        <stp/>
        <stp>False</stp>
        <tr r="B258" s="1"/>
        <tr r="C258" s="1"/>
      </tp>
      <tp>
        <v>2267.25</v>
        <stp/>
        <stp>StudyData</stp>
        <stp>EP</stp>
        <stp>Bar</stp>
        <stp/>
        <stp>High</stp>
        <stp>10</stp>
        <stp>-13</stp>
        <stp>All</stp>
        <stp/>
        <stp/>
        <stp>TRUE</stp>
        <stp>T</stp>
        <tr r="E15" s="1"/>
      </tp>
      <tp>
        <v>2266.75</v>
        <stp/>
        <stp>StudyData</stp>
        <stp>EP</stp>
        <stp>Bar</stp>
        <stp/>
        <stp>High</stp>
        <stp>10</stp>
        <stp>-12</stp>
        <stp>All</stp>
        <stp/>
        <stp/>
        <stp>TRUE</stp>
        <stp>T</stp>
        <tr r="E14" s="1"/>
      </tp>
      <tp>
        <v>2266.25</v>
        <stp/>
        <stp>StudyData</stp>
        <stp>EP</stp>
        <stp>Bar</stp>
        <stp/>
        <stp>High</stp>
        <stp>10</stp>
        <stp>-11</stp>
        <stp>All</stp>
        <stp/>
        <stp/>
        <stp>TRUE</stp>
        <stp>T</stp>
        <tr r="E13" s="1"/>
      </tp>
      <tp>
        <v>2266.75</v>
        <stp/>
        <stp>StudyData</stp>
        <stp>EP</stp>
        <stp>Bar</stp>
        <stp/>
        <stp>High</stp>
        <stp>10</stp>
        <stp>-10</stp>
        <stp>All</stp>
        <stp/>
        <stp/>
        <stp>TRUE</stp>
        <stp>T</stp>
        <tr r="E12" s="1"/>
      </tp>
      <tp>
        <v>2264.5</v>
        <stp/>
        <stp>StudyData</stp>
        <stp>EP</stp>
        <stp>Bar</stp>
        <stp/>
        <stp>High</stp>
        <stp>10</stp>
        <stp>-17</stp>
        <stp>All</stp>
        <stp/>
        <stp/>
        <stp>TRUE</stp>
        <stp>T</stp>
        <tr r="E19" s="1"/>
      </tp>
      <tp>
        <v>2262.25</v>
        <stp/>
        <stp>StudyData</stp>
        <stp>EP</stp>
        <stp>Bar</stp>
        <stp/>
        <stp>High</stp>
        <stp>10</stp>
        <stp>-16</stp>
        <stp>All</stp>
        <stp/>
        <stp/>
        <stp>TRUE</stp>
        <stp>T</stp>
        <tr r="E18" s="1"/>
      </tp>
      <tp>
        <v>2263</v>
        <stp/>
        <stp>StudyData</stp>
        <stp>EP</stp>
        <stp>Bar</stp>
        <stp/>
        <stp>High</stp>
        <stp>10</stp>
        <stp>-15</stp>
        <stp>All</stp>
        <stp/>
        <stp/>
        <stp>TRUE</stp>
        <stp>T</stp>
        <tr r="E17" s="1"/>
      </tp>
      <tp>
        <v>2265</v>
        <stp/>
        <stp>StudyData</stp>
        <stp>EP</stp>
        <stp>Bar</stp>
        <stp/>
        <stp>High</stp>
        <stp>10</stp>
        <stp>-14</stp>
        <stp>All</stp>
        <stp/>
        <stp/>
        <stp>TRUE</stp>
        <stp>T</stp>
        <tr r="E16" s="1"/>
      </tp>
      <tp>
        <v>2264.5</v>
        <stp/>
        <stp>StudyData</stp>
        <stp>EP</stp>
        <stp>Bar</stp>
        <stp/>
        <stp>High</stp>
        <stp>10</stp>
        <stp>-19</stp>
        <stp>All</stp>
        <stp/>
        <stp/>
        <stp>TRUE</stp>
        <stp>T</stp>
        <tr r="E21" s="1"/>
      </tp>
      <tp>
        <v>2264.25</v>
        <stp/>
        <stp>StudyData</stp>
        <stp>EP</stp>
        <stp>Bar</stp>
        <stp/>
        <stp>High</stp>
        <stp>10</stp>
        <stp>-18</stp>
        <stp>All</stp>
        <stp/>
        <stp/>
        <stp>TRUE</stp>
        <stp>T</stp>
        <tr r="E20" s="1"/>
      </tp>
      <tp>
        <v>2265.25</v>
        <stp/>
        <stp>StudyData</stp>
        <stp>EP</stp>
        <stp>Bar</stp>
        <stp/>
        <stp>Low</stp>
        <stp>10</stp>
        <stp>-167</stp>
        <stp>All</stp>
        <stp/>
        <stp/>
        <stp>TRUE</stp>
        <stp>T</stp>
        <tr r="F169" s="1"/>
      </tp>
      <tp>
        <v>2270.25</v>
        <stp/>
        <stp>StudyData</stp>
        <stp>EP</stp>
        <stp>Bar</stp>
        <stp/>
        <stp>Low</stp>
        <stp>10</stp>
        <stp>-267</stp>
        <stp>All</stp>
        <stp/>
        <stp/>
        <stp>TRUE</stp>
        <stp>T</stp>
        <tr r="F269" s="1"/>
      </tp>
      <tp>
        <v>2265</v>
        <stp/>
        <stp>StudyData</stp>
        <stp>EP</stp>
        <stp>Bar</stp>
        <stp/>
        <stp>Low</stp>
        <stp>10</stp>
        <stp>-166</stp>
        <stp>All</stp>
        <stp/>
        <stp/>
        <stp>TRUE</stp>
        <stp>T</stp>
        <tr r="F168" s="1"/>
      </tp>
      <tp>
        <v>2270.25</v>
        <stp/>
        <stp>StudyData</stp>
        <stp>EP</stp>
        <stp>Bar</stp>
        <stp/>
        <stp>Low</stp>
        <stp>10</stp>
        <stp>-266</stp>
        <stp>All</stp>
        <stp/>
        <stp/>
        <stp>TRUE</stp>
        <stp>T</stp>
        <tr r="F268" s="1"/>
      </tp>
      <tp>
        <v>2265.75</v>
        <stp/>
        <stp>StudyData</stp>
        <stp>EP</stp>
        <stp>Bar</stp>
        <stp/>
        <stp>Low</stp>
        <stp>10</stp>
        <stp>-165</stp>
        <stp>All</stp>
        <stp/>
        <stp/>
        <stp>TRUE</stp>
        <stp>T</stp>
        <tr r="F167" s="1"/>
      </tp>
      <tp>
        <v>2270.5</v>
        <stp/>
        <stp>StudyData</stp>
        <stp>EP</stp>
        <stp>Bar</stp>
        <stp/>
        <stp>Low</stp>
        <stp>10</stp>
        <stp>-265</stp>
        <stp>All</stp>
        <stp/>
        <stp/>
        <stp>TRUE</stp>
        <stp>T</stp>
        <tr r="F267" s="1"/>
      </tp>
      <tp>
        <v>42750.951388888891</v>
        <stp/>
        <stp>StudyData</stp>
        <stp>EP</stp>
        <stp>Bar</stp>
        <stp/>
        <stp>Time</stp>
        <stp>10</stp>
        <stp>-189</stp>
        <stp>All</stp>
        <stp/>
        <stp/>
        <stp>False</stp>
        <tr r="C191" s="1"/>
        <tr r="B191" s="1"/>
      </tp>
      <tp>
        <v>42750.958333333336</v>
        <stp/>
        <stp>StudyData</stp>
        <stp>EP</stp>
        <stp>Bar</stp>
        <stp/>
        <stp>Time</stp>
        <stp>10</stp>
        <stp>-188</stp>
        <stp>All</stp>
        <stp/>
        <stp/>
        <stp>False</stp>
        <tr r="C190" s="1"/>
        <tr r="B190" s="1"/>
      </tp>
      <tp>
        <v>42751.006944444445</v>
        <stp/>
        <stp>StudyData</stp>
        <stp>EP</stp>
        <stp>Bar</stp>
        <stp/>
        <stp>Time</stp>
        <stp>10</stp>
        <stp>-181</stp>
        <stp>All</stp>
        <stp/>
        <stp/>
        <stp>False</stp>
        <tr r="C183" s="1"/>
        <tr r="B183" s="1"/>
      </tp>
      <tp>
        <v>42751.013888888891</v>
        <stp/>
        <stp>StudyData</stp>
        <stp>EP</stp>
        <stp>Bar</stp>
        <stp/>
        <stp>Time</stp>
        <stp>10</stp>
        <stp>-180</stp>
        <stp>All</stp>
        <stp/>
        <stp/>
        <stp>False</stp>
        <tr r="B182" s="1"/>
        <tr r="C182" s="1"/>
      </tp>
      <tp>
        <v>42750.993055555555</v>
        <stp/>
        <stp>StudyData</stp>
        <stp>EP</stp>
        <stp>Bar</stp>
        <stp/>
        <stp>Time</stp>
        <stp>10</stp>
        <stp>-183</stp>
        <stp>All</stp>
        <stp/>
        <stp/>
        <stp>False</stp>
        <tr r="C185" s="1"/>
        <tr r="B185" s="1"/>
      </tp>
      <tp>
        <v>42751</v>
        <stp/>
        <stp>StudyData</stp>
        <stp>EP</stp>
        <stp>Bar</stp>
        <stp/>
        <stp>Time</stp>
        <stp>10</stp>
        <stp>-182</stp>
        <stp>All</stp>
        <stp/>
        <stp/>
        <stp>False</stp>
        <tr r="C184" s="1"/>
        <tr r="B184" s="1"/>
      </tp>
      <tp>
        <v>42750.979166666664</v>
        <stp/>
        <stp>StudyData</stp>
        <stp>EP</stp>
        <stp>Bar</stp>
        <stp/>
        <stp>Time</stp>
        <stp>10</stp>
        <stp>-185</stp>
        <stp>All</stp>
        <stp/>
        <stp/>
        <stp>False</stp>
        <tr r="C187" s="1"/>
        <tr r="B187" s="1"/>
      </tp>
      <tp>
        <v>42750.986111111109</v>
        <stp/>
        <stp>StudyData</stp>
        <stp>EP</stp>
        <stp>Bar</stp>
        <stp/>
        <stp>Time</stp>
        <stp>10</stp>
        <stp>-184</stp>
        <stp>All</stp>
        <stp/>
        <stp/>
        <stp>False</stp>
        <tr r="B186" s="1"/>
        <tr r="C186" s="1"/>
      </tp>
      <tp>
        <v>42750.965277777781</v>
        <stp/>
        <stp>StudyData</stp>
        <stp>EP</stp>
        <stp>Bar</stp>
        <stp/>
        <stp>Time</stp>
        <stp>10</stp>
        <stp>-187</stp>
        <stp>All</stp>
        <stp/>
        <stp/>
        <stp>False</stp>
        <tr r="C189" s="1"/>
        <tr r="B189" s="1"/>
      </tp>
      <tp>
        <v>42750.972222222219</v>
        <stp/>
        <stp>StudyData</stp>
        <stp>EP</stp>
        <stp>Bar</stp>
        <stp/>
        <stp>Time</stp>
        <stp>10</stp>
        <stp>-186</stp>
        <stp>All</stp>
        <stp/>
        <stp/>
        <stp>False</stp>
        <tr r="C188" s="1"/>
        <tr r="B188" s="1"/>
      </tp>
      <tp>
        <v>2265.75</v>
        <stp/>
        <stp>StudyData</stp>
        <stp>EP</stp>
        <stp>Bar</stp>
        <stp/>
        <stp>Low</stp>
        <stp>10</stp>
        <stp>-164</stp>
        <stp>All</stp>
        <stp/>
        <stp/>
        <stp>TRUE</stp>
        <stp>T</stp>
        <tr r="F166" s="1"/>
      </tp>
      <tp>
        <v>2270</v>
        <stp/>
        <stp>StudyData</stp>
        <stp>EP</stp>
        <stp>Bar</stp>
        <stp/>
        <stp>Low</stp>
        <stp>10</stp>
        <stp>-264</stp>
        <stp>All</stp>
        <stp/>
        <stp/>
        <stp>TRUE</stp>
        <stp>T</stp>
        <tr r="F266" s="1"/>
      </tp>
      <tp>
        <v>42750.881944444445</v>
        <stp/>
        <stp>StudyData</stp>
        <stp>EP</stp>
        <stp>Bar</stp>
        <stp/>
        <stp>Time</stp>
        <stp>10</stp>
        <stp>-199</stp>
        <stp>All</stp>
        <stp/>
        <stp/>
        <stp>False</stp>
        <tr r="C201" s="1"/>
        <tr r="B201" s="1"/>
      </tp>
      <tp>
        <v>42750.888888888891</v>
        <stp/>
        <stp>StudyData</stp>
        <stp>EP</stp>
        <stp>Bar</stp>
        <stp/>
        <stp>Time</stp>
        <stp>10</stp>
        <stp>-198</stp>
        <stp>All</stp>
        <stp/>
        <stp/>
        <stp>False</stp>
        <tr r="B200" s="1"/>
        <tr r="C200" s="1"/>
      </tp>
      <tp>
        <v>42750.9375</v>
        <stp/>
        <stp>StudyData</stp>
        <stp>EP</stp>
        <stp>Bar</stp>
        <stp/>
        <stp>Time</stp>
        <stp>10</stp>
        <stp>-191</stp>
        <stp>All</stp>
        <stp/>
        <stp/>
        <stp>False</stp>
        <tr r="C193" s="1"/>
        <tr r="B193" s="1"/>
      </tp>
      <tp>
        <v>42750.944444444445</v>
        <stp/>
        <stp>StudyData</stp>
        <stp>EP</stp>
        <stp>Bar</stp>
        <stp/>
        <stp>Time</stp>
        <stp>10</stp>
        <stp>-190</stp>
        <stp>All</stp>
        <stp/>
        <stp/>
        <stp>False</stp>
        <tr r="C192" s="1"/>
        <tr r="B192" s="1"/>
      </tp>
      <tp>
        <v>42750.923611111109</v>
        <stp/>
        <stp>StudyData</stp>
        <stp>EP</stp>
        <stp>Bar</stp>
        <stp/>
        <stp>Time</stp>
        <stp>10</stp>
        <stp>-193</stp>
        <stp>All</stp>
        <stp/>
        <stp/>
        <stp>False</stp>
        <tr r="B195" s="1"/>
        <tr r="C195" s="1"/>
      </tp>
      <tp>
        <v>42750.930555555555</v>
        <stp/>
        <stp>StudyData</stp>
        <stp>EP</stp>
        <stp>Bar</stp>
        <stp/>
        <stp>Time</stp>
        <stp>10</stp>
        <stp>-192</stp>
        <stp>All</stp>
        <stp/>
        <stp/>
        <stp>False</stp>
        <tr r="B194" s="1"/>
        <tr r="C194" s="1"/>
      </tp>
      <tp>
        <v>42750.909722222219</v>
        <stp/>
        <stp>StudyData</stp>
        <stp>EP</stp>
        <stp>Bar</stp>
        <stp/>
        <stp>Time</stp>
        <stp>10</stp>
        <stp>-195</stp>
        <stp>All</stp>
        <stp/>
        <stp/>
        <stp>False</stp>
        <tr r="B197" s="1"/>
        <tr r="C197" s="1"/>
      </tp>
      <tp>
        <v>42750.916666666664</v>
        <stp/>
        <stp>StudyData</stp>
        <stp>EP</stp>
        <stp>Bar</stp>
        <stp/>
        <stp>Time</stp>
        <stp>10</stp>
        <stp>-194</stp>
        <stp>All</stp>
        <stp/>
        <stp/>
        <stp>False</stp>
        <tr r="B196" s="1"/>
        <tr r="C196" s="1"/>
      </tp>
      <tp>
        <v>42750.895833333336</v>
        <stp/>
        <stp>StudyData</stp>
        <stp>EP</stp>
        <stp>Bar</stp>
        <stp/>
        <stp>Time</stp>
        <stp>10</stp>
        <stp>-197</stp>
        <stp>All</stp>
        <stp/>
        <stp/>
        <stp>False</stp>
        <tr r="B199" s="1"/>
        <tr r="C199" s="1"/>
      </tp>
      <tp>
        <v>42750.902777777781</v>
        <stp/>
        <stp>StudyData</stp>
        <stp>EP</stp>
        <stp>Bar</stp>
        <stp/>
        <stp>Time</stp>
        <stp>10</stp>
        <stp>-196</stp>
        <stp>All</stp>
        <stp/>
        <stp/>
        <stp>False</stp>
        <tr r="C198" s="1"/>
        <tr r="B198" s="1"/>
      </tp>
      <tp>
        <v>2265.75</v>
        <stp/>
        <stp>StudyData</stp>
        <stp>EP</stp>
        <stp>Bar</stp>
        <stp/>
        <stp>Low</stp>
        <stp>10</stp>
        <stp>-163</stp>
        <stp>All</stp>
        <stp/>
        <stp/>
        <stp>TRUE</stp>
        <stp>T</stp>
        <tr r="F165" s="1"/>
      </tp>
      <tp>
        <v>2269.5</v>
        <stp/>
        <stp>StudyData</stp>
        <stp>EP</stp>
        <stp>Bar</stp>
        <stp/>
        <stp>Low</stp>
        <stp>10</stp>
        <stp>-263</stp>
        <stp>All</stp>
        <stp/>
        <stp/>
        <stp>TRUE</stp>
        <stp>T</stp>
        <tr r="F265" s="1"/>
      </tp>
      <tp>
        <v>2265.5</v>
        <stp/>
        <stp>StudyData</stp>
        <stp>EP</stp>
        <stp>Bar</stp>
        <stp/>
        <stp>Low</stp>
        <stp>10</stp>
        <stp>-162</stp>
        <stp>All</stp>
        <stp/>
        <stp/>
        <stp>TRUE</stp>
        <stp>T</stp>
        <tr r="F164" s="1"/>
      </tp>
      <tp>
        <v>2270.25</v>
        <stp/>
        <stp>StudyData</stp>
        <stp>EP</stp>
        <stp>Bar</stp>
        <stp/>
        <stp>Low</stp>
        <stp>10</stp>
        <stp>-262</stp>
        <stp>All</stp>
        <stp/>
        <stp/>
        <stp>TRUE</stp>
        <stp>T</stp>
        <tr r="F264" s="1"/>
      </tp>
      <tp>
        <v>2266.75</v>
        <stp/>
        <stp>StudyData</stp>
        <stp>EP</stp>
        <stp>Bar</stp>
        <stp/>
        <stp>Low</stp>
        <stp>10</stp>
        <stp>-161</stp>
        <stp>All</stp>
        <stp/>
        <stp/>
        <stp>TRUE</stp>
        <stp>T</stp>
        <tr r="F163" s="1"/>
      </tp>
      <tp>
        <v>2270.25</v>
        <stp/>
        <stp>StudyData</stp>
        <stp>EP</stp>
        <stp>Bar</stp>
        <stp/>
        <stp>Low</stp>
        <stp>10</stp>
        <stp>-261</stp>
        <stp>All</stp>
        <stp/>
        <stp/>
        <stp>TRUE</stp>
        <stp>T</stp>
        <tr r="F263" s="1"/>
      </tp>
      <tp>
        <v>2266.75</v>
        <stp/>
        <stp>StudyData</stp>
        <stp>EP</stp>
        <stp>Bar</stp>
        <stp/>
        <stp>Low</stp>
        <stp>10</stp>
        <stp>-160</stp>
        <stp>All</stp>
        <stp/>
        <stp/>
        <stp>TRUE</stp>
        <stp>T</stp>
        <tr r="F162" s="1"/>
      </tp>
      <tp>
        <v>2271</v>
        <stp/>
        <stp>StudyData</stp>
        <stp>EP</stp>
        <stp>Bar</stp>
        <stp/>
        <stp>Low</stp>
        <stp>10</stp>
        <stp>-260</stp>
        <stp>All</stp>
        <stp/>
        <stp/>
        <stp>TRUE</stp>
        <stp>T</stp>
        <tr r="F262" s="1"/>
      </tp>
      <tp>
        <v>42751.368055555555</v>
        <stp/>
        <stp>StudyData</stp>
        <stp>EP</stp>
        <stp>Bar</stp>
        <stp/>
        <stp>Time</stp>
        <stp>10</stp>
        <stp>-129</stp>
        <stp>All</stp>
        <stp/>
        <stp/>
        <stp>False</stp>
        <tr r="C131" s="1"/>
        <tr r="B131" s="1"/>
      </tp>
      <tp>
        <v>42751.375</v>
        <stp/>
        <stp>StudyData</stp>
        <stp>EP</stp>
        <stp>Bar</stp>
        <stp/>
        <stp>Time</stp>
        <stp>10</stp>
        <stp>-128</stp>
        <stp>All</stp>
        <stp/>
        <stp/>
        <stp>False</stp>
        <tr r="C130" s="1"/>
        <tr r="B130" s="1"/>
      </tp>
      <tp>
        <v>42751.423611111109</v>
        <stp/>
        <stp>StudyData</stp>
        <stp>EP</stp>
        <stp>Bar</stp>
        <stp/>
        <stp>Time</stp>
        <stp>10</stp>
        <stp>-121</stp>
        <stp>All</stp>
        <stp/>
        <stp/>
        <stp>False</stp>
        <tr r="C123" s="1"/>
        <tr r="B123" s="1"/>
      </tp>
      <tp>
        <v>42751.430555555555</v>
        <stp/>
        <stp>StudyData</stp>
        <stp>EP</stp>
        <stp>Bar</stp>
        <stp/>
        <stp>Time</stp>
        <stp>10</stp>
        <stp>-120</stp>
        <stp>All</stp>
        <stp/>
        <stp/>
        <stp>False</stp>
        <tr r="C122" s="1"/>
        <tr r="B122" s="1"/>
      </tp>
      <tp>
        <v>42751.409722222219</v>
        <stp/>
        <stp>StudyData</stp>
        <stp>EP</stp>
        <stp>Bar</stp>
        <stp/>
        <stp>Time</stp>
        <stp>10</stp>
        <stp>-123</stp>
        <stp>All</stp>
        <stp/>
        <stp/>
        <stp>False</stp>
        <tr r="B125" s="1"/>
        <tr r="C125" s="1"/>
      </tp>
      <tp>
        <v>42751.416666666664</v>
        <stp/>
        <stp>StudyData</stp>
        <stp>EP</stp>
        <stp>Bar</stp>
        <stp/>
        <stp>Time</stp>
        <stp>10</stp>
        <stp>-122</stp>
        <stp>All</stp>
        <stp/>
        <stp/>
        <stp>False</stp>
        <tr r="B124" s="1"/>
        <tr r="C124" s="1"/>
      </tp>
      <tp>
        <v>42751.395833333336</v>
        <stp/>
        <stp>StudyData</stp>
        <stp>EP</stp>
        <stp>Bar</stp>
        <stp/>
        <stp>Time</stp>
        <stp>10</stp>
        <stp>-125</stp>
        <stp>All</stp>
        <stp/>
        <stp/>
        <stp>False</stp>
        <tr r="B127" s="1"/>
        <tr r="C127" s="1"/>
      </tp>
      <tp>
        <v>42751.402777777781</v>
        <stp/>
        <stp>StudyData</stp>
        <stp>EP</stp>
        <stp>Bar</stp>
        <stp/>
        <stp>Time</stp>
        <stp>10</stp>
        <stp>-124</stp>
        <stp>All</stp>
        <stp/>
        <stp/>
        <stp>False</stp>
        <tr r="C126" s="1"/>
        <tr r="B126" s="1"/>
      </tp>
      <tp>
        <v>42751.381944444445</v>
        <stp/>
        <stp>StudyData</stp>
        <stp>EP</stp>
        <stp>Bar</stp>
        <stp/>
        <stp>Time</stp>
        <stp>10</stp>
        <stp>-127</stp>
        <stp>All</stp>
        <stp/>
        <stp/>
        <stp>False</stp>
        <tr r="C129" s="1"/>
        <tr r="B129" s="1"/>
      </tp>
      <tp>
        <v>42751.388888888891</v>
        <stp/>
        <stp>StudyData</stp>
        <stp>EP</stp>
        <stp>Bar</stp>
        <stp/>
        <stp>Time</stp>
        <stp>10</stp>
        <stp>-126</stp>
        <stp>All</stp>
        <stp/>
        <stp/>
        <stp>False</stp>
        <tr r="B128" s="1"/>
        <tr r="C128" s="1"/>
      </tp>
      <tp>
        <v>42751.298611111109</v>
        <stp/>
        <stp>StudyData</stp>
        <stp>EP</stp>
        <stp>Bar</stp>
        <stp/>
        <stp>Time</stp>
        <stp>10</stp>
        <stp>-139</stp>
        <stp>All</stp>
        <stp/>
        <stp/>
        <stp>False</stp>
        <tr r="C141" s="1"/>
        <tr r="B141" s="1"/>
      </tp>
      <tp>
        <v>42751.305555555555</v>
        <stp/>
        <stp>StudyData</stp>
        <stp>EP</stp>
        <stp>Bar</stp>
        <stp/>
        <stp>Time</stp>
        <stp>10</stp>
        <stp>-138</stp>
        <stp>All</stp>
        <stp/>
        <stp/>
        <stp>False</stp>
        <tr r="C140" s="1"/>
        <tr r="B140" s="1"/>
      </tp>
      <tp>
        <v>42751.354166666664</v>
        <stp/>
        <stp>StudyData</stp>
        <stp>EP</stp>
        <stp>Bar</stp>
        <stp/>
        <stp>Time</stp>
        <stp>10</stp>
        <stp>-131</stp>
        <stp>All</stp>
        <stp/>
        <stp/>
        <stp>False</stp>
        <tr r="C133" s="1"/>
        <tr r="B133" s="1"/>
      </tp>
      <tp>
        <v>42751.361111111109</v>
        <stp/>
        <stp>StudyData</stp>
        <stp>EP</stp>
        <stp>Bar</stp>
        <stp/>
        <stp>Time</stp>
        <stp>10</stp>
        <stp>-130</stp>
        <stp>All</stp>
        <stp/>
        <stp/>
        <stp>False</stp>
        <tr r="C132" s="1"/>
        <tr r="B132" s="1"/>
      </tp>
      <tp>
        <v>42751.340277777781</v>
        <stp/>
        <stp>StudyData</stp>
        <stp>EP</stp>
        <stp>Bar</stp>
        <stp/>
        <stp>Time</stp>
        <stp>10</stp>
        <stp>-133</stp>
        <stp>All</stp>
        <stp/>
        <stp/>
        <stp>False</stp>
        <tr r="C135" s="1"/>
        <tr r="B135" s="1"/>
      </tp>
      <tp>
        <v>42751.347222222219</v>
        <stp/>
        <stp>StudyData</stp>
        <stp>EP</stp>
        <stp>Bar</stp>
        <stp/>
        <stp>Time</stp>
        <stp>10</stp>
        <stp>-132</stp>
        <stp>All</stp>
        <stp/>
        <stp/>
        <stp>False</stp>
        <tr r="C134" s="1"/>
        <tr r="B134" s="1"/>
      </tp>
      <tp>
        <v>42751.326388888891</v>
        <stp/>
        <stp>StudyData</stp>
        <stp>EP</stp>
        <stp>Bar</stp>
        <stp/>
        <stp>Time</stp>
        <stp>10</stp>
        <stp>-135</stp>
        <stp>All</stp>
        <stp/>
        <stp/>
        <stp>False</stp>
        <tr r="C137" s="1"/>
        <tr r="B137" s="1"/>
      </tp>
      <tp>
        <v>42751.333333333336</v>
        <stp/>
        <stp>StudyData</stp>
        <stp>EP</stp>
        <stp>Bar</stp>
        <stp/>
        <stp>Time</stp>
        <stp>10</stp>
        <stp>-134</stp>
        <stp>All</stp>
        <stp/>
        <stp/>
        <stp>False</stp>
        <tr r="B136" s="1"/>
        <tr r="C136" s="1"/>
      </tp>
      <tp>
        <v>42751.3125</v>
        <stp/>
        <stp>StudyData</stp>
        <stp>EP</stp>
        <stp>Bar</stp>
        <stp/>
        <stp>Time</stp>
        <stp>10</stp>
        <stp>-137</stp>
        <stp>All</stp>
        <stp/>
        <stp/>
        <stp>False</stp>
        <tr r="C139" s="1"/>
        <tr r="B139" s="1"/>
      </tp>
      <tp>
        <v>42751.319444444445</v>
        <stp/>
        <stp>StudyData</stp>
        <stp>EP</stp>
        <stp>Bar</stp>
        <stp/>
        <stp>Time</stp>
        <stp>10</stp>
        <stp>-136</stp>
        <stp>All</stp>
        <stp/>
        <stp/>
        <stp>False</stp>
        <tr r="C138" s="1"/>
        <tr r="B138" s="1"/>
      </tp>
      <tp>
        <v>42751.715277777781</v>
        <stp/>
        <stp>StudyData</stp>
        <stp>EP</stp>
        <stp>Bar</stp>
        <stp/>
        <stp>Time</stp>
        <stp>10</stp>
        <stp>-109</stp>
        <stp>All</stp>
        <stp/>
        <stp/>
        <stp>False</stp>
        <tr r="B111" s="1"/>
        <tr r="C111" s="1"/>
      </tp>
      <tp>
        <v>42751.722222222219</v>
        <stp/>
        <stp>StudyData</stp>
        <stp>EP</stp>
        <stp>Bar</stp>
        <stp/>
        <stp>Time</stp>
        <stp>10</stp>
        <stp>-108</stp>
        <stp>All</stp>
        <stp/>
        <stp/>
        <stp>False</stp>
        <tr r="B110" s="1"/>
        <tr r="C110" s="1"/>
      </tp>
      <tp>
        <v>42751.770833333336</v>
        <stp/>
        <stp>StudyData</stp>
        <stp>EP</stp>
        <stp>Bar</stp>
        <stp/>
        <stp>Time</stp>
        <stp>10</stp>
        <stp>-101</stp>
        <stp>All</stp>
        <stp/>
        <stp/>
        <stp>False</stp>
        <tr r="B103" s="1"/>
        <tr r="C103" s="1"/>
      </tp>
      <tp>
        <v>42751.777777777781</v>
        <stp/>
        <stp>StudyData</stp>
        <stp>EP</stp>
        <stp>Bar</stp>
        <stp/>
        <stp>Time</stp>
        <stp>10</stp>
        <stp>-100</stp>
        <stp>All</stp>
        <stp/>
        <stp/>
        <stp>False</stp>
        <tr r="B102" s="1"/>
        <tr r="C102" s="1"/>
      </tp>
      <tp>
        <v>42751.756944444445</v>
        <stp/>
        <stp>StudyData</stp>
        <stp>EP</stp>
        <stp>Bar</stp>
        <stp/>
        <stp>Time</stp>
        <stp>10</stp>
        <stp>-103</stp>
        <stp>All</stp>
        <stp/>
        <stp/>
        <stp>False</stp>
        <tr r="C105" s="1"/>
        <tr r="B105" s="1"/>
      </tp>
      <tp>
        <v>42751.763888888891</v>
        <stp/>
        <stp>StudyData</stp>
        <stp>EP</stp>
        <stp>Bar</stp>
        <stp/>
        <stp>Time</stp>
        <stp>10</stp>
        <stp>-102</stp>
        <stp>All</stp>
        <stp/>
        <stp/>
        <stp>False</stp>
        <tr r="B104" s="1"/>
        <tr r="C104" s="1"/>
      </tp>
      <tp>
        <v>42751.743055555555</v>
        <stp/>
        <stp>StudyData</stp>
        <stp>EP</stp>
        <stp>Bar</stp>
        <stp/>
        <stp>Time</stp>
        <stp>10</stp>
        <stp>-105</stp>
        <stp>All</stp>
        <stp/>
        <stp/>
        <stp>False</stp>
        <tr r="B107" s="1"/>
        <tr r="C107" s="1"/>
      </tp>
      <tp>
        <v>42751.75</v>
        <stp/>
        <stp>StudyData</stp>
        <stp>EP</stp>
        <stp>Bar</stp>
        <stp/>
        <stp>Time</stp>
        <stp>10</stp>
        <stp>-104</stp>
        <stp>All</stp>
        <stp/>
        <stp/>
        <stp>False</stp>
        <tr r="B106" s="1"/>
        <tr r="C106" s="1"/>
      </tp>
      <tp>
        <v>42751.729166666664</v>
        <stp/>
        <stp>StudyData</stp>
        <stp>EP</stp>
        <stp>Bar</stp>
        <stp/>
        <stp>Time</stp>
        <stp>10</stp>
        <stp>-107</stp>
        <stp>All</stp>
        <stp/>
        <stp/>
        <stp>False</stp>
        <tr r="B109" s="1"/>
        <tr r="C109" s="1"/>
      </tp>
      <tp>
        <v>42751.736111111109</v>
        <stp/>
        <stp>StudyData</stp>
        <stp>EP</stp>
        <stp>Bar</stp>
        <stp/>
        <stp>Time</stp>
        <stp>10</stp>
        <stp>-106</stp>
        <stp>All</stp>
        <stp/>
        <stp/>
        <stp>False</stp>
        <tr r="C108" s="1"/>
        <tr r="B108" s="1"/>
      </tp>
      <tp>
        <v>42751.4375</v>
        <stp/>
        <stp>StudyData</stp>
        <stp>EP</stp>
        <stp>Bar</stp>
        <stp/>
        <stp>Time</stp>
        <stp>10</stp>
        <stp>-119</stp>
        <stp>All</stp>
        <stp/>
        <stp/>
        <stp>False</stp>
        <tr r="C121" s="1"/>
        <tr r="B121" s="1"/>
      </tp>
      <tp>
        <v>42751.444444444445</v>
        <stp/>
        <stp>StudyData</stp>
        <stp>EP</stp>
        <stp>Bar</stp>
        <stp/>
        <stp>Time</stp>
        <stp>10</stp>
        <stp>-118</stp>
        <stp>All</stp>
        <stp/>
        <stp/>
        <stp>False</stp>
        <tr r="B120" s="1"/>
        <tr r="C120" s="1"/>
      </tp>
      <tp>
        <v>42751.493055555555</v>
        <stp/>
        <stp>StudyData</stp>
        <stp>EP</stp>
        <stp>Bar</stp>
        <stp/>
        <stp>Time</stp>
        <stp>10</stp>
        <stp>-111</stp>
        <stp>All</stp>
        <stp/>
        <stp/>
        <stp>False</stp>
        <tr r="C113" s="1"/>
        <tr r="B113" s="1"/>
      </tp>
      <tp>
        <v>42751.708333333336</v>
        <stp/>
        <stp>StudyData</stp>
        <stp>EP</stp>
        <stp>Bar</stp>
        <stp/>
        <stp>Time</stp>
        <stp>10</stp>
        <stp>-110</stp>
        <stp>All</stp>
        <stp/>
        <stp/>
        <stp>False</stp>
        <tr r="C112" s="1"/>
        <tr r="B112" s="1"/>
      </tp>
      <tp>
        <v>42751.479166666664</v>
        <stp/>
        <stp>StudyData</stp>
        <stp>EP</stp>
        <stp>Bar</stp>
        <stp/>
        <stp>Time</stp>
        <stp>10</stp>
        <stp>-113</stp>
        <stp>All</stp>
        <stp/>
        <stp/>
        <stp>False</stp>
        <tr r="B115" s="1"/>
        <tr r="C115" s="1"/>
      </tp>
      <tp>
        <v>42751.486111111109</v>
        <stp/>
        <stp>StudyData</stp>
        <stp>EP</stp>
        <stp>Bar</stp>
        <stp/>
        <stp>Time</stp>
        <stp>10</stp>
        <stp>-112</stp>
        <stp>All</stp>
        <stp/>
        <stp/>
        <stp>False</stp>
        <tr r="C114" s="1"/>
        <tr r="B114" s="1"/>
      </tp>
      <tp>
        <v>42751.465277777781</v>
        <stp/>
        <stp>StudyData</stp>
        <stp>EP</stp>
        <stp>Bar</stp>
        <stp/>
        <stp>Time</stp>
        <stp>10</stp>
        <stp>-115</stp>
        <stp>All</stp>
        <stp/>
        <stp/>
        <stp>False</stp>
        <tr r="B117" s="1"/>
        <tr r="C117" s="1"/>
      </tp>
      <tp>
        <v>42751.472222222219</v>
        <stp/>
        <stp>StudyData</stp>
        <stp>EP</stp>
        <stp>Bar</stp>
        <stp/>
        <stp>Time</stp>
        <stp>10</stp>
        <stp>-114</stp>
        <stp>All</stp>
        <stp/>
        <stp/>
        <stp>False</stp>
        <tr r="B116" s="1"/>
        <tr r="C116" s="1"/>
      </tp>
      <tp>
        <v>42751.451388888891</v>
        <stp/>
        <stp>StudyData</stp>
        <stp>EP</stp>
        <stp>Bar</stp>
        <stp/>
        <stp>Time</stp>
        <stp>10</stp>
        <stp>-117</stp>
        <stp>All</stp>
        <stp/>
        <stp/>
        <stp>False</stp>
        <tr r="B119" s="1"/>
        <tr r="C119" s="1"/>
      </tp>
      <tp>
        <v>42751.458333333336</v>
        <stp/>
        <stp>StudyData</stp>
        <stp>EP</stp>
        <stp>Bar</stp>
        <stp/>
        <stp>Time</stp>
        <stp>10</stp>
        <stp>-116</stp>
        <stp>All</stp>
        <stp/>
        <stp/>
        <stp>False</stp>
        <tr r="C118" s="1"/>
        <tr r="B118" s="1"/>
      </tp>
      <tp>
        <v>42751.090277777781</v>
        <stp/>
        <stp>StudyData</stp>
        <stp>EP</stp>
        <stp>Bar</stp>
        <stp/>
        <stp>Time</stp>
        <stp>10</stp>
        <stp>-169</stp>
        <stp>All</stp>
        <stp/>
        <stp/>
        <stp>False</stp>
        <tr r="C171" s="1"/>
        <tr r="B171" s="1"/>
      </tp>
      <tp>
        <v>42751.097222222219</v>
        <stp/>
        <stp>StudyData</stp>
        <stp>EP</stp>
        <stp>Bar</stp>
        <stp/>
        <stp>Time</stp>
        <stp>10</stp>
        <stp>-168</stp>
        <stp>All</stp>
        <stp/>
        <stp/>
        <stp>False</stp>
        <tr r="C170" s="1"/>
        <tr r="B170" s="1"/>
      </tp>
      <tp>
        <v>42751.145833333336</v>
        <stp/>
        <stp>StudyData</stp>
        <stp>EP</stp>
        <stp>Bar</stp>
        <stp/>
        <stp>Time</stp>
        <stp>10</stp>
        <stp>-161</stp>
        <stp>All</stp>
        <stp/>
        <stp/>
        <stp>False</stp>
        <tr r="B163" s="1"/>
        <tr r="C163" s="1"/>
      </tp>
      <tp>
        <v>42751.152777777781</v>
        <stp/>
        <stp>StudyData</stp>
        <stp>EP</stp>
        <stp>Bar</stp>
        <stp/>
        <stp>Time</stp>
        <stp>10</stp>
        <stp>-160</stp>
        <stp>All</stp>
        <stp/>
        <stp/>
        <stp>False</stp>
        <tr r="B162" s="1"/>
        <tr r="C162" s="1"/>
      </tp>
      <tp>
        <v>42751.131944444445</v>
        <stp/>
        <stp>StudyData</stp>
        <stp>EP</stp>
        <stp>Bar</stp>
        <stp/>
        <stp>Time</stp>
        <stp>10</stp>
        <stp>-163</stp>
        <stp>All</stp>
        <stp/>
        <stp/>
        <stp>False</stp>
        <tr r="B165" s="1"/>
        <tr r="C165" s="1"/>
      </tp>
      <tp>
        <v>42751.138888888891</v>
        <stp/>
        <stp>StudyData</stp>
        <stp>EP</stp>
        <stp>Bar</stp>
        <stp/>
        <stp>Time</stp>
        <stp>10</stp>
        <stp>-162</stp>
        <stp>All</stp>
        <stp/>
        <stp/>
        <stp>False</stp>
        <tr r="C164" s="1"/>
        <tr r="B164" s="1"/>
      </tp>
      <tp>
        <v>42751.118055555555</v>
        <stp/>
        <stp>StudyData</stp>
        <stp>EP</stp>
        <stp>Bar</stp>
        <stp/>
        <stp>Time</stp>
        <stp>10</stp>
        <stp>-165</stp>
        <stp>All</stp>
        <stp/>
        <stp/>
        <stp>False</stp>
        <tr r="C167" s="1"/>
        <tr r="B167" s="1"/>
      </tp>
      <tp>
        <v>42751.125</v>
        <stp/>
        <stp>StudyData</stp>
        <stp>EP</stp>
        <stp>Bar</stp>
        <stp/>
        <stp>Time</stp>
        <stp>10</stp>
        <stp>-164</stp>
        <stp>All</stp>
        <stp/>
        <stp/>
        <stp>False</stp>
        <tr r="C166" s="1"/>
        <tr r="B166" s="1"/>
      </tp>
      <tp>
        <v>42751.104166666664</v>
        <stp/>
        <stp>StudyData</stp>
        <stp>EP</stp>
        <stp>Bar</stp>
        <stp/>
        <stp>Time</stp>
        <stp>10</stp>
        <stp>-167</stp>
        <stp>All</stp>
        <stp/>
        <stp/>
        <stp>False</stp>
        <tr r="C169" s="1"/>
        <tr r="B169" s="1"/>
      </tp>
      <tp>
        <v>42751.111111111109</v>
        <stp/>
        <stp>StudyData</stp>
        <stp>EP</stp>
        <stp>Bar</stp>
        <stp/>
        <stp>Time</stp>
        <stp>10</stp>
        <stp>-166</stp>
        <stp>All</stp>
        <stp/>
        <stp/>
        <stp>False</stp>
        <tr r="C168" s="1"/>
        <tr r="B168" s="1"/>
      </tp>
      <tp>
        <v>42751.020833333336</v>
        <stp/>
        <stp>StudyData</stp>
        <stp>EP</stp>
        <stp>Bar</stp>
        <stp/>
        <stp>Time</stp>
        <stp>10</stp>
        <stp>-179</stp>
        <stp>All</stp>
        <stp/>
        <stp/>
        <stp>False</stp>
        <tr r="B181" s="1"/>
        <tr r="C181" s="1"/>
      </tp>
      <tp>
        <v>42751.027777777781</v>
        <stp/>
        <stp>StudyData</stp>
        <stp>EP</stp>
        <stp>Bar</stp>
        <stp/>
        <stp>Time</stp>
        <stp>10</stp>
        <stp>-178</stp>
        <stp>All</stp>
        <stp/>
        <stp/>
        <stp>False</stp>
        <tr r="B180" s="1"/>
        <tr r="C180" s="1"/>
      </tp>
      <tp>
        <v>42751.076388888891</v>
        <stp/>
        <stp>StudyData</stp>
        <stp>EP</stp>
        <stp>Bar</stp>
        <stp/>
        <stp>Time</stp>
        <stp>10</stp>
        <stp>-171</stp>
        <stp>All</stp>
        <stp/>
        <stp/>
        <stp>False</stp>
        <tr r="C173" s="1"/>
        <tr r="B173" s="1"/>
      </tp>
      <tp>
        <v>42751.083333333336</v>
        <stp/>
        <stp>StudyData</stp>
        <stp>EP</stp>
        <stp>Bar</stp>
        <stp/>
        <stp>Time</stp>
        <stp>10</stp>
        <stp>-170</stp>
        <stp>All</stp>
        <stp/>
        <stp/>
        <stp>False</stp>
        <tr r="C172" s="1"/>
        <tr r="B172" s="1"/>
      </tp>
      <tp>
        <v>42751.0625</v>
        <stp/>
        <stp>StudyData</stp>
        <stp>EP</stp>
        <stp>Bar</stp>
        <stp/>
        <stp>Time</stp>
        <stp>10</stp>
        <stp>-173</stp>
        <stp>All</stp>
        <stp/>
        <stp/>
        <stp>False</stp>
        <tr r="B175" s="1"/>
        <tr r="C175" s="1"/>
      </tp>
      <tp>
        <v>42751.069444444445</v>
        <stp/>
        <stp>StudyData</stp>
        <stp>EP</stp>
        <stp>Bar</stp>
        <stp/>
        <stp>Time</stp>
        <stp>10</stp>
        <stp>-172</stp>
        <stp>All</stp>
        <stp/>
        <stp/>
        <stp>False</stp>
        <tr r="C174" s="1"/>
        <tr r="B174" s="1"/>
      </tp>
      <tp>
        <v>42751.048611111109</v>
        <stp/>
        <stp>StudyData</stp>
        <stp>EP</stp>
        <stp>Bar</stp>
        <stp/>
        <stp>Time</stp>
        <stp>10</stp>
        <stp>-175</stp>
        <stp>All</stp>
        <stp/>
        <stp/>
        <stp>False</stp>
        <tr r="B177" s="1"/>
        <tr r="C177" s="1"/>
      </tp>
      <tp>
        <v>42751.055555555555</v>
        <stp/>
        <stp>StudyData</stp>
        <stp>EP</stp>
        <stp>Bar</stp>
        <stp/>
        <stp>Time</stp>
        <stp>10</stp>
        <stp>-174</stp>
        <stp>All</stp>
        <stp/>
        <stp/>
        <stp>False</stp>
        <tr r="B176" s="1"/>
        <tr r="C176" s="1"/>
      </tp>
      <tp>
        <v>42751.034722222219</v>
        <stp/>
        <stp>StudyData</stp>
        <stp>EP</stp>
        <stp>Bar</stp>
        <stp/>
        <stp>Time</stp>
        <stp>10</stp>
        <stp>-177</stp>
        <stp>All</stp>
        <stp/>
        <stp/>
        <stp>False</stp>
        <tr r="B179" s="1"/>
        <tr r="C179" s="1"/>
      </tp>
      <tp>
        <v>42751.041666666664</v>
        <stp/>
        <stp>StudyData</stp>
        <stp>EP</stp>
        <stp>Bar</stp>
        <stp/>
        <stp>Time</stp>
        <stp>10</stp>
        <stp>-176</stp>
        <stp>All</stp>
        <stp/>
        <stp/>
        <stp>False</stp>
        <tr r="C178" s="1"/>
        <tr r="B178" s="1"/>
      </tp>
      <tp>
        <v>2266.5</v>
        <stp/>
        <stp>StudyData</stp>
        <stp>EP</stp>
        <stp>Bar</stp>
        <stp/>
        <stp>Low</stp>
        <stp>10</stp>
        <stp>-169</stp>
        <stp>All</stp>
        <stp/>
        <stp/>
        <stp>TRUE</stp>
        <stp>T</stp>
        <tr r="F171" s="1"/>
      </tp>
      <tp>
        <v>2266.5</v>
        <stp/>
        <stp>StudyData</stp>
        <stp>EP</stp>
        <stp>Bar</stp>
        <stp/>
        <stp>Low</stp>
        <stp>10</stp>
        <stp>-269</stp>
        <stp>All</stp>
        <stp/>
        <stp/>
        <stp>TRUE</stp>
        <stp>T</stp>
        <tr r="F271" s="1"/>
      </tp>
      <tp>
        <v>42751.229166666664</v>
        <stp/>
        <stp>StudyData</stp>
        <stp>EP</stp>
        <stp>Bar</stp>
        <stp/>
        <stp>Time</stp>
        <stp>10</stp>
        <stp>-149</stp>
        <stp>All</stp>
        <stp/>
        <stp/>
        <stp>False</stp>
        <tr r="C151" s="1"/>
        <tr r="B151" s="1"/>
      </tp>
      <tp>
        <v>42751.236111111109</v>
        <stp/>
        <stp>StudyData</stp>
        <stp>EP</stp>
        <stp>Bar</stp>
        <stp/>
        <stp>Time</stp>
        <stp>10</stp>
        <stp>-148</stp>
        <stp>All</stp>
        <stp/>
        <stp/>
        <stp>False</stp>
        <tr r="B150" s="1"/>
        <tr r="C150" s="1"/>
      </tp>
      <tp>
        <v>42751.284722222219</v>
        <stp/>
        <stp>StudyData</stp>
        <stp>EP</stp>
        <stp>Bar</stp>
        <stp/>
        <stp>Time</stp>
        <stp>10</stp>
        <stp>-141</stp>
        <stp>All</stp>
        <stp/>
        <stp/>
        <stp>False</stp>
        <tr r="C143" s="1"/>
        <tr r="B143" s="1"/>
      </tp>
      <tp>
        <v>42751.291666666664</v>
        <stp/>
        <stp>StudyData</stp>
        <stp>EP</stp>
        <stp>Bar</stp>
        <stp/>
        <stp>Time</stp>
        <stp>10</stp>
        <stp>-140</stp>
        <stp>All</stp>
        <stp/>
        <stp/>
        <stp>False</stp>
        <tr r="C142" s="1"/>
        <tr r="B142" s="1"/>
      </tp>
      <tp>
        <v>42751.270833333336</v>
        <stp/>
        <stp>StudyData</stp>
        <stp>EP</stp>
        <stp>Bar</stp>
        <stp/>
        <stp>Time</stp>
        <stp>10</stp>
        <stp>-143</stp>
        <stp>All</stp>
        <stp/>
        <stp/>
        <stp>False</stp>
        <tr r="C145" s="1"/>
        <tr r="B145" s="1"/>
      </tp>
      <tp>
        <v>42751.277777777781</v>
        <stp/>
        <stp>StudyData</stp>
        <stp>EP</stp>
        <stp>Bar</stp>
        <stp/>
        <stp>Time</stp>
        <stp>10</stp>
        <stp>-142</stp>
        <stp>All</stp>
        <stp/>
        <stp/>
        <stp>False</stp>
        <tr r="C144" s="1"/>
        <tr r="B144" s="1"/>
      </tp>
      <tp>
        <v>42751.256944444445</v>
        <stp/>
        <stp>StudyData</stp>
        <stp>EP</stp>
        <stp>Bar</stp>
        <stp/>
        <stp>Time</stp>
        <stp>10</stp>
        <stp>-145</stp>
        <stp>All</stp>
        <stp/>
        <stp/>
        <stp>False</stp>
        <tr r="C147" s="1"/>
        <tr r="B147" s="1"/>
      </tp>
      <tp>
        <v>42751.263888888891</v>
        <stp/>
        <stp>StudyData</stp>
        <stp>EP</stp>
        <stp>Bar</stp>
        <stp/>
        <stp>Time</stp>
        <stp>10</stp>
        <stp>-144</stp>
        <stp>All</stp>
        <stp/>
        <stp/>
        <stp>False</stp>
        <tr r="C146" s="1"/>
        <tr r="B146" s="1"/>
      </tp>
      <tp>
        <v>42751.243055555555</v>
        <stp/>
        <stp>StudyData</stp>
        <stp>EP</stp>
        <stp>Bar</stp>
        <stp/>
        <stp>Time</stp>
        <stp>10</stp>
        <stp>-147</stp>
        <stp>All</stp>
        <stp/>
        <stp/>
        <stp>False</stp>
        <tr r="B149" s="1"/>
        <tr r="C149" s="1"/>
      </tp>
      <tp>
        <v>42751.25</v>
        <stp/>
        <stp>StudyData</stp>
        <stp>EP</stp>
        <stp>Bar</stp>
        <stp/>
        <stp>Time</stp>
        <stp>10</stp>
        <stp>-146</stp>
        <stp>All</stp>
        <stp/>
        <stp/>
        <stp>False</stp>
        <tr r="C148" s="1"/>
        <tr r="B148" s="1"/>
      </tp>
      <tp>
        <v>2266</v>
        <stp/>
        <stp>StudyData</stp>
        <stp>EP</stp>
        <stp>Bar</stp>
        <stp/>
        <stp>Low</stp>
        <stp>10</stp>
        <stp>-168</stp>
        <stp>All</stp>
        <stp/>
        <stp/>
        <stp>TRUE</stp>
        <stp>T</stp>
        <tr r="F170" s="1"/>
      </tp>
      <tp>
        <v>2266.5</v>
        <stp/>
        <stp>StudyData</stp>
        <stp>EP</stp>
        <stp>Bar</stp>
        <stp/>
        <stp>Low</stp>
        <stp>10</stp>
        <stp>-268</stp>
        <stp>All</stp>
        <stp/>
        <stp/>
        <stp>TRUE</stp>
        <stp>T</stp>
        <tr r="F270" s="1"/>
      </tp>
      <tp>
        <v>42751.159722222219</v>
        <stp/>
        <stp>StudyData</stp>
        <stp>EP</stp>
        <stp>Bar</stp>
        <stp/>
        <stp>Time</stp>
        <stp>10</stp>
        <stp>-159</stp>
        <stp>All</stp>
        <stp/>
        <stp/>
        <stp>False</stp>
        <tr r="C161" s="1"/>
        <tr r="B161" s="1"/>
      </tp>
      <tp>
        <v>42751.166666666664</v>
        <stp/>
        <stp>StudyData</stp>
        <stp>EP</stp>
        <stp>Bar</stp>
        <stp/>
        <stp>Time</stp>
        <stp>10</stp>
        <stp>-158</stp>
        <stp>All</stp>
        <stp/>
        <stp/>
        <stp>False</stp>
        <tr r="B160" s="1"/>
        <tr r="C160" s="1"/>
      </tp>
      <tp>
        <v>42751.215277777781</v>
        <stp/>
        <stp>StudyData</stp>
        <stp>EP</stp>
        <stp>Bar</stp>
        <stp/>
        <stp>Time</stp>
        <stp>10</stp>
        <stp>-151</stp>
        <stp>All</stp>
        <stp/>
        <stp/>
        <stp>False</stp>
        <tr r="C153" s="1"/>
        <tr r="B153" s="1"/>
      </tp>
      <tp>
        <v>42751.222222222219</v>
        <stp/>
        <stp>StudyData</stp>
        <stp>EP</stp>
        <stp>Bar</stp>
        <stp/>
        <stp>Time</stp>
        <stp>10</stp>
        <stp>-150</stp>
        <stp>All</stp>
        <stp/>
        <stp/>
        <stp>False</stp>
        <tr r="C152" s="1"/>
        <tr r="B152" s="1"/>
      </tp>
      <tp>
        <v>42751.201388888891</v>
        <stp/>
        <stp>StudyData</stp>
        <stp>EP</stp>
        <stp>Bar</stp>
        <stp/>
        <stp>Time</stp>
        <stp>10</stp>
        <stp>-153</stp>
        <stp>All</stp>
        <stp/>
        <stp/>
        <stp>False</stp>
        <tr r="B155" s="1"/>
        <tr r="C155" s="1"/>
      </tp>
      <tp>
        <v>42751.208333333336</v>
        <stp/>
        <stp>StudyData</stp>
        <stp>EP</stp>
        <stp>Bar</stp>
        <stp/>
        <stp>Time</stp>
        <stp>10</stp>
        <stp>-152</stp>
        <stp>All</stp>
        <stp/>
        <stp/>
        <stp>False</stp>
        <tr r="C154" s="1"/>
        <tr r="B154" s="1"/>
      </tp>
      <tp>
        <v>42751.1875</v>
        <stp/>
        <stp>StudyData</stp>
        <stp>EP</stp>
        <stp>Bar</stp>
        <stp/>
        <stp>Time</stp>
        <stp>10</stp>
        <stp>-155</stp>
        <stp>All</stp>
        <stp/>
        <stp/>
        <stp>False</stp>
        <tr r="C157" s="1"/>
        <tr r="B157" s="1"/>
      </tp>
      <tp>
        <v>42751.194444444445</v>
        <stp/>
        <stp>StudyData</stp>
        <stp>EP</stp>
        <stp>Bar</stp>
        <stp/>
        <stp>Time</stp>
        <stp>10</stp>
        <stp>-154</stp>
        <stp>All</stp>
        <stp/>
        <stp/>
        <stp>False</stp>
        <tr r="C156" s="1"/>
        <tr r="B156" s="1"/>
      </tp>
      <tp>
        <v>42751.173611111109</v>
        <stp/>
        <stp>StudyData</stp>
        <stp>EP</stp>
        <stp>Bar</stp>
        <stp/>
        <stp>Time</stp>
        <stp>10</stp>
        <stp>-157</stp>
        <stp>All</stp>
        <stp/>
        <stp/>
        <stp>False</stp>
        <tr r="C159" s="1"/>
        <tr r="B159" s="1"/>
      </tp>
      <tp>
        <v>42751.180555555555</v>
        <stp/>
        <stp>StudyData</stp>
        <stp>EP</stp>
        <stp>Bar</stp>
        <stp/>
        <stp>Time</stp>
        <stp>10</stp>
        <stp>-156</stp>
        <stp>All</stp>
        <stp/>
        <stp/>
        <stp>False</stp>
        <tr r="B158" s="1"/>
        <tr r="C158" s="1"/>
      </tp>
      <tp>
        <v>2266.25</v>
        <stp/>
        <stp>StudyData</stp>
        <stp>EP</stp>
        <stp>Bar</stp>
        <stp/>
        <stp>Low</stp>
        <stp>10</stp>
        <stp>-177</stp>
        <stp>All</stp>
        <stp/>
        <stp/>
        <stp>TRUE</stp>
        <stp>T</stp>
        <tr r="F179" s="1"/>
      </tp>
      <tp>
        <v>2266.25</v>
        <stp/>
        <stp>StudyData</stp>
        <stp>EP</stp>
        <stp>Bar</stp>
        <stp/>
        <stp>Low</stp>
        <stp>10</stp>
        <stp>-277</stp>
        <stp>All</stp>
        <stp/>
        <stp/>
        <stp>TRUE</stp>
        <stp>T</stp>
        <tr r="F279" s="1"/>
      </tp>
      <tp>
        <v>2266.5</v>
        <stp/>
        <stp>StudyData</stp>
        <stp>EP</stp>
        <stp>Bar</stp>
        <stp/>
        <stp>Low</stp>
        <stp>10</stp>
        <stp>-176</stp>
        <stp>All</stp>
        <stp/>
        <stp/>
        <stp>TRUE</stp>
        <stp>T</stp>
        <tr r="F178" s="1"/>
      </tp>
      <tp>
        <v>2264.75</v>
        <stp/>
        <stp>StudyData</stp>
        <stp>EP</stp>
        <stp>Bar</stp>
        <stp/>
        <stp>Low</stp>
        <stp>10</stp>
        <stp>-276</stp>
        <stp>All</stp>
        <stp/>
        <stp/>
        <stp>TRUE</stp>
        <stp>T</stp>
        <tr r="F278" s="1"/>
      </tp>
      <tp>
        <v>2266</v>
        <stp/>
        <stp>StudyData</stp>
        <stp>EP</stp>
        <stp>Bar</stp>
        <stp/>
        <stp>Low</stp>
        <stp>10</stp>
        <stp>-175</stp>
        <stp>All</stp>
        <stp/>
        <stp/>
        <stp>TRUE</stp>
        <stp>T</stp>
        <tr r="F177" s="1"/>
      </tp>
      <tp>
        <v>2264</v>
        <stp/>
        <stp>StudyData</stp>
        <stp>EP</stp>
        <stp>Bar</stp>
        <stp/>
        <stp>Low</stp>
        <stp>10</stp>
        <stp>-275</stp>
        <stp>All</stp>
        <stp/>
        <stp/>
        <stp>TRUE</stp>
        <stp>T</stp>
        <tr r="F277" s="1"/>
      </tp>
      <tp>
        <v>2266</v>
        <stp/>
        <stp>StudyData</stp>
        <stp>EP</stp>
        <stp>Bar</stp>
        <stp/>
        <stp>Low</stp>
        <stp>10</stp>
        <stp>-174</stp>
        <stp>All</stp>
        <stp/>
        <stp/>
        <stp>TRUE</stp>
        <stp>T</stp>
        <tr r="F176" s="1"/>
      </tp>
      <tp>
        <v>2262.75</v>
        <stp/>
        <stp>StudyData</stp>
        <stp>EP</stp>
        <stp>Bar</stp>
        <stp/>
        <stp>Low</stp>
        <stp>10</stp>
        <stp>-274</stp>
        <stp>All</stp>
        <stp/>
        <stp/>
        <stp>TRUE</stp>
        <stp>T</stp>
        <tr r="F276" s="1"/>
      </tp>
      <tp>
        <v>2266</v>
        <stp/>
        <stp>StudyData</stp>
        <stp>EP</stp>
        <stp>Bar</stp>
        <stp/>
        <stp>Low</stp>
        <stp>10</stp>
        <stp>-173</stp>
        <stp>All</stp>
        <stp/>
        <stp/>
        <stp>TRUE</stp>
        <stp>T</stp>
        <tr r="F175" s="1"/>
      </tp>
      <tp>
        <v>2264.25</v>
        <stp/>
        <stp>StudyData</stp>
        <stp>EP</stp>
        <stp>Bar</stp>
        <stp/>
        <stp>Low</stp>
        <stp>10</stp>
        <stp>-273</stp>
        <stp>All</stp>
        <stp/>
        <stp/>
        <stp>TRUE</stp>
        <stp>T</stp>
        <tr r="F275" s="1"/>
      </tp>
      <tp>
        <v>2266.25</v>
        <stp/>
        <stp>StudyData</stp>
        <stp>EP</stp>
        <stp>Bar</stp>
        <stp/>
        <stp>Low</stp>
        <stp>10</stp>
        <stp>-172</stp>
        <stp>All</stp>
        <stp/>
        <stp/>
        <stp>TRUE</stp>
        <stp>T</stp>
        <tr r="F174" s="1"/>
      </tp>
      <tp>
        <v>2265.75</v>
        <stp/>
        <stp>StudyData</stp>
        <stp>EP</stp>
        <stp>Bar</stp>
        <stp/>
        <stp>Low</stp>
        <stp>10</stp>
        <stp>-272</stp>
        <stp>All</stp>
        <stp/>
        <stp/>
        <stp>TRUE</stp>
        <stp>T</stp>
        <tr r="F274" s="1"/>
      </tp>
      <tp>
        <v>2266.25</v>
        <stp/>
        <stp>StudyData</stp>
        <stp>EP</stp>
        <stp>Bar</stp>
        <stp/>
        <stp>Low</stp>
        <stp>10</stp>
        <stp>-171</stp>
        <stp>All</stp>
        <stp/>
        <stp/>
        <stp>TRUE</stp>
        <stp>T</stp>
        <tr r="F173" s="1"/>
      </tp>
      <tp>
        <v>2265.75</v>
        <stp/>
        <stp>StudyData</stp>
        <stp>EP</stp>
        <stp>Bar</stp>
        <stp/>
        <stp>Low</stp>
        <stp>10</stp>
        <stp>-271</stp>
        <stp>All</stp>
        <stp/>
        <stp/>
        <stp>TRUE</stp>
        <stp>T</stp>
        <tr r="F273" s="1"/>
      </tp>
      <tp>
        <v>2265.25</v>
        <stp/>
        <stp>StudyData</stp>
        <stp>EP</stp>
        <stp>Bar</stp>
        <stp/>
        <stp>Low</stp>
        <stp>10</stp>
        <stp>-170</stp>
        <stp>All</stp>
        <stp/>
        <stp/>
        <stp>TRUE</stp>
        <stp>T</stp>
        <tr r="F172" s="1"/>
      </tp>
      <tp>
        <v>2266.5</v>
        <stp/>
        <stp>StudyData</stp>
        <stp>EP</stp>
        <stp>Bar</stp>
        <stp/>
        <stp>Low</stp>
        <stp>10</stp>
        <stp>-270</stp>
        <stp>All</stp>
        <stp/>
        <stp/>
        <stp>TRUE</stp>
        <stp>T</stp>
        <tr r="F272" s="1"/>
      </tp>
      <tp>
        <v>2265.75</v>
        <stp/>
        <stp>StudyData</stp>
        <stp>EP</stp>
        <stp>Bar</stp>
        <stp/>
        <stp>Low</stp>
        <stp>10</stp>
        <stp>-179</stp>
        <stp>All</stp>
        <stp/>
        <stp/>
        <stp>TRUE</stp>
        <stp>T</stp>
        <tr r="F181" s="1"/>
      </tp>
      <tp>
        <v>2265.5</v>
        <stp/>
        <stp>StudyData</stp>
        <stp>EP</stp>
        <stp>Bar</stp>
        <stp/>
        <stp>Low</stp>
        <stp>10</stp>
        <stp>-279</stp>
        <stp>All</stp>
        <stp/>
        <stp/>
        <stp>TRUE</stp>
        <stp>T</stp>
        <tr r="F281" s="1"/>
      </tp>
      <tp>
        <v>2265.75</v>
        <stp/>
        <stp>StudyData</stp>
        <stp>EP</stp>
        <stp>Bar</stp>
        <stp/>
        <stp>Low</stp>
        <stp>10</stp>
        <stp>-178</stp>
        <stp>All</stp>
        <stp/>
        <stp/>
        <stp>TRUE</stp>
        <stp>T</stp>
        <tr r="F180" s="1"/>
      </tp>
      <tp>
        <v>2266</v>
        <stp/>
        <stp>StudyData</stp>
        <stp>EP</stp>
        <stp>Bar</stp>
        <stp/>
        <stp>Low</stp>
        <stp>10</stp>
        <stp>-278</stp>
        <stp>All</stp>
        <stp/>
        <stp/>
        <stp>TRUE</stp>
        <stp>T</stp>
        <tr r="F280" s="1"/>
      </tp>
      <tp>
        <v>2265</v>
        <stp/>
        <stp>StudyData</stp>
        <stp>EP</stp>
        <stp>Bar</stp>
        <stp/>
        <stp>Open</stp>
        <stp>10</stp>
        <stp>-61</stp>
        <stp>All</stp>
        <stp/>
        <stp/>
        <stp>TRUE</stp>
        <stp>T</stp>
        <tr r="D63" s="1"/>
      </tp>
      <tp>
        <v>2265.25</v>
        <stp/>
        <stp>StudyData</stp>
        <stp>EP</stp>
        <stp>Bar</stp>
        <stp/>
        <stp>Open</stp>
        <stp>10</stp>
        <stp>-60</stp>
        <stp>All</stp>
        <stp/>
        <stp/>
        <stp>TRUE</stp>
        <stp>T</stp>
        <tr r="D62" s="1"/>
      </tp>
      <tp>
        <v>2264.75</v>
        <stp/>
        <stp>StudyData</stp>
        <stp>EP</stp>
        <stp>Bar</stp>
        <stp/>
        <stp>Open</stp>
        <stp>10</stp>
        <stp>-63</stp>
        <stp>All</stp>
        <stp/>
        <stp/>
        <stp>TRUE</stp>
        <stp>T</stp>
        <tr r="D65" s="1"/>
      </tp>
      <tp>
        <v>2264.75</v>
        <stp/>
        <stp>StudyData</stp>
        <stp>EP</stp>
        <stp>Bar</stp>
        <stp/>
        <stp>Open</stp>
        <stp>10</stp>
        <stp>-62</stp>
        <stp>All</stp>
        <stp/>
        <stp/>
        <stp>TRUE</stp>
        <stp>T</stp>
        <tr r="D64" s="1"/>
      </tp>
      <tp>
        <v>2265</v>
        <stp/>
        <stp>StudyData</stp>
        <stp>EP</stp>
        <stp>Bar</stp>
        <stp/>
        <stp>Open</stp>
        <stp>10</stp>
        <stp>-65</stp>
        <stp>All</stp>
        <stp/>
        <stp/>
        <stp>TRUE</stp>
        <stp>T</stp>
        <tr r="D67" s="1"/>
      </tp>
      <tp>
        <v>2264.75</v>
        <stp/>
        <stp>StudyData</stp>
        <stp>EP</stp>
        <stp>Bar</stp>
        <stp/>
        <stp>Open</stp>
        <stp>10</stp>
        <stp>-64</stp>
        <stp>All</stp>
        <stp/>
        <stp/>
        <stp>TRUE</stp>
        <stp>T</stp>
        <tr r="D66" s="1"/>
      </tp>
      <tp>
        <v>2265</v>
        <stp/>
        <stp>StudyData</stp>
        <stp>EP</stp>
        <stp>Bar</stp>
        <stp/>
        <stp>Open</stp>
        <stp>10</stp>
        <stp>-67</stp>
        <stp>All</stp>
        <stp/>
        <stp/>
        <stp>TRUE</stp>
        <stp>T</stp>
        <tr r="D69" s="1"/>
      </tp>
      <tp>
        <v>2264.75</v>
        <stp/>
        <stp>StudyData</stp>
        <stp>EP</stp>
        <stp>Bar</stp>
        <stp/>
        <stp>Open</stp>
        <stp>10</stp>
        <stp>-66</stp>
        <stp>All</stp>
        <stp/>
        <stp/>
        <stp>TRUE</stp>
        <stp>T</stp>
        <tr r="D68" s="1"/>
      </tp>
      <tp>
        <v>2266</v>
        <stp/>
        <stp>StudyData</stp>
        <stp>EP</stp>
        <stp>Bar</stp>
        <stp/>
        <stp>Open</stp>
        <stp>10</stp>
        <stp>-69</stp>
        <stp>All</stp>
        <stp/>
        <stp/>
        <stp>TRUE</stp>
        <stp>T</stp>
        <tr r="D71" s="1"/>
      </tp>
      <tp>
        <v>2266</v>
        <stp/>
        <stp>StudyData</stp>
        <stp>EP</stp>
        <stp>Bar</stp>
        <stp/>
        <stp>Open</stp>
        <stp>10</stp>
        <stp>-68</stp>
        <stp>All</stp>
        <stp/>
        <stp/>
        <stp>TRUE</stp>
        <stp>T</stp>
        <tr r="D70" s="1"/>
      </tp>
      <tp>
        <v>2265.25</v>
        <stp/>
        <stp>StudyData</stp>
        <stp>EP</stp>
        <stp>Bar</stp>
        <stp/>
        <stp>Low</stp>
        <stp>10</stp>
        <stp>-98</stp>
        <stp>All</stp>
        <stp/>
        <stp/>
        <stp>TRUE</stp>
        <stp>T</stp>
        <tr r="F100" s="1"/>
      </tp>
      <tp>
        <v>2265.25</v>
        <stp/>
        <stp>StudyData</stp>
        <stp>EP</stp>
        <stp>Bar</stp>
        <stp/>
        <stp>Low</stp>
        <stp>10</stp>
        <stp>-99</stp>
        <stp>All</stp>
        <stp/>
        <stp/>
        <stp>TRUE</stp>
        <stp>T</stp>
        <tr r="F101" s="1"/>
      </tp>
      <tp>
        <v>2266</v>
        <stp/>
        <stp>StudyData</stp>
        <stp>EP</stp>
        <stp>Bar</stp>
        <stp/>
        <stp>Low</stp>
        <stp>10</stp>
        <stp>-94</stp>
        <stp>All</stp>
        <stp/>
        <stp/>
        <stp>TRUE</stp>
        <stp>T</stp>
        <tr r="F96" s="1"/>
      </tp>
      <tp>
        <v>2266</v>
        <stp/>
        <stp>StudyData</stp>
        <stp>EP</stp>
        <stp>Bar</stp>
        <stp/>
        <stp>Low</stp>
        <stp>10</stp>
        <stp>-95</stp>
        <stp>All</stp>
        <stp/>
        <stp/>
        <stp>TRUE</stp>
        <stp>T</stp>
        <tr r="F97" s="1"/>
      </tp>
      <tp>
        <v>2265.75</v>
        <stp/>
        <stp>StudyData</stp>
        <stp>EP</stp>
        <stp>Bar</stp>
        <stp/>
        <stp>Low</stp>
        <stp>10</stp>
        <stp>-96</stp>
        <stp>All</stp>
        <stp/>
        <stp/>
        <stp>TRUE</stp>
        <stp>T</stp>
        <tr r="F98" s="1"/>
      </tp>
      <tp>
        <v>2265.75</v>
        <stp/>
        <stp>StudyData</stp>
        <stp>EP</stp>
        <stp>Bar</stp>
        <stp/>
        <stp>Low</stp>
        <stp>10</stp>
        <stp>-97</stp>
        <stp>All</stp>
        <stp/>
        <stp/>
        <stp>TRUE</stp>
        <stp>T</stp>
        <tr r="F99" s="1"/>
      </tp>
      <tp>
        <v>2266.25</v>
        <stp/>
        <stp>StudyData</stp>
        <stp>EP</stp>
        <stp>Bar</stp>
        <stp/>
        <stp>Low</stp>
        <stp>10</stp>
        <stp>-90</stp>
        <stp>All</stp>
        <stp/>
        <stp/>
        <stp>TRUE</stp>
        <stp>T</stp>
        <tr r="F92" s="1"/>
      </tp>
      <tp>
        <v>2266.25</v>
        <stp/>
        <stp>StudyData</stp>
        <stp>EP</stp>
        <stp>Bar</stp>
        <stp/>
        <stp>Low</stp>
        <stp>10</stp>
        <stp>-91</stp>
        <stp>All</stp>
        <stp/>
        <stp/>
        <stp>TRUE</stp>
        <stp>T</stp>
        <tr r="F93" s="1"/>
      </tp>
      <tp>
        <v>2266.25</v>
        <stp/>
        <stp>StudyData</stp>
        <stp>EP</stp>
        <stp>Bar</stp>
        <stp/>
        <stp>Low</stp>
        <stp>10</stp>
        <stp>-92</stp>
        <stp>All</stp>
        <stp/>
        <stp/>
        <stp>TRUE</stp>
        <stp>T</stp>
        <tr r="F94" s="1"/>
      </tp>
      <tp>
        <v>2266.25</v>
        <stp/>
        <stp>StudyData</stp>
        <stp>EP</stp>
        <stp>Bar</stp>
        <stp/>
        <stp>Low</stp>
        <stp>10</stp>
        <stp>-93</stp>
        <stp>All</stp>
        <stp/>
        <stp/>
        <stp>TRUE</stp>
        <stp>T</stp>
        <tr r="F95" s="1"/>
      </tp>
      <tp>
        <v>2266.5</v>
        <stp/>
        <stp>StudyData</stp>
        <stp>EP</stp>
        <stp>Bar</stp>
        <stp/>
        <stp>Open</stp>
        <stp>10</stp>
        <stp>-71</stp>
        <stp>All</stp>
        <stp/>
        <stp/>
        <stp>TRUE</stp>
        <stp>T</stp>
        <tr r="D73" s="1"/>
      </tp>
      <tp>
        <v>2266.5</v>
        <stp/>
        <stp>StudyData</stp>
        <stp>EP</stp>
        <stp>Bar</stp>
        <stp/>
        <stp>Open</stp>
        <stp>10</stp>
        <stp>-70</stp>
        <stp>All</stp>
        <stp/>
        <stp/>
        <stp>TRUE</stp>
        <stp>T</stp>
        <tr r="D72" s="1"/>
      </tp>
      <tp>
        <v>2266.75</v>
        <stp/>
        <stp>StudyData</stp>
        <stp>EP</stp>
        <stp>Bar</stp>
        <stp/>
        <stp>Open</stp>
        <stp>10</stp>
        <stp>-73</stp>
        <stp>All</stp>
        <stp/>
        <stp/>
        <stp>TRUE</stp>
        <stp>T</stp>
        <tr r="D75" s="1"/>
      </tp>
      <tp>
        <v>2266.75</v>
        <stp/>
        <stp>StudyData</stp>
        <stp>EP</stp>
        <stp>Bar</stp>
        <stp/>
        <stp>Open</stp>
        <stp>10</stp>
        <stp>-72</stp>
        <stp>All</stp>
        <stp/>
        <stp/>
        <stp>TRUE</stp>
        <stp>T</stp>
        <tr r="D74" s="1"/>
      </tp>
      <tp>
        <v>2267</v>
        <stp/>
        <stp>StudyData</stp>
        <stp>EP</stp>
        <stp>Bar</stp>
        <stp/>
        <stp>Open</stp>
        <stp>10</stp>
        <stp>-75</stp>
        <stp>All</stp>
        <stp/>
        <stp/>
        <stp>TRUE</stp>
        <stp>T</stp>
        <tr r="D77" s="1"/>
      </tp>
      <tp>
        <v>2267</v>
        <stp/>
        <stp>StudyData</stp>
        <stp>EP</stp>
        <stp>Bar</stp>
        <stp/>
        <stp>Open</stp>
        <stp>10</stp>
        <stp>-74</stp>
        <stp>All</stp>
        <stp/>
        <stp/>
        <stp>TRUE</stp>
        <stp>T</stp>
        <tr r="D76" s="1"/>
      </tp>
      <tp>
        <v>2266.75</v>
        <stp/>
        <stp>StudyData</stp>
        <stp>EP</stp>
        <stp>Bar</stp>
        <stp/>
        <stp>Open</stp>
        <stp>10</stp>
        <stp>-77</stp>
        <stp>All</stp>
        <stp/>
        <stp/>
        <stp>TRUE</stp>
        <stp>T</stp>
        <tr r="D79" s="1"/>
      </tp>
      <tp>
        <v>2267.25</v>
        <stp/>
        <stp>StudyData</stp>
        <stp>EP</stp>
        <stp>Bar</stp>
        <stp/>
        <stp>Open</stp>
        <stp>10</stp>
        <stp>-76</stp>
        <stp>All</stp>
        <stp/>
        <stp/>
        <stp>TRUE</stp>
        <stp>T</stp>
        <tr r="D78" s="1"/>
      </tp>
      <tp>
        <v>2266.75</v>
        <stp/>
        <stp>StudyData</stp>
        <stp>EP</stp>
        <stp>Bar</stp>
        <stp/>
        <stp>Open</stp>
        <stp>10</stp>
        <stp>-79</stp>
        <stp>All</stp>
        <stp/>
        <stp/>
        <stp>TRUE</stp>
        <stp>T</stp>
        <tr r="D81" s="1"/>
      </tp>
      <tp>
        <v>2266.75</v>
        <stp/>
        <stp>StudyData</stp>
        <stp>EP</stp>
        <stp>Bar</stp>
        <stp/>
        <stp>Open</stp>
        <stp>10</stp>
        <stp>-78</stp>
        <stp>All</stp>
        <stp/>
        <stp/>
        <stp>TRUE</stp>
        <stp>T</stp>
        <tr r="D80" s="1"/>
      </tp>
      <tp>
        <v>2266.5</v>
        <stp/>
        <stp>StudyData</stp>
        <stp>EP</stp>
        <stp>Bar</stp>
        <stp/>
        <stp>Low</stp>
        <stp>10</stp>
        <stp>-88</stp>
        <stp>All</stp>
        <stp/>
        <stp/>
        <stp>TRUE</stp>
        <stp>T</stp>
        <tr r="F90" s="1"/>
      </tp>
      <tp>
        <v>2266.25</v>
        <stp/>
        <stp>StudyData</stp>
        <stp>EP</stp>
        <stp>Bar</stp>
        <stp/>
        <stp>Low</stp>
        <stp>10</stp>
        <stp>-89</stp>
        <stp>All</stp>
        <stp/>
        <stp/>
        <stp>TRUE</stp>
        <stp>T</stp>
        <tr r="F91" s="1"/>
      </tp>
      <tp>
        <v>2266.5</v>
        <stp/>
        <stp>StudyData</stp>
        <stp>EP</stp>
        <stp>Bar</stp>
        <stp/>
        <stp>Low</stp>
        <stp>10</stp>
        <stp>-84</stp>
        <stp>All</stp>
        <stp/>
        <stp/>
        <stp>TRUE</stp>
        <stp>T</stp>
        <tr r="F86" s="1"/>
      </tp>
      <tp>
        <v>2266.75</v>
        <stp/>
        <stp>StudyData</stp>
        <stp>EP</stp>
        <stp>Bar</stp>
        <stp/>
        <stp>Low</stp>
        <stp>10</stp>
        <stp>-85</stp>
        <stp>All</stp>
        <stp/>
        <stp/>
        <stp>TRUE</stp>
        <stp>T</stp>
        <tr r="F87" s="1"/>
      </tp>
      <tp>
        <v>2266.75</v>
        <stp/>
        <stp>StudyData</stp>
        <stp>EP</stp>
        <stp>Bar</stp>
        <stp/>
        <stp>Low</stp>
        <stp>10</stp>
        <stp>-86</stp>
        <stp>All</stp>
        <stp/>
        <stp/>
        <stp>TRUE</stp>
        <stp>T</stp>
        <tr r="F88" s="1"/>
      </tp>
      <tp>
        <v>2266.75</v>
        <stp/>
        <stp>StudyData</stp>
        <stp>EP</stp>
        <stp>Bar</stp>
        <stp/>
        <stp>Low</stp>
        <stp>10</stp>
        <stp>-87</stp>
        <stp>All</stp>
        <stp/>
        <stp/>
        <stp>TRUE</stp>
        <stp>T</stp>
        <tr r="F89" s="1"/>
      </tp>
      <tp>
        <v>2266.5</v>
        <stp/>
        <stp>StudyData</stp>
        <stp>EP</stp>
        <stp>Bar</stp>
        <stp/>
        <stp>Low</stp>
        <stp>10</stp>
        <stp>-80</stp>
        <stp>All</stp>
        <stp/>
        <stp/>
        <stp>TRUE</stp>
        <stp>T</stp>
        <tr r="F82" s="1"/>
      </tp>
      <tp>
        <v>2267</v>
        <stp/>
        <stp>StudyData</stp>
        <stp>EP</stp>
        <stp>Bar</stp>
        <stp/>
        <stp>Low</stp>
        <stp>10</stp>
        <stp>-81</stp>
        <stp>All</stp>
        <stp/>
        <stp/>
        <stp>TRUE</stp>
        <stp>T</stp>
        <tr r="F83" s="1"/>
      </tp>
      <tp>
        <v>2267</v>
        <stp/>
        <stp>StudyData</stp>
        <stp>EP</stp>
        <stp>Bar</stp>
        <stp/>
        <stp>Low</stp>
        <stp>10</stp>
        <stp>-82</stp>
        <stp>All</stp>
        <stp/>
        <stp/>
        <stp>TRUE</stp>
        <stp>T</stp>
        <tr r="F84" s="1"/>
      </tp>
      <tp>
        <v>2266.75</v>
        <stp/>
        <stp>StudyData</stp>
        <stp>EP</stp>
        <stp>Bar</stp>
        <stp/>
        <stp>Low</stp>
        <stp>10</stp>
        <stp>-83</stp>
        <stp>All</stp>
        <stp/>
        <stp/>
        <stp>TRUE</stp>
        <stp>T</stp>
        <tr r="F85" s="1"/>
      </tp>
      <tp>
        <v>2262.25</v>
        <stp/>
        <stp>StudyData</stp>
        <stp>EP</stp>
        <stp>Bar</stp>
        <stp/>
        <stp>Open</stp>
        <stp>10</stp>
        <stp>-41</stp>
        <stp>All</stp>
        <stp/>
        <stp/>
        <stp>TRUE</stp>
        <stp>T</stp>
        <tr r="D43" s="1"/>
      </tp>
      <tp>
        <v>2262</v>
        <stp/>
        <stp>StudyData</stp>
        <stp>EP</stp>
        <stp>Bar</stp>
        <stp/>
        <stp>Open</stp>
        <stp>10</stp>
        <stp>-40</stp>
        <stp>All</stp>
        <stp/>
        <stp/>
        <stp>TRUE</stp>
        <stp>T</stp>
        <tr r="D42" s="1"/>
      </tp>
      <tp>
        <v>2263</v>
        <stp/>
        <stp>StudyData</stp>
        <stp>EP</stp>
        <stp>Bar</stp>
        <stp/>
        <stp>Open</stp>
        <stp>10</stp>
        <stp>-43</stp>
        <stp>All</stp>
        <stp/>
        <stp/>
        <stp>TRUE</stp>
        <stp>T</stp>
        <tr r="D45" s="1"/>
      </tp>
      <tp>
        <v>2262.25</v>
        <stp/>
        <stp>StudyData</stp>
        <stp>EP</stp>
        <stp>Bar</stp>
        <stp/>
        <stp>Open</stp>
        <stp>10</stp>
        <stp>-42</stp>
        <stp>All</stp>
        <stp/>
        <stp/>
        <stp>TRUE</stp>
        <stp>T</stp>
        <tr r="D44" s="1"/>
      </tp>
      <tp>
        <v>2262.75</v>
        <stp/>
        <stp>StudyData</stp>
        <stp>EP</stp>
        <stp>Bar</stp>
        <stp/>
        <stp>Open</stp>
        <stp>10</stp>
        <stp>-45</stp>
        <stp>All</stp>
        <stp/>
        <stp/>
        <stp>TRUE</stp>
        <stp>T</stp>
        <tr r="D47" s="1"/>
      </tp>
      <tp>
        <v>2262.5</v>
        <stp/>
        <stp>StudyData</stp>
        <stp>EP</stp>
        <stp>Bar</stp>
        <stp/>
        <stp>Open</stp>
        <stp>10</stp>
        <stp>-44</stp>
        <stp>All</stp>
        <stp/>
        <stp/>
        <stp>TRUE</stp>
        <stp>T</stp>
        <tr r="D46" s="1"/>
      </tp>
      <tp>
        <v>2263.5</v>
        <stp/>
        <stp>StudyData</stp>
        <stp>EP</stp>
        <stp>Bar</stp>
        <stp/>
        <stp>Open</stp>
        <stp>10</stp>
        <stp>-47</stp>
        <stp>All</stp>
        <stp/>
        <stp/>
        <stp>TRUE</stp>
        <stp>T</stp>
        <tr r="D49" s="1"/>
      </tp>
      <tp>
        <v>2263.5</v>
        <stp/>
        <stp>StudyData</stp>
        <stp>EP</stp>
        <stp>Bar</stp>
        <stp/>
        <stp>Open</stp>
        <stp>10</stp>
        <stp>-46</stp>
        <stp>All</stp>
        <stp/>
        <stp/>
        <stp>TRUE</stp>
        <stp>T</stp>
        <tr r="D48" s="1"/>
      </tp>
      <tp>
        <v>2263.25</v>
        <stp/>
        <stp>StudyData</stp>
        <stp>EP</stp>
        <stp>Bar</stp>
        <stp/>
        <stp>Open</stp>
        <stp>10</stp>
        <stp>-49</stp>
        <stp>All</stp>
        <stp/>
        <stp/>
        <stp>TRUE</stp>
        <stp>T</stp>
        <tr r="D51" s="1"/>
      </tp>
      <tp>
        <v>2262.5</v>
        <stp/>
        <stp>StudyData</stp>
        <stp>EP</stp>
        <stp>Bar</stp>
        <stp/>
        <stp>Open</stp>
        <stp>10</stp>
        <stp>-48</stp>
        <stp>All</stp>
        <stp/>
        <stp/>
        <stp>TRUE</stp>
        <stp>T</stp>
        <tr r="D50" s="1"/>
      </tp>
      <tp>
        <v>2265.25</v>
        <stp/>
        <stp>StudyData</stp>
        <stp>EP</stp>
        <stp>Bar</stp>
        <stp/>
        <stp>Low</stp>
        <stp>10</stp>
        <stp>-9</stp>
        <stp>All</stp>
        <stp/>
        <stp/>
        <stp>TRUE</stp>
        <stp>T</stp>
        <tr r="F11" s="1"/>
      </tp>
      <tp>
        <v>2264.25</v>
        <stp/>
        <stp>StudyData</stp>
        <stp>EP</stp>
        <stp>Bar</stp>
        <stp/>
        <stp>Low</stp>
        <stp>10</stp>
        <stp>-8</stp>
        <stp>All</stp>
        <stp/>
        <stp/>
        <stp>TRUE</stp>
        <stp>T</stp>
        <tr r="F10" s="1"/>
      </tp>
      <tp>
        <v>2262.75</v>
        <stp/>
        <stp>StudyData</stp>
        <stp>EP</stp>
        <stp>Bar</stp>
        <stp/>
        <stp>Low</stp>
        <stp>10</stp>
        <stp>-5</stp>
        <stp>All</stp>
        <stp/>
        <stp/>
        <stp>TRUE</stp>
        <stp>T</stp>
        <tr r="F7" s="1"/>
      </tp>
      <tp>
        <v>2263.75</v>
        <stp/>
        <stp>StudyData</stp>
        <stp>EP</stp>
        <stp>Bar</stp>
        <stp/>
        <stp>Low</stp>
        <stp>10</stp>
        <stp>-4</stp>
        <stp>All</stp>
        <stp/>
        <stp/>
        <stp>TRUE</stp>
        <stp>T</stp>
        <tr r="F6" s="1"/>
      </tp>
      <tp>
        <v>2262.25</v>
        <stp/>
        <stp>StudyData</stp>
        <stp>EP</stp>
        <stp>Bar</stp>
        <stp/>
        <stp>Low</stp>
        <stp>10</stp>
        <stp>-7</stp>
        <stp>All</stp>
        <stp/>
        <stp/>
        <stp>TRUE</stp>
        <stp>T</stp>
        <tr r="F9" s="1"/>
      </tp>
      <tp>
        <v>2262</v>
        <stp/>
        <stp>StudyData</stp>
        <stp>EP</stp>
        <stp>Bar</stp>
        <stp/>
        <stp>Low</stp>
        <stp>10</stp>
        <stp>-6</stp>
        <stp>All</stp>
        <stp/>
        <stp/>
        <stp>TRUE</stp>
        <stp>T</stp>
        <tr r="F8" s="1"/>
      </tp>
      <tp>
        <v>2263</v>
        <stp/>
        <stp>StudyData</stp>
        <stp>EP</stp>
        <stp>Bar</stp>
        <stp/>
        <stp>Low</stp>
        <stp>10</stp>
        <stp>-1</stp>
        <stp>All</stp>
        <stp/>
        <stp/>
        <stp>TRUE</stp>
        <stp>T</stp>
        <tr r="F3" s="1"/>
      </tp>
      <tp>
        <v>2264.5</v>
        <stp/>
        <stp>StudyData</stp>
        <stp>EP</stp>
        <stp>Bar</stp>
        <stp/>
        <stp>Low</stp>
        <stp>10</stp>
        <stp>-3</stp>
        <stp>All</stp>
        <stp/>
        <stp/>
        <stp>TRUE</stp>
        <stp>T</stp>
        <tr r="F5" s="1"/>
      </tp>
      <tp>
        <v>2264.25</v>
        <stp/>
        <stp>StudyData</stp>
        <stp>EP</stp>
        <stp>Bar</stp>
        <stp/>
        <stp>Low</stp>
        <stp>10</stp>
        <stp>-2</stp>
        <stp>All</stp>
        <stp/>
        <stp/>
        <stp>TRUE</stp>
        <stp>T</stp>
        <tr r="F4" s="1"/>
      </tp>
      <tp>
        <v>2262.5</v>
        <stp/>
        <stp>StudyData</stp>
        <stp>EP</stp>
        <stp>Bar</stp>
        <stp/>
        <stp>Open</stp>
        <stp>10</stp>
        <stp>-51</stp>
        <stp>All</stp>
        <stp/>
        <stp/>
        <stp>TRUE</stp>
        <stp>T</stp>
        <tr r="D53" s="1"/>
      </tp>
      <tp>
        <v>2263</v>
        <stp/>
        <stp>StudyData</stp>
        <stp>EP</stp>
        <stp>Bar</stp>
        <stp/>
        <stp>Open</stp>
        <stp>10</stp>
        <stp>-50</stp>
        <stp>All</stp>
        <stp/>
        <stp/>
        <stp>TRUE</stp>
        <stp>T</stp>
        <tr r="D52" s="1"/>
      </tp>
      <tp>
        <v>2262.25</v>
        <stp/>
        <stp>StudyData</stp>
        <stp>EP</stp>
        <stp>Bar</stp>
        <stp/>
        <stp>Open</stp>
        <stp>10</stp>
        <stp>-53</stp>
        <stp>All</stp>
        <stp/>
        <stp/>
        <stp>TRUE</stp>
        <stp>T</stp>
        <tr r="D55" s="1"/>
      </tp>
      <tp>
        <v>2262.75</v>
        <stp/>
        <stp>StudyData</stp>
        <stp>EP</stp>
        <stp>Bar</stp>
        <stp/>
        <stp>Open</stp>
        <stp>10</stp>
        <stp>-52</stp>
        <stp>All</stp>
        <stp/>
        <stp/>
        <stp>TRUE</stp>
        <stp>T</stp>
        <tr r="D54" s="1"/>
      </tp>
      <tp>
        <v>2264</v>
        <stp/>
        <stp>StudyData</stp>
        <stp>EP</stp>
        <stp>Bar</stp>
        <stp/>
        <stp>Open</stp>
        <stp>10</stp>
        <stp>-55</stp>
        <stp>All</stp>
        <stp/>
        <stp/>
        <stp>TRUE</stp>
        <stp>T</stp>
        <tr r="D57" s="1"/>
      </tp>
      <tp>
        <v>2263</v>
        <stp/>
        <stp>StudyData</stp>
        <stp>EP</stp>
        <stp>Bar</stp>
        <stp/>
        <stp>Open</stp>
        <stp>10</stp>
        <stp>-54</stp>
        <stp>All</stp>
        <stp/>
        <stp/>
        <stp>TRUE</stp>
        <stp>T</stp>
        <tr r="D56" s="1"/>
      </tp>
      <tp>
        <v>2265</v>
        <stp/>
        <stp>StudyData</stp>
        <stp>EP</stp>
        <stp>Bar</stp>
        <stp/>
        <stp>Open</stp>
        <stp>10</stp>
        <stp>-57</stp>
        <stp>All</stp>
        <stp/>
        <stp/>
        <stp>TRUE</stp>
        <stp>T</stp>
        <tr r="D59" s="1"/>
      </tp>
      <tp>
        <v>2265.25</v>
        <stp/>
        <stp>StudyData</stp>
        <stp>EP</stp>
        <stp>Bar</stp>
        <stp/>
        <stp>Open</stp>
        <stp>10</stp>
        <stp>-56</stp>
        <stp>All</stp>
        <stp/>
        <stp/>
        <stp>TRUE</stp>
        <stp>T</stp>
        <tr r="D58" s="1"/>
      </tp>
      <tp>
        <v>2265.25</v>
        <stp/>
        <stp>StudyData</stp>
        <stp>EP</stp>
        <stp>Bar</stp>
        <stp/>
        <stp>Open</stp>
        <stp>10</stp>
        <stp>-59</stp>
        <stp>All</stp>
        <stp/>
        <stp/>
        <stp>TRUE</stp>
        <stp>T</stp>
        <tr r="D61" s="1"/>
      </tp>
      <tp>
        <v>2265.25</v>
        <stp/>
        <stp>StudyData</stp>
        <stp>EP</stp>
        <stp>Bar</stp>
        <stp/>
        <stp>Open</stp>
        <stp>10</stp>
        <stp>-58</stp>
        <stp>All</stp>
        <stp/>
        <stp/>
        <stp>TRUE</stp>
        <stp>T</stp>
        <tr r="D60" s="1"/>
      </tp>
      <tp>
        <v>2264.75</v>
        <stp/>
        <stp>StudyData</stp>
        <stp>EP</stp>
        <stp>Bar</stp>
        <stp/>
        <stp>Open</stp>
        <stp>10</stp>
        <stp>-21</stp>
        <stp>All</stp>
        <stp/>
        <stp/>
        <stp>TRUE</stp>
        <stp>T</stp>
        <tr r="D23" s="1"/>
      </tp>
      <tp>
        <v>2264.5</v>
        <stp/>
        <stp>StudyData</stp>
        <stp>EP</stp>
        <stp>Bar</stp>
        <stp/>
        <stp>Open</stp>
        <stp>10</stp>
        <stp>-20</stp>
        <stp>All</stp>
        <stp/>
        <stp/>
        <stp>TRUE</stp>
        <stp>T</stp>
        <tr r="D22" s="1"/>
      </tp>
      <tp>
        <v>2264.25</v>
        <stp/>
        <stp>StudyData</stp>
        <stp>EP</stp>
        <stp>Bar</stp>
        <stp/>
        <stp>Open</stp>
        <stp>10</stp>
        <stp>-23</stp>
        <stp>All</stp>
        <stp/>
        <stp/>
        <stp>TRUE</stp>
        <stp>T</stp>
        <tr r="D25" s="1"/>
      </tp>
      <tp>
        <v>2264</v>
        <stp/>
        <stp>StudyData</stp>
        <stp>EP</stp>
        <stp>Bar</stp>
        <stp/>
        <stp>Open</stp>
        <stp>10</stp>
        <stp>-22</stp>
        <stp>All</stp>
        <stp/>
        <stp/>
        <stp>TRUE</stp>
        <stp>T</stp>
        <tr r="D24" s="1"/>
      </tp>
      <tp>
        <v>2264.5</v>
        <stp/>
        <stp>StudyData</stp>
        <stp>EP</stp>
        <stp>Bar</stp>
        <stp/>
        <stp>Open</stp>
        <stp>10</stp>
        <stp>-25</stp>
        <stp>All</stp>
        <stp/>
        <stp/>
        <stp>TRUE</stp>
        <stp>T</stp>
        <tr r="D27" s="1"/>
      </tp>
      <tp>
        <v>2263.75</v>
        <stp/>
        <stp>StudyData</stp>
        <stp>EP</stp>
        <stp>Bar</stp>
        <stp/>
        <stp>Open</stp>
        <stp>10</stp>
        <stp>-24</stp>
        <stp>All</stp>
        <stp/>
        <stp/>
        <stp>TRUE</stp>
        <stp>T</stp>
        <tr r="D26" s="1"/>
      </tp>
      <tp>
        <v>2266</v>
        <stp/>
        <stp>StudyData</stp>
        <stp>EP</stp>
        <stp>Bar</stp>
        <stp/>
        <stp>Open</stp>
        <stp>10</stp>
        <stp>-27</stp>
        <stp>All</stp>
        <stp/>
        <stp/>
        <stp>TRUE</stp>
        <stp>T</stp>
        <tr r="D29" s="1"/>
      </tp>
      <tp>
        <v>2266</v>
        <stp/>
        <stp>StudyData</stp>
        <stp>EP</stp>
        <stp>Bar</stp>
        <stp/>
        <stp>Open</stp>
        <stp>10</stp>
        <stp>-26</stp>
        <stp>All</stp>
        <stp/>
        <stp/>
        <stp>TRUE</stp>
        <stp>T</stp>
        <tr r="D28" s="1"/>
      </tp>
      <tp>
        <v>2264</v>
        <stp/>
        <stp>StudyData</stp>
        <stp>EP</stp>
        <stp>Bar</stp>
        <stp/>
        <stp>Open</stp>
        <stp>10</stp>
        <stp>-29</stp>
        <stp>All</stp>
        <stp/>
        <stp/>
        <stp>TRUE</stp>
        <stp>T</stp>
        <tr r="D31" s="1"/>
      </tp>
      <tp>
        <v>2264.5</v>
        <stp/>
        <stp>StudyData</stp>
        <stp>EP</stp>
        <stp>Bar</stp>
        <stp/>
        <stp>Open</stp>
        <stp>10</stp>
        <stp>-28</stp>
        <stp>All</stp>
        <stp/>
        <stp/>
        <stp>TRUE</stp>
        <stp>T</stp>
        <tr r="D30" s="1"/>
      </tp>
      <tp>
        <v>2262.25</v>
        <stp/>
        <stp>StudyData</stp>
        <stp>EP</stp>
        <stp>Bar</stp>
        <stp/>
        <stp>Open</stp>
        <stp>10</stp>
        <stp>-31</stp>
        <stp>All</stp>
        <stp/>
        <stp/>
        <stp>TRUE</stp>
        <stp>T</stp>
        <tr r="D33" s="1"/>
      </tp>
      <tp>
        <v>2263.75</v>
        <stp/>
        <stp>StudyData</stp>
        <stp>EP</stp>
        <stp>Bar</stp>
        <stp/>
        <stp>Open</stp>
        <stp>10</stp>
        <stp>-30</stp>
        <stp>All</stp>
        <stp/>
        <stp/>
        <stp>TRUE</stp>
        <stp>T</stp>
        <tr r="D32" s="1"/>
      </tp>
      <tp>
        <v>2259.75</v>
        <stp/>
        <stp>StudyData</stp>
        <stp>EP</stp>
        <stp>Bar</stp>
        <stp/>
        <stp>Open</stp>
        <stp>10</stp>
        <stp>-33</stp>
        <stp>All</stp>
        <stp/>
        <stp/>
        <stp>TRUE</stp>
        <stp>T</stp>
        <tr r="D35" s="1"/>
      </tp>
      <tp>
        <v>2261.25</v>
        <stp/>
        <stp>StudyData</stp>
        <stp>EP</stp>
        <stp>Bar</stp>
        <stp/>
        <stp>Open</stp>
        <stp>10</stp>
        <stp>-32</stp>
        <stp>All</stp>
        <stp/>
        <stp/>
        <stp>TRUE</stp>
        <stp>T</stp>
        <tr r="D34" s="1"/>
      </tp>
      <tp>
        <v>2260.25</v>
        <stp/>
        <stp>StudyData</stp>
        <stp>EP</stp>
        <stp>Bar</stp>
        <stp/>
        <stp>Open</stp>
        <stp>10</stp>
        <stp>-35</stp>
        <stp>All</stp>
        <stp/>
        <stp/>
        <stp>TRUE</stp>
        <stp>T</stp>
        <tr r="D37" s="1"/>
      </tp>
      <tp>
        <v>2259.75</v>
        <stp/>
        <stp>StudyData</stp>
        <stp>EP</stp>
        <stp>Bar</stp>
        <stp/>
        <stp>Open</stp>
        <stp>10</stp>
        <stp>-34</stp>
        <stp>All</stp>
        <stp/>
        <stp/>
        <stp>TRUE</stp>
        <stp>T</stp>
        <tr r="D36" s="1"/>
      </tp>
      <tp>
        <v>2260.25</v>
        <stp/>
        <stp>StudyData</stp>
        <stp>EP</stp>
        <stp>Bar</stp>
        <stp/>
        <stp>Open</stp>
        <stp>10</stp>
        <stp>-37</stp>
        <stp>All</stp>
        <stp/>
        <stp/>
        <stp>TRUE</stp>
        <stp>T</stp>
        <tr r="D39" s="1"/>
      </tp>
      <tp>
        <v>2259.5</v>
        <stp/>
        <stp>StudyData</stp>
        <stp>EP</stp>
        <stp>Bar</stp>
        <stp/>
        <stp>Open</stp>
        <stp>10</stp>
        <stp>-36</stp>
        <stp>All</stp>
        <stp/>
        <stp/>
        <stp>TRUE</stp>
        <stp>T</stp>
        <tr r="D38" s="1"/>
      </tp>
      <tp>
        <v>2260.75</v>
        <stp/>
        <stp>StudyData</stp>
        <stp>EP</stp>
        <stp>Bar</stp>
        <stp/>
        <stp>Open</stp>
        <stp>10</stp>
        <stp>-39</stp>
        <stp>All</stp>
        <stp/>
        <stp/>
        <stp>TRUE</stp>
        <stp>T</stp>
        <tr r="D41" s="1"/>
      </tp>
      <tp>
        <v>2260.25</v>
        <stp/>
        <stp>StudyData</stp>
        <stp>EP</stp>
        <stp>Bar</stp>
        <stp/>
        <stp>Open</stp>
        <stp>10</stp>
        <stp>-38</stp>
        <stp>All</stp>
        <stp/>
        <stp/>
        <stp>TRUE</stp>
        <stp>T</stp>
        <tr r="D40" s="1"/>
      </tp>
      <tp>
        <v>2265.25</v>
        <stp/>
        <stp>StudyData</stp>
        <stp>EP</stp>
        <stp>Bar</stp>
        <stp/>
        <stp>Open</stp>
        <stp>10</stp>
        <stp>-11</stp>
        <stp>All</stp>
        <stp/>
        <stp/>
        <stp>TRUE</stp>
        <stp>T</stp>
        <tr r="D13" s="1"/>
      </tp>
      <tp>
        <v>2265.75</v>
        <stp/>
        <stp>StudyData</stp>
        <stp>EP</stp>
        <stp>Bar</stp>
        <stp/>
        <stp>Open</stp>
        <stp>10</stp>
        <stp>-10</stp>
        <stp>All</stp>
        <stp/>
        <stp/>
        <stp>TRUE</stp>
        <stp>T</stp>
        <tr r="D12" s="1"/>
      </tp>
      <tp>
        <v>2264.75</v>
        <stp/>
        <stp>StudyData</stp>
        <stp>EP</stp>
        <stp>Bar</stp>
        <stp/>
        <stp>Open</stp>
        <stp>10</stp>
        <stp>-13</stp>
        <stp>All</stp>
        <stp/>
        <stp/>
        <stp>TRUE</stp>
        <stp>T</stp>
        <tr r="D15" s="1"/>
      </tp>
      <tp>
        <v>2265.5</v>
        <stp/>
        <stp>StudyData</stp>
        <stp>EP</stp>
        <stp>Bar</stp>
        <stp/>
        <stp>Open</stp>
        <stp>10</stp>
        <stp>-12</stp>
        <stp>All</stp>
        <stp/>
        <stp/>
        <stp>TRUE</stp>
        <stp>T</stp>
        <tr r="D14" s="1"/>
      </tp>
      <tp>
        <v>2261.25</v>
        <stp/>
        <stp>StudyData</stp>
        <stp>EP</stp>
        <stp>Bar</stp>
        <stp/>
        <stp>Open</stp>
        <stp>10</stp>
        <stp>-15</stp>
        <stp>All</stp>
        <stp/>
        <stp/>
        <stp>TRUE</stp>
        <stp>T</stp>
        <tr r="D17" s="1"/>
      </tp>
      <tp>
        <v>2261</v>
        <stp/>
        <stp>StudyData</stp>
        <stp>EP</stp>
        <stp>Bar</stp>
        <stp/>
        <stp>Open</stp>
        <stp>10</stp>
        <stp>-14</stp>
        <stp>All</stp>
        <stp/>
        <stp/>
        <stp>TRUE</stp>
        <stp>T</stp>
        <tr r="D16" s="1"/>
      </tp>
      <tp>
        <v>2262.5</v>
        <stp/>
        <stp>StudyData</stp>
        <stp>EP</stp>
        <stp>Bar</stp>
        <stp/>
        <stp>Open</stp>
        <stp>10</stp>
        <stp>-17</stp>
        <stp>All</stp>
        <stp/>
        <stp/>
        <stp>TRUE</stp>
        <stp>T</stp>
        <tr r="D19" s="1"/>
      </tp>
      <tp>
        <v>2261.25</v>
        <stp/>
        <stp>StudyData</stp>
        <stp>EP</stp>
        <stp>Bar</stp>
        <stp/>
        <stp>Open</stp>
        <stp>10</stp>
        <stp>-16</stp>
        <stp>All</stp>
        <stp/>
        <stp/>
        <stp>TRUE</stp>
        <stp>T</stp>
        <tr r="D18" s="1"/>
      </tp>
      <tp>
        <v>2264</v>
        <stp/>
        <stp>StudyData</stp>
        <stp>EP</stp>
        <stp>Bar</stp>
        <stp/>
        <stp>Open</stp>
        <stp>10</stp>
        <stp>-19</stp>
        <stp>All</stp>
        <stp/>
        <stp/>
        <stp>TRUE</stp>
        <stp>T</stp>
        <tr r="D21" s="1"/>
      </tp>
      <tp>
        <v>2263.25</v>
        <stp/>
        <stp>StudyData</stp>
        <stp>EP</stp>
        <stp>Bar</stp>
        <stp/>
        <stp>Open</stp>
        <stp>10</stp>
        <stp>-18</stp>
        <stp>All</stp>
        <stp/>
        <stp/>
        <stp>TRUE</stp>
        <stp>T</stp>
        <tr r="D20" s="1"/>
      </tp>
      <tp>
        <v>2261.75</v>
        <stp/>
        <stp>StudyData</stp>
        <stp>EP</stp>
        <stp>Bar</stp>
        <stp/>
        <stp>Low</stp>
        <stp>10</stp>
        <stp>-18</stp>
        <stp>All</stp>
        <stp/>
        <stp/>
        <stp>TRUE</stp>
        <stp>T</stp>
        <tr r="F20" s="1"/>
      </tp>
      <tp>
        <v>2263</v>
        <stp/>
        <stp>StudyData</stp>
        <stp>EP</stp>
        <stp>Bar</stp>
        <stp/>
        <stp>Low</stp>
        <stp>10</stp>
        <stp>-19</stp>
        <stp>All</stp>
        <stp/>
        <stp/>
        <stp>TRUE</stp>
        <stp>T</stp>
        <tr r="F21" s="1"/>
      </tp>
      <tp>
        <v>2259.75</v>
        <stp/>
        <stp>StudyData</stp>
        <stp>EP</stp>
        <stp>Bar</stp>
        <stp/>
        <stp>Low</stp>
        <stp>10</stp>
        <stp>-14</stp>
        <stp>All</stp>
        <stp/>
        <stp/>
        <stp>TRUE</stp>
        <stp>T</stp>
        <tr r="F16" s="1"/>
      </tp>
      <tp>
        <v>2259.75</v>
        <stp/>
        <stp>StudyData</stp>
        <stp>EP</stp>
        <stp>Bar</stp>
        <stp/>
        <stp>Low</stp>
        <stp>10</stp>
        <stp>-15</stp>
        <stp>All</stp>
        <stp/>
        <stp/>
        <stp>TRUE</stp>
        <stp>T</stp>
        <tr r="F17" s="1"/>
      </tp>
      <tp>
        <v>2259.75</v>
        <stp/>
        <stp>StudyData</stp>
        <stp>EP</stp>
        <stp>Bar</stp>
        <stp/>
        <stp>Low</stp>
        <stp>10</stp>
        <stp>-16</stp>
        <stp>All</stp>
        <stp/>
        <stp/>
        <stp>TRUE</stp>
        <stp>T</stp>
        <tr r="F18" s="1"/>
      </tp>
      <tp>
        <v>2260</v>
        <stp/>
        <stp>StudyData</stp>
        <stp>EP</stp>
        <stp>Bar</stp>
        <stp/>
        <stp>Low</stp>
        <stp>10</stp>
        <stp>-17</stp>
        <stp>All</stp>
        <stp/>
        <stp/>
        <stp>TRUE</stp>
        <stp>T</stp>
        <tr r="F19" s="1"/>
      </tp>
      <tp>
        <v>2265.25</v>
        <stp/>
        <stp>StudyData</stp>
        <stp>EP</stp>
        <stp>Bar</stp>
        <stp/>
        <stp>Low</stp>
        <stp>10</stp>
        <stp>-10</stp>
        <stp>All</stp>
        <stp/>
        <stp/>
        <stp>TRUE</stp>
        <stp>T</stp>
        <tr r="F12" s="1"/>
      </tp>
      <tp>
        <v>2264</v>
        <stp/>
        <stp>StudyData</stp>
        <stp>EP</stp>
        <stp>Bar</stp>
        <stp/>
        <stp>Low</stp>
        <stp>10</stp>
        <stp>-11</stp>
        <stp>All</stp>
        <stp/>
        <stp/>
        <stp>TRUE</stp>
        <stp>T</stp>
        <tr r="F13" s="1"/>
      </tp>
      <tp>
        <v>2264.25</v>
        <stp/>
        <stp>StudyData</stp>
        <stp>EP</stp>
        <stp>Bar</stp>
        <stp/>
        <stp>Low</stp>
        <stp>10</stp>
        <stp>-12</stp>
        <stp>All</stp>
        <stp/>
        <stp/>
        <stp>TRUE</stp>
        <stp>T</stp>
        <tr r="F14" s="1"/>
      </tp>
      <tp>
        <v>2264.25</v>
        <stp/>
        <stp>StudyData</stp>
        <stp>EP</stp>
        <stp>Bar</stp>
        <stp/>
        <stp>Low</stp>
        <stp>10</stp>
        <stp>-13</stp>
        <stp>All</stp>
        <stp/>
        <stp/>
        <stp>TRUE</stp>
        <stp>T</stp>
        <tr r="F15" s="1"/>
      </tp>
      <tp>
        <v>2259.75</v>
        <stp/>
        <stp>StudyData</stp>
        <stp>EP</stp>
        <stp>Bar</stp>
        <stp/>
        <stp>Low</stp>
        <stp>10</stp>
        <stp>-38</stp>
        <stp>All</stp>
        <stp/>
        <stp/>
        <stp>TRUE</stp>
        <stp>T</stp>
        <tr r="F40" s="1"/>
      </tp>
      <tp>
        <v>2259.5</v>
        <stp/>
        <stp>StudyData</stp>
        <stp>EP</stp>
        <stp>Bar</stp>
        <stp/>
        <stp>Low</stp>
        <stp>10</stp>
        <stp>-39</stp>
        <stp>All</stp>
        <stp/>
        <stp/>
        <stp>TRUE</stp>
        <stp>T</stp>
        <tr r="F41" s="1"/>
      </tp>
      <tp>
        <v>2257.5</v>
        <stp/>
        <stp>StudyData</stp>
        <stp>EP</stp>
        <stp>Bar</stp>
        <stp/>
        <stp>Low</stp>
        <stp>10</stp>
        <stp>-34</stp>
        <stp>All</stp>
        <stp/>
        <stp/>
        <stp>TRUE</stp>
        <stp>T</stp>
        <tr r="F36" s="1"/>
      </tp>
      <tp>
        <v>2259.5</v>
        <stp/>
        <stp>StudyData</stp>
        <stp>EP</stp>
        <stp>Bar</stp>
        <stp/>
        <stp>Low</stp>
        <stp>10</stp>
        <stp>-35</stp>
        <stp>All</stp>
        <stp/>
        <stp/>
        <stp>TRUE</stp>
        <stp>T</stp>
        <tr r="F37" s="1"/>
      </tp>
      <tp>
        <v>2259.25</v>
        <stp/>
        <stp>StudyData</stp>
        <stp>EP</stp>
        <stp>Bar</stp>
        <stp/>
        <stp>Low</stp>
        <stp>10</stp>
        <stp>-36</stp>
        <stp>All</stp>
        <stp/>
        <stp/>
        <stp>TRUE</stp>
        <stp>T</stp>
        <tr r="F38" s="1"/>
      </tp>
      <tp>
        <v>2259</v>
        <stp/>
        <stp>StudyData</stp>
        <stp>EP</stp>
        <stp>Bar</stp>
        <stp/>
        <stp>Low</stp>
        <stp>10</stp>
        <stp>-37</stp>
        <stp>All</stp>
        <stp/>
        <stp/>
        <stp>TRUE</stp>
        <stp>T</stp>
        <tr r="F39" s="1"/>
      </tp>
      <tp>
        <v>2263.75</v>
        <stp/>
        <stp>StudyData</stp>
        <stp>EP</stp>
        <stp>Bar</stp>
        <stp/>
        <stp>Low</stp>
        <stp>10</stp>
        <stp>-30</stp>
        <stp>All</stp>
        <stp/>
        <stp/>
        <stp>TRUE</stp>
        <stp>T</stp>
        <tr r="F32" s="1"/>
      </tp>
      <tp>
        <v>2262.25</v>
        <stp/>
        <stp>StudyData</stp>
        <stp>EP</stp>
        <stp>Bar</stp>
        <stp/>
        <stp>Low</stp>
        <stp>10</stp>
        <stp>-31</stp>
        <stp>All</stp>
        <stp/>
        <stp/>
        <stp>TRUE</stp>
        <stp>T</stp>
        <tr r="F33" s="1"/>
      </tp>
      <tp>
        <v>2260.75</v>
        <stp/>
        <stp>StudyData</stp>
        <stp>EP</stp>
        <stp>Bar</stp>
        <stp/>
        <stp>Low</stp>
        <stp>10</stp>
        <stp>-32</stp>
        <stp>All</stp>
        <stp/>
        <stp/>
        <stp>TRUE</stp>
        <stp>T</stp>
        <tr r="F34" s="1"/>
      </tp>
      <tp>
        <v>2259.75</v>
        <stp/>
        <stp>StudyData</stp>
        <stp>EP</stp>
        <stp>Bar</stp>
        <stp/>
        <stp>Low</stp>
        <stp>10</stp>
        <stp>-33</stp>
        <stp>All</stp>
        <stp/>
        <stp/>
        <stp>TRUE</stp>
        <stp>T</stp>
        <tr r="F35" s="1"/>
      </tp>
      <tp>
        <v>2264.25</v>
        <stp/>
        <stp>StudyData</stp>
        <stp>EP</stp>
        <stp>Bar</stp>
        <stp/>
        <stp>Low</stp>
        <stp>10</stp>
        <stp>-28</stp>
        <stp>All</stp>
        <stp/>
        <stp/>
        <stp>TRUE</stp>
        <stp>T</stp>
        <tr r="F30" s="1"/>
      </tp>
      <tp>
        <v>2263.25</v>
        <stp/>
        <stp>StudyData</stp>
        <stp>EP</stp>
        <stp>Bar</stp>
        <stp/>
        <stp>Low</stp>
        <stp>10</stp>
        <stp>-29</stp>
        <stp>All</stp>
        <stp/>
        <stp/>
        <stp>TRUE</stp>
        <stp>T</stp>
        <tr r="F31" s="1"/>
      </tp>
      <tp>
        <v>2262.75</v>
        <stp/>
        <stp>StudyData</stp>
        <stp>EP</stp>
        <stp>Bar</stp>
        <stp/>
        <stp>Low</stp>
        <stp>10</stp>
        <stp>-24</stp>
        <stp>All</stp>
        <stp/>
        <stp/>
        <stp>TRUE</stp>
        <stp>T</stp>
        <tr r="F26" s="1"/>
      </tp>
      <tp>
        <v>2263.5</v>
        <stp/>
        <stp>StudyData</stp>
        <stp>EP</stp>
        <stp>Bar</stp>
        <stp/>
        <stp>Low</stp>
        <stp>10</stp>
        <stp>-25</stp>
        <stp>All</stp>
        <stp/>
        <stp/>
        <stp>TRUE</stp>
        <stp>T</stp>
        <tr r="F27" s="1"/>
      </tp>
      <tp>
        <v>2264</v>
        <stp/>
        <stp>StudyData</stp>
        <stp>EP</stp>
        <stp>Bar</stp>
        <stp/>
        <stp>Low</stp>
        <stp>10</stp>
        <stp>-26</stp>
        <stp>All</stp>
        <stp/>
        <stp/>
        <stp>TRUE</stp>
        <stp>T</stp>
        <tr r="F28" s="1"/>
      </tp>
      <tp>
        <v>2265.75</v>
        <stp/>
        <stp>StudyData</stp>
        <stp>EP</stp>
        <stp>Bar</stp>
        <stp/>
        <stp>Low</stp>
        <stp>10</stp>
        <stp>-27</stp>
        <stp>All</stp>
        <stp/>
        <stp/>
        <stp>TRUE</stp>
        <stp>T</stp>
        <tr r="F29" s="1"/>
      </tp>
      <tp>
        <v>2263</v>
        <stp/>
        <stp>StudyData</stp>
        <stp>EP</stp>
        <stp>Bar</stp>
        <stp/>
        <stp>Low</stp>
        <stp>10</stp>
        <stp>-20</stp>
        <stp>All</stp>
        <stp/>
        <stp/>
        <stp>TRUE</stp>
        <stp>T</stp>
        <tr r="F22" s="1"/>
      </tp>
      <tp>
        <v>2264.25</v>
        <stp/>
        <stp>StudyData</stp>
        <stp>EP</stp>
        <stp>Bar</stp>
        <stp/>
        <stp>Low</stp>
        <stp>10</stp>
        <stp>-21</stp>
        <stp>All</stp>
        <stp/>
        <stp/>
        <stp>TRUE</stp>
        <stp>T</stp>
        <tr r="F23" s="1"/>
      </tp>
      <tp>
        <v>2263.5</v>
        <stp/>
        <stp>StudyData</stp>
        <stp>EP</stp>
        <stp>Bar</stp>
        <stp/>
        <stp>Low</stp>
        <stp>10</stp>
        <stp>-22</stp>
        <stp>All</stp>
        <stp/>
        <stp/>
        <stp>TRUE</stp>
        <stp>T</stp>
        <tr r="F24" s="1"/>
      </tp>
      <tp>
        <v>2263.25</v>
        <stp/>
        <stp>StudyData</stp>
        <stp>EP</stp>
        <stp>Bar</stp>
        <stp/>
        <stp>Low</stp>
        <stp>10</stp>
        <stp>-23</stp>
        <stp>All</stp>
        <stp/>
        <stp/>
        <stp>TRUE</stp>
        <stp>T</stp>
        <tr r="F25" s="1"/>
      </tp>
      <tp>
        <v>2264.75</v>
        <stp/>
        <stp>StudyData</stp>
        <stp>EP</stp>
        <stp>Bar</stp>
        <stp/>
        <stp>Low</stp>
        <stp>10</stp>
        <stp>-58</stp>
        <stp>All</stp>
        <stp/>
        <stp/>
        <stp>TRUE</stp>
        <stp>T</stp>
        <tr r="F60" s="1"/>
      </tp>
      <tp>
        <v>2264.5</v>
        <stp/>
        <stp>StudyData</stp>
        <stp>EP</stp>
        <stp>Bar</stp>
        <stp/>
        <stp>Low</stp>
        <stp>10</stp>
        <stp>-59</stp>
        <stp>All</stp>
        <stp/>
        <stp/>
        <stp>TRUE</stp>
        <stp>T</stp>
        <tr r="F61" s="1"/>
      </tp>
      <tp>
        <v>2261.75</v>
        <stp/>
        <stp>StudyData</stp>
        <stp>EP</stp>
        <stp>Bar</stp>
        <stp/>
        <stp>Low</stp>
        <stp>10</stp>
        <stp>-54</stp>
        <stp>All</stp>
        <stp/>
        <stp/>
        <stp>TRUE</stp>
        <stp>T</stp>
        <tr r="F56" s="1"/>
      </tp>
      <tp>
        <v>2263</v>
        <stp/>
        <stp>StudyData</stp>
        <stp>EP</stp>
        <stp>Bar</stp>
        <stp/>
        <stp>Low</stp>
        <stp>10</stp>
        <stp>-55</stp>
        <stp>All</stp>
        <stp/>
        <stp/>
        <stp>TRUE</stp>
        <stp>T</stp>
        <tr r="F57" s="1"/>
      </tp>
      <tp>
        <v>2263.5</v>
        <stp/>
        <stp>StudyData</stp>
        <stp>EP</stp>
        <stp>Bar</stp>
        <stp/>
        <stp>Low</stp>
        <stp>10</stp>
        <stp>-56</stp>
        <stp>All</stp>
        <stp/>
        <stp/>
        <stp>TRUE</stp>
        <stp>T</stp>
        <tr r="F58" s="1"/>
      </tp>
      <tp>
        <v>2264.75</v>
        <stp/>
        <stp>StudyData</stp>
        <stp>EP</stp>
        <stp>Bar</stp>
        <stp/>
        <stp>Low</stp>
        <stp>10</stp>
        <stp>-57</stp>
        <stp>All</stp>
        <stp/>
        <stp/>
        <stp>TRUE</stp>
        <stp>T</stp>
        <tr r="F59" s="1"/>
      </tp>
      <tp>
        <v>2262.75</v>
        <stp/>
        <stp>StudyData</stp>
        <stp>EP</stp>
        <stp>Bar</stp>
        <stp/>
        <stp>Low</stp>
        <stp>10</stp>
        <stp>-50</stp>
        <stp>All</stp>
        <stp/>
        <stp/>
        <stp>TRUE</stp>
        <stp>T</stp>
        <tr r="F52" s="1"/>
      </tp>
      <tp>
        <v>2262</v>
        <stp/>
        <stp>StudyData</stp>
        <stp>EP</stp>
        <stp>Bar</stp>
        <stp/>
        <stp>Low</stp>
        <stp>10</stp>
        <stp>-51</stp>
        <stp>All</stp>
        <stp/>
        <stp/>
        <stp>TRUE</stp>
        <stp>T</stp>
        <tr r="F53" s="1"/>
      </tp>
      <tp>
        <v>2261.75</v>
        <stp/>
        <stp>StudyData</stp>
        <stp>EP</stp>
        <stp>Bar</stp>
        <stp/>
        <stp>Low</stp>
        <stp>10</stp>
        <stp>-52</stp>
        <stp>All</stp>
        <stp/>
        <stp/>
        <stp>TRUE</stp>
        <stp>T</stp>
        <tr r="F54" s="1"/>
      </tp>
      <tp>
        <v>2261.5</v>
        <stp/>
        <stp>StudyData</stp>
        <stp>EP</stp>
        <stp>Bar</stp>
        <stp/>
        <stp>Low</stp>
        <stp>10</stp>
        <stp>-53</stp>
        <stp>All</stp>
        <stp/>
        <stp/>
        <stp>TRUE</stp>
        <stp>T</stp>
        <tr r="F55" s="1"/>
      </tp>
      <tp>
        <v>2262.25</v>
        <stp/>
        <stp>StudyData</stp>
        <stp>EP</stp>
        <stp>Bar</stp>
        <stp/>
        <stp>Low</stp>
        <stp>10</stp>
        <stp>-48</stp>
        <stp>All</stp>
        <stp/>
        <stp/>
        <stp>TRUE</stp>
        <stp>T</stp>
        <tr r="F50" s="1"/>
      </tp>
      <tp>
        <v>2262.25</v>
        <stp/>
        <stp>StudyData</stp>
        <stp>EP</stp>
        <stp>Bar</stp>
        <stp/>
        <stp>Low</stp>
        <stp>10</stp>
        <stp>-49</stp>
        <stp>All</stp>
        <stp/>
        <stp/>
        <stp>TRUE</stp>
        <stp>T</stp>
        <tr r="F51" s="1"/>
      </tp>
      <tp>
        <v>2262.25</v>
        <stp/>
        <stp>StudyData</stp>
        <stp>EP</stp>
        <stp>Bar</stp>
        <stp/>
        <stp>Low</stp>
        <stp>10</stp>
        <stp>-44</stp>
        <stp>All</stp>
        <stp/>
        <stp/>
        <stp>TRUE</stp>
        <stp>T</stp>
        <tr r="F46" s="1"/>
      </tp>
      <tp>
        <v>2262.5</v>
        <stp/>
        <stp>StudyData</stp>
        <stp>EP</stp>
        <stp>Bar</stp>
        <stp/>
        <stp>Low</stp>
        <stp>10</stp>
        <stp>-45</stp>
        <stp>All</stp>
        <stp/>
        <stp/>
        <stp>TRUE</stp>
        <stp>T</stp>
        <tr r="F47" s="1"/>
      </tp>
      <tp>
        <v>2262.5</v>
        <stp/>
        <stp>StudyData</stp>
        <stp>EP</stp>
        <stp>Bar</stp>
        <stp/>
        <stp>Low</stp>
        <stp>10</stp>
        <stp>-46</stp>
        <stp>All</stp>
        <stp/>
        <stp/>
        <stp>TRUE</stp>
        <stp>T</stp>
        <tr r="F48" s="1"/>
      </tp>
      <tp>
        <v>2263</v>
        <stp/>
        <stp>StudyData</stp>
        <stp>EP</stp>
        <stp>Bar</stp>
        <stp/>
        <stp>Low</stp>
        <stp>10</stp>
        <stp>-47</stp>
        <stp>All</stp>
        <stp/>
        <stp/>
        <stp>TRUE</stp>
        <stp>T</stp>
        <tr r="F49" s="1"/>
      </tp>
      <tp>
        <v>2260.5</v>
        <stp/>
        <stp>StudyData</stp>
        <stp>EP</stp>
        <stp>Bar</stp>
        <stp/>
        <stp>Low</stp>
        <stp>10</stp>
        <stp>-40</stp>
        <stp>All</stp>
        <stp/>
        <stp/>
        <stp>TRUE</stp>
        <stp>T</stp>
        <tr r="F42" s="1"/>
      </tp>
      <tp>
        <v>2261.25</v>
        <stp/>
        <stp>StudyData</stp>
        <stp>EP</stp>
        <stp>Bar</stp>
        <stp/>
        <stp>Low</stp>
        <stp>10</stp>
        <stp>-41</stp>
        <stp>All</stp>
        <stp/>
        <stp/>
        <stp>TRUE</stp>
        <stp>T</stp>
        <tr r="F43" s="1"/>
      </tp>
      <tp>
        <v>2261.25</v>
        <stp/>
        <stp>StudyData</stp>
        <stp>EP</stp>
        <stp>Bar</stp>
        <stp/>
        <stp>Low</stp>
        <stp>10</stp>
        <stp>-42</stp>
        <stp>All</stp>
        <stp/>
        <stp/>
        <stp>TRUE</stp>
        <stp>T</stp>
        <tr r="F44" s="1"/>
      </tp>
      <tp>
        <v>2262.25</v>
        <stp/>
        <stp>StudyData</stp>
        <stp>EP</stp>
        <stp>Bar</stp>
        <stp/>
        <stp>Low</stp>
        <stp>10</stp>
        <stp>-43</stp>
        <stp>All</stp>
        <stp/>
        <stp/>
        <stp>TRUE</stp>
        <stp>T</stp>
        <tr r="F45" s="1"/>
      </tp>
      <tp>
        <v>2267.25</v>
        <stp/>
        <stp>StudyData</stp>
        <stp>EP</stp>
        <stp>Bar</stp>
        <stp/>
        <stp>Open</stp>
        <stp>10</stp>
        <stp>-81</stp>
        <stp>All</stp>
        <stp/>
        <stp/>
        <stp>TRUE</stp>
        <stp>T</stp>
        <tr r="D83" s="1"/>
      </tp>
      <tp>
        <v>2267</v>
        <stp/>
        <stp>StudyData</stp>
        <stp>EP</stp>
        <stp>Bar</stp>
        <stp/>
        <stp>Open</stp>
        <stp>10</stp>
        <stp>-80</stp>
        <stp>All</stp>
        <stp/>
        <stp/>
        <stp>TRUE</stp>
        <stp>T</stp>
        <tr r="D82" s="1"/>
      </tp>
      <tp>
        <v>2266.75</v>
        <stp/>
        <stp>StudyData</stp>
        <stp>EP</stp>
        <stp>Bar</stp>
        <stp/>
        <stp>Open</stp>
        <stp>10</stp>
        <stp>-83</stp>
        <stp>All</stp>
        <stp/>
        <stp/>
        <stp>TRUE</stp>
        <stp>T</stp>
        <tr r="D85" s="1"/>
      </tp>
      <tp>
        <v>2267</v>
        <stp/>
        <stp>StudyData</stp>
        <stp>EP</stp>
        <stp>Bar</stp>
        <stp/>
        <stp>Open</stp>
        <stp>10</stp>
        <stp>-82</stp>
        <stp>All</stp>
        <stp/>
        <stp/>
        <stp>TRUE</stp>
        <stp>T</stp>
        <tr r="D84" s="1"/>
      </tp>
      <tp>
        <v>2266.75</v>
        <stp/>
        <stp>StudyData</stp>
        <stp>EP</stp>
        <stp>Bar</stp>
        <stp/>
        <stp>Open</stp>
        <stp>10</stp>
        <stp>-85</stp>
        <stp>All</stp>
        <stp/>
        <stp/>
        <stp>TRUE</stp>
        <stp>T</stp>
        <tr r="D87" s="1"/>
      </tp>
      <tp>
        <v>2267</v>
        <stp/>
        <stp>StudyData</stp>
        <stp>EP</stp>
        <stp>Bar</stp>
        <stp/>
        <stp>Open</stp>
        <stp>10</stp>
        <stp>-84</stp>
        <stp>All</stp>
        <stp/>
        <stp/>
        <stp>TRUE</stp>
        <stp>T</stp>
        <tr r="D86" s="1"/>
      </tp>
      <tp>
        <v>2267</v>
        <stp/>
        <stp>StudyData</stp>
        <stp>EP</stp>
        <stp>Bar</stp>
        <stp/>
        <stp>Open</stp>
        <stp>10</stp>
        <stp>-87</stp>
        <stp>All</stp>
        <stp/>
        <stp/>
        <stp>TRUE</stp>
        <stp>T</stp>
        <tr r="D89" s="1"/>
      </tp>
      <tp>
        <v>2267.25</v>
        <stp/>
        <stp>StudyData</stp>
        <stp>EP</stp>
        <stp>Bar</stp>
        <stp/>
        <stp>Open</stp>
        <stp>10</stp>
        <stp>-86</stp>
        <stp>All</stp>
        <stp/>
        <stp/>
        <stp>TRUE</stp>
        <stp>T</stp>
        <tr r="D88" s="1"/>
      </tp>
      <tp>
        <v>2266.5</v>
        <stp/>
        <stp>StudyData</stp>
        <stp>EP</stp>
        <stp>Bar</stp>
        <stp/>
        <stp>Open</stp>
        <stp>10</stp>
        <stp>-89</stp>
        <stp>All</stp>
        <stp/>
        <stp/>
        <stp>TRUE</stp>
        <stp>T</stp>
        <tr r="D91" s="1"/>
      </tp>
      <tp>
        <v>2266.5</v>
        <stp/>
        <stp>StudyData</stp>
        <stp>EP</stp>
        <stp>Bar</stp>
        <stp/>
        <stp>Open</stp>
        <stp>10</stp>
        <stp>-88</stp>
        <stp>All</stp>
        <stp/>
        <stp/>
        <stp>TRUE</stp>
        <stp>T</stp>
        <tr r="D90" s="1"/>
      </tp>
      <tp>
        <v>2266.5</v>
        <stp/>
        <stp>StudyData</stp>
        <stp>EP</stp>
        <stp>Bar</stp>
        <stp/>
        <stp>Low</stp>
        <stp>10</stp>
        <stp>-78</stp>
        <stp>All</stp>
        <stp/>
        <stp/>
        <stp>TRUE</stp>
        <stp>T</stp>
        <tr r="F80" s="1"/>
      </tp>
      <tp>
        <v>2266.5</v>
        <stp/>
        <stp>StudyData</stp>
        <stp>EP</stp>
        <stp>Bar</stp>
        <stp/>
        <stp>Low</stp>
        <stp>10</stp>
        <stp>-79</stp>
        <stp>All</stp>
        <stp/>
        <stp/>
        <stp>TRUE</stp>
        <stp>T</stp>
        <tr r="F81" s="1"/>
      </tp>
      <tp>
        <v>2266.75</v>
        <stp/>
        <stp>StudyData</stp>
        <stp>EP</stp>
        <stp>Bar</stp>
        <stp/>
        <stp>Low</stp>
        <stp>10</stp>
        <stp>-74</stp>
        <stp>All</stp>
        <stp/>
        <stp/>
        <stp>TRUE</stp>
        <stp>T</stp>
        <tr r="F76" s="1"/>
      </tp>
      <tp>
        <v>2266.75</v>
        <stp/>
        <stp>StudyData</stp>
        <stp>EP</stp>
        <stp>Bar</stp>
        <stp/>
        <stp>Low</stp>
        <stp>10</stp>
        <stp>-75</stp>
        <stp>All</stp>
        <stp/>
        <stp/>
        <stp>TRUE</stp>
        <stp>T</stp>
        <tr r="F77" s="1"/>
      </tp>
      <tp>
        <v>2267</v>
        <stp/>
        <stp>StudyData</stp>
        <stp>EP</stp>
        <stp>Bar</stp>
        <stp/>
        <stp>Low</stp>
        <stp>10</stp>
        <stp>-76</stp>
        <stp>All</stp>
        <stp/>
        <stp/>
        <stp>TRUE</stp>
        <stp>T</stp>
        <tr r="F78" s="1"/>
      </tp>
      <tp>
        <v>2266.5</v>
        <stp/>
        <stp>StudyData</stp>
        <stp>EP</stp>
        <stp>Bar</stp>
        <stp/>
        <stp>Low</stp>
        <stp>10</stp>
        <stp>-77</stp>
        <stp>All</stp>
        <stp/>
        <stp/>
        <stp>TRUE</stp>
        <stp>T</stp>
        <tr r="F79" s="1"/>
      </tp>
      <tp>
        <v>2266</v>
        <stp/>
        <stp>StudyData</stp>
        <stp>EP</stp>
        <stp>Bar</stp>
        <stp/>
        <stp>Low</stp>
        <stp>10</stp>
        <stp>-70</stp>
        <stp>All</stp>
        <stp/>
        <stp/>
        <stp>TRUE</stp>
        <stp>T</stp>
        <tr r="F72" s="1"/>
      </tp>
      <tp>
        <v>2266.25</v>
        <stp/>
        <stp>StudyData</stp>
        <stp>EP</stp>
        <stp>Bar</stp>
        <stp/>
        <stp>Low</stp>
        <stp>10</stp>
        <stp>-71</stp>
        <stp>All</stp>
        <stp/>
        <stp/>
        <stp>TRUE</stp>
        <stp>T</stp>
        <tr r="F73" s="1"/>
      </tp>
      <tp>
        <v>2266.5</v>
        <stp/>
        <stp>StudyData</stp>
        <stp>EP</stp>
        <stp>Bar</stp>
        <stp/>
        <stp>Low</stp>
        <stp>10</stp>
        <stp>-72</stp>
        <stp>All</stp>
        <stp/>
        <stp/>
        <stp>TRUE</stp>
        <stp>T</stp>
        <tr r="F74" s="1"/>
      </tp>
      <tp>
        <v>2266.5</v>
        <stp/>
        <stp>StudyData</stp>
        <stp>EP</stp>
        <stp>Bar</stp>
        <stp/>
        <stp>Low</stp>
        <stp>10</stp>
        <stp>-73</stp>
        <stp>All</stp>
        <stp/>
        <stp/>
        <stp>TRUE</stp>
        <stp>T</stp>
        <tr r="F75" s="1"/>
      </tp>
      <tp>
        <v>2266.5</v>
        <stp/>
        <stp>StudyData</stp>
        <stp>EP</stp>
        <stp>Bar</stp>
        <stp/>
        <stp>Open</stp>
        <stp>10</stp>
        <stp>-91</stp>
        <stp>All</stp>
        <stp/>
        <stp/>
        <stp>TRUE</stp>
        <stp>T</stp>
        <tr r="D93" s="1"/>
      </tp>
      <tp>
        <v>2266.5</v>
        <stp/>
        <stp>StudyData</stp>
        <stp>EP</stp>
        <stp>Bar</stp>
        <stp/>
        <stp>Open</stp>
        <stp>10</stp>
        <stp>-90</stp>
        <stp>All</stp>
        <stp/>
        <stp/>
        <stp>TRUE</stp>
        <stp>T</stp>
        <tr r="D92" s="1"/>
      </tp>
      <tp>
        <v>2266.75</v>
        <stp/>
        <stp>StudyData</stp>
        <stp>EP</stp>
        <stp>Bar</stp>
        <stp/>
        <stp>Open</stp>
        <stp>10</stp>
        <stp>-93</stp>
        <stp>All</stp>
        <stp/>
        <stp/>
        <stp>TRUE</stp>
        <stp>T</stp>
        <tr r="D95" s="1"/>
      </tp>
      <tp>
        <v>2266.5</v>
        <stp/>
        <stp>StudyData</stp>
        <stp>EP</stp>
        <stp>Bar</stp>
        <stp/>
        <stp>Open</stp>
        <stp>10</stp>
        <stp>-92</stp>
        <stp>All</stp>
        <stp/>
        <stp/>
        <stp>TRUE</stp>
        <stp>T</stp>
        <tr r="D94" s="1"/>
      </tp>
      <tp>
        <v>2266.25</v>
        <stp/>
        <stp>StudyData</stp>
        <stp>EP</stp>
        <stp>Bar</stp>
        <stp/>
        <stp>Open</stp>
        <stp>10</stp>
        <stp>-95</stp>
        <stp>All</stp>
        <stp/>
        <stp/>
        <stp>TRUE</stp>
        <stp>T</stp>
        <tr r="D97" s="1"/>
      </tp>
      <tp>
        <v>2266.25</v>
        <stp/>
        <stp>StudyData</stp>
        <stp>EP</stp>
        <stp>Bar</stp>
        <stp/>
        <stp>Open</stp>
        <stp>10</stp>
        <stp>-94</stp>
        <stp>All</stp>
        <stp/>
        <stp/>
        <stp>TRUE</stp>
        <stp>T</stp>
        <tr r="D96" s="1"/>
      </tp>
      <tp>
        <v>2265.75</v>
        <stp/>
        <stp>StudyData</stp>
        <stp>EP</stp>
        <stp>Bar</stp>
        <stp/>
        <stp>Open</stp>
        <stp>10</stp>
        <stp>-97</stp>
        <stp>All</stp>
        <stp/>
        <stp/>
        <stp>TRUE</stp>
        <stp>T</stp>
        <tr r="D99" s="1"/>
      </tp>
      <tp>
        <v>2265.75</v>
        <stp/>
        <stp>StudyData</stp>
        <stp>EP</stp>
        <stp>Bar</stp>
        <stp/>
        <stp>Open</stp>
        <stp>10</stp>
        <stp>-96</stp>
        <stp>All</stp>
        <stp/>
        <stp/>
        <stp>TRUE</stp>
        <stp>T</stp>
        <tr r="D98" s="1"/>
      </tp>
      <tp>
        <v>2265.5</v>
        <stp/>
        <stp>StudyData</stp>
        <stp>EP</stp>
        <stp>Bar</stp>
        <stp/>
        <stp>Open</stp>
        <stp>10</stp>
        <stp>-99</stp>
        <stp>All</stp>
        <stp/>
        <stp/>
        <stp>TRUE</stp>
        <stp>T</stp>
        <tr r="D101" s="1"/>
      </tp>
      <tp>
        <v>2265.25</v>
        <stp/>
        <stp>StudyData</stp>
        <stp>EP</stp>
        <stp>Bar</stp>
        <stp/>
        <stp>Open</stp>
        <stp>10</stp>
        <stp>-98</stp>
        <stp>All</stp>
        <stp/>
        <stp/>
        <stp>TRUE</stp>
        <stp>T</stp>
        <tr r="D100" s="1"/>
      </tp>
      <tp>
        <v>2264.75</v>
        <stp/>
        <stp>StudyData</stp>
        <stp>EP</stp>
        <stp>Bar</stp>
        <stp/>
        <stp>Low</stp>
        <stp>10</stp>
        <stp>-68</stp>
        <stp>All</stp>
        <stp/>
        <stp/>
        <stp>TRUE</stp>
        <stp>T</stp>
        <tr r="F70" s="1"/>
      </tp>
      <tp>
        <v>2265.75</v>
        <stp/>
        <stp>StudyData</stp>
        <stp>EP</stp>
        <stp>Bar</stp>
        <stp/>
        <stp>Low</stp>
        <stp>10</stp>
        <stp>-69</stp>
        <stp>All</stp>
        <stp/>
        <stp/>
        <stp>TRUE</stp>
        <stp>T</stp>
        <tr r="F71" s="1"/>
      </tp>
      <tp>
        <v>2264.75</v>
        <stp/>
        <stp>StudyData</stp>
        <stp>EP</stp>
        <stp>Bar</stp>
        <stp/>
        <stp>Low</stp>
        <stp>10</stp>
        <stp>-64</stp>
        <stp>All</stp>
        <stp/>
        <stp/>
        <stp>TRUE</stp>
        <stp>T</stp>
        <tr r="F66" s="1"/>
      </tp>
      <tp>
        <v>2264.75</v>
        <stp/>
        <stp>StudyData</stp>
        <stp>EP</stp>
        <stp>Bar</stp>
        <stp/>
        <stp>Low</stp>
        <stp>10</stp>
        <stp>-65</stp>
        <stp>All</stp>
        <stp/>
        <stp/>
        <stp>TRUE</stp>
        <stp>T</stp>
        <tr r="F67" s="1"/>
      </tp>
      <tp>
        <v>2264.5</v>
        <stp/>
        <stp>StudyData</stp>
        <stp>EP</stp>
        <stp>Bar</stp>
        <stp/>
        <stp>Low</stp>
        <stp>10</stp>
        <stp>-66</stp>
        <stp>All</stp>
        <stp/>
        <stp/>
        <stp>TRUE</stp>
        <stp>T</stp>
        <tr r="F68" s="1"/>
      </tp>
      <tp>
        <v>2264.25</v>
        <stp/>
        <stp>StudyData</stp>
        <stp>EP</stp>
        <stp>Bar</stp>
        <stp/>
        <stp>Low</stp>
        <stp>10</stp>
        <stp>-67</stp>
        <stp>All</stp>
        <stp/>
        <stp/>
        <stp>TRUE</stp>
        <stp>T</stp>
        <tr r="F69" s="1"/>
      </tp>
      <tp>
        <v>2264.75</v>
        <stp/>
        <stp>StudyData</stp>
        <stp>EP</stp>
        <stp>Bar</stp>
        <stp/>
        <stp>Low</stp>
        <stp>10</stp>
        <stp>-60</stp>
        <stp>All</stp>
        <stp/>
        <stp/>
        <stp>TRUE</stp>
        <stp>T</stp>
        <tr r="F62" s="1"/>
      </tp>
      <tp>
        <v>2264.75</v>
        <stp/>
        <stp>StudyData</stp>
        <stp>EP</stp>
        <stp>Bar</stp>
        <stp/>
        <stp>Low</stp>
        <stp>10</stp>
        <stp>-61</stp>
        <stp>All</stp>
        <stp/>
        <stp/>
        <stp>TRUE</stp>
        <stp>T</stp>
        <tr r="F63" s="1"/>
      </tp>
      <tp>
        <v>2264.5</v>
        <stp/>
        <stp>StudyData</stp>
        <stp>EP</stp>
        <stp>Bar</stp>
        <stp/>
        <stp>Low</stp>
        <stp>10</stp>
        <stp>-62</stp>
        <stp>All</stp>
        <stp/>
        <stp/>
        <stp>TRUE</stp>
        <stp>T</stp>
        <tr r="F64" s="1"/>
      </tp>
      <tp>
        <v>2264.75</v>
        <stp/>
        <stp>StudyData</stp>
        <stp>EP</stp>
        <stp>Bar</stp>
        <stp/>
        <stp>Low</stp>
        <stp>10</stp>
        <stp>-63</stp>
        <stp>All</stp>
        <stp/>
        <stp/>
        <stp>TRUE</stp>
        <stp>T</stp>
        <tr r="F6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2"/>
  <sheetViews>
    <sheetView tabSelected="1" workbookViewId="0">
      <selection activeCell="N6" sqref="N6"/>
    </sheetView>
  </sheetViews>
  <sheetFormatPr defaultRowHeight="15" x14ac:dyDescent="0.25"/>
  <cols>
    <col min="1" max="1" width="5" bestFit="1" customWidth="1"/>
    <col min="2" max="2" width="11.85546875" style="1" customWidth="1"/>
    <col min="3" max="3" width="8.5703125" style="2" customWidth="1"/>
    <col min="4" max="4" width="10.5703125" style="3" customWidth="1"/>
    <col min="5" max="5" width="9.7109375" style="3" customWidth="1"/>
    <col min="6" max="6" width="9.85546875" style="3" customWidth="1"/>
    <col min="7" max="7" width="9.7109375" style="3" customWidth="1"/>
    <col min="8" max="8" width="10.42578125" style="3" customWidth="1"/>
    <col min="9" max="9" width="6.7109375" customWidth="1"/>
    <col min="10" max="11" width="12" style="6" customWidth="1"/>
    <col min="12" max="12" width="11.140625" customWidth="1"/>
    <col min="13" max="13" width="10.85546875" customWidth="1"/>
    <col min="14" max="14" width="14.7109375" customWidth="1"/>
    <col min="15" max="15" width="17" customWidth="1"/>
    <col min="16" max="16" width="20.140625" customWidth="1"/>
    <col min="17" max="17" width="22.140625" customWidth="1"/>
  </cols>
  <sheetData>
    <row r="1" spans="1:17" x14ac:dyDescent="0.25">
      <c r="B1" s="15" t="s">
        <v>4</v>
      </c>
      <c r="C1" s="16" t="s">
        <v>5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15</v>
      </c>
      <c r="I1" s="17"/>
      <c r="J1" s="17" t="s">
        <v>20</v>
      </c>
      <c r="K1" s="17" t="s">
        <v>21</v>
      </c>
      <c r="L1" s="12" t="s">
        <v>6</v>
      </c>
      <c r="M1" s="12" t="s">
        <v>7</v>
      </c>
      <c r="N1" s="12" t="s">
        <v>8</v>
      </c>
      <c r="O1" s="12" t="s">
        <v>9</v>
      </c>
      <c r="P1" s="12" t="s">
        <v>11</v>
      </c>
      <c r="Q1" s="12" t="s">
        <v>12</v>
      </c>
    </row>
    <row r="2" spans="1:17" x14ac:dyDescent="0.25">
      <c r="A2">
        <v>0</v>
      </c>
      <c r="B2" s="1">
        <f xml:space="preserve"> RTD("cqg.rtd",,"StudyData", $M$2, "Bar", "", "Time", $L$2,$A2, $Q$2, "", "","False")</f>
        <v>42752.472222222219</v>
      </c>
      <c r="C2" s="2">
        <f xml:space="preserve"> RTD("cqg.rtd",,"StudyData", $M$2, "Bar", "", "Time", $L$2, $A2,$Q$2,$P$2, "","False")</f>
        <v>42752.472222222219</v>
      </c>
      <c r="D2" s="3">
        <f xml:space="preserve"> RTD("cqg.rtd",,"StudyData", $M$2, "Bar", "", "Open", $L$2, $A2, $Q$2,$P$2,,$N$2,$O$2)</f>
        <v>2263.75</v>
      </c>
      <c r="E2" s="3">
        <f xml:space="preserve"> RTD("cqg.rtd",,"StudyData", $M$2, "Bar", "", "High", $L$2, $A2, $Q$2,$P$2,,$N$2,$O$2)</f>
        <v>2265</v>
      </c>
      <c r="F2" s="3">
        <f xml:space="preserve"> RTD("cqg.rtd",,"StudyData", $M$2, "Bar", "", "Low", $L$2, $A2, $Q$2,$P$2,,$N$2,$O$2)</f>
        <v>2263</v>
      </c>
      <c r="G2" s="3">
        <f xml:space="preserve"> RTD("cqg.rtd",,"StudyData", $M$2, "Bar", "", "Close", $L$2, $A2, $Q$2,$P$2,,$N$2,$O$2)</f>
        <v>2264.25</v>
      </c>
      <c r="H2" s="3">
        <f xml:space="preserve"> RTD("cqg.rtd",,"StudyData", $M$2, "MA", "InputChoice=Close,MAType=Sim,Period="&amp;$M$4&amp;"", "MA",$L$2,A2,"all",,,,"T")</f>
        <v>2263.9875000000002</v>
      </c>
      <c r="I2">
        <v>0</v>
      </c>
      <c r="J2" s="10">
        <f>C2-TRUNC(C2)</f>
        <v>0.47222222221898846</v>
      </c>
      <c r="K2" s="9">
        <f>G2</f>
        <v>2264.25</v>
      </c>
      <c r="L2" s="6">
        <v>10</v>
      </c>
      <c r="M2" s="6" t="s">
        <v>14</v>
      </c>
      <c r="N2" s="6" t="b">
        <v>1</v>
      </c>
      <c r="O2" s="6" t="s">
        <v>10</v>
      </c>
      <c r="P2" s="6"/>
      <c r="Q2" s="6" t="s">
        <v>13</v>
      </c>
    </row>
    <row r="3" spans="1:17" x14ac:dyDescent="0.25">
      <c r="A3">
        <f>A2-1</f>
        <v>-1</v>
      </c>
      <c r="B3" s="1">
        <f xml:space="preserve"> RTD("cqg.rtd",,"StudyData", $M$2, "Bar", "", "Time", $L$2,$A3, $Q$2, "", "","False")</f>
        <v>42752.465277777781</v>
      </c>
      <c r="C3" s="2">
        <f xml:space="preserve"> RTD("cqg.rtd",,"StudyData", $M$2, "Bar", "", "Time", $L$2, $A3,$Q$2,$P$2, "","False")</f>
        <v>42752.465277777781</v>
      </c>
      <c r="D3" s="3">
        <f xml:space="preserve"> RTD("cqg.rtd",,"StudyData", $M$2, "Bar", "", "Open", $L$2, $A3, $Q$2,$P$2,,$N$2,$O$2)</f>
        <v>2264.75</v>
      </c>
      <c r="E3" s="3">
        <f xml:space="preserve"> RTD("cqg.rtd",,"StudyData", $M$2, "Bar", "", "High", $L$2, $A3, $Q$2,$P$2,,$N$2,$O$2)</f>
        <v>2264.75</v>
      </c>
      <c r="F3" s="3">
        <f xml:space="preserve"> RTD("cqg.rtd",,"StudyData", $M$2, "Bar", "", "Low", $L$2, $A3, $Q$2,$P$2,,$N$2,$O$2)</f>
        <v>2263</v>
      </c>
      <c r="G3" s="3">
        <f xml:space="preserve"> RTD("cqg.rtd",,"StudyData", $M$2, "Bar", "", "Close", $L$2, $A3, $Q$2,$P$2,,$N$2,$O$2)</f>
        <v>2264</v>
      </c>
      <c r="H3" s="3">
        <f xml:space="preserve"> RTD("cqg.rtd",,"StudyData", $M$2, "MA", "InputChoice=Close,MAType=Sim,Period="&amp;$M$4&amp;"", "MA",$L$2,A3,"all",,,,"T")</f>
        <v>2263.9875000000002</v>
      </c>
      <c r="I3">
        <f>I2+1</f>
        <v>1</v>
      </c>
      <c r="J3" s="10">
        <f t="shared" ref="J3:J66" si="0">C3-TRUNC(C3)</f>
        <v>0.46527777778101154</v>
      </c>
      <c r="K3" s="9">
        <f t="shared" ref="K3:K66" si="1">G3</f>
        <v>2264</v>
      </c>
      <c r="L3" s="6"/>
      <c r="M3" s="6"/>
      <c r="N3" s="6"/>
      <c r="O3" s="6"/>
      <c r="P3" s="6"/>
      <c r="Q3" s="6"/>
    </row>
    <row r="4" spans="1:17" x14ac:dyDescent="0.25">
      <c r="A4">
        <f t="shared" ref="A4:A67" si="2">A3-1</f>
        <v>-2</v>
      </c>
      <c r="B4" s="1">
        <f xml:space="preserve"> RTD("cqg.rtd",,"StudyData", $M$2, "Bar", "", "Time", $L$2,$A4, $Q$2, "", "","False")</f>
        <v>42752.458333333336</v>
      </c>
      <c r="C4" s="2">
        <f xml:space="preserve"> RTD("cqg.rtd",,"StudyData", $M$2, "Bar", "", "Time", $L$2, $A4,$Q$2,$P$2, "","False")</f>
        <v>42752.458333333336</v>
      </c>
      <c r="D4" s="3">
        <f xml:space="preserve"> RTD("cqg.rtd",,"StudyData", $M$2, "Bar", "", "Open", $L$2, $A4, $Q$2,$P$2,,$N$2,$O$2)</f>
        <v>2265.25</v>
      </c>
      <c r="E4" s="3">
        <f xml:space="preserve"> RTD("cqg.rtd",,"StudyData", $M$2, "Bar", "", "High", $L$2, $A4, $Q$2,$P$2,,$N$2,$O$2)</f>
        <v>2266.25</v>
      </c>
      <c r="F4" s="3">
        <f xml:space="preserve"> RTD("cqg.rtd",,"StudyData", $M$2, "Bar", "", "Low", $L$2, $A4, $Q$2,$P$2,,$N$2,$O$2)</f>
        <v>2264.25</v>
      </c>
      <c r="G4" s="3">
        <f xml:space="preserve"> RTD("cqg.rtd",,"StudyData", $M$2, "Bar", "", "Close", $L$2, $A4, $Q$2,$P$2,,$N$2,$O$2)</f>
        <v>2264.5</v>
      </c>
      <c r="H4" s="3">
        <f xml:space="preserve"> RTD("cqg.rtd",,"StudyData", $M$2, "MA", "InputChoice=Close,MAType=Sim,Period="&amp;$M$4&amp;"", "MA",$L$2,A4,"all",,,,"T")</f>
        <v>2264.0250000000001</v>
      </c>
      <c r="I4">
        <f t="shared" ref="I4:I67" si="3">I3+1</f>
        <v>2</v>
      </c>
      <c r="J4" s="10">
        <f t="shared" si="0"/>
        <v>0.45833333333575865</v>
      </c>
      <c r="K4" s="9">
        <f t="shared" si="1"/>
        <v>2264.5</v>
      </c>
      <c r="L4" s="12" t="s">
        <v>22</v>
      </c>
      <c r="M4" s="6">
        <v>20</v>
      </c>
      <c r="N4" s="12" t="s">
        <v>24</v>
      </c>
      <c r="O4" s="6"/>
      <c r="P4" s="6"/>
      <c r="Q4" s="6"/>
    </row>
    <row r="5" spans="1:17" x14ac:dyDescent="0.25">
      <c r="A5">
        <f t="shared" si="2"/>
        <v>-3</v>
      </c>
      <c r="B5" s="1">
        <f xml:space="preserve"> RTD("cqg.rtd",,"StudyData", $M$2, "Bar", "", "Time", $L$2,$A5, $Q$2, "", "","False")</f>
        <v>42752.451388888891</v>
      </c>
      <c r="C5" s="2">
        <f xml:space="preserve"> RTD("cqg.rtd",,"StudyData", $M$2, "Bar", "", "Time", $L$2, $A5,$Q$2,$P$2, "","False")</f>
        <v>42752.451388888891</v>
      </c>
      <c r="D5" s="3">
        <f xml:space="preserve"> RTD("cqg.rtd",,"StudyData", $M$2, "Bar", "", "Open", $L$2, $A5, $Q$2,$P$2,,$N$2,$O$2)</f>
        <v>2264.75</v>
      </c>
      <c r="E5" s="3">
        <f xml:space="preserve"> RTD("cqg.rtd",,"StudyData", $M$2, "Bar", "", "High", $L$2, $A5, $Q$2,$P$2,,$N$2,$O$2)</f>
        <v>2266</v>
      </c>
      <c r="F5" s="3">
        <f xml:space="preserve"> RTD("cqg.rtd",,"StudyData", $M$2, "Bar", "", "Low", $L$2, $A5, $Q$2,$P$2,,$N$2,$O$2)</f>
        <v>2264.5</v>
      </c>
      <c r="G5" s="3">
        <f xml:space="preserve"> RTD("cqg.rtd",,"StudyData", $M$2, "Bar", "", "Close", $L$2, $A5, $Q$2,$P$2,,$N$2,$O$2)</f>
        <v>2265.25</v>
      </c>
      <c r="H5" s="3">
        <f xml:space="preserve"> RTD("cqg.rtd",,"StudyData", $M$2, "MA", "InputChoice=Close,MAType=Sim,Period="&amp;$M$4&amp;"", "MA",$L$2,A5,"all",,,,"T")</f>
        <v>2264.0250000000001</v>
      </c>
      <c r="I5">
        <f t="shared" si="3"/>
        <v>3</v>
      </c>
      <c r="J5" s="10">
        <f t="shared" si="0"/>
        <v>0.45138888889050577</v>
      </c>
      <c r="K5" s="9">
        <f t="shared" si="1"/>
        <v>2265.25</v>
      </c>
      <c r="M5" s="12" t="s">
        <v>23</v>
      </c>
      <c r="N5" s="13">
        <f>(RTD("cqg.rtd",,"SystemInfo","Linetime"))-TRUNC(RTD("cqg.rtd",,"SystemInfo","Linetime"))</f>
        <v>0.47729166666249512</v>
      </c>
      <c r="O5" s="13" t="s">
        <v>18</v>
      </c>
      <c r="P5" s="14" t="s">
        <v>19</v>
      </c>
      <c r="Q5" s="19"/>
    </row>
    <row r="6" spans="1:17" x14ac:dyDescent="0.25">
      <c r="A6">
        <f t="shared" si="2"/>
        <v>-4</v>
      </c>
      <c r="B6" s="1">
        <f xml:space="preserve"> RTD("cqg.rtd",,"StudyData", $M$2, "Bar", "", "Time", $L$2,$A6, $Q$2, "", "","False")</f>
        <v>42752.444444444445</v>
      </c>
      <c r="C6" s="2">
        <f xml:space="preserve"> RTD("cqg.rtd",,"StudyData", $M$2, "Bar", "", "Time", $L$2, $A6,$Q$2,$P$2, "","False")</f>
        <v>42752.444444444445</v>
      </c>
      <c r="D6" s="3">
        <f xml:space="preserve"> RTD("cqg.rtd",,"StudyData", $M$2, "Bar", "", "Open", $L$2, $A6, $Q$2,$P$2,,$N$2,$O$2)</f>
        <v>2264</v>
      </c>
      <c r="E6" s="3">
        <f xml:space="preserve"> RTD("cqg.rtd",,"StudyData", $M$2, "Bar", "", "High", $L$2, $A6, $Q$2,$P$2,,$N$2,$O$2)</f>
        <v>2265</v>
      </c>
      <c r="F6" s="3">
        <f xml:space="preserve"> RTD("cqg.rtd",,"StudyData", $M$2, "Bar", "", "Low", $L$2, $A6, $Q$2,$P$2,,$N$2,$O$2)</f>
        <v>2263.75</v>
      </c>
      <c r="G6" s="3">
        <f xml:space="preserve"> RTD("cqg.rtd",,"StudyData", $M$2, "Bar", "", "Close", $L$2, $A6, $Q$2,$P$2,,$N$2,$O$2)</f>
        <v>2264.75</v>
      </c>
      <c r="H6" s="3">
        <f xml:space="preserve"> RTD("cqg.rtd",,"StudyData", $M$2, "MA", "InputChoice=Close,MAType=Sim,Period="&amp;$M$4&amp;"", "MA",$L$2,A6,"all",,,,"T")</f>
        <v>2263.9749999999999</v>
      </c>
      <c r="I6">
        <f t="shared" si="3"/>
        <v>4</v>
      </c>
      <c r="J6" s="10">
        <f t="shared" si="0"/>
        <v>0.44444444444525288</v>
      </c>
      <c r="K6" s="9">
        <f t="shared" si="1"/>
        <v>2264.75</v>
      </c>
      <c r="L6" s="18" t="s">
        <v>16</v>
      </c>
      <c r="M6" s="6">
        <f xml:space="preserve"> RTD("cqg.rtd",,"StudyData","Barssince(EP xabove Ma(EP,Sim,"&amp;$M$4&amp;"),1,300)", "Bar", "", "Close", $L$2, $A3, $Q$2,$P$2,,$N$2,$O$2)+1</f>
        <v>5</v>
      </c>
      <c r="N6" s="7">
        <f>VLOOKUP(M6,I3:J302,2,FALSE)</f>
        <v>0.4375</v>
      </c>
      <c r="O6" s="8">
        <f>ROUNDDOWN((N5-N6)*24*60,0)</f>
        <v>57</v>
      </c>
      <c r="P6" s="11">
        <f>VLOOKUP(M6,I3:K302,3,FALSE)</f>
        <v>2264.25</v>
      </c>
    </row>
    <row r="7" spans="1:17" x14ac:dyDescent="0.25">
      <c r="A7">
        <f t="shared" si="2"/>
        <v>-5</v>
      </c>
      <c r="B7" s="1">
        <f xml:space="preserve"> RTD("cqg.rtd",,"StudyData", $M$2, "Bar", "", "Time", $L$2,$A7, $Q$2, "", "","False")</f>
        <v>42752.4375</v>
      </c>
      <c r="C7" s="2">
        <f xml:space="preserve"> RTD("cqg.rtd",,"StudyData", $M$2, "Bar", "", "Time", $L$2, $A7,$Q$2,$P$2, "","False")</f>
        <v>42752.4375</v>
      </c>
      <c r="D7" s="3">
        <f xml:space="preserve"> RTD("cqg.rtd",,"StudyData", $M$2, "Bar", "", "Open", $L$2, $A7, $Q$2,$P$2,,$N$2,$O$2)</f>
        <v>2263.75</v>
      </c>
      <c r="E7" s="3">
        <f xml:space="preserve"> RTD("cqg.rtd",,"StudyData", $M$2, "Bar", "", "High", $L$2, $A7, $Q$2,$P$2,,$N$2,$O$2)</f>
        <v>2264.25</v>
      </c>
      <c r="F7" s="3">
        <f xml:space="preserve"> RTD("cqg.rtd",,"StudyData", $M$2, "Bar", "", "Low", $L$2, $A7, $Q$2,$P$2,,$N$2,$O$2)</f>
        <v>2262.75</v>
      </c>
      <c r="G7" s="3">
        <f xml:space="preserve"> RTD("cqg.rtd",,"StudyData", $M$2, "Bar", "", "Close", $L$2, $A7, $Q$2,$P$2,,$N$2,$O$2)</f>
        <v>2264.25</v>
      </c>
      <c r="H7" s="3">
        <f xml:space="preserve"> RTD("cqg.rtd",,"StudyData", $M$2, "MA", "InputChoice=Close,MAType=Sim,Period="&amp;$M$4&amp;"", "MA",$L$2,A7,"all",,,,"T")</f>
        <v>2263.9499999999998</v>
      </c>
      <c r="I7">
        <f t="shared" si="3"/>
        <v>5</v>
      </c>
      <c r="J7" s="10">
        <f t="shared" si="0"/>
        <v>0.4375</v>
      </c>
      <c r="K7" s="9">
        <f t="shared" si="1"/>
        <v>2264.25</v>
      </c>
      <c r="L7" s="18" t="s">
        <v>17</v>
      </c>
      <c r="M7" s="6">
        <f xml:space="preserve"> RTD("cqg.rtd",,"StudyData","Barssince(EP Xbelow Ma(EP,Sim,"&amp;$M$4&amp;"),1,300)", "Bar", "", "Close", $L$2, $A3, $Q$2,$P$2,,$N$2,$O$2)+1</f>
        <v>7</v>
      </c>
      <c r="N7" s="7">
        <f>VLOOKUP(M7,I3:J302,2,FALSE)</f>
        <v>0.42361111110949423</v>
      </c>
      <c r="O7" s="6">
        <f>ROUNDDOWN((N5-N7)*24*60,0)</f>
        <v>77</v>
      </c>
      <c r="P7" s="11">
        <f>VLOOKUP(M7,I3:K302,3,FALSE)</f>
        <v>2262.75</v>
      </c>
    </row>
    <row r="8" spans="1:17" x14ac:dyDescent="0.25">
      <c r="A8">
        <f t="shared" si="2"/>
        <v>-6</v>
      </c>
      <c r="B8" s="1">
        <f xml:space="preserve"> RTD("cqg.rtd",,"StudyData", $M$2, "Bar", "", "Time", $L$2,$A8, $Q$2, "", "","False")</f>
        <v>42752.430555555555</v>
      </c>
      <c r="C8" s="2">
        <f xml:space="preserve"> RTD("cqg.rtd",,"StudyData", $M$2, "Bar", "", "Time", $L$2, $A8,$Q$2,$P$2, "","False")</f>
        <v>42752.430555555555</v>
      </c>
      <c r="D8" s="3">
        <f xml:space="preserve"> RTD("cqg.rtd",,"StudyData", $M$2, "Bar", "", "Open", $L$2, $A8, $Q$2,$P$2,,$N$2,$O$2)</f>
        <v>2262.75</v>
      </c>
      <c r="E8" s="3">
        <f xml:space="preserve"> RTD("cqg.rtd",,"StudyData", $M$2, "Bar", "", "High", $L$2, $A8, $Q$2,$P$2,,$N$2,$O$2)</f>
        <v>2263.75</v>
      </c>
      <c r="F8" s="3">
        <f xml:space="preserve"> RTD("cqg.rtd",,"StudyData", $M$2, "Bar", "", "Low", $L$2, $A8, $Q$2,$P$2,,$N$2,$O$2)</f>
        <v>2262</v>
      </c>
      <c r="G8" s="3">
        <f xml:space="preserve"> RTD("cqg.rtd",,"StudyData", $M$2, "Bar", "", "Close", $L$2, $A8, $Q$2,$P$2,,$N$2,$O$2)</f>
        <v>2263.75</v>
      </c>
      <c r="H8" s="3">
        <f xml:space="preserve"> RTD("cqg.rtd",,"StudyData", $M$2, "MA", "InputChoice=Close,MAType=Sim,Period="&amp;$M$4&amp;"", "MA",$L$2,A8,"all",,,,"T")</f>
        <v>2263.9250000000002</v>
      </c>
      <c r="I8">
        <f t="shared" si="3"/>
        <v>6</v>
      </c>
      <c r="J8" s="10">
        <f t="shared" si="0"/>
        <v>0.43055555555474712</v>
      </c>
      <c r="K8" s="9">
        <f t="shared" si="1"/>
        <v>2263.75</v>
      </c>
    </row>
    <row r="9" spans="1:17" x14ac:dyDescent="0.25">
      <c r="A9">
        <f t="shared" si="2"/>
        <v>-7</v>
      </c>
      <c r="B9" s="1">
        <f xml:space="preserve"> RTD("cqg.rtd",,"StudyData", $M$2, "Bar", "", "Time", $L$2,$A9, $Q$2, "", "","False")</f>
        <v>42752.423611111109</v>
      </c>
      <c r="C9" s="2">
        <f xml:space="preserve"> RTD("cqg.rtd",,"StudyData", $M$2, "Bar", "", "Time", $L$2, $A9,$Q$2,$P$2, "","False")</f>
        <v>42752.423611111109</v>
      </c>
      <c r="D9" s="3">
        <f xml:space="preserve"> RTD("cqg.rtd",,"StudyData", $M$2, "Bar", "", "Open", $L$2, $A9, $Q$2,$P$2,,$N$2,$O$2)</f>
        <v>2264.5</v>
      </c>
      <c r="E9" s="3">
        <f xml:space="preserve"> RTD("cqg.rtd",,"StudyData", $M$2, "Bar", "", "High", $L$2, $A9, $Q$2,$P$2,,$N$2,$O$2)</f>
        <v>2265.25</v>
      </c>
      <c r="F9" s="3">
        <f xml:space="preserve"> RTD("cqg.rtd",,"StudyData", $M$2, "Bar", "", "Low", $L$2, $A9, $Q$2,$P$2,,$N$2,$O$2)</f>
        <v>2262.25</v>
      </c>
      <c r="G9" s="3">
        <f xml:space="preserve"> RTD("cqg.rtd",,"StudyData", $M$2, "Bar", "", "Close", $L$2, $A9, $Q$2,$P$2,,$N$2,$O$2)</f>
        <v>2262.75</v>
      </c>
      <c r="H9" s="3">
        <f xml:space="preserve"> RTD("cqg.rtd",,"StudyData", $M$2, "MA", "InputChoice=Close,MAType=Sim,Period="&amp;$M$4&amp;"", "MA",$L$2,A9,"all",,,,"T")</f>
        <v>2263.9499999999998</v>
      </c>
      <c r="I9">
        <f t="shared" si="3"/>
        <v>7</v>
      </c>
      <c r="J9" s="10">
        <f t="shared" si="0"/>
        <v>0.42361111110949423</v>
      </c>
      <c r="K9" s="9">
        <f t="shared" si="1"/>
        <v>2262.75</v>
      </c>
    </row>
    <row r="10" spans="1:17" x14ac:dyDescent="0.25">
      <c r="A10">
        <f t="shared" si="2"/>
        <v>-8</v>
      </c>
      <c r="B10" s="1">
        <f xml:space="preserve"> RTD("cqg.rtd",,"StudyData", $M$2, "Bar", "", "Time", $L$2,$A10, $Q$2, "", "","False")</f>
        <v>42752.416666666664</v>
      </c>
      <c r="C10" s="2">
        <f xml:space="preserve"> RTD("cqg.rtd",,"StudyData", $M$2, "Bar", "", "Time", $L$2, $A10,$Q$2,$P$2, "","False")</f>
        <v>42752.416666666664</v>
      </c>
      <c r="D10" s="3">
        <f xml:space="preserve"> RTD("cqg.rtd",,"StudyData", $M$2, "Bar", "", "Open", $L$2, $A10, $Q$2,$P$2,,$N$2,$O$2)</f>
        <v>2266.5</v>
      </c>
      <c r="E10" s="3">
        <f xml:space="preserve"> RTD("cqg.rtd",,"StudyData", $M$2, "Bar", "", "High", $L$2, $A10, $Q$2,$P$2,,$N$2,$O$2)</f>
        <v>2266.5</v>
      </c>
      <c r="F10" s="3">
        <f xml:space="preserve"> RTD("cqg.rtd",,"StudyData", $M$2, "Bar", "", "Low", $L$2, $A10, $Q$2,$P$2,,$N$2,$O$2)</f>
        <v>2264.25</v>
      </c>
      <c r="G10" s="3">
        <f xml:space="preserve"> RTD("cqg.rtd",,"StudyData", $M$2, "Bar", "", "Close", $L$2, $A10, $Q$2,$P$2,,$N$2,$O$2)</f>
        <v>2264.5</v>
      </c>
      <c r="H10" s="3">
        <f xml:space="preserve"> RTD("cqg.rtd",,"StudyData", $M$2, "MA", "InputChoice=Close,MAType=Sim,Period="&amp;$M$4&amp;"", "MA",$L$2,A10,"all",,,,"T")</f>
        <v>2264.1125000000002</v>
      </c>
      <c r="I10">
        <f t="shared" si="3"/>
        <v>8</v>
      </c>
      <c r="J10" s="10">
        <f t="shared" si="0"/>
        <v>0.41666666666424135</v>
      </c>
      <c r="K10" s="9">
        <f t="shared" si="1"/>
        <v>2264.5</v>
      </c>
    </row>
    <row r="11" spans="1:17" x14ac:dyDescent="0.25">
      <c r="A11">
        <f t="shared" si="2"/>
        <v>-9</v>
      </c>
      <c r="B11" s="1">
        <f xml:space="preserve"> RTD("cqg.rtd",,"StudyData", $M$2, "Bar", "", "Time", $L$2,$A11, $Q$2, "", "","False")</f>
        <v>42752.409722222219</v>
      </c>
      <c r="C11" s="2">
        <f xml:space="preserve"> RTD("cqg.rtd",,"StudyData", $M$2, "Bar", "", "Time", $L$2, $A11,$Q$2,$P$2, "","False")</f>
        <v>42752.409722222219</v>
      </c>
      <c r="D11" s="3">
        <f xml:space="preserve"> RTD("cqg.rtd",,"StudyData", $M$2, "Bar", "", "Open", $L$2, $A11, $Q$2,$P$2,,$N$2,$O$2)</f>
        <v>2265.5</v>
      </c>
      <c r="E11" s="3">
        <f xml:space="preserve"> RTD("cqg.rtd",,"StudyData", $M$2, "Bar", "", "High", $L$2, $A11, $Q$2,$P$2,,$N$2,$O$2)</f>
        <v>2266.75</v>
      </c>
      <c r="F11" s="3">
        <f xml:space="preserve"> RTD("cqg.rtd",,"StudyData", $M$2, "Bar", "", "Low", $L$2, $A11, $Q$2,$P$2,,$N$2,$O$2)</f>
        <v>2265.25</v>
      </c>
      <c r="G11" s="3">
        <f xml:space="preserve"> RTD("cqg.rtd",,"StudyData", $M$2, "Bar", "", "Close", $L$2, $A11, $Q$2,$P$2,,$N$2,$O$2)</f>
        <v>2266.25</v>
      </c>
      <c r="H11" s="3">
        <f xml:space="preserve"> RTD("cqg.rtd",,"StudyData", $M$2, "MA", "InputChoice=Close,MAType=Sim,Period="&amp;$M$4&amp;"", "MA",$L$2,A11,"all",,,,"T")</f>
        <v>2264.1999999999998</v>
      </c>
      <c r="I11">
        <f t="shared" si="3"/>
        <v>9</v>
      </c>
      <c r="J11" s="10">
        <f t="shared" si="0"/>
        <v>0.40972222221898846</v>
      </c>
      <c r="K11" s="9">
        <f t="shared" si="1"/>
        <v>2266.25</v>
      </c>
    </row>
    <row r="12" spans="1:17" x14ac:dyDescent="0.25">
      <c r="A12">
        <f t="shared" si="2"/>
        <v>-10</v>
      </c>
      <c r="B12" s="1">
        <f xml:space="preserve"> RTD("cqg.rtd",,"StudyData", $M$2, "Bar", "", "Time", $L$2,$A12, $Q$2, "", "","False")</f>
        <v>42752.402777777781</v>
      </c>
      <c r="C12" s="2">
        <f xml:space="preserve"> RTD("cqg.rtd",,"StudyData", $M$2, "Bar", "", "Time", $L$2, $A12,$Q$2,$P$2, "","False")</f>
        <v>42752.402777777781</v>
      </c>
      <c r="D12" s="3">
        <f xml:space="preserve"> RTD("cqg.rtd",,"StudyData", $M$2, "Bar", "", "Open", $L$2, $A12, $Q$2,$P$2,,$N$2,$O$2)</f>
        <v>2265.75</v>
      </c>
      <c r="E12" s="3">
        <f xml:space="preserve"> RTD("cqg.rtd",,"StudyData", $M$2, "Bar", "", "High", $L$2, $A12, $Q$2,$P$2,,$N$2,$O$2)</f>
        <v>2266.75</v>
      </c>
      <c r="F12" s="3">
        <f xml:space="preserve"> RTD("cqg.rtd",,"StudyData", $M$2, "Bar", "", "Low", $L$2, $A12, $Q$2,$P$2,,$N$2,$O$2)</f>
        <v>2265.25</v>
      </c>
      <c r="G12" s="3">
        <f xml:space="preserve"> RTD("cqg.rtd",,"StudyData", $M$2, "Bar", "", "Close", $L$2, $A12, $Q$2,$P$2,,$N$2,$O$2)</f>
        <v>2265.5</v>
      </c>
      <c r="H12" s="3">
        <f xml:space="preserve"> RTD("cqg.rtd",,"StudyData", $M$2, "MA", "InputChoice=Close,MAType=Sim,Period="&amp;$M$4&amp;"", "MA",$L$2,A12,"all",,,,"T")</f>
        <v>2264.1125000000002</v>
      </c>
      <c r="I12">
        <f t="shared" si="3"/>
        <v>10</v>
      </c>
      <c r="J12" s="10">
        <f t="shared" si="0"/>
        <v>0.40277777778101154</v>
      </c>
      <c r="K12" s="9">
        <f t="shared" si="1"/>
        <v>2265.5</v>
      </c>
      <c r="M12" s="4"/>
    </row>
    <row r="13" spans="1:17" x14ac:dyDescent="0.25">
      <c r="A13">
        <f t="shared" si="2"/>
        <v>-11</v>
      </c>
      <c r="B13" s="1">
        <f xml:space="preserve"> RTD("cqg.rtd",,"StudyData", $M$2, "Bar", "", "Time", $L$2,$A13, $Q$2, "", "","False")</f>
        <v>42752.395833333336</v>
      </c>
      <c r="C13" s="2">
        <f xml:space="preserve"> RTD("cqg.rtd",,"StudyData", $M$2, "Bar", "", "Time", $L$2, $A13,$Q$2,$P$2, "","False")</f>
        <v>42752.395833333336</v>
      </c>
      <c r="D13" s="3">
        <f xml:space="preserve"> RTD("cqg.rtd",,"StudyData", $M$2, "Bar", "", "Open", $L$2, $A13, $Q$2,$P$2,,$N$2,$O$2)</f>
        <v>2265.25</v>
      </c>
      <c r="E13" s="3">
        <f xml:space="preserve"> RTD("cqg.rtd",,"StudyData", $M$2, "Bar", "", "High", $L$2, $A13, $Q$2,$P$2,,$N$2,$O$2)</f>
        <v>2266.25</v>
      </c>
      <c r="F13" s="3">
        <f xml:space="preserve"> RTD("cqg.rtd",,"StudyData", $M$2, "Bar", "", "Low", $L$2, $A13, $Q$2,$P$2,,$N$2,$O$2)</f>
        <v>2264</v>
      </c>
      <c r="G13" s="3">
        <f xml:space="preserve"> RTD("cqg.rtd",,"StudyData", $M$2, "Bar", "", "Close", $L$2, $A13, $Q$2,$P$2,,$N$2,$O$2)</f>
        <v>2265.75</v>
      </c>
      <c r="H13" s="3">
        <f xml:space="preserve"> RTD("cqg.rtd",,"StudyData", $M$2, "MA", "InputChoice=Close,MAType=Sim,Period="&amp;$M$4&amp;"", "MA",$L$2,A13,"all",,,,"T")</f>
        <v>2264.0374999999999</v>
      </c>
      <c r="I13">
        <f t="shared" si="3"/>
        <v>11</v>
      </c>
      <c r="J13" s="10">
        <f t="shared" si="0"/>
        <v>0.39583333333575865</v>
      </c>
      <c r="K13" s="9">
        <f t="shared" si="1"/>
        <v>2265.75</v>
      </c>
      <c r="O13" s="5"/>
    </row>
    <row r="14" spans="1:17" x14ac:dyDescent="0.25">
      <c r="A14">
        <f t="shared" si="2"/>
        <v>-12</v>
      </c>
      <c r="B14" s="1">
        <f xml:space="preserve"> RTD("cqg.rtd",,"StudyData", $M$2, "Bar", "", "Time", $L$2,$A14, $Q$2, "", "","False")</f>
        <v>42752.388888888891</v>
      </c>
      <c r="C14" s="2">
        <f xml:space="preserve"> RTD("cqg.rtd",,"StudyData", $M$2, "Bar", "", "Time", $L$2, $A14,$Q$2,$P$2, "","False")</f>
        <v>42752.388888888891</v>
      </c>
      <c r="D14" s="3">
        <f xml:space="preserve"> RTD("cqg.rtd",,"StudyData", $M$2, "Bar", "", "Open", $L$2, $A14, $Q$2,$P$2,,$N$2,$O$2)</f>
        <v>2265.5</v>
      </c>
      <c r="E14" s="3">
        <f xml:space="preserve"> RTD("cqg.rtd",,"StudyData", $M$2, "Bar", "", "High", $L$2, $A14, $Q$2,$P$2,,$N$2,$O$2)</f>
        <v>2266.75</v>
      </c>
      <c r="F14" s="3">
        <f xml:space="preserve"> RTD("cqg.rtd",,"StudyData", $M$2, "Bar", "", "Low", $L$2, $A14, $Q$2,$P$2,,$N$2,$O$2)</f>
        <v>2264.25</v>
      </c>
      <c r="G14" s="3">
        <f xml:space="preserve"> RTD("cqg.rtd",,"StudyData", $M$2, "Bar", "", "Close", $L$2, $A14, $Q$2,$P$2,,$N$2,$O$2)</f>
        <v>2265.25</v>
      </c>
      <c r="H14" s="3">
        <f xml:space="preserve"> RTD("cqg.rtd",,"StudyData", $M$2, "MA", "InputChoice=Close,MAType=Sim,Period="&amp;$M$4&amp;"", "MA",$L$2,A14,"all",,,,"T")</f>
        <v>2263.9499999999998</v>
      </c>
      <c r="I14">
        <f t="shared" si="3"/>
        <v>12</v>
      </c>
      <c r="J14" s="10">
        <f t="shared" si="0"/>
        <v>0.38888888889050577</v>
      </c>
      <c r="K14" s="9">
        <f t="shared" si="1"/>
        <v>2265.25</v>
      </c>
    </row>
    <row r="15" spans="1:17" x14ac:dyDescent="0.25">
      <c r="A15">
        <f t="shared" si="2"/>
        <v>-13</v>
      </c>
      <c r="B15" s="1">
        <f xml:space="preserve"> RTD("cqg.rtd",,"StudyData", $M$2, "Bar", "", "Time", $L$2,$A15, $Q$2, "", "","False")</f>
        <v>42752.381944444445</v>
      </c>
      <c r="C15" s="2">
        <f xml:space="preserve"> RTD("cqg.rtd",,"StudyData", $M$2, "Bar", "", "Time", $L$2, $A15,$Q$2,$P$2, "","False")</f>
        <v>42752.381944444445</v>
      </c>
      <c r="D15" s="3">
        <f xml:space="preserve"> RTD("cqg.rtd",,"StudyData", $M$2, "Bar", "", "Open", $L$2, $A15, $Q$2,$P$2,,$N$2,$O$2)</f>
        <v>2264.75</v>
      </c>
      <c r="E15" s="3">
        <f xml:space="preserve"> RTD("cqg.rtd",,"StudyData", $M$2, "Bar", "", "High", $L$2, $A15, $Q$2,$P$2,,$N$2,$O$2)</f>
        <v>2267.25</v>
      </c>
      <c r="F15" s="3">
        <f xml:space="preserve"> RTD("cqg.rtd",,"StudyData", $M$2, "Bar", "", "Low", $L$2, $A15, $Q$2,$P$2,,$N$2,$O$2)</f>
        <v>2264.25</v>
      </c>
      <c r="G15" s="3">
        <f xml:space="preserve"> RTD("cqg.rtd",,"StudyData", $M$2, "Bar", "", "Close", $L$2, $A15, $Q$2,$P$2,,$N$2,$O$2)</f>
        <v>2265.25</v>
      </c>
      <c r="H15" s="3">
        <f xml:space="preserve"> RTD("cqg.rtd",,"StudyData", $M$2, "MA", "InputChoice=Close,MAType=Sim,Period="&amp;$M$4&amp;"", "MA",$L$2,A15,"all",,,,"T")</f>
        <v>2263.8000000000002</v>
      </c>
      <c r="I15">
        <f t="shared" si="3"/>
        <v>13</v>
      </c>
      <c r="J15" s="10">
        <f t="shared" si="0"/>
        <v>0.38194444444525288</v>
      </c>
      <c r="K15" s="9">
        <f t="shared" si="1"/>
        <v>2265.25</v>
      </c>
      <c r="O15" s="5"/>
    </row>
    <row r="16" spans="1:17" x14ac:dyDescent="0.25">
      <c r="A16">
        <f t="shared" si="2"/>
        <v>-14</v>
      </c>
      <c r="B16" s="1">
        <f xml:space="preserve"> RTD("cqg.rtd",,"StudyData", $M$2, "Bar", "", "Time", $L$2,$A16, $Q$2, "", "","False")</f>
        <v>42752.375</v>
      </c>
      <c r="C16" s="2">
        <f xml:space="preserve"> RTD("cqg.rtd",,"StudyData", $M$2, "Bar", "", "Time", $L$2, $A16,$Q$2,$P$2, "","False")</f>
        <v>42752.375</v>
      </c>
      <c r="D16" s="3">
        <f xml:space="preserve"> RTD("cqg.rtd",,"StudyData", $M$2, "Bar", "", "Open", $L$2, $A16, $Q$2,$P$2,,$N$2,$O$2)</f>
        <v>2261</v>
      </c>
      <c r="E16" s="3">
        <f xml:space="preserve"> RTD("cqg.rtd",,"StudyData", $M$2, "Bar", "", "High", $L$2, $A16, $Q$2,$P$2,,$N$2,$O$2)</f>
        <v>2265</v>
      </c>
      <c r="F16" s="3">
        <f xml:space="preserve"> RTD("cqg.rtd",,"StudyData", $M$2, "Bar", "", "Low", $L$2, $A16, $Q$2,$P$2,,$N$2,$O$2)</f>
        <v>2259.75</v>
      </c>
      <c r="G16" s="3">
        <f xml:space="preserve"> RTD("cqg.rtd",,"StudyData", $M$2, "Bar", "", "Close", $L$2, $A16, $Q$2,$P$2,,$N$2,$O$2)</f>
        <v>2264.5</v>
      </c>
      <c r="H16" s="3">
        <f xml:space="preserve"> RTD("cqg.rtd",,"StudyData", $M$2, "MA", "InputChoice=Close,MAType=Sim,Period="&amp;$M$4&amp;"", "MA",$L$2,A16,"all",,,,"T")</f>
        <v>2263.5875000000001</v>
      </c>
      <c r="I16">
        <f t="shared" si="3"/>
        <v>14</v>
      </c>
      <c r="J16" s="10">
        <f t="shared" si="0"/>
        <v>0.375</v>
      </c>
      <c r="K16" s="9">
        <f t="shared" si="1"/>
        <v>2264.5</v>
      </c>
    </row>
    <row r="17" spans="1:11" x14ac:dyDescent="0.25">
      <c r="A17">
        <f t="shared" si="2"/>
        <v>-15</v>
      </c>
      <c r="B17" s="1">
        <f xml:space="preserve"> RTD("cqg.rtd",,"StudyData", $M$2, "Bar", "", "Time", $L$2,$A17, $Q$2, "", "","False")</f>
        <v>42752.368055555555</v>
      </c>
      <c r="C17" s="2">
        <f xml:space="preserve"> RTD("cqg.rtd",,"StudyData", $M$2, "Bar", "", "Time", $L$2, $A17,$Q$2,$P$2, "","False")</f>
        <v>42752.368055555555</v>
      </c>
      <c r="D17" s="3">
        <f xml:space="preserve"> RTD("cqg.rtd",,"StudyData", $M$2, "Bar", "", "Open", $L$2, $A17, $Q$2,$P$2,,$N$2,$O$2)</f>
        <v>2261.25</v>
      </c>
      <c r="E17" s="3">
        <f xml:space="preserve"> RTD("cqg.rtd",,"StudyData", $M$2, "Bar", "", "High", $L$2, $A17, $Q$2,$P$2,,$N$2,$O$2)</f>
        <v>2263</v>
      </c>
      <c r="F17" s="3">
        <f xml:space="preserve"> RTD("cqg.rtd",,"StudyData", $M$2, "Bar", "", "Low", $L$2, $A17, $Q$2,$P$2,,$N$2,$O$2)</f>
        <v>2259.75</v>
      </c>
      <c r="G17" s="3">
        <f xml:space="preserve"> RTD("cqg.rtd",,"StudyData", $M$2, "Bar", "", "Close", $L$2, $A17, $Q$2,$P$2,,$N$2,$O$2)</f>
        <v>2260.75</v>
      </c>
      <c r="H17" s="3">
        <f xml:space="preserve"> RTD("cqg.rtd",,"StudyData", $M$2, "MA", "InputChoice=Close,MAType=Sim,Period="&amp;$M$4&amp;"", "MA",$L$2,A17,"all",,,,"T")</f>
        <v>2263.35</v>
      </c>
      <c r="I17">
        <f t="shared" si="3"/>
        <v>15</v>
      </c>
      <c r="J17" s="10">
        <f t="shared" si="0"/>
        <v>0.36805555555474712</v>
      </c>
      <c r="K17" s="9">
        <f t="shared" si="1"/>
        <v>2260.75</v>
      </c>
    </row>
    <row r="18" spans="1:11" x14ac:dyDescent="0.25">
      <c r="A18">
        <f t="shared" si="2"/>
        <v>-16</v>
      </c>
      <c r="B18" s="1">
        <f xml:space="preserve"> RTD("cqg.rtd",,"StudyData", $M$2, "Bar", "", "Time", $L$2,$A18, $Q$2, "", "","False")</f>
        <v>42752.361111111109</v>
      </c>
      <c r="C18" s="2">
        <f xml:space="preserve"> RTD("cqg.rtd",,"StudyData", $M$2, "Bar", "", "Time", $L$2, $A18,$Q$2,$P$2, "","False")</f>
        <v>42752.361111111109</v>
      </c>
      <c r="D18" s="3">
        <f xml:space="preserve"> RTD("cqg.rtd",,"StudyData", $M$2, "Bar", "", "Open", $L$2, $A18, $Q$2,$P$2,,$N$2,$O$2)</f>
        <v>2261.25</v>
      </c>
      <c r="E18" s="3">
        <f xml:space="preserve"> RTD("cqg.rtd",,"StudyData", $M$2, "Bar", "", "High", $L$2, $A18, $Q$2,$P$2,,$N$2,$O$2)</f>
        <v>2262.25</v>
      </c>
      <c r="F18" s="3">
        <f xml:space="preserve"> RTD("cqg.rtd",,"StudyData", $M$2, "Bar", "", "Low", $L$2, $A18, $Q$2,$P$2,,$N$2,$O$2)</f>
        <v>2259.75</v>
      </c>
      <c r="G18" s="3">
        <f xml:space="preserve"> RTD("cqg.rtd",,"StudyData", $M$2, "Bar", "", "Close", $L$2, $A18, $Q$2,$P$2,,$N$2,$O$2)</f>
        <v>2261.5</v>
      </c>
      <c r="H18" s="3">
        <f xml:space="preserve"> RTD("cqg.rtd",,"StudyData", $M$2, "MA", "InputChoice=Close,MAType=Sim,Period="&amp;$M$4&amp;"", "MA",$L$2,A18,"all",,,,"T")</f>
        <v>2263.3125</v>
      </c>
      <c r="I18">
        <f t="shared" si="3"/>
        <v>16</v>
      </c>
      <c r="J18" s="10">
        <f t="shared" si="0"/>
        <v>0.36111111110949423</v>
      </c>
      <c r="K18" s="9">
        <f t="shared" si="1"/>
        <v>2261.5</v>
      </c>
    </row>
    <row r="19" spans="1:11" x14ac:dyDescent="0.25">
      <c r="A19">
        <f t="shared" si="2"/>
        <v>-17</v>
      </c>
      <c r="B19" s="1">
        <f xml:space="preserve"> RTD("cqg.rtd",,"StudyData", $M$2, "Bar", "", "Time", $L$2,$A19, $Q$2, "", "","False")</f>
        <v>42752.354166666664</v>
      </c>
      <c r="C19" s="2">
        <f xml:space="preserve"> RTD("cqg.rtd",,"StudyData", $M$2, "Bar", "", "Time", $L$2, $A19,$Q$2,$P$2, "","False")</f>
        <v>42752.354166666664</v>
      </c>
      <c r="D19" s="3">
        <f xml:space="preserve"> RTD("cqg.rtd",,"StudyData", $M$2, "Bar", "", "Open", $L$2, $A19, $Q$2,$P$2,,$N$2,$O$2)</f>
        <v>2262.5</v>
      </c>
      <c r="E19" s="3">
        <f xml:space="preserve"> RTD("cqg.rtd",,"StudyData", $M$2, "Bar", "", "High", $L$2, $A19, $Q$2,$P$2,,$N$2,$O$2)</f>
        <v>2264.5</v>
      </c>
      <c r="F19" s="3">
        <f xml:space="preserve"> RTD("cqg.rtd",,"StudyData", $M$2, "Bar", "", "Low", $L$2, $A19, $Q$2,$P$2,,$N$2,$O$2)</f>
        <v>2260</v>
      </c>
      <c r="G19" s="3">
        <f xml:space="preserve"> RTD("cqg.rtd",,"StudyData", $M$2, "Bar", "", "Close", $L$2, $A19, $Q$2,$P$2,,$N$2,$O$2)</f>
        <v>2261.5</v>
      </c>
      <c r="H19" s="3">
        <f xml:space="preserve"> RTD("cqg.rtd",,"StudyData", $M$2, "MA", "InputChoice=Close,MAType=Sim,Period="&amp;$M$4&amp;"", "MA",$L$2,A19,"all",,,,"T")</f>
        <v>2263.2624999999998</v>
      </c>
      <c r="I19">
        <f t="shared" si="3"/>
        <v>17</v>
      </c>
      <c r="J19" s="10">
        <f t="shared" si="0"/>
        <v>0.35416666666424135</v>
      </c>
      <c r="K19" s="9">
        <f t="shared" si="1"/>
        <v>2261.5</v>
      </c>
    </row>
    <row r="20" spans="1:11" x14ac:dyDescent="0.25">
      <c r="A20">
        <f t="shared" si="2"/>
        <v>-18</v>
      </c>
      <c r="B20" s="1">
        <f xml:space="preserve"> RTD("cqg.rtd",,"StudyData", $M$2, "Bar", "", "Time", $L$2,$A20, $Q$2, "", "","False")</f>
        <v>42752.347222222219</v>
      </c>
      <c r="C20" s="2">
        <f xml:space="preserve"> RTD("cqg.rtd",,"StudyData", $M$2, "Bar", "", "Time", $L$2, $A20,$Q$2,$P$2, "","False")</f>
        <v>42752.347222222219</v>
      </c>
      <c r="D20" s="3">
        <f xml:space="preserve"> RTD("cqg.rtd",,"StudyData", $M$2, "Bar", "", "Open", $L$2, $A20, $Q$2,$P$2,,$N$2,$O$2)</f>
        <v>2263.25</v>
      </c>
      <c r="E20" s="3">
        <f xml:space="preserve"> RTD("cqg.rtd",,"StudyData", $M$2, "Bar", "", "High", $L$2, $A20, $Q$2,$P$2,,$N$2,$O$2)</f>
        <v>2264.25</v>
      </c>
      <c r="F20" s="3">
        <f xml:space="preserve"> RTD("cqg.rtd",,"StudyData", $M$2, "Bar", "", "Low", $L$2, $A20, $Q$2,$P$2,,$N$2,$O$2)</f>
        <v>2261.75</v>
      </c>
      <c r="G20" s="3">
        <f xml:space="preserve"> RTD("cqg.rtd",,"StudyData", $M$2, "Bar", "", "Close", $L$2, $A20, $Q$2,$P$2,,$N$2,$O$2)</f>
        <v>2262.25</v>
      </c>
      <c r="H20" s="3">
        <f xml:space="preserve"> RTD("cqg.rtd",,"StudyData", $M$2, "MA", "InputChoice=Close,MAType=Sim,Period="&amp;$M$4&amp;"", "MA",$L$2,A20,"all",,,,"T")</f>
        <v>2263.15</v>
      </c>
      <c r="I20">
        <f t="shared" si="3"/>
        <v>18</v>
      </c>
      <c r="J20" s="10">
        <f t="shared" si="0"/>
        <v>0.34722222221898846</v>
      </c>
      <c r="K20" s="9">
        <f t="shared" si="1"/>
        <v>2262.25</v>
      </c>
    </row>
    <row r="21" spans="1:11" x14ac:dyDescent="0.25">
      <c r="A21">
        <f t="shared" si="2"/>
        <v>-19</v>
      </c>
      <c r="B21" s="1">
        <f xml:space="preserve"> RTD("cqg.rtd",,"StudyData", $M$2, "Bar", "", "Time", $L$2,$A21, $Q$2, "", "","False")</f>
        <v>42752.340277777781</v>
      </c>
      <c r="C21" s="2">
        <f xml:space="preserve"> RTD("cqg.rtd",,"StudyData", $M$2, "Bar", "", "Time", $L$2, $A21,$Q$2,$P$2, "","False")</f>
        <v>42752.340277777781</v>
      </c>
      <c r="D21" s="3">
        <f xml:space="preserve"> RTD("cqg.rtd",,"StudyData", $M$2, "Bar", "", "Open", $L$2, $A21, $Q$2,$P$2,,$N$2,$O$2)</f>
        <v>2264</v>
      </c>
      <c r="E21" s="3">
        <f xml:space="preserve"> RTD("cqg.rtd",,"StudyData", $M$2, "Bar", "", "High", $L$2, $A21, $Q$2,$P$2,,$N$2,$O$2)</f>
        <v>2264.5</v>
      </c>
      <c r="F21" s="3">
        <f xml:space="preserve"> RTD("cqg.rtd",,"StudyData", $M$2, "Bar", "", "Low", $L$2, $A21, $Q$2,$P$2,,$N$2,$O$2)</f>
        <v>2263</v>
      </c>
      <c r="G21" s="3">
        <f xml:space="preserve"> RTD("cqg.rtd",,"StudyData", $M$2, "Bar", "", "Close", $L$2, $A21, $Q$2,$P$2,,$N$2,$O$2)</f>
        <v>2263.25</v>
      </c>
      <c r="H21" s="3">
        <f xml:space="preserve"> RTD("cqg.rtd",,"StudyData", $M$2, "MA", "InputChoice=Close,MAType=Sim,Period="&amp;$M$4&amp;"", "MA",$L$2,A21,"all",,,,"T")</f>
        <v>2263.0500000000002</v>
      </c>
      <c r="I21">
        <f t="shared" si="3"/>
        <v>19</v>
      </c>
      <c r="J21" s="10">
        <f t="shared" si="0"/>
        <v>0.34027777778101154</v>
      </c>
      <c r="K21" s="9">
        <f t="shared" si="1"/>
        <v>2263.25</v>
      </c>
    </row>
    <row r="22" spans="1:11" x14ac:dyDescent="0.25">
      <c r="A22">
        <f t="shared" si="2"/>
        <v>-20</v>
      </c>
      <c r="B22" s="1">
        <f xml:space="preserve"> RTD("cqg.rtd",,"StudyData", $M$2, "Bar", "", "Time", $L$2,$A22, $Q$2, "", "","False")</f>
        <v>42752.333333333336</v>
      </c>
      <c r="C22" s="2">
        <f xml:space="preserve"> RTD("cqg.rtd",,"StudyData", $M$2, "Bar", "", "Time", $L$2, $A22,$Q$2,$P$2, "","False")</f>
        <v>42752.333333333336</v>
      </c>
      <c r="D22" s="3">
        <f xml:space="preserve"> RTD("cqg.rtd",,"StudyData", $M$2, "Bar", "", "Open", $L$2, $A22, $Q$2,$P$2,,$N$2,$O$2)</f>
        <v>2264.5</v>
      </c>
      <c r="E22" s="3">
        <f xml:space="preserve"> RTD("cqg.rtd",,"StudyData", $M$2, "Bar", "", "High", $L$2, $A22, $Q$2,$P$2,,$N$2,$O$2)</f>
        <v>2264.75</v>
      </c>
      <c r="F22" s="3">
        <f xml:space="preserve"> RTD("cqg.rtd",,"StudyData", $M$2, "Bar", "", "Low", $L$2, $A22, $Q$2,$P$2,,$N$2,$O$2)</f>
        <v>2263</v>
      </c>
      <c r="G22" s="3">
        <f xml:space="preserve"> RTD("cqg.rtd",,"StudyData", $M$2, "Bar", "", "Close", $L$2, $A22, $Q$2,$P$2,,$N$2,$O$2)</f>
        <v>2264.25</v>
      </c>
      <c r="H22" s="3">
        <f xml:space="preserve"> RTD("cqg.rtd",,"StudyData", $M$2, "MA", "InputChoice=Close,MAType=Sim,Period="&amp;$M$4&amp;"", "MA",$L$2,A22,"all",,,,"T")</f>
        <v>2262.9</v>
      </c>
      <c r="I22">
        <f t="shared" si="3"/>
        <v>20</v>
      </c>
      <c r="J22" s="10">
        <f t="shared" si="0"/>
        <v>0.33333333333575865</v>
      </c>
      <c r="K22" s="9">
        <f t="shared" si="1"/>
        <v>2264.25</v>
      </c>
    </row>
    <row r="23" spans="1:11" x14ac:dyDescent="0.25">
      <c r="A23">
        <f t="shared" si="2"/>
        <v>-21</v>
      </c>
      <c r="B23" s="1">
        <f xml:space="preserve"> RTD("cqg.rtd",,"StudyData", $M$2, "Bar", "", "Time", $L$2,$A23, $Q$2, "", "","False")</f>
        <v>42752.326388888891</v>
      </c>
      <c r="C23" s="2">
        <f xml:space="preserve"> RTD("cqg.rtd",,"StudyData", $M$2, "Bar", "", "Time", $L$2, $A23,$Q$2,$P$2, "","False")</f>
        <v>42752.326388888891</v>
      </c>
      <c r="D23" s="3">
        <f xml:space="preserve"> RTD("cqg.rtd",,"StudyData", $M$2, "Bar", "", "Open", $L$2, $A23, $Q$2,$P$2,,$N$2,$O$2)</f>
        <v>2264.75</v>
      </c>
      <c r="E23" s="3">
        <f xml:space="preserve"> RTD("cqg.rtd",,"StudyData", $M$2, "Bar", "", "High", $L$2, $A23, $Q$2,$P$2,,$N$2,$O$2)</f>
        <v>2266</v>
      </c>
      <c r="F23" s="3">
        <f xml:space="preserve"> RTD("cqg.rtd",,"StudyData", $M$2, "Bar", "", "Low", $L$2, $A23, $Q$2,$P$2,,$N$2,$O$2)</f>
        <v>2264.25</v>
      </c>
      <c r="G23" s="3">
        <f xml:space="preserve"> RTD("cqg.rtd",,"StudyData", $M$2, "Bar", "", "Close", $L$2, $A23, $Q$2,$P$2,,$N$2,$O$2)</f>
        <v>2264.75</v>
      </c>
      <c r="H23" s="3">
        <f xml:space="preserve"> RTD("cqg.rtd",,"StudyData", $M$2, "MA", "InputChoice=Close,MAType=Sim,Period="&amp;$M$4&amp;"", "MA",$L$2,A23,"all",,,,"T")</f>
        <v>2262.7249999999999</v>
      </c>
      <c r="I23">
        <f t="shared" si="3"/>
        <v>21</v>
      </c>
      <c r="J23" s="10">
        <f t="shared" si="0"/>
        <v>0.32638888889050577</v>
      </c>
      <c r="K23" s="9">
        <f t="shared" si="1"/>
        <v>2264.75</v>
      </c>
    </row>
    <row r="24" spans="1:11" x14ac:dyDescent="0.25">
      <c r="A24">
        <f t="shared" si="2"/>
        <v>-22</v>
      </c>
      <c r="B24" s="1">
        <f xml:space="preserve"> RTD("cqg.rtd",,"StudyData", $M$2, "Bar", "", "Time", $L$2,$A24, $Q$2, "", "","False")</f>
        <v>42752.319444444445</v>
      </c>
      <c r="C24" s="2">
        <f xml:space="preserve"> RTD("cqg.rtd",,"StudyData", $M$2, "Bar", "", "Time", $L$2, $A24,$Q$2,$P$2, "","False")</f>
        <v>42752.319444444445</v>
      </c>
      <c r="D24" s="3">
        <f xml:space="preserve"> RTD("cqg.rtd",,"StudyData", $M$2, "Bar", "", "Open", $L$2, $A24, $Q$2,$P$2,,$N$2,$O$2)</f>
        <v>2264</v>
      </c>
      <c r="E24" s="3">
        <f xml:space="preserve"> RTD("cqg.rtd",,"StudyData", $M$2, "Bar", "", "High", $L$2, $A24, $Q$2,$P$2,,$N$2,$O$2)</f>
        <v>2264.75</v>
      </c>
      <c r="F24" s="3">
        <f xml:space="preserve"> RTD("cqg.rtd",,"StudyData", $M$2, "Bar", "", "Low", $L$2, $A24, $Q$2,$P$2,,$N$2,$O$2)</f>
        <v>2263.5</v>
      </c>
      <c r="G24" s="3">
        <f xml:space="preserve"> RTD("cqg.rtd",,"StudyData", $M$2, "Bar", "", "Close", $L$2, $A24, $Q$2,$P$2,,$N$2,$O$2)</f>
        <v>2264.5</v>
      </c>
      <c r="H24" s="3">
        <f xml:space="preserve"> RTD("cqg.rtd",,"StudyData", $M$2, "MA", "InputChoice=Close,MAType=Sim,Period="&amp;$M$4&amp;"", "MA",$L$2,A24,"all",,,,"T")</f>
        <v>2262.5875000000001</v>
      </c>
      <c r="I24">
        <f t="shared" si="3"/>
        <v>22</v>
      </c>
      <c r="J24" s="10">
        <f t="shared" si="0"/>
        <v>0.31944444444525288</v>
      </c>
      <c r="K24" s="9">
        <f t="shared" si="1"/>
        <v>2264.5</v>
      </c>
    </row>
    <row r="25" spans="1:11" x14ac:dyDescent="0.25">
      <c r="A25">
        <f t="shared" si="2"/>
        <v>-23</v>
      </c>
      <c r="B25" s="1">
        <f xml:space="preserve"> RTD("cqg.rtd",,"StudyData", $M$2, "Bar", "", "Time", $L$2,$A25, $Q$2, "", "","False")</f>
        <v>42752.3125</v>
      </c>
      <c r="C25" s="2">
        <f xml:space="preserve"> RTD("cqg.rtd",,"StudyData", $M$2, "Bar", "", "Time", $L$2, $A25,$Q$2,$P$2, "","False")</f>
        <v>42752.3125</v>
      </c>
      <c r="D25" s="3">
        <f xml:space="preserve"> RTD("cqg.rtd",,"StudyData", $M$2, "Bar", "", "Open", $L$2, $A25, $Q$2,$P$2,,$N$2,$O$2)</f>
        <v>2264.25</v>
      </c>
      <c r="E25" s="3">
        <f xml:space="preserve"> RTD("cqg.rtd",,"StudyData", $M$2, "Bar", "", "High", $L$2, $A25, $Q$2,$P$2,,$N$2,$O$2)</f>
        <v>2264.5</v>
      </c>
      <c r="F25" s="3">
        <f xml:space="preserve"> RTD("cqg.rtd",,"StudyData", $M$2, "Bar", "", "Low", $L$2, $A25, $Q$2,$P$2,,$N$2,$O$2)</f>
        <v>2263.25</v>
      </c>
      <c r="G25" s="3">
        <f xml:space="preserve"> RTD("cqg.rtd",,"StudyData", $M$2, "Bar", "", "Close", $L$2, $A25, $Q$2,$P$2,,$N$2,$O$2)</f>
        <v>2264.25</v>
      </c>
      <c r="H25" s="3">
        <f xml:space="preserve"> RTD("cqg.rtd",,"StudyData", $M$2, "MA", "InputChoice=Close,MAType=Sim,Period="&amp;$M$4&amp;"", "MA",$L$2,A25,"all",,,,"T")</f>
        <v>2262.4875000000002</v>
      </c>
      <c r="I25">
        <f t="shared" si="3"/>
        <v>23</v>
      </c>
      <c r="J25" s="10">
        <f t="shared" si="0"/>
        <v>0.3125</v>
      </c>
      <c r="K25" s="9">
        <f t="shared" si="1"/>
        <v>2264.25</v>
      </c>
    </row>
    <row r="26" spans="1:11" x14ac:dyDescent="0.25">
      <c r="A26">
        <f t="shared" si="2"/>
        <v>-24</v>
      </c>
      <c r="B26" s="1">
        <f xml:space="preserve"> RTD("cqg.rtd",,"StudyData", $M$2, "Bar", "", "Time", $L$2,$A26, $Q$2, "", "","False")</f>
        <v>42752.305555555555</v>
      </c>
      <c r="C26" s="2">
        <f xml:space="preserve"> RTD("cqg.rtd",,"StudyData", $M$2, "Bar", "", "Time", $L$2, $A26,$Q$2,$P$2, "","False")</f>
        <v>42752.305555555555</v>
      </c>
      <c r="D26" s="3">
        <f xml:space="preserve"> RTD("cqg.rtd",,"StudyData", $M$2, "Bar", "", "Open", $L$2, $A26, $Q$2,$P$2,,$N$2,$O$2)</f>
        <v>2263.75</v>
      </c>
      <c r="E26" s="3">
        <f xml:space="preserve"> RTD("cqg.rtd",,"StudyData", $M$2, "Bar", "", "High", $L$2, $A26, $Q$2,$P$2,,$N$2,$O$2)</f>
        <v>2264.75</v>
      </c>
      <c r="F26" s="3">
        <f xml:space="preserve"> RTD("cqg.rtd",,"StudyData", $M$2, "Bar", "", "Low", $L$2, $A26, $Q$2,$P$2,,$N$2,$O$2)</f>
        <v>2262.75</v>
      </c>
      <c r="G26" s="3">
        <f xml:space="preserve"> RTD("cqg.rtd",,"StudyData", $M$2, "Bar", "", "Close", $L$2, $A26, $Q$2,$P$2,,$N$2,$O$2)</f>
        <v>2264.25</v>
      </c>
      <c r="H26" s="3">
        <f xml:space="preserve"> RTD("cqg.rtd",,"StudyData", $M$2, "MA", "InputChoice=Close,MAType=Sim,Period="&amp;$M$4&amp;"", "MA",$L$2,A26,"all",,,,"T")</f>
        <v>2262.4</v>
      </c>
      <c r="I26">
        <f t="shared" si="3"/>
        <v>24</v>
      </c>
      <c r="J26" s="10">
        <f t="shared" si="0"/>
        <v>0.30555555555474712</v>
      </c>
      <c r="K26" s="9">
        <f t="shared" si="1"/>
        <v>2264.25</v>
      </c>
    </row>
    <row r="27" spans="1:11" x14ac:dyDescent="0.25">
      <c r="A27">
        <f t="shared" si="2"/>
        <v>-25</v>
      </c>
      <c r="B27" s="1">
        <f xml:space="preserve"> RTD("cqg.rtd",,"StudyData", $M$2, "Bar", "", "Time", $L$2,$A27, $Q$2, "", "","False")</f>
        <v>42752.298611111109</v>
      </c>
      <c r="C27" s="2">
        <f xml:space="preserve"> RTD("cqg.rtd",,"StudyData", $M$2, "Bar", "", "Time", $L$2, $A27,$Q$2,$P$2, "","False")</f>
        <v>42752.298611111109</v>
      </c>
      <c r="D27" s="3">
        <f xml:space="preserve"> RTD("cqg.rtd",,"StudyData", $M$2, "Bar", "", "Open", $L$2, $A27, $Q$2,$P$2,,$N$2,$O$2)</f>
        <v>2264.5</v>
      </c>
      <c r="E27" s="3">
        <f xml:space="preserve"> RTD("cqg.rtd",,"StudyData", $M$2, "Bar", "", "High", $L$2, $A27, $Q$2,$P$2,,$N$2,$O$2)</f>
        <v>2264.5</v>
      </c>
      <c r="F27" s="3">
        <f xml:space="preserve"> RTD("cqg.rtd",,"StudyData", $M$2, "Bar", "", "Low", $L$2, $A27, $Q$2,$P$2,,$N$2,$O$2)</f>
        <v>2263.5</v>
      </c>
      <c r="G27" s="3">
        <f xml:space="preserve"> RTD("cqg.rtd",,"StudyData", $M$2, "Bar", "", "Close", $L$2, $A27, $Q$2,$P$2,,$N$2,$O$2)</f>
        <v>2263.75</v>
      </c>
      <c r="H27" s="3">
        <f xml:space="preserve"> RTD("cqg.rtd",,"StudyData", $M$2, "MA", "InputChoice=Close,MAType=Sim,Period="&amp;$M$4&amp;"", "MA",$L$2,A27,"all",,,,"T")</f>
        <v>2262.3375000000001</v>
      </c>
      <c r="I27">
        <f t="shared" si="3"/>
        <v>25</v>
      </c>
      <c r="J27" s="10">
        <f t="shared" si="0"/>
        <v>0.29861111110949423</v>
      </c>
      <c r="K27" s="9">
        <f t="shared" si="1"/>
        <v>2263.75</v>
      </c>
    </row>
    <row r="28" spans="1:11" x14ac:dyDescent="0.25">
      <c r="A28">
        <f t="shared" si="2"/>
        <v>-26</v>
      </c>
      <c r="B28" s="1">
        <f xml:space="preserve"> RTD("cqg.rtd",,"StudyData", $M$2, "Bar", "", "Time", $L$2,$A28, $Q$2, "", "","False")</f>
        <v>42752.291666666664</v>
      </c>
      <c r="C28" s="2">
        <f xml:space="preserve"> RTD("cqg.rtd",,"StudyData", $M$2, "Bar", "", "Time", $L$2, $A28,$Q$2,$P$2, "","False")</f>
        <v>42752.291666666664</v>
      </c>
      <c r="D28" s="3">
        <f xml:space="preserve"> RTD("cqg.rtd",,"StudyData", $M$2, "Bar", "", "Open", $L$2, $A28, $Q$2,$P$2,,$N$2,$O$2)</f>
        <v>2266</v>
      </c>
      <c r="E28" s="3">
        <f xml:space="preserve"> RTD("cqg.rtd",,"StudyData", $M$2, "Bar", "", "High", $L$2, $A28, $Q$2,$P$2,,$N$2,$O$2)</f>
        <v>2266</v>
      </c>
      <c r="F28" s="3">
        <f xml:space="preserve"> RTD("cqg.rtd",,"StudyData", $M$2, "Bar", "", "Low", $L$2, $A28, $Q$2,$P$2,,$N$2,$O$2)</f>
        <v>2264</v>
      </c>
      <c r="G28" s="3">
        <f xml:space="preserve"> RTD("cqg.rtd",,"StudyData", $M$2, "Bar", "", "Close", $L$2, $A28, $Q$2,$P$2,,$N$2,$O$2)</f>
        <v>2264.25</v>
      </c>
      <c r="H28" s="3">
        <f xml:space="preserve"> RTD("cqg.rtd",,"StudyData", $M$2, "MA", "InputChoice=Close,MAType=Sim,Period="&amp;$M$4&amp;"", "MA",$L$2,A28,"all",,,,"T")</f>
        <v>2262.2750000000001</v>
      </c>
      <c r="I28">
        <f t="shared" si="3"/>
        <v>26</v>
      </c>
      <c r="J28" s="10">
        <f t="shared" si="0"/>
        <v>0.29166666666424135</v>
      </c>
      <c r="K28" s="9">
        <f t="shared" si="1"/>
        <v>2264.25</v>
      </c>
    </row>
    <row r="29" spans="1:11" x14ac:dyDescent="0.25">
      <c r="A29">
        <f t="shared" si="2"/>
        <v>-27</v>
      </c>
      <c r="B29" s="1">
        <f xml:space="preserve"> RTD("cqg.rtd",,"StudyData", $M$2, "Bar", "", "Time", $L$2,$A29, $Q$2, "", "","False")</f>
        <v>42752.284722222219</v>
      </c>
      <c r="C29" s="2">
        <f xml:space="preserve"> RTD("cqg.rtd",,"StudyData", $M$2, "Bar", "", "Time", $L$2, $A29,$Q$2,$P$2, "","False")</f>
        <v>42752.284722222219</v>
      </c>
      <c r="D29" s="3">
        <f xml:space="preserve"> RTD("cqg.rtd",,"StudyData", $M$2, "Bar", "", "Open", $L$2, $A29, $Q$2,$P$2,,$N$2,$O$2)</f>
        <v>2266</v>
      </c>
      <c r="E29" s="3">
        <f xml:space="preserve"> RTD("cqg.rtd",,"StudyData", $M$2, "Bar", "", "High", $L$2, $A29, $Q$2,$P$2,,$N$2,$O$2)</f>
        <v>2266.5</v>
      </c>
      <c r="F29" s="3">
        <f xml:space="preserve"> RTD("cqg.rtd",,"StudyData", $M$2, "Bar", "", "Low", $L$2, $A29, $Q$2,$P$2,,$N$2,$O$2)</f>
        <v>2265.75</v>
      </c>
      <c r="G29" s="3">
        <f xml:space="preserve"> RTD("cqg.rtd",,"StudyData", $M$2, "Bar", "", "Close", $L$2, $A29, $Q$2,$P$2,,$N$2,$O$2)</f>
        <v>2266</v>
      </c>
      <c r="H29" s="3">
        <f xml:space="preserve"> RTD("cqg.rtd",,"StudyData", $M$2, "MA", "InputChoice=Close,MAType=Sim,Period="&amp;$M$4&amp;"", "MA",$L$2,A29,"all",,,,"T")</f>
        <v>2262.1999999999998</v>
      </c>
      <c r="I29">
        <f t="shared" si="3"/>
        <v>27</v>
      </c>
      <c r="J29" s="10">
        <f t="shared" si="0"/>
        <v>0.28472222221898846</v>
      </c>
      <c r="K29" s="9">
        <f t="shared" si="1"/>
        <v>2266</v>
      </c>
    </row>
    <row r="30" spans="1:11" x14ac:dyDescent="0.25">
      <c r="A30">
        <f t="shared" si="2"/>
        <v>-28</v>
      </c>
      <c r="B30" s="1">
        <f xml:space="preserve"> RTD("cqg.rtd",,"StudyData", $M$2, "Bar", "", "Time", $L$2,$A30, $Q$2, "", "","False")</f>
        <v>42752.277777777781</v>
      </c>
      <c r="C30" s="2">
        <f xml:space="preserve"> RTD("cqg.rtd",,"StudyData", $M$2, "Bar", "", "Time", $L$2, $A30,$Q$2,$P$2, "","False")</f>
        <v>42752.277777777781</v>
      </c>
      <c r="D30" s="3">
        <f xml:space="preserve"> RTD("cqg.rtd",,"StudyData", $M$2, "Bar", "", "Open", $L$2, $A30, $Q$2,$P$2,,$N$2,$O$2)</f>
        <v>2264.5</v>
      </c>
      <c r="E30" s="3">
        <f xml:space="preserve"> RTD("cqg.rtd",,"StudyData", $M$2, "Bar", "", "High", $L$2, $A30, $Q$2,$P$2,,$N$2,$O$2)</f>
        <v>2266.25</v>
      </c>
      <c r="F30" s="3">
        <f xml:space="preserve"> RTD("cqg.rtd",,"StudyData", $M$2, "Bar", "", "Low", $L$2, $A30, $Q$2,$P$2,,$N$2,$O$2)</f>
        <v>2264.25</v>
      </c>
      <c r="G30" s="3">
        <f xml:space="preserve"> RTD("cqg.rtd",,"StudyData", $M$2, "Bar", "", "Close", $L$2, $A30, $Q$2,$P$2,,$N$2,$O$2)</f>
        <v>2266.25</v>
      </c>
      <c r="H30" s="3">
        <f xml:space="preserve"> RTD("cqg.rtd",,"StudyData", $M$2, "MA", "InputChoice=Close,MAType=Sim,Period="&amp;$M$4&amp;"", "MA",$L$2,A30,"all",,,,"T")</f>
        <v>2262.0875000000001</v>
      </c>
      <c r="I30">
        <f t="shared" si="3"/>
        <v>28</v>
      </c>
      <c r="J30" s="10">
        <f t="shared" si="0"/>
        <v>0.27777777778101154</v>
      </c>
      <c r="K30" s="9">
        <f t="shared" si="1"/>
        <v>2266.25</v>
      </c>
    </row>
    <row r="31" spans="1:11" x14ac:dyDescent="0.25">
      <c r="A31">
        <f t="shared" si="2"/>
        <v>-29</v>
      </c>
      <c r="B31" s="1">
        <f xml:space="preserve"> RTD("cqg.rtd",,"StudyData", $M$2, "Bar", "", "Time", $L$2,$A31, $Q$2, "", "","False")</f>
        <v>42752.270833333336</v>
      </c>
      <c r="C31" s="2">
        <f xml:space="preserve"> RTD("cqg.rtd",,"StudyData", $M$2, "Bar", "", "Time", $L$2, $A31,$Q$2,$P$2, "","False")</f>
        <v>42752.270833333336</v>
      </c>
      <c r="D31" s="3">
        <f xml:space="preserve"> RTD("cqg.rtd",,"StudyData", $M$2, "Bar", "", "Open", $L$2, $A31, $Q$2,$P$2,,$N$2,$O$2)</f>
        <v>2264</v>
      </c>
      <c r="E31" s="3">
        <f xml:space="preserve"> RTD("cqg.rtd",,"StudyData", $M$2, "Bar", "", "High", $L$2, $A31, $Q$2,$P$2,,$N$2,$O$2)</f>
        <v>2264.5</v>
      </c>
      <c r="F31" s="3">
        <f xml:space="preserve"> RTD("cqg.rtd",,"StudyData", $M$2, "Bar", "", "Low", $L$2, $A31, $Q$2,$P$2,,$N$2,$O$2)</f>
        <v>2263.25</v>
      </c>
      <c r="G31" s="3">
        <f xml:space="preserve"> RTD("cqg.rtd",,"StudyData", $M$2, "Bar", "", "Close", $L$2, $A31, $Q$2,$P$2,,$N$2,$O$2)</f>
        <v>2264.5</v>
      </c>
      <c r="H31" s="3">
        <f xml:space="preserve"> RTD("cqg.rtd",,"StudyData", $M$2, "MA", "InputChoice=Close,MAType=Sim,Period="&amp;$M$4&amp;"", "MA",$L$2,A31,"all",,,,"T")</f>
        <v>2261.9499999999998</v>
      </c>
      <c r="I31">
        <f t="shared" si="3"/>
        <v>29</v>
      </c>
      <c r="J31" s="10">
        <f t="shared" si="0"/>
        <v>0.27083333333575865</v>
      </c>
      <c r="K31" s="9">
        <f t="shared" si="1"/>
        <v>2264.5</v>
      </c>
    </row>
    <row r="32" spans="1:11" x14ac:dyDescent="0.25">
      <c r="A32">
        <f t="shared" si="2"/>
        <v>-30</v>
      </c>
      <c r="B32" s="1">
        <f xml:space="preserve"> RTD("cqg.rtd",,"StudyData", $M$2, "Bar", "", "Time", $L$2,$A32, $Q$2, "", "","False")</f>
        <v>42752.263888888891</v>
      </c>
      <c r="C32" s="2">
        <f xml:space="preserve"> RTD("cqg.rtd",,"StudyData", $M$2, "Bar", "", "Time", $L$2, $A32,$Q$2,$P$2, "","False")</f>
        <v>42752.263888888891</v>
      </c>
      <c r="D32" s="3">
        <f xml:space="preserve"> RTD("cqg.rtd",,"StudyData", $M$2, "Bar", "", "Open", $L$2, $A32, $Q$2,$P$2,,$N$2,$O$2)</f>
        <v>2263.75</v>
      </c>
      <c r="E32" s="3">
        <f xml:space="preserve"> RTD("cqg.rtd",,"StudyData", $M$2, "Bar", "", "High", $L$2, $A32, $Q$2,$P$2,,$N$2,$O$2)</f>
        <v>2265</v>
      </c>
      <c r="F32" s="3">
        <f xml:space="preserve"> RTD("cqg.rtd",,"StudyData", $M$2, "Bar", "", "Low", $L$2, $A32, $Q$2,$P$2,,$N$2,$O$2)</f>
        <v>2263.75</v>
      </c>
      <c r="G32" s="3">
        <f xml:space="preserve"> RTD("cqg.rtd",,"StudyData", $M$2, "Bar", "", "Close", $L$2, $A32, $Q$2,$P$2,,$N$2,$O$2)</f>
        <v>2264</v>
      </c>
      <c r="H32" s="3">
        <f xml:space="preserve"> RTD("cqg.rtd",,"StudyData", $M$2, "MA", "InputChoice=Close,MAType=Sim,Period="&amp;$M$4&amp;"", "MA",$L$2,A32,"all",,,,"T")</f>
        <v>2261.85</v>
      </c>
      <c r="I32">
        <f t="shared" si="3"/>
        <v>30</v>
      </c>
      <c r="J32" s="10">
        <f t="shared" si="0"/>
        <v>0.26388888889050577</v>
      </c>
      <c r="K32" s="9">
        <f t="shared" si="1"/>
        <v>2264</v>
      </c>
    </row>
    <row r="33" spans="1:11" x14ac:dyDescent="0.25">
      <c r="A33">
        <f t="shared" si="2"/>
        <v>-31</v>
      </c>
      <c r="B33" s="1">
        <f xml:space="preserve"> RTD("cqg.rtd",,"StudyData", $M$2, "Bar", "", "Time", $L$2,$A33, $Q$2, "", "","False")</f>
        <v>42752.256944444445</v>
      </c>
      <c r="C33" s="2">
        <f xml:space="preserve"> RTD("cqg.rtd",,"StudyData", $M$2, "Bar", "", "Time", $L$2, $A33,$Q$2,$P$2, "","False")</f>
        <v>42752.256944444445</v>
      </c>
      <c r="D33" s="3">
        <f xml:space="preserve"> RTD("cqg.rtd",,"StudyData", $M$2, "Bar", "", "Open", $L$2, $A33, $Q$2,$P$2,,$N$2,$O$2)</f>
        <v>2262.25</v>
      </c>
      <c r="E33" s="3">
        <f xml:space="preserve"> RTD("cqg.rtd",,"StudyData", $M$2, "Bar", "", "High", $L$2, $A33, $Q$2,$P$2,,$N$2,$O$2)</f>
        <v>2264.25</v>
      </c>
      <c r="F33" s="3">
        <f xml:space="preserve"> RTD("cqg.rtd",,"StudyData", $M$2, "Bar", "", "Low", $L$2, $A33, $Q$2,$P$2,,$N$2,$O$2)</f>
        <v>2262.25</v>
      </c>
      <c r="G33" s="3">
        <f xml:space="preserve"> RTD("cqg.rtd",,"StudyData", $M$2, "Bar", "", "Close", $L$2, $A33, $Q$2,$P$2,,$N$2,$O$2)</f>
        <v>2264</v>
      </c>
      <c r="H33" s="3">
        <f xml:space="preserve"> RTD("cqg.rtd",,"StudyData", $M$2, "MA", "InputChoice=Close,MAType=Sim,Period="&amp;$M$4&amp;"", "MA",$L$2,A33,"all",,,,"T")</f>
        <v>2261.8125</v>
      </c>
      <c r="I33">
        <f t="shared" si="3"/>
        <v>31</v>
      </c>
      <c r="J33" s="10">
        <f t="shared" si="0"/>
        <v>0.25694444444525288</v>
      </c>
      <c r="K33" s="9">
        <f t="shared" si="1"/>
        <v>2264</v>
      </c>
    </row>
    <row r="34" spans="1:11" x14ac:dyDescent="0.25">
      <c r="A34">
        <f t="shared" si="2"/>
        <v>-32</v>
      </c>
      <c r="B34" s="1">
        <f xml:space="preserve"> RTD("cqg.rtd",,"StudyData", $M$2, "Bar", "", "Time", $L$2,$A34, $Q$2, "", "","False")</f>
        <v>42752.25</v>
      </c>
      <c r="C34" s="2">
        <f xml:space="preserve"> RTD("cqg.rtd",,"StudyData", $M$2, "Bar", "", "Time", $L$2, $A34,$Q$2,$P$2, "","False")</f>
        <v>42752.25</v>
      </c>
      <c r="D34" s="3">
        <f xml:space="preserve"> RTD("cqg.rtd",,"StudyData", $M$2, "Bar", "", "Open", $L$2, $A34, $Q$2,$P$2,,$N$2,$O$2)</f>
        <v>2261.25</v>
      </c>
      <c r="E34" s="3">
        <f xml:space="preserve"> RTD("cqg.rtd",,"StudyData", $M$2, "Bar", "", "High", $L$2, $A34, $Q$2,$P$2,,$N$2,$O$2)</f>
        <v>2264</v>
      </c>
      <c r="F34" s="3">
        <f xml:space="preserve"> RTD("cqg.rtd",,"StudyData", $M$2, "Bar", "", "Low", $L$2, $A34, $Q$2,$P$2,,$N$2,$O$2)</f>
        <v>2260.75</v>
      </c>
      <c r="G34" s="3">
        <f xml:space="preserve"> RTD("cqg.rtd",,"StudyData", $M$2, "Bar", "", "Close", $L$2, $A34, $Q$2,$P$2,,$N$2,$O$2)</f>
        <v>2262.25</v>
      </c>
      <c r="H34" s="3">
        <f xml:space="preserve"> RTD("cqg.rtd",,"StudyData", $M$2, "MA", "InputChoice=Close,MAType=Sim,Period="&amp;$M$4&amp;"", "MA",$L$2,A34,"all",,,,"T")</f>
        <v>2261.7624999999998</v>
      </c>
      <c r="I34">
        <f t="shared" si="3"/>
        <v>32</v>
      </c>
      <c r="J34" s="10">
        <f t="shared" si="0"/>
        <v>0.25</v>
      </c>
      <c r="K34" s="9">
        <f t="shared" si="1"/>
        <v>2262.25</v>
      </c>
    </row>
    <row r="35" spans="1:11" x14ac:dyDescent="0.25">
      <c r="A35">
        <f t="shared" si="2"/>
        <v>-33</v>
      </c>
      <c r="B35" s="1">
        <f xml:space="preserve"> RTD("cqg.rtd",,"StudyData", $M$2, "Bar", "", "Time", $L$2,$A35, $Q$2, "", "","False")</f>
        <v>42752.243055555555</v>
      </c>
      <c r="C35" s="2">
        <f xml:space="preserve"> RTD("cqg.rtd",,"StudyData", $M$2, "Bar", "", "Time", $L$2, $A35,$Q$2,$P$2, "","False")</f>
        <v>42752.243055555555</v>
      </c>
      <c r="D35" s="3">
        <f xml:space="preserve"> RTD("cqg.rtd",,"StudyData", $M$2, "Bar", "", "Open", $L$2, $A35, $Q$2,$P$2,,$N$2,$O$2)</f>
        <v>2259.75</v>
      </c>
      <c r="E35" s="3">
        <f xml:space="preserve"> RTD("cqg.rtd",,"StudyData", $M$2, "Bar", "", "High", $L$2, $A35, $Q$2,$P$2,,$N$2,$O$2)</f>
        <v>2262</v>
      </c>
      <c r="F35" s="3">
        <f xml:space="preserve"> RTD("cqg.rtd",,"StudyData", $M$2, "Bar", "", "Low", $L$2, $A35, $Q$2,$P$2,,$N$2,$O$2)</f>
        <v>2259.75</v>
      </c>
      <c r="G35" s="3">
        <f xml:space="preserve"> RTD("cqg.rtd",,"StudyData", $M$2, "Bar", "", "Close", $L$2, $A35, $Q$2,$P$2,,$N$2,$O$2)</f>
        <v>2261</v>
      </c>
      <c r="H35" s="3">
        <f xml:space="preserve"> RTD("cqg.rtd",,"StudyData", $M$2, "MA", "InputChoice=Close,MAType=Sim,Period="&amp;$M$4&amp;"", "MA",$L$2,A35,"all",,,,"T")</f>
        <v>2261.7750000000001</v>
      </c>
      <c r="I35">
        <f t="shared" si="3"/>
        <v>33</v>
      </c>
      <c r="J35" s="10">
        <f t="shared" si="0"/>
        <v>0.24305555555474712</v>
      </c>
      <c r="K35" s="9">
        <f t="shared" si="1"/>
        <v>2261</v>
      </c>
    </row>
    <row r="36" spans="1:11" x14ac:dyDescent="0.25">
      <c r="A36">
        <f t="shared" si="2"/>
        <v>-34</v>
      </c>
      <c r="B36" s="1">
        <f xml:space="preserve"> RTD("cqg.rtd",,"StudyData", $M$2, "Bar", "", "Time", $L$2,$A36, $Q$2, "", "","False")</f>
        <v>42752.236111111109</v>
      </c>
      <c r="C36" s="2">
        <f xml:space="preserve"> RTD("cqg.rtd",,"StudyData", $M$2, "Bar", "", "Time", $L$2, $A36,$Q$2,$P$2, "","False")</f>
        <v>42752.236111111109</v>
      </c>
      <c r="D36" s="3">
        <f xml:space="preserve"> RTD("cqg.rtd",,"StudyData", $M$2, "Bar", "", "Open", $L$2, $A36, $Q$2,$P$2,,$N$2,$O$2)</f>
        <v>2259.75</v>
      </c>
      <c r="E36" s="3">
        <f xml:space="preserve"> RTD("cqg.rtd",,"StudyData", $M$2, "Bar", "", "High", $L$2, $A36, $Q$2,$P$2,,$N$2,$O$2)</f>
        <v>2260.5</v>
      </c>
      <c r="F36" s="3">
        <f xml:space="preserve"> RTD("cqg.rtd",,"StudyData", $M$2, "Bar", "", "Low", $L$2, $A36, $Q$2,$P$2,,$N$2,$O$2)</f>
        <v>2257.5</v>
      </c>
      <c r="G36" s="3">
        <f xml:space="preserve"> RTD("cqg.rtd",,"StudyData", $M$2, "Bar", "", "Close", $L$2, $A36, $Q$2,$P$2,,$N$2,$O$2)</f>
        <v>2259.75</v>
      </c>
      <c r="H36" s="3">
        <f xml:space="preserve"> RTD("cqg.rtd",,"StudyData", $M$2, "MA", "InputChoice=Close,MAType=Sim,Period="&amp;$M$4&amp;"", "MA",$L$2,A36,"all",,,,"T")</f>
        <v>2261.8625000000002</v>
      </c>
      <c r="I36">
        <f t="shared" si="3"/>
        <v>34</v>
      </c>
      <c r="J36" s="10">
        <f t="shared" si="0"/>
        <v>0.23611111110949423</v>
      </c>
      <c r="K36" s="9">
        <f t="shared" si="1"/>
        <v>2259.75</v>
      </c>
    </row>
    <row r="37" spans="1:11" x14ac:dyDescent="0.25">
      <c r="A37">
        <f t="shared" si="2"/>
        <v>-35</v>
      </c>
      <c r="B37" s="1">
        <f xml:space="preserve"> RTD("cqg.rtd",,"StudyData", $M$2, "Bar", "", "Time", $L$2,$A37, $Q$2, "", "","False")</f>
        <v>42752.229166666664</v>
      </c>
      <c r="C37" s="2">
        <f xml:space="preserve"> RTD("cqg.rtd",,"StudyData", $M$2, "Bar", "", "Time", $L$2, $A37,$Q$2,$P$2, "","False")</f>
        <v>42752.229166666664</v>
      </c>
      <c r="D37" s="3">
        <f xml:space="preserve"> RTD("cqg.rtd",,"StudyData", $M$2, "Bar", "", "Open", $L$2, $A37, $Q$2,$P$2,,$N$2,$O$2)</f>
        <v>2260.25</v>
      </c>
      <c r="E37" s="3">
        <f xml:space="preserve"> RTD("cqg.rtd",,"StudyData", $M$2, "Bar", "", "High", $L$2, $A37, $Q$2,$P$2,,$N$2,$O$2)</f>
        <v>2260.5</v>
      </c>
      <c r="F37" s="3">
        <f xml:space="preserve"> RTD("cqg.rtd",,"StudyData", $M$2, "Bar", "", "Low", $L$2, $A37, $Q$2,$P$2,,$N$2,$O$2)</f>
        <v>2259.5</v>
      </c>
      <c r="G37" s="3">
        <f xml:space="preserve"> RTD("cqg.rtd",,"StudyData", $M$2, "Bar", "", "Close", $L$2, $A37, $Q$2,$P$2,,$N$2,$O$2)</f>
        <v>2260</v>
      </c>
      <c r="H37" s="3">
        <f xml:space="preserve"> RTD("cqg.rtd",,"StudyData", $M$2, "MA", "InputChoice=Close,MAType=Sim,Period="&amp;$M$4&amp;"", "MA",$L$2,A37,"all",,,,"T")</f>
        <v>2261.9875000000002</v>
      </c>
      <c r="I37">
        <f t="shared" si="3"/>
        <v>35</v>
      </c>
      <c r="J37" s="10">
        <f t="shared" si="0"/>
        <v>0.22916666666424135</v>
      </c>
      <c r="K37" s="9">
        <f t="shared" si="1"/>
        <v>2260</v>
      </c>
    </row>
    <row r="38" spans="1:11" x14ac:dyDescent="0.25">
      <c r="A38">
        <f t="shared" si="2"/>
        <v>-36</v>
      </c>
      <c r="B38" s="1">
        <f xml:space="preserve"> RTD("cqg.rtd",,"StudyData", $M$2, "Bar", "", "Time", $L$2,$A38, $Q$2, "", "","False")</f>
        <v>42752.222222222219</v>
      </c>
      <c r="C38" s="2">
        <f xml:space="preserve"> RTD("cqg.rtd",,"StudyData", $M$2, "Bar", "", "Time", $L$2, $A38,$Q$2,$P$2, "","False")</f>
        <v>42752.222222222219</v>
      </c>
      <c r="D38" s="3">
        <f xml:space="preserve"> RTD("cqg.rtd",,"StudyData", $M$2, "Bar", "", "Open", $L$2, $A38, $Q$2,$P$2,,$N$2,$O$2)</f>
        <v>2259.5</v>
      </c>
      <c r="E38" s="3">
        <f xml:space="preserve"> RTD("cqg.rtd",,"StudyData", $M$2, "Bar", "", "High", $L$2, $A38, $Q$2,$P$2,,$N$2,$O$2)</f>
        <v>2260.5</v>
      </c>
      <c r="F38" s="3">
        <f xml:space="preserve"> RTD("cqg.rtd",,"StudyData", $M$2, "Bar", "", "Low", $L$2, $A38, $Q$2,$P$2,,$N$2,$O$2)</f>
        <v>2259.25</v>
      </c>
      <c r="G38" s="3">
        <f xml:space="preserve"> RTD("cqg.rtd",,"StudyData", $M$2, "Bar", "", "Close", $L$2, $A38, $Q$2,$P$2,,$N$2,$O$2)</f>
        <v>2260.5</v>
      </c>
      <c r="H38" s="3">
        <f xml:space="preserve"> RTD("cqg.rtd",,"StudyData", $M$2, "MA", "InputChoice=Close,MAType=Sim,Period="&amp;$M$4&amp;"", "MA",$L$2,A38,"all",,,,"T")</f>
        <v>2262.1374999999998</v>
      </c>
      <c r="I38">
        <f t="shared" si="3"/>
        <v>36</v>
      </c>
      <c r="J38" s="10">
        <f t="shared" si="0"/>
        <v>0.22222222221898846</v>
      </c>
      <c r="K38" s="9">
        <f t="shared" si="1"/>
        <v>2260.5</v>
      </c>
    </row>
    <row r="39" spans="1:11" x14ac:dyDescent="0.25">
      <c r="A39">
        <f t="shared" si="2"/>
        <v>-37</v>
      </c>
      <c r="B39" s="1">
        <f xml:space="preserve"> RTD("cqg.rtd",,"StudyData", $M$2, "Bar", "", "Time", $L$2,$A39, $Q$2, "", "","False")</f>
        <v>42752.215277777781</v>
      </c>
      <c r="C39" s="2">
        <f xml:space="preserve"> RTD("cqg.rtd",,"StudyData", $M$2, "Bar", "", "Time", $L$2, $A39,$Q$2,$P$2, "","False")</f>
        <v>42752.215277777781</v>
      </c>
      <c r="D39" s="3">
        <f xml:space="preserve"> RTD("cqg.rtd",,"StudyData", $M$2, "Bar", "", "Open", $L$2, $A39, $Q$2,$P$2,,$N$2,$O$2)</f>
        <v>2260.25</v>
      </c>
      <c r="E39" s="3">
        <f xml:space="preserve"> RTD("cqg.rtd",,"StudyData", $M$2, "Bar", "", "High", $L$2, $A39, $Q$2,$P$2,,$N$2,$O$2)</f>
        <v>2260.25</v>
      </c>
      <c r="F39" s="3">
        <f xml:space="preserve"> RTD("cqg.rtd",,"StudyData", $M$2, "Bar", "", "Low", $L$2, $A39, $Q$2,$P$2,,$N$2,$O$2)</f>
        <v>2259</v>
      </c>
      <c r="G39" s="3">
        <f xml:space="preserve"> RTD("cqg.rtd",,"StudyData", $M$2, "Bar", "", "Close", $L$2, $A39, $Q$2,$P$2,,$N$2,$O$2)</f>
        <v>2259.25</v>
      </c>
      <c r="H39" s="3">
        <f xml:space="preserve"> RTD("cqg.rtd",,"StudyData", $M$2, "MA", "InputChoice=Close,MAType=Sim,Period="&amp;$M$4&amp;"", "MA",$L$2,A39,"all",,,,"T")</f>
        <v>2262.3125</v>
      </c>
      <c r="I39">
        <f t="shared" si="3"/>
        <v>37</v>
      </c>
      <c r="J39" s="10">
        <f t="shared" si="0"/>
        <v>0.21527777778101154</v>
      </c>
      <c r="K39" s="9">
        <f t="shared" si="1"/>
        <v>2259.25</v>
      </c>
    </row>
    <row r="40" spans="1:11" x14ac:dyDescent="0.25">
      <c r="A40">
        <f t="shared" si="2"/>
        <v>-38</v>
      </c>
      <c r="B40" s="1">
        <f xml:space="preserve"> RTD("cqg.rtd",,"StudyData", $M$2, "Bar", "", "Time", $L$2,$A40, $Q$2, "", "","False")</f>
        <v>42752.208333333336</v>
      </c>
      <c r="C40" s="2">
        <f xml:space="preserve"> RTD("cqg.rtd",,"StudyData", $M$2, "Bar", "", "Time", $L$2, $A40,$Q$2,$P$2, "","False")</f>
        <v>42752.208333333336</v>
      </c>
      <c r="D40" s="3">
        <f xml:space="preserve"> RTD("cqg.rtd",,"StudyData", $M$2, "Bar", "", "Open", $L$2, $A40, $Q$2,$P$2,,$N$2,$O$2)</f>
        <v>2260.25</v>
      </c>
      <c r="E40" s="3">
        <f xml:space="preserve"> RTD("cqg.rtd",,"StudyData", $M$2, "Bar", "", "High", $L$2, $A40, $Q$2,$P$2,,$N$2,$O$2)</f>
        <v>2260.75</v>
      </c>
      <c r="F40" s="3">
        <f xml:space="preserve"> RTD("cqg.rtd",,"StudyData", $M$2, "Bar", "", "Low", $L$2, $A40, $Q$2,$P$2,,$N$2,$O$2)</f>
        <v>2259.75</v>
      </c>
      <c r="G40" s="3">
        <f xml:space="preserve"> RTD("cqg.rtd",,"StudyData", $M$2, "Bar", "", "Close", $L$2, $A40, $Q$2,$P$2,,$N$2,$O$2)</f>
        <v>2260.25</v>
      </c>
      <c r="H40" s="3">
        <f xml:space="preserve"> RTD("cqg.rtd",,"StudyData", $M$2, "MA", "InputChoice=Close,MAType=Sim,Period="&amp;$M$4&amp;"", "MA",$L$2,A40,"all",,,,"T")</f>
        <v>2262.6125000000002</v>
      </c>
      <c r="I40">
        <f t="shared" si="3"/>
        <v>38</v>
      </c>
      <c r="J40" s="10">
        <f t="shared" si="0"/>
        <v>0.20833333333575865</v>
      </c>
      <c r="K40" s="9">
        <f t="shared" si="1"/>
        <v>2260.25</v>
      </c>
    </row>
    <row r="41" spans="1:11" x14ac:dyDescent="0.25">
      <c r="A41">
        <f t="shared" si="2"/>
        <v>-39</v>
      </c>
      <c r="B41" s="1">
        <f xml:space="preserve"> RTD("cqg.rtd",,"StudyData", $M$2, "Bar", "", "Time", $L$2,$A41, $Q$2, "", "","False")</f>
        <v>42752.201388888891</v>
      </c>
      <c r="C41" s="2">
        <f xml:space="preserve"> RTD("cqg.rtd",,"StudyData", $M$2, "Bar", "", "Time", $L$2, $A41,$Q$2,$P$2, "","False")</f>
        <v>42752.201388888891</v>
      </c>
      <c r="D41" s="3">
        <f xml:space="preserve"> RTD("cqg.rtd",,"StudyData", $M$2, "Bar", "", "Open", $L$2, $A41, $Q$2,$P$2,,$N$2,$O$2)</f>
        <v>2260.75</v>
      </c>
      <c r="E41" s="3">
        <f xml:space="preserve"> RTD("cqg.rtd",,"StudyData", $M$2, "Bar", "", "High", $L$2, $A41, $Q$2,$P$2,,$N$2,$O$2)</f>
        <v>2260.75</v>
      </c>
      <c r="F41" s="3">
        <f xml:space="preserve"> RTD("cqg.rtd",,"StudyData", $M$2, "Bar", "", "Low", $L$2, $A41, $Q$2,$P$2,,$N$2,$O$2)</f>
        <v>2259.5</v>
      </c>
      <c r="G41" s="3">
        <f xml:space="preserve"> RTD("cqg.rtd",,"StudyData", $M$2, "Bar", "", "Close", $L$2, $A41, $Q$2,$P$2,,$N$2,$O$2)</f>
        <v>2260.25</v>
      </c>
      <c r="H41" s="3">
        <f xml:space="preserve"> RTD("cqg.rtd",,"StudyData", $M$2, "MA", "InputChoice=Close,MAType=Sim,Period="&amp;$M$4&amp;"", "MA",$L$2,A41,"all",,,,"T")</f>
        <v>2262.8625000000002</v>
      </c>
      <c r="I41">
        <f t="shared" si="3"/>
        <v>39</v>
      </c>
      <c r="J41" s="10">
        <f t="shared" si="0"/>
        <v>0.20138888889050577</v>
      </c>
      <c r="K41" s="9">
        <f t="shared" si="1"/>
        <v>2260.25</v>
      </c>
    </row>
    <row r="42" spans="1:11" x14ac:dyDescent="0.25">
      <c r="A42">
        <f t="shared" si="2"/>
        <v>-40</v>
      </c>
      <c r="B42" s="1">
        <f xml:space="preserve"> RTD("cqg.rtd",,"StudyData", $M$2, "Bar", "", "Time", $L$2,$A42, $Q$2, "", "","False")</f>
        <v>42752.194444444445</v>
      </c>
      <c r="C42" s="2">
        <f xml:space="preserve"> RTD("cqg.rtd",,"StudyData", $M$2, "Bar", "", "Time", $L$2, $A42,$Q$2,$P$2, "","False")</f>
        <v>42752.194444444445</v>
      </c>
      <c r="D42" s="3">
        <f xml:space="preserve"> RTD("cqg.rtd",,"StudyData", $M$2, "Bar", "", "Open", $L$2, $A42, $Q$2,$P$2,,$N$2,$O$2)</f>
        <v>2262</v>
      </c>
      <c r="E42" s="3">
        <f xml:space="preserve"> RTD("cqg.rtd",,"StudyData", $M$2, "Bar", "", "High", $L$2, $A42, $Q$2,$P$2,,$N$2,$O$2)</f>
        <v>2262</v>
      </c>
      <c r="F42" s="3">
        <f xml:space="preserve"> RTD("cqg.rtd",,"StudyData", $M$2, "Bar", "", "Low", $L$2, $A42, $Q$2,$P$2,,$N$2,$O$2)</f>
        <v>2260.5</v>
      </c>
      <c r="G42" s="3">
        <f xml:space="preserve"> RTD("cqg.rtd",,"StudyData", $M$2, "Bar", "", "Close", $L$2, $A42, $Q$2,$P$2,,$N$2,$O$2)</f>
        <v>2260.75</v>
      </c>
      <c r="H42" s="3">
        <f xml:space="preserve"> RTD("cqg.rtd",,"StudyData", $M$2, "MA", "InputChoice=Close,MAType=Sim,Period="&amp;$M$4&amp;"", "MA",$L$2,A42,"all",,,,"T")</f>
        <v>2263.1</v>
      </c>
      <c r="I42">
        <f t="shared" si="3"/>
        <v>40</v>
      </c>
      <c r="J42" s="10">
        <f t="shared" si="0"/>
        <v>0.19444444444525288</v>
      </c>
      <c r="K42" s="9">
        <f t="shared" si="1"/>
        <v>2260.75</v>
      </c>
    </row>
    <row r="43" spans="1:11" x14ac:dyDescent="0.25">
      <c r="A43">
        <f t="shared" si="2"/>
        <v>-41</v>
      </c>
      <c r="B43" s="1">
        <f xml:space="preserve"> RTD("cqg.rtd",,"StudyData", $M$2, "Bar", "", "Time", $L$2,$A43, $Q$2, "", "","False")</f>
        <v>42752.1875</v>
      </c>
      <c r="C43" s="2">
        <f xml:space="preserve"> RTD("cqg.rtd",,"StudyData", $M$2, "Bar", "", "Time", $L$2, $A43,$Q$2,$P$2, "","False")</f>
        <v>42752.1875</v>
      </c>
      <c r="D43" s="3">
        <f xml:space="preserve"> RTD("cqg.rtd",,"StudyData", $M$2, "Bar", "", "Open", $L$2, $A43, $Q$2,$P$2,,$N$2,$O$2)</f>
        <v>2262.25</v>
      </c>
      <c r="E43" s="3">
        <f xml:space="preserve"> RTD("cqg.rtd",,"StudyData", $M$2, "Bar", "", "High", $L$2, $A43, $Q$2,$P$2,,$N$2,$O$2)</f>
        <v>2262.25</v>
      </c>
      <c r="F43" s="3">
        <f xml:space="preserve"> RTD("cqg.rtd",,"StudyData", $M$2, "Bar", "", "Low", $L$2, $A43, $Q$2,$P$2,,$N$2,$O$2)</f>
        <v>2261.25</v>
      </c>
      <c r="G43" s="3">
        <f xml:space="preserve"> RTD("cqg.rtd",,"StudyData", $M$2, "Bar", "", "Close", $L$2, $A43, $Q$2,$P$2,,$N$2,$O$2)</f>
        <v>2262</v>
      </c>
      <c r="H43" s="3">
        <f xml:space="preserve"> RTD("cqg.rtd",,"StudyData", $M$2, "MA", "InputChoice=Close,MAType=Sim,Period="&amp;$M$4&amp;"", "MA",$L$2,A43,"all",,,,"T")</f>
        <v>2263.3249999999998</v>
      </c>
      <c r="I43">
        <f t="shared" si="3"/>
        <v>41</v>
      </c>
      <c r="J43" s="10">
        <f t="shared" si="0"/>
        <v>0.1875</v>
      </c>
      <c r="K43" s="9">
        <f t="shared" si="1"/>
        <v>2262</v>
      </c>
    </row>
    <row r="44" spans="1:11" x14ac:dyDescent="0.25">
      <c r="A44">
        <f t="shared" si="2"/>
        <v>-42</v>
      </c>
      <c r="B44" s="1">
        <f xml:space="preserve"> RTD("cqg.rtd",,"StudyData", $M$2, "Bar", "", "Time", $L$2,$A44, $Q$2, "", "","False")</f>
        <v>42752.180555555555</v>
      </c>
      <c r="C44" s="2">
        <f xml:space="preserve"> RTD("cqg.rtd",,"StudyData", $M$2, "Bar", "", "Time", $L$2, $A44,$Q$2,$P$2, "","False")</f>
        <v>42752.180555555555</v>
      </c>
      <c r="D44" s="3">
        <f xml:space="preserve"> RTD("cqg.rtd",,"StudyData", $M$2, "Bar", "", "Open", $L$2, $A44, $Q$2,$P$2,,$N$2,$O$2)</f>
        <v>2262.25</v>
      </c>
      <c r="E44" s="3">
        <f xml:space="preserve"> RTD("cqg.rtd",,"StudyData", $M$2, "Bar", "", "High", $L$2, $A44, $Q$2,$P$2,,$N$2,$O$2)</f>
        <v>2262.75</v>
      </c>
      <c r="F44" s="3">
        <f xml:space="preserve"> RTD("cqg.rtd",,"StudyData", $M$2, "Bar", "", "Low", $L$2, $A44, $Q$2,$P$2,,$N$2,$O$2)</f>
        <v>2261.25</v>
      </c>
      <c r="G44" s="3">
        <f xml:space="preserve"> RTD("cqg.rtd",,"StudyData", $M$2, "Bar", "", "Close", $L$2, $A44, $Q$2,$P$2,,$N$2,$O$2)</f>
        <v>2262.5</v>
      </c>
      <c r="H44" s="3">
        <f xml:space="preserve"> RTD("cqg.rtd",,"StudyData", $M$2, "MA", "InputChoice=Close,MAType=Sim,Period="&amp;$M$4&amp;"", "MA",$L$2,A44,"all",,,,"T")</f>
        <v>2263.4749999999999</v>
      </c>
      <c r="I44">
        <f t="shared" si="3"/>
        <v>42</v>
      </c>
      <c r="J44" s="10">
        <f t="shared" si="0"/>
        <v>0.18055555555474712</v>
      </c>
      <c r="K44" s="9">
        <f t="shared" si="1"/>
        <v>2262.5</v>
      </c>
    </row>
    <row r="45" spans="1:11" x14ac:dyDescent="0.25">
      <c r="A45">
        <f t="shared" si="2"/>
        <v>-43</v>
      </c>
      <c r="B45" s="1">
        <f xml:space="preserve"> RTD("cqg.rtd",,"StudyData", $M$2, "Bar", "", "Time", $L$2,$A45, $Q$2, "", "","False")</f>
        <v>42752.173611111109</v>
      </c>
      <c r="C45" s="2">
        <f xml:space="preserve"> RTD("cqg.rtd",,"StudyData", $M$2, "Bar", "", "Time", $L$2, $A45,$Q$2,$P$2, "","False")</f>
        <v>42752.173611111109</v>
      </c>
      <c r="D45" s="3">
        <f xml:space="preserve"> RTD("cqg.rtd",,"StudyData", $M$2, "Bar", "", "Open", $L$2, $A45, $Q$2,$P$2,,$N$2,$O$2)</f>
        <v>2263</v>
      </c>
      <c r="E45" s="3">
        <f xml:space="preserve"> RTD("cqg.rtd",,"StudyData", $M$2, "Bar", "", "High", $L$2, $A45, $Q$2,$P$2,,$N$2,$O$2)</f>
        <v>2263.5</v>
      </c>
      <c r="F45" s="3">
        <f xml:space="preserve"> RTD("cqg.rtd",,"StudyData", $M$2, "Bar", "", "Low", $L$2, $A45, $Q$2,$P$2,,$N$2,$O$2)</f>
        <v>2262.25</v>
      </c>
      <c r="G45" s="3">
        <f xml:space="preserve"> RTD("cqg.rtd",,"StudyData", $M$2, "Bar", "", "Close", $L$2, $A45, $Q$2,$P$2,,$N$2,$O$2)</f>
        <v>2262.5</v>
      </c>
      <c r="H45" s="3">
        <f xml:space="preserve"> RTD("cqg.rtd",,"StudyData", $M$2, "MA", "InputChoice=Close,MAType=Sim,Period="&amp;$M$4&amp;"", "MA",$L$2,A45,"all",,,,"T")</f>
        <v>2263.6</v>
      </c>
      <c r="I45">
        <f t="shared" si="3"/>
        <v>43</v>
      </c>
      <c r="J45" s="10">
        <f t="shared" si="0"/>
        <v>0.17361111110949423</v>
      </c>
      <c r="K45" s="9">
        <f t="shared" si="1"/>
        <v>2262.5</v>
      </c>
    </row>
    <row r="46" spans="1:11" x14ac:dyDescent="0.25">
      <c r="A46">
        <f t="shared" si="2"/>
        <v>-44</v>
      </c>
      <c r="B46" s="1">
        <f xml:space="preserve"> RTD("cqg.rtd",,"StudyData", $M$2, "Bar", "", "Time", $L$2,$A46, $Q$2, "", "","False")</f>
        <v>42752.166666666664</v>
      </c>
      <c r="C46" s="2">
        <f xml:space="preserve"> RTD("cqg.rtd",,"StudyData", $M$2, "Bar", "", "Time", $L$2, $A46,$Q$2,$P$2, "","False")</f>
        <v>42752.166666666664</v>
      </c>
      <c r="D46" s="3">
        <f xml:space="preserve"> RTD("cqg.rtd",,"StudyData", $M$2, "Bar", "", "Open", $L$2, $A46, $Q$2,$P$2,,$N$2,$O$2)</f>
        <v>2262.5</v>
      </c>
      <c r="E46" s="3">
        <f xml:space="preserve"> RTD("cqg.rtd",,"StudyData", $M$2, "Bar", "", "High", $L$2, $A46, $Q$2,$P$2,,$N$2,$O$2)</f>
        <v>2263.25</v>
      </c>
      <c r="F46" s="3">
        <f xml:space="preserve"> RTD("cqg.rtd",,"StudyData", $M$2, "Bar", "", "Low", $L$2, $A46, $Q$2,$P$2,,$N$2,$O$2)</f>
        <v>2262.25</v>
      </c>
      <c r="G46" s="3">
        <f xml:space="preserve"> RTD("cqg.rtd",,"StudyData", $M$2, "Bar", "", "Close", $L$2, $A46, $Q$2,$P$2,,$N$2,$O$2)</f>
        <v>2263</v>
      </c>
      <c r="H46" s="3">
        <f xml:space="preserve"> RTD("cqg.rtd",,"StudyData", $M$2, "MA", "InputChoice=Close,MAType=Sim,Period="&amp;$M$4&amp;"", "MA",$L$2,A46,"all",,,,"T")</f>
        <v>2263.7125000000001</v>
      </c>
      <c r="I46">
        <f t="shared" si="3"/>
        <v>44</v>
      </c>
      <c r="J46" s="10">
        <f t="shared" si="0"/>
        <v>0.16666666666424135</v>
      </c>
      <c r="K46" s="9">
        <f t="shared" si="1"/>
        <v>2263</v>
      </c>
    </row>
    <row r="47" spans="1:11" x14ac:dyDescent="0.25">
      <c r="A47">
        <f t="shared" si="2"/>
        <v>-45</v>
      </c>
      <c r="B47" s="1">
        <f xml:space="preserve"> RTD("cqg.rtd",,"StudyData", $M$2, "Bar", "", "Time", $L$2,$A47, $Q$2, "", "","False")</f>
        <v>42752.159722222219</v>
      </c>
      <c r="C47" s="2">
        <f xml:space="preserve"> RTD("cqg.rtd",,"StudyData", $M$2, "Bar", "", "Time", $L$2, $A47,$Q$2,$P$2, "","False")</f>
        <v>42752.159722222219</v>
      </c>
      <c r="D47" s="3">
        <f xml:space="preserve"> RTD("cqg.rtd",,"StudyData", $M$2, "Bar", "", "Open", $L$2, $A47, $Q$2,$P$2,,$N$2,$O$2)</f>
        <v>2262.75</v>
      </c>
      <c r="E47" s="3">
        <f xml:space="preserve"> RTD("cqg.rtd",,"StudyData", $M$2, "Bar", "", "High", $L$2, $A47, $Q$2,$P$2,,$N$2,$O$2)</f>
        <v>2263.25</v>
      </c>
      <c r="F47" s="3">
        <f xml:space="preserve"> RTD("cqg.rtd",,"StudyData", $M$2, "Bar", "", "Low", $L$2, $A47, $Q$2,$P$2,,$N$2,$O$2)</f>
        <v>2262.5</v>
      </c>
      <c r="G47" s="3">
        <f xml:space="preserve"> RTD("cqg.rtd",,"StudyData", $M$2, "Bar", "", "Close", $L$2, $A47, $Q$2,$P$2,,$N$2,$O$2)</f>
        <v>2262.5</v>
      </c>
      <c r="H47" s="3">
        <f xml:space="preserve"> RTD("cqg.rtd",,"StudyData", $M$2, "MA", "InputChoice=Close,MAType=Sim,Period="&amp;$M$4&amp;"", "MA",$L$2,A47,"all",,,,"T")</f>
        <v>2263.8000000000002</v>
      </c>
      <c r="I47">
        <f t="shared" si="3"/>
        <v>45</v>
      </c>
      <c r="J47" s="10">
        <f t="shared" si="0"/>
        <v>0.15972222221898846</v>
      </c>
      <c r="K47" s="9">
        <f t="shared" si="1"/>
        <v>2262.5</v>
      </c>
    </row>
    <row r="48" spans="1:11" x14ac:dyDescent="0.25">
      <c r="A48">
        <f t="shared" si="2"/>
        <v>-46</v>
      </c>
      <c r="B48" s="1">
        <f xml:space="preserve"> RTD("cqg.rtd",,"StudyData", $M$2, "Bar", "", "Time", $L$2,$A48, $Q$2, "", "","False")</f>
        <v>42752.152777777781</v>
      </c>
      <c r="C48" s="2">
        <f xml:space="preserve"> RTD("cqg.rtd",,"StudyData", $M$2, "Bar", "", "Time", $L$2, $A48,$Q$2,$P$2, "","False")</f>
        <v>42752.152777777781</v>
      </c>
      <c r="D48" s="3">
        <f xml:space="preserve"> RTD("cqg.rtd",,"StudyData", $M$2, "Bar", "", "Open", $L$2, $A48, $Q$2,$P$2,,$N$2,$O$2)</f>
        <v>2263.5</v>
      </c>
      <c r="E48" s="3">
        <f xml:space="preserve"> RTD("cqg.rtd",,"StudyData", $M$2, "Bar", "", "High", $L$2, $A48, $Q$2,$P$2,,$N$2,$O$2)</f>
        <v>2264</v>
      </c>
      <c r="F48" s="3">
        <f xml:space="preserve"> RTD("cqg.rtd",,"StudyData", $M$2, "Bar", "", "Low", $L$2, $A48, $Q$2,$P$2,,$N$2,$O$2)</f>
        <v>2262.5</v>
      </c>
      <c r="G48" s="3">
        <f xml:space="preserve"> RTD("cqg.rtd",,"StudyData", $M$2, "Bar", "", "Close", $L$2, $A48, $Q$2,$P$2,,$N$2,$O$2)</f>
        <v>2262.75</v>
      </c>
      <c r="H48" s="3">
        <f xml:space="preserve"> RTD("cqg.rtd",,"StudyData", $M$2, "MA", "InputChoice=Close,MAType=Sim,Period="&amp;$M$4&amp;"", "MA",$L$2,A48,"all",,,,"T")</f>
        <v>2263.9250000000002</v>
      </c>
      <c r="I48">
        <f t="shared" si="3"/>
        <v>46</v>
      </c>
      <c r="J48" s="10">
        <f t="shared" si="0"/>
        <v>0.15277777778101154</v>
      </c>
      <c r="K48" s="9">
        <f t="shared" si="1"/>
        <v>2262.75</v>
      </c>
    </row>
    <row r="49" spans="1:11" x14ac:dyDescent="0.25">
      <c r="A49">
        <f t="shared" si="2"/>
        <v>-47</v>
      </c>
      <c r="B49" s="1">
        <f xml:space="preserve"> RTD("cqg.rtd",,"StudyData", $M$2, "Bar", "", "Time", $L$2,$A49, $Q$2, "", "","False")</f>
        <v>42752.145833333336</v>
      </c>
      <c r="C49" s="2">
        <f xml:space="preserve"> RTD("cqg.rtd",,"StudyData", $M$2, "Bar", "", "Time", $L$2, $A49,$Q$2,$P$2, "","False")</f>
        <v>42752.145833333336</v>
      </c>
      <c r="D49" s="3">
        <f xml:space="preserve"> RTD("cqg.rtd",,"StudyData", $M$2, "Bar", "", "Open", $L$2, $A49, $Q$2,$P$2,,$N$2,$O$2)</f>
        <v>2263.5</v>
      </c>
      <c r="E49" s="3">
        <f xml:space="preserve"> RTD("cqg.rtd",,"StudyData", $M$2, "Bar", "", "High", $L$2, $A49, $Q$2,$P$2,,$N$2,$O$2)</f>
        <v>2264</v>
      </c>
      <c r="F49" s="3">
        <f xml:space="preserve"> RTD("cqg.rtd",,"StudyData", $M$2, "Bar", "", "Low", $L$2, $A49, $Q$2,$P$2,,$N$2,$O$2)</f>
        <v>2263</v>
      </c>
      <c r="G49" s="3">
        <f xml:space="preserve"> RTD("cqg.rtd",,"StudyData", $M$2, "Bar", "", "Close", $L$2, $A49, $Q$2,$P$2,,$N$2,$O$2)</f>
        <v>2263.75</v>
      </c>
      <c r="H49" s="3">
        <f xml:space="preserve"> RTD("cqg.rtd",,"StudyData", $M$2, "MA", "InputChoice=Close,MAType=Sim,Period="&amp;$M$4&amp;"", "MA",$L$2,A49,"all",,,,"T")</f>
        <v>2264.0250000000001</v>
      </c>
      <c r="I49">
        <f t="shared" si="3"/>
        <v>47</v>
      </c>
      <c r="J49" s="10">
        <f t="shared" si="0"/>
        <v>0.14583333333575865</v>
      </c>
      <c r="K49" s="9">
        <f t="shared" si="1"/>
        <v>2263.75</v>
      </c>
    </row>
    <row r="50" spans="1:11" x14ac:dyDescent="0.25">
      <c r="A50">
        <f t="shared" si="2"/>
        <v>-48</v>
      </c>
      <c r="B50" s="1">
        <f xml:space="preserve"> RTD("cqg.rtd",,"StudyData", $M$2, "Bar", "", "Time", $L$2,$A50, $Q$2, "", "","False")</f>
        <v>42752.138888888891</v>
      </c>
      <c r="C50" s="2">
        <f xml:space="preserve"> RTD("cqg.rtd",,"StudyData", $M$2, "Bar", "", "Time", $L$2, $A50,$Q$2,$P$2, "","False")</f>
        <v>42752.138888888891</v>
      </c>
      <c r="D50" s="3">
        <f xml:space="preserve"> RTD("cqg.rtd",,"StudyData", $M$2, "Bar", "", "Open", $L$2, $A50, $Q$2,$P$2,,$N$2,$O$2)</f>
        <v>2262.5</v>
      </c>
      <c r="E50" s="3">
        <f xml:space="preserve"> RTD("cqg.rtd",,"StudyData", $M$2, "Bar", "", "High", $L$2, $A50, $Q$2,$P$2,,$N$2,$O$2)</f>
        <v>2263.75</v>
      </c>
      <c r="F50" s="3">
        <f xml:space="preserve"> RTD("cqg.rtd",,"StudyData", $M$2, "Bar", "", "Low", $L$2, $A50, $Q$2,$P$2,,$N$2,$O$2)</f>
        <v>2262.25</v>
      </c>
      <c r="G50" s="3">
        <f xml:space="preserve"> RTD("cqg.rtd",,"StudyData", $M$2, "Bar", "", "Close", $L$2, $A50, $Q$2,$P$2,,$N$2,$O$2)</f>
        <v>2263.5</v>
      </c>
      <c r="H50" s="3">
        <f xml:space="preserve"> RTD("cqg.rtd",,"StudyData", $M$2, "MA", "InputChoice=Close,MAType=Sim,Period="&amp;$M$4&amp;"", "MA",$L$2,A50,"all",,,,"T")</f>
        <v>2264.0749999999998</v>
      </c>
      <c r="I50">
        <f t="shared" si="3"/>
        <v>48</v>
      </c>
      <c r="J50" s="10">
        <f t="shared" si="0"/>
        <v>0.13888888889050577</v>
      </c>
      <c r="K50" s="9">
        <f t="shared" si="1"/>
        <v>2263.5</v>
      </c>
    </row>
    <row r="51" spans="1:11" x14ac:dyDescent="0.25">
      <c r="A51">
        <f t="shared" si="2"/>
        <v>-49</v>
      </c>
      <c r="B51" s="1">
        <f xml:space="preserve"> RTD("cqg.rtd",,"StudyData", $M$2, "Bar", "", "Time", $L$2,$A51, $Q$2, "", "","False")</f>
        <v>42752.131944444445</v>
      </c>
      <c r="C51" s="2">
        <f xml:space="preserve"> RTD("cqg.rtd",,"StudyData", $M$2, "Bar", "", "Time", $L$2, $A51,$Q$2,$P$2, "","False")</f>
        <v>42752.131944444445</v>
      </c>
      <c r="D51" s="3">
        <f xml:space="preserve"> RTD("cqg.rtd",,"StudyData", $M$2, "Bar", "", "Open", $L$2, $A51, $Q$2,$P$2,,$N$2,$O$2)</f>
        <v>2263.25</v>
      </c>
      <c r="E51" s="3">
        <f xml:space="preserve"> RTD("cqg.rtd",,"StudyData", $M$2, "Bar", "", "High", $L$2, $A51, $Q$2,$P$2,,$N$2,$O$2)</f>
        <v>2263.5</v>
      </c>
      <c r="F51" s="3">
        <f xml:space="preserve"> RTD("cqg.rtd",,"StudyData", $M$2, "Bar", "", "Low", $L$2, $A51, $Q$2,$P$2,,$N$2,$O$2)</f>
        <v>2262.25</v>
      </c>
      <c r="G51" s="3">
        <f xml:space="preserve"> RTD("cqg.rtd",,"StudyData", $M$2, "Bar", "", "Close", $L$2, $A51, $Q$2,$P$2,,$N$2,$O$2)</f>
        <v>2262.5</v>
      </c>
      <c r="H51" s="3">
        <f xml:space="preserve"> RTD("cqg.rtd",,"StudyData", $M$2, "MA", "InputChoice=Close,MAType=Sim,Period="&amp;$M$4&amp;"", "MA",$L$2,A51,"all",,,,"T")</f>
        <v>2264.1374999999998</v>
      </c>
      <c r="I51">
        <f t="shared" si="3"/>
        <v>49</v>
      </c>
      <c r="J51" s="10">
        <f t="shared" si="0"/>
        <v>0.13194444444525288</v>
      </c>
      <c r="K51" s="9">
        <f t="shared" si="1"/>
        <v>2262.5</v>
      </c>
    </row>
    <row r="52" spans="1:11" x14ac:dyDescent="0.25">
      <c r="A52">
        <f t="shared" si="2"/>
        <v>-50</v>
      </c>
      <c r="B52" s="1">
        <f xml:space="preserve"> RTD("cqg.rtd",,"StudyData", $M$2, "Bar", "", "Time", $L$2,$A52, $Q$2, "", "","False")</f>
        <v>42752.125</v>
      </c>
      <c r="C52" s="2">
        <f xml:space="preserve"> RTD("cqg.rtd",,"StudyData", $M$2, "Bar", "", "Time", $L$2, $A52,$Q$2,$P$2, "","False")</f>
        <v>42752.125</v>
      </c>
      <c r="D52" s="3">
        <f xml:space="preserve"> RTD("cqg.rtd",,"StudyData", $M$2, "Bar", "", "Open", $L$2, $A52, $Q$2,$P$2,,$N$2,$O$2)</f>
        <v>2263</v>
      </c>
      <c r="E52" s="3">
        <f xml:space="preserve"> RTD("cqg.rtd",,"StudyData", $M$2, "Bar", "", "High", $L$2, $A52, $Q$2,$P$2,,$N$2,$O$2)</f>
        <v>2263.5</v>
      </c>
      <c r="F52" s="3">
        <f xml:space="preserve"> RTD("cqg.rtd",,"StudyData", $M$2, "Bar", "", "Low", $L$2, $A52, $Q$2,$P$2,,$N$2,$O$2)</f>
        <v>2262.75</v>
      </c>
      <c r="G52" s="3">
        <f xml:space="preserve"> RTD("cqg.rtd",,"StudyData", $M$2, "Bar", "", "Close", $L$2, $A52, $Q$2,$P$2,,$N$2,$O$2)</f>
        <v>2263.25</v>
      </c>
      <c r="H52" s="3">
        <f xml:space="preserve"> RTD("cqg.rtd",,"StudyData", $M$2, "MA", "InputChoice=Close,MAType=Sim,Period="&amp;$M$4&amp;"", "MA",$L$2,A52,"all",,,,"T")</f>
        <v>2264.3000000000002</v>
      </c>
      <c r="I52">
        <f t="shared" si="3"/>
        <v>50</v>
      </c>
      <c r="J52" s="10">
        <f t="shared" si="0"/>
        <v>0.125</v>
      </c>
      <c r="K52" s="9">
        <f t="shared" si="1"/>
        <v>2263.25</v>
      </c>
    </row>
    <row r="53" spans="1:11" x14ac:dyDescent="0.25">
      <c r="A53">
        <f t="shared" si="2"/>
        <v>-51</v>
      </c>
      <c r="B53" s="1">
        <f xml:space="preserve"> RTD("cqg.rtd",,"StudyData", $M$2, "Bar", "", "Time", $L$2,$A53, $Q$2, "", "","False")</f>
        <v>42752.118055555555</v>
      </c>
      <c r="C53" s="2">
        <f xml:space="preserve"> RTD("cqg.rtd",,"StudyData", $M$2, "Bar", "", "Time", $L$2, $A53,$Q$2,$P$2, "","False")</f>
        <v>42752.118055555555</v>
      </c>
      <c r="D53" s="3">
        <f xml:space="preserve"> RTD("cqg.rtd",,"StudyData", $M$2, "Bar", "", "Open", $L$2, $A53, $Q$2,$P$2,,$N$2,$O$2)</f>
        <v>2262.5</v>
      </c>
      <c r="E53" s="3">
        <f xml:space="preserve"> RTD("cqg.rtd",,"StudyData", $M$2, "Bar", "", "High", $L$2, $A53, $Q$2,$P$2,,$N$2,$O$2)</f>
        <v>2263.5</v>
      </c>
      <c r="F53" s="3">
        <f xml:space="preserve"> RTD("cqg.rtd",,"StudyData", $M$2, "Bar", "", "Low", $L$2, $A53, $Q$2,$P$2,,$N$2,$O$2)</f>
        <v>2262</v>
      </c>
      <c r="G53" s="3">
        <f xml:space="preserve"> RTD("cqg.rtd",,"StudyData", $M$2, "Bar", "", "Close", $L$2, $A53, $Q$2,$P$2,,$N$2,$O$2)</f>
        <v>2263</v>
      </c>
      <c r="H53" s="3">
        <f xml:space="preserve"> RTD("cqg.rtd",,"StudyData", $M$2, "MA", "InputChoice=Close,MAType=Sim,Period="&amp;$M$4&amp;"", "MA",$L$2,A53,"all",,,,"T")</f>
        <v>2264.4375</v>
      </c>
      <c r="I53">
        <f t="shared" si="3"/>
        <v>51</v>
      </c>
      <c r="J53" s="10">
        <f t="shared" si="0"/>
        <v>0.11805555555474712</v>
      </c>
      <c r="K53" s="9">
        <f t="shared" si="1"/>
        <v>2263</v>
      </c>
    </row>
    <row r="54" spans="1:11" x14ac:dyDescent="0.25">
      <c r="A54">
        <f t="shared" si="2"/>
        <v>-52</v>
      </c>
      <c r="B54" s="1">
        <f xml:space="preserve"> RTD("cqg.rtd",,"StudyData", $M$2, "Bar", "", "Time", $L$2,$A54, $Q$2, "", "","False")</f>
        <v>42752.111111111109</v>
      </c>
      <c r="C54" s="2">
        <f xml:space="preserve"> RTD("cqg.rtd",,"StudyData", $M$2, "Bar", "", "Time", $L$2, $A54,$Q$2,$P$2, "","False")</f>
        <v>42752.111111111109</v>
      </c>
      <c r="D54" s="3">
        <f xml:space="preserve"> RTD("cqg.rtd",,"StudyData", $M$2, "Bar", "", "Open", $L$2, $A54, $Q$2,$P$2,,$N$2,$O$2)</f>
        <v>2262.75</v>
      </c>
      <c r="E54" s="3">
        <f xml:space="preserve"> RTD("cqg.rtd",,"StudyData", $M$2, "Bar", "", "High", $L$2, $A54, $Q$2,$P$2,,$N$2,$O$2)</f>
        <v>2262.75</v>
      </c>
      <c r="F54" s="3">
        <f xml:space="preserve"> RTD("cqg.rtd",,"StudyData", $M$2, "Bar", "", "Low", $L$2, $A54, $Q$2,$P$2,,$N$2,$O$2)</f>
        <v>2261.75</v>
      </c>
      <c r="G54" s="3">
        <f xml:space="preserve"> RTD("cqg.rtd",,"StudyData", $M$2, "Bar", "", "Close", $L$2, $A54, $Q$2,$P$2,,$N$2,$O$2)</f>
        <v>2262.5</v>
      </c>
      <c r="H54" s="3">
        <f xml:space="preserve"> RTD("cqg.rtd",,"StudyData", $M$2, "MA", "InputChoice=Close,MAType=Sim,Period="&amp;$M$4&amp;"", "MA",$L$2,A54,"all",,,,"T")</f>
        <v>2264.625</v>
      </c>
      <c r="I54">
        <f t="shared" si="3"/>
        <v>52</v>
      </c>
      <c r="J54" s="10">
        <f t="shared" si="0"/>
        <v>0.11111111110949423</v>
      </c>
      <c r="K54" s="9">
        <f t="shared" si="1"/>
        <v>2262.5</v>
      </c>
    </row>
    <row r="55" spans="1:11" x14ac:dyDescent="0.25">
      <c r="A55">
        <f t="shared" si="2"/>
        <v>-53</v>
      </c>
      <c r="B55" s="1">
        <f xml:space="preserve"> RTD("cqg.rtd",,"StudyData", $M$2, "Bar", "", "Time", $L$2,$A55, $Q$2, "", "","False")</f>
        <v>42752.104166666664</v>
      </c>
      <c r="C55" s="2">
        <f xml:space="preserve"> RTD("cqg.rtd",,"StudyData", $M$2, "Bar", "", "Time", $L$2, $A55,$Q$2,$P$2, "","False")</f>
        <v>42752.104166666664</v>
      </c>
      <c r="D55" s="3">
        <f xml:space="preserve"> RTD("cqg.rtd",,"StudyData", $M$2, "Bar", "", "Open", $L$2, $A55, $Q$2,$P$2,,$N$2,$O$2)</f>
        <v>2262.25</v>
      </c>
      <c r="E55" s="3">
        <f xml:space="preserve"> RTD("cqg.rtd",,"StudyData", $M$2, "Bar", "", "High", $L$2, $A55, $Q$2,$P$2,,$N$2,$O$2)</f>
        <v>2263</v>
      </c>
      <c r="F55" s="3">
        <f xml:space="preserve"> RTD("cqg.rtd",,"StudyData", $M$2, "Bar", "", "Low", $L$2, $A55, $Q$2,$P$2,,$N$2,$O$2)</f>
        <v>2261.5</v>
      </c>
      <c r="G55" s="3">
        <f xml:space="preserve"> RTD("cqg.rtd",,"StudyData", $M$2, "Bar", "", "Close", $L$2, $A55, $Q$2,$P$2,,$N$2,$O$2)</f>
        <v>2262.75</v>
      </c>
      <c r="H55" s="3">
        <f xml:space="preserve"> RTD("cqg.rtd",,"StudyData", $M$2, "MA", "InputChoice=Close,MAType=Sim,Period="&amp;$M$4&amp;"", "MA",$L$2,A55,"all",,,,"T")</f>
        <v>2264.8249999999998</v>
      </c>
      <c r="I55">
        <f t="shared" si="3"/>
        <v>53</v>
      </c>
      <c r="J55" s="10">
        <f t="shared" si="0"/>
        <v>0.10416666666424135</v>
      </c>
      <c r="K55" s="9">
        <f t="shared" si="1"/>
        <v>2262.75</v>
      </c>
    </row>
    <row r="56" spans="1:11" x14ac:dyDescent="0.25">
      <c r="A56">
        <f t="shared" si="2"/>
        <v>-54</v>
      </c>
      <c r="B56" s="1">
        <f xml:space="preserve"> RTD("cqg.rtd",,"StudyData", $M$2, "Bar", "", "Time", $L$2,$A56, $Q$2, "", "","False")</f>
        <v>42752.097222222219</v>
      </c>
      <c r="C56" s="2">
        <f xml:space="preserve"> RTD("cqg.rtd",,"StudyData", $M$2, "Bar", "", "Time", $L$2, $A56,$Q$2,$P$2, "","False")</f>
        <v>42752.097222222219</v>
      </c>
      <c r="D56" s="3">
        <f xml:space="preserve"> RTD("cqg.rtd",,"StudyData", $M$2, "Bar", "", "Open", $L$2, $A56, $Q$2,$P$2,,$N$2,$O$2)</f>
        <v>2263</v>
      </c>
      <c r="E56" s="3">
        <f xml:space="preserve"> RTD("cqg.rtd",,"StudyData", $M$2, "Bar", "", "High", $L$2, $A56, $Q$2,$P$2,,$N$2,$O$2)</f>
        <v>2263.25</v>
      </c>
      <c r="F56" s="3">
        <f xml:space="preserve"> RTD("cqg.rtd",,"StudyData", $M$2, "Bar", "", "Low", $L$2, $A56, $Q$2,$P$2,,$N$2,$O$2)</f>
        <v>2261.75</v>
      </c>
      <c r="G56" s="3">
        <f xml:space="preserve"> RTD("cqg.rtd",,"StudyData", $M$2, "Bar", "", "Close", $L$2, $A56, $Q$2,$P$2,,$N$2,$O$2)</f>
        <v>2262.25</v>
      </c>
      <c r="H56" s="3">
        <f xml:space="preserve"> RTD("cqg.rtd",,"StudyData", $M$2, "MA", "InputChoice=Close,MAType=Sim,Period="&amp;$M$4&amp;"", "MA",$L$2,A56,"all",,,,"T")</f>
        <v>2265.0250000000001</v>
      </c>
      <c r="I56">
        <f t="shared" si="3"/>
        <v>54</v>
      </c>
      <c r="J56" s="10">
        <f t="shared" si="0"/>
        <v>9.7222222218988463E-2</v>
      </c>
      <c r="K56" s="9">
        <f t="shared" si="1"/>
        <v>2262.25</v>
      </c>
    </row>
    <row r="57" spans="1:11" x14ac:dyDescent="0.25">
      <c r="A57">
        <f t="shared" si="2"/>
        <v>-55</v>
      </c>
      <c r="B57" s="1">
        <f xml:space="preserve"> RTD("cqg.rtd",,"StudyData", $M$2, "Bar", "", "Time", $L$2,$A57, $Q$2, "", "","False")</f>
        <v>42752.090277777781</v>
      </c>
      <c r="C57" s="2">
        <f xml:space="preserve"> RTD("cqg.rtd",,"StudyData", $M$2, "Bar", "", "Time", $L$2, $A57,$Q$2,$P$2, "","False")</f>
        <v>42752.090277777781</v>
      </c>
      <c r="D57" s="3">
        <f xml:space="preserve"> RTD("cqg.rtd",,"StudyData", $M$2, "Bar", "", "Open", $L$2, $A57, $Q$2,$P$2,,$N$2,$O$2)</f>
        <v>2264</v>
      </c>
      <c r="E57" s="3">
        <f xml:space="preserve"> RTD("cqg.rtd",,"StudyData", $M$2, "Bar", "", "High", $L$2, $A57, $Q$2,$P$2,,$N$2,$O$2)</f>
        <v>2264.75</v>
      </c>
      <c r="F57" s="3">
        <f xml:space="preserve"> RTD("cqg.rtd",,"StudyData", $M$2, "Bar", "", "Low", $L$2, $A57, $Q$2,$P$2,,$N$2,$O$2)</f>
        <v>2263</v>
      </c>
      <c r="G57" s="3">
        <f xml:space="preserve"> RTD("cqg.rtd",,"StudyData", $M$2, "Bar", "", "Close", $L$2, $A57, $Q$2,$P$2,,$N$2,$O$2)</f>
        <v>2263</v>
      </c>
      <c r="H57" s="3">
        <f xml:space="preserve"> RTD("cqg.rtd",,"StudyData", $M$2, "MA", "InputChoice=Close,MAType=Sim,Period="&amp;$M$4&amp;"", "MA",$L$2,A57,"all",,,,"T")</f>
        <v>2265.25</v>
      </c>
      <c r="I57">
        <f t="shared" si="3"/>
        <v>55</v>
      </c>
      <c r="J57" s="10">
        <f t="shared" si="0"/>
        <v>9.0277777781011537E-2</v>
      </c>
      <c r="K57" s="9">
        <f t="shared" si="1"/>
        <v>2263</v>
      </c>
    </row>
    <row r="58" spans="1:11" x14ac:dyDescent="0.25">
      <c r="A58">
        <f t="shared" si="2"/>
        <v>-56</v>
      </c>
      <c r="B58" s="1">
        <f xml:space="preserve"> RTD("cqg.rtd",,"StudyData", $M$2, "Bar", "", "Time", $L$2,$A58, $Q$2, "", "","False")</f>
        <v>42752.083333333336</v>
      </c>
      <c r="C58" s="2">
        <f xml:space="preserve"> RTD("cqg.rtd",,"StudyData", $M$2, "Bar", "", "Time", $L$2, $A58,$Q$2,$P$2, "","False")</f>
        <v>42752.083333333336</v>
      </c>
      <c r="D58" s="3">
        <f xml:space="preserve"> RTD("cqg.rtd",,"StudyData", $M$2, "Bar", "", "Open", $L$2, $A58, $Q$2,$P$2,,$N$2,$O$2)</f>
        <v>2265.25</v>
      </c>
      <c r="E58" s="3">
        <f xml:space="preserve"> RTD("cqg.rtd",,"StudyData", $M$2, "Bar", "", "High", $L$2, $A58, $Q$2,$P$2,,$N$2,$O$2)</f>
        <v>2265.5</v>
      </c>
      <c r="F58" s="3">
        <f xml:space="preserve"> RTD("cqg.rtd",,"StudyData", $M$2, "Bar", "", "Low", $L$2, $A58, $Q$2,$P$2,,$N$2,$O$2)</f>
        <v>2263.5</v>
      </c>
      <c r="G58" s="3">
        <f xml:space="preserve"> RTD("cqg.rtd",,"StudyData", $M$2, "Bar", "", "Close", $L$2, $A58, $Q$2,$P$2,,$N$2,$O$2)</f>
        <v>2264</v>
      </c>
      <c r="H58" s="3">
        <f xml:space="preserve"> RTD("cqg.rtd",,"StudyData", $M$2, "MA", "InputChoice=Close,MAType=Sim,Period="&amp;$M$4&amp;"", "MA",$L$2,A58,"all",,,,"T")</f>
        <v>2265.4499999999998</v>
      </c>
      <c r="I58">
        <f t="shared" si="3"/>
        <v>56</v>
      </c>
      <c r="J58" s="10">
        <f t="shared" si="0"/>
        <v>8.3333333335758653E-2</v>
      </c>
      <c r="K58" s="9">
        <f t="shared" si="1"/>
        <v>2264</v>
      </c>
    </row>
    <row r="59" spans="1:11" x14ac:dyDescent="0.25">
      <c r="A59">
        <f t="shared" si="2"/>
        <v>-57</v>
      </c>
      <c r="B59" s="1">
        <f xml:space="preserve"> RTD("cqg.rtd",,"StudyData", $M$2, "Bar", "", "Time", $L$2,$A59, $Q$2, "", "","False")</f>
        <v>42752.076388888891</v>
      </c>
      <c r="C59" s="2">
        <f xml:space="preserve"> RTD("cqg.rtd",,"StudyData", $M$2, "Bar", "", "Time", $L$2, $A59,$Q$2,$P$2, "","False")</f>
        <v>42752.076388888891</v>
      </c>
      <c r="D59" s="3">
        <f xml:space="preserve"> RTD("cqg.rtd",,"StudyData", $M$2, "Bar", "", "Open", $L$2, $A59, $Q$2,$P$2,,$N$2,$O$2)</f>
        <v>2265</v>
      </c>
      <c r="E59" s="3">
        <f xml:space="preserve"> RTD("cqg.rtd",,"StudyData", $M$2, "Bar", "", "High", $L$2, $A59, $Q$2,$P$2,,$N$2,$O$2)</f>
        <v>2265.5</v>
      </c>
      <c r="F59" s="3">
        <f xml:space="preserve"> RTD("cqg.rtd",,"StudyData", $M$2, "Bar", "", "Low", $L$2, $A59, $Q$2,$P$2,,$N$2,$O$2)</f>
        <v>2264.75</v>
      </c>
      <c r="G59" s="3">
        <f xml:space="preserve"> RTD("cqg.rtd",,"StudyData", $M$2, "Bar", "", "Close", $L$2, $A59, $Q$2,$P$2,,$N$2,$O$2)</f>
        <v>2265.25</v>
      </c>
      <c r="H59" s="3">
        <f xml:space="preserve"> RTD("cqg.rtd",,"StudyData", $M$2, "MA", "InputChoice=Close,MAType=Sim,Period="&amp;$M$4&amp;"", "MA",$L$2,A59,"all",,,,"T")</f>
        <v>2265.6</v>
      </c>
      <c r="I59">
        <f t="shared" si="3"/>
        <v>57</v>
      </c>
      <c r="J59" s="10">
        <f t="shared" si="0"/>
        <v>7.6388888890505768E-2</v>
      </c>
      <c r="K59" s="9">
        <f t="shared" si="1"/>
        <v>2265.25</v>
      </c>
    </row>
    <row r="60" spans="1:11" x14ac:dyDescent="0.25">
      <c r="A60">
        <f t="shared" si="2"/>
        <v>-58</v>
      </c>
      <c r="B60" s="1">
        <f xml:space="preserve"> RTD("cqg.rtd",,"StudyData", $M$2, "Bar", "", "Time", $L$2,$A60, $Q$2, "", "","False")</f>
        <v>42752.069444444445</v>
      </c>
      <c r="C60" s="2">
        <f xml:space="preserve"> RTD("cqg.rtd",,"StudyData", $M$2, "Bar", "", "Time", $L$2, $A60,$Q$2,$P$2, "","False")</f>
        <v>42752.069444444445</v>
      </c>
      <c r="D60" s="3">
        <f xml:space="preserve"> RTD("cqg.rtd",,"StudyData", $M$2, "Bar", "", "Open", $L$2, $A60, $Q$2,$P$2,,$N$2,$O$2)</f>
        <v>2265.25</v>
      </c>
      <c r="E60" s="3">
        <f xml:space="preserve"> RTD("cqg.rtd",,"StudyData", $M$2, "Bar", "", "High", $L$2, $A60, $Q$2,$P$2,,$N$2,$O$2)</f>
        <v>2265.25</v>
      </c>
      <c r="F60" s="3">
        <f xml:space="preserve"> RTD("cqg.rtd",,"StudyData", $M$2, "Bar", "", "Low", $L$2, $A60, $Q$2,$P$2,,$N$2,$O$2)</f>
        <v>2264.75</v>
      </c>
      <c r="G60" s="3">
        <f xml:space="preserve"> RTD("cqg.rtd",,"StudyData", $M$2, "Bar", "", "Close", $L$2, $A60, $Q$2,$P$2,,$N$2,$O$2)</f>
        <v>2265.25</v>
      </c>
      <c r="H60" s="3">
        <f xml:space="preserve"> RTD("cqg.rtd",,"StudyData", $M$2, "MA", "InputChoice=Close,MAType=Sim,Period="&amp;$M$4&amp;"", "MA",$L$2,A60,"all",,,,"T")</f>
        <v>2265.6999999999998</v>
      </c>
      <c r="I60">
        <f t="shared" si="3"/>
        <v>58</v>
      </c>
      <c r="J60" s="10">
        <f t="shared" si="0"/>
        <v>6.9444444445252884E-2</v>
      </c>
      <c r="K60" s="9">
        <f t="shared" si="1"/>
        <v>2265.25</v>
      </c>
    </row>
    <row r="61" spans="1:11" x14ac:dyDescent="0.25">
      <c r="A61">
        <f t="shared" si="2"/>
        <v>-59</v>
      </c>
      <c r="B61" s="1">
        <f xml:space="preserve"> RTD("cqg.rtd",,"StudyData", $M$2, "Bar", "", "Time", $L$2,$A61, $Q$2, "", "","False")</f>
        <v>42752.0625</v>
      </c>
      <c r="C61" s="2">
        <f xml:space="preserve"> RTD("cqg.rtd",,"StudyData", $M$2, "Bar", "", "Time", $L$2, $A61,$Q$2,$P$2, "","False")</f>
        <v>42752.0625</v>
      </c>
      <c r="D61" s="3">
        <f xml:space="preserve"> RTD("cqg.rtd",,"StudyData", $M$2, "Bar", "", "Open", $L$2, $A61, $Q$2,$P$2,,$N$2,$O$2)</f>
        <v>2265.25</v>
      </c>
      <c r="E61" s="3">
        <f xml:space="preserve"> RTD("cqg.rtd",,"StudyData", $M$2, "Bar", "", "High", $L$2, $A61, $Q$2,$P$2,,$N$2,$O$2)</f>
        <v>2265.25</v>
      </c>
      <c r="F61" s="3">
        <f xml:space="preserve"> RTD("cqg.rtd",,"StudyData", $M$2, "Bar", "", "Low", $L$2, $A61, $Q$2,$P$2,,$N$2,$O$2)</f>
        <v>2264.5</v>
      </c>
      <c r="G61" s="3">
        <f xml:space="preserve"> RTD("cqg.rtd",,"StudyData", $M$2, "Bar", "", "Close", $L$2, $A61, $Q$2,$P$2,,$N$2,$O$2)</f>
        <v>2265</v>
      </c>
      <c r="H61" s="3">
        <f xml:space="preserve"> RTD("cqg.rtd",,"StudyData", $M$2, "MA", "InputChoice=Close,MAType=Sim,Period="&amp;$M$4&amp;"", "MA",$L$2,A61,"all",,,,"T")</f>
        <v>2265.7874999999999</v>
      </c>
      <c r="I61">
        <f t="shared" si="3"/>
        <v>59</v>
      </c>
      <c r="J61" s="10">
        <f t="shared" si="0"/>
        <v>6.25E-2</v>
      </c>
      <c r="K61" s="9">
        <f t="shared" si="1"/>
        <v>2265</v>
      </c>
    </row>
    <row r="62" spans="1:11" x14ac:dyDescent="0.25">
      <c r="A62">
        <f t="shared" si="2"/>
        <v>-60</v>
      </c>
      <c r="B62" s="1">
        <f xml:space="preserve"> RTD("cqg.rtd",,"StudyData", $M$2, "Bar", "", "Time", $L$2,$A62, $Q$2, "", "","False")</f>
        <v>42752.055555555555</v>
      </c>
      <c r="C62" s="2">
        <f xml:space="preserve"> RTD("cqg.rtd",,"StudyData", $M$2, "Bar", "", "Time", $L$2, $A62,$Q$2,$P$2, "","False")</f>
        <v>42752.055555555555</v>
      </c>
      <c r="D62" s="3">
        <f xml:space="preserve"> RTD("cqg.rtd",,"StudyData", $M$2, "Bar", "", "Open", $L$2, $A62, $Q$2,$P$2,,$N$2,$O$2)</f>
        <v>2265.25</v>
      </c>
      <c r="E62" s="3">
        <f xml:space="preserve"> RTD("cqg.rtd",,"StudyData", $M$2, "Bar", "", "High", $L$2, $A62, $Q$2,$P$2,,$N$2,$O$2)</f>
        <v>2265.25</v>
      </c>
      <c r="F62" s="3">
        <f xml:space="preserve"> RTD("cqg.rtd",,"StudyData", $M$2, "Bar", "", "Low", $L$2, $A62, $Q$2,$P$2,,$N$2,$O$2)</f>
        <v>2264.75</v>
      </c>
      <c r="G62" s="3">
        <f xml:space="preserve"> RTD("cqg.rtd",,"StudyData", $M$2, "Bar", "", "Close", $L$2, $A62, $Q$2,$P$2,,$N$2,$O$2)</f>
        <v>2265.25</v>
      </c>
      <c r="H62" s="3">
        <f xml:space="preserve"> RTD("cqg.rtd",,"StudyData", $M$2, "MA", "InputChoice=Close,MAType=Sim,Period="&amp;$M$4&amp;"", "MA",$L$2,A62,"all",,,,"T")</f>
        <v>2265.875</v>
      </c>
      <c r="I62">
        <f t="shared" si="3"/>
        <v>60</v>
      </c>
      <c r="J62" s="10">
        <f t="shared" si="0"/>
        <v>5.5555555554747116E-2</v>
      </c>
      <c r="K62" s="9">
        <f t="shared" si="1"/>
        <v>2265.25</v>
      </c>
    </row>
    <row r="63" spans="1:11" x14ac:dyDescent="0.25">
      <c r="A63">
        <f t="shared" si="2"/>
        <v>-61</v>
      </c>
      <c r="B63" s="1">
        <f xml:space="preserve"> RTD("cqg.rtd",,"StudyData", $M$2, "Bar", "", "Time", $L$2,$A63, $Q$2, "", "","False")</f>
        <v>42752.048611111109</v>
      </c>
      <c r="C63" s="2">
        <f xml:space="preserve"> RTD("cqg.rtd",,"StudyData", $M$2, "Bar", "", "Time", $L$2, $A63,$Q$2,$P$2, "","False")</f>
        <v>42752.048611111109</v>
      </c>
      <c r="D63" s="3">
        <f xml:space="preserve"> RTD("cqg.rtd",,"StudyData", $M$2, "Bar", "", "Open", $L$2, $A63, $Q$2,$P$2,,$N$2,$O$2)</f>
        <v>2265</v>
      </c>
      <c r="E63" s="3">
        <f xml:space="preserve"> RTD("cqg.rtd",,"StudyData", $M$2, "Bar", "", "High", $L$2, $A63, $Q$2,$P$2,,$N$2,$O$2)</f>
        <v>2265.25</v>
      </c>
      <c r="F63" s="3">
        <f xml:space="preserve"> RTD("cqg.rtd",,"StudyData", $M$2, "Bar", "", "Low", $L$2, $A63, $Q$2,$P$2,,$N$2,$O$2)</f>
        <v>2264.75</v>
      </c>
      <c r="G63" s="3">
        <f xml:space="preserve"> RTD("cqg.rtd",,"StudyData", $M$2, "Bar", "", "Close", $L$2, $A63, $Q$2,$P$2,,$N$2,$O$2)</f>
        <v>2265</v>
      </c>
      <c r="H63" s="3">
        <f xml:space="preserve"> RTD("cqg.rtd",,"StudyData", $M$2, "MA", "InputChoice=Close,MAType=Sim,Period="&amp;$M$4&amp;"", "MA",$L$2,A63,"all",,,,"T")</f>
        <v>2265.9499999999998</v>
      </c>
      <c r="I63">
        <f t="shared" si="3"/>
        <v>61</v>
      </c>
      <c r="J63" s="10">
        <f t="shared" si="0"/>
        <v>4.8611111109494232E-2</v>
      </c>
      <c r="K63" s="9">
        <f t="shared" si="1"/>
        <v>2265</v>
      </c>
    </row>
    <row r="64" spans="1:11" x14ac:dyDescent="0.25">
      <c r="A64">
        <f t="shared" si="2"/>
        <v>-62</v>
      </c>
      <c r="B64" s="1">
        <f xml:space="preserve"> RTD("cqg.rtd",,"StudyData", $M$2, "Bar", "", "Time", $L$2,$A64, $Q$2, "", "","False")</f>
        <v>42752.041666666664</v>
      </c>
      <c r="C64" s="2">
        <f xml:space="preserve"> RTD("cqg.rtd",,"StudyData", $M$2, "Bar", "", "Time", $L$2, $A64,$Q$2,$P$2, "","False")</f>
        <v>42752.041666666664</v>
      </c>
      <c r="D64" s="3">
        <f xml:space="preserve"> RTD("cqg.rtd",,"StudyData", $M$2, "Bar", "", "Open", $L$2, $A64, $Q$2,$P$2,,$N$2,$O$2)</f>
        <v>2264.75</v>
      </c>
      <c r="E64" s="3">
        <f xml:space="preserve"> RTD("cqg.rtd",,"StudyData", $M$2, "Bar", "", "High", $L$2, $A64, $Q$2,$P$2,,$N$2,$O$2)</f>
        <v>2265</v>
      </c>
      <c r="F64" s="3">
        <f xml:space="preserve"> RTD("cqg.rtd",,"StudyData", $M$2, "Bar", "", "Low", $L$2, $A64, $Q$2,$P$2,,$N$2,$O$2)</f>
        <v>2264.5</v>
      </c>
      <c r="G64" s="3">
        <f xml:space="preserve"> RTD("cqg.rtd",,"StudyData", $M$2, "Bar", "", "Close", $L$2, $A64, $Q$2,$P$2,,$N$2,$O$2)</f>
        <v>2265</v>
      </c>
      <c r="H64" s="3">
        <f xml:space="preserve"> RTD("cqg.rtd",,"StudyData", $M$2, "MA", "InputChoice=Close,MAType=Sim,Period="&amp;$M$4&amp;"", "MA",$L$2,A64,"all",,,,"T")</f>
        <v>2266.0500000000002</v>
      </c>
      <c r="I64">
        <f t="shared" si="3"/>
        <v>62</v>
      </c>
      <c r="J64" s="10">
        <f t="shared" si="0"/>
        <v>4.1666666664241347E-2</v>
      </c>
      <c r="K64" s="9">
        <f t="shared" si="1"/>
        <v>2265</v>
      </c>
    </row>
    <row r="65" spans="1:11" x14ac:dyDescent="0.25">
      <c r="A65">
        <f t="shared" si="2"/>
        <v>-63</v>
      </c>
      <c r="B65" s="1">
        <f xml:space="preserve"> RTD("cqg.rtd",,"StudyData", $M$2, "Bar", "", "Time", $L$2,$A65, $Q$2, "", "","False")</f>
        <v>42752.034722222219</v>
      </c>
      <c r="C65" s="2">
        <f xml:space="preserve"> RTD("cqg.rtd",,"StudyData", $M$2, "Bar", "", "Time", $L$2, $A65,$Q$2,$P$2, "","False")</f>
        <v>42752.034722222219</v>
      </c>
      <c r="D65" s="3">
        <f xml:space="preserve"> RTD("cqg.rtd",,"StudyData", $M$2, "Bar", "", "Open", $L$2, $A65, $Q$2,$P$2,,$N$2,$O$2)</f>
        <v>2264.75</v>
      </c>
      <c r="E65" s="3">
        <f xml:space="preserve"> RTD("cqg.rtd",,"StudyData", $M$2, "Bar", "", "High", $L$2, $A65, $Q$2,$P$2,,$N$2,$O$2)</f>
        <v>2265.25</v>
      </c>
      <c r="F65" s="3">
        <f xml:space="preserve"> RTD("cqg.rtd",,"StudyData", $M$2, "Bar", "", "Low", $L$2, $A65, $Q$2,$P$2,,$N$2,$O$2)</f>
        <v>2264.75</v>
      </c>
      <c r="G65" s="3">
        <f xml:space="preserve"> RTD("cqg.rtd",,"StudyData", $M$2, "Bar", "", "Close", $L$2, $A65, $Q$2,$P$2,,$N$2,$O$2)</f>
        <v>2264.75</v>
      </c>
      <c r="H65" s="3">
        <f xml:space="preserve"> RTD("cqg.rtd",,"StudyData", $M$2, "MA", "InputChoice=Close,MAType=Sim,Period="&amp;$M$4&amp;"", "MA",$L$2,A65,"all",,,,"T")</f>
        <v>2266.15</v>
      </c>
      <c r="I65">
        <f t="shared" si="3"/>
        <v>63</v>
      </c>
      <c r="J65" s="10">
        <f t="shared" si="0"/>
        <v>3.4722222218988463E-2</v>
      </c>
      <c r="K65" s="9">
        <f t="shared" si="1"/>
        <v>2264.75</v>
      </c>
    </row>
    <row r="66" spans="1:11" x14ac:dyDescent="0.25">
      <c r="A66">
        <f t="shared" si="2"/>
        <v>-64</v>
      </c>
      <c r="B66" s="1">
        <f xml:space="preserve"> RTD("cqg.rtd",,"StudyData", $M$2, "Bar", "", "Time", $L$2,$A66, $Q$2, "", "","False")</f>
        <v>42752.027777777781</v>
      </c>
      <c r="C66" s="2">
        <f xml:space="preserve"> RTD("cqg.rtd",,"StudyData", $M$2, "Bar", "", "Time", $L$2, $A66,$Q$2,$P$2, "","False")</f>
        <v>42752.027777777781</v>
      </c>
      <c r="D66" s="3">
        <f xml:space="preserve"> RTD("cqg.rtd",,"StudyData", $M$2, "Bar", "", "Open", $L$2, $A66, $Q$2,$P$2,,$N$2,$O$2)</f>
        <v>2264.75</v>
      </c>
      <c r="E66" s="3">
        <f xml:space="preserve"> RTD("cqg.rtd",,"StudyData", $M$2, "Bar", "", "High", $L$2, $A66, $Q$2,$P$2,,$N$2,$O$2)</f>
        <v>2265</v>
      </c>
      <c r="F66" s="3">
        <f xml:space="preserve"> RTD("cqg.rtd",,"StudyData", $M$2, "Bar", "", "Low", $L$2, $A66, $Q$2,$P$2,,$N$2,$O$2)</f>
        <v>2264.75</v>
      </c>
      <c r="G66" s="3">
        <f xml:space="preserve"> RTD("cqg.rtd",,"StudyData", $M$2, "Bar", "", "Close", $L$2, $A66, $Q$2,$P$2,,$N$2,$O$2)</f>
        <v>2264.75</v>
      </c>
      <c r="H66" s="3">
        <f xml:space="preserve"> RTD("cqg.rtd",,"StudyData", $M$2, "MA", "InputChoice=Close,MAType=Sim,Period="&amp;$M$4&amp;"", "MA",$L$2,A66,"all",,,,"T")</f>
        <v>2266.2624999999998</v>
      </c>
      <c r="I66">
        <f t="shared" si="3"/>
        <v>64</v>
      </c>
      <c r="J66" s="10">
        <f t="shared" si="0"/>
        <v>2.7777777781011537E-2</v>
      </c>
      <c r="K66" s="9">
        <f t="shared" si="1"/>
        <v>2264.75</v>
      </c>
    </row>
    <row r="67" spans="1:11" x14ac:dyDescent="0.25">
      <c r="A67">
        <f t="shared" si="2"/>
        <v>-65</v>
      </c>
      <c r="B67" s="1">
        <f xml:space="preserve"> RTD("cqg.rtd",,"StudyData", $M$2, "Bar", "", "Time", $L$2,$A67, $Q$2, "", "","False")</f>
        <v>42752.020833333336</v>
      </c>
      <c r="C67" s="2">
        <f xml:space="preserve"> RTD("cqg.rtd",,"StudyData", $M$2, "Bar", "", "Time", $L$2, $A67,$Q$2,$P$2, "","False")</f>
        <v>42752.020833333336</v>
      </c>
      <c r="D67" s="3">
        <f xml:space="preserve"> RTD("cqg.rtd",,"StudyData", $M$2, "Bar", "", "Open", $L$2, $A67, $Q$2,$P$2,,$N$2,$O$2)</f>
        <v>2265</v>
      </c>
      <c r="E67" s="3">
        <f xml:space="preserve"> RTD("cqg.rtd",,"StudyData", $M$2, "Bar", "", "High", $L$2, $A67, $Q$2,$P$2,,$N$2,$O$2)</f>
        <v>2265</v>
      </c>
      <c r="F67" s="3">
        <f xml:space="preserve"> RTD("cqg.rtd",,"StudyData", $M$2, "Bar", "", "Low", $L$2, $A67, $Q$2,$P$2,,$N$2,$O$2)</f>
        <v>2264.75</v>
      </c>
      <c r="G67" s="3">
        <f xml:space="preserve"> RTD("cqg.rtd",,"StudyData", $M$2, "Bar", "", "Close", $L$2, $A67, $Q$2,$P$2,,$N$2,$O$2)</f>
        <v>2265</v>
      </c>
      <c r="H67" s="3">
        <f xml:space="preserve"> RTD("cqg.rtd",,"StudyData", $M$2, "MA", "InputChoice=Close,MAType=Sim,Period="&amp;$M$4&amp;"", "MA",$L$2,A67,"all",,,,"T")</f>
        <v>2266.3625000000002</v>
      </c>
      <c r="I67">
        <f t="shared" si="3"/>
        <v>65</v>
      </c>
      <c r="J67" s="10">
        <f t="shared" ref="J67:J130" si="4">C67-TRUNC(C67)</f>
        <v>2.0833333335758653E-2</v>
      </c>
      <c r="K67" s="9">
        <f t="shared" ref="K67:K130" si="5">G67</f>
        <v>2265</v>
      </c>
    </row>
    <row r="68" spans="1:11" x14ac:dyDescent="0.25">
      <c r="A68">
        <f t="shared" ref="A68:A131" si="6">A67-1</f>
        <v>-66</v>
      </c>
      <c r="B68" s="1">
        <f xml:space="preserve"> RTD("cqg.rtd",,"StudyData", $M$2, "Bar", "", "Time", $L$2,$A68, $Q$2, "", "","False")</f>
        <v>42752.013888888891</v>
      </c>
      <c r="C68" s="2">
        <f xml:space="preserve"> RTD("cqg.rtd",,"StudyData", $M$2, "Bar", "", "Time", $L$2, $A68,$Q$2,$P$2, "","False")</f>
        <v>42752.013888888891</v>
      </c>
      <c r="D68" s="3">
        <f xml:space="preserve"> RTD("cqg.rtd",,"StudyData", $M$2, "Bar", "", "Open", $L$2, $A68, $Q$2,$P$2,,$N$2,$O$2)</f>
        <v>2264.75</v>
      </c>
      <c r="E68" s="3">
        <f xml:space="preserve"> RTD("cqg.rtd",,"StudyData", $M$2, "Bar", "", "High", $L$2, $A68, $Q$2,$P$2,,$N$2,$O$2)</f>
        <v>2265.25</v>
      </c>
      <c r="F68" s="3">
        <f xml:space="preserve"> RTD("cqg.rtd",,"StudyData", $M$2, "Bar", "", "Low", $L$2, $A68, $Q$2,$P$2,,$N$2,$O$2)</f>
        <v>2264.5</v>
      </c>
      <c r="G68" s="3">
        <f xml:space="preserve"> RTD("cqg.rtd",,"StudyData", $M$2, "Bar", "", "Close", $L$2, $A68, $Q$2,$P$2,,$N$2,$O$2)</f>
        <v>2264.75</v>
      </c>
      <c r="H68" s="3">
        <f xml:space="preserve"> RTD("cqg.rtd",,"StudyData", $M$2, "MA", "InputChoice=Close,MAType=Sim,Period="&amp;$M$4&amp;"", "MA",$L$2,A68,"all",,,,"T")</f>
        <v>2266.4625000000001</v>
      </c>
      <c r="I68">
        <f t="shared" ref="I68:I131" si="7">I67+1</f>
        <v>66</v>
      </c>
      <c r="J68" s="10">
        <f t="shared" si="4"/>
        <v>1.3888888890505768E-2</v>
      </c>
      <c r="K68" s="9">
        <f t="shared" si="5"/>
        <v>2264.75</v>
      </c>
    </row>
    <row r="69" spans="1:11" x14ac:dyDescent="0.25">
      <c r="A69">
        <f t="shared" si="6"/>
        <v>-67</v>
      </c>
      <c r="B69" s="1">
        <f xml:space="preserve"> RTD("cqg.rtd",,"StudyData", $M$2, "Bar", "", "Time", $L$2,$A69, $Q$2, "", "","False")</f>
        <v>42752.006944444445</v>
      </c>
      <c r="C69" s="2">
        <f xml:space="preserve"> RTD("cqg.rtd",,"StudyData", $M$2, "Bar", "", "Time", $L$2, $A69,$Q$2,$P$2, "","False")</f>
        <v>42752.006944444445</v>
      </c>
      <c r="D69" s="3">
        <f xml:space="preserve"> RTD("cqg.rtd",,"StudyData", $M$2, "Bar", "", "Open", $L$2, $A69, $Q$2,$P$2,,$N$2,$O$2)</f>
        <v>2265</v>
      </c>
      <c r="E69" s="3">
        <f xml:space="preserve"> RTD("cqg.rtd",,"StudyData", $M$2, "Bar", "", "High", $L$2, $A69, $Q$2,$P$2,,$N$2,$O$2)</f>
        <v>2265</v>
      </c>
      <c r="F69" s="3">
        <f xml:space="preserve"> RTD("cqg.rtd",,"StudyData", $M$2, "Bar", "", "Low", $L$2, $A69, $Q$2,$P$2,,$N$2,$O$2)</f>
        <v>2264.25</v>
      </c>
      <c r="G69" s="3">
        <f xml:space="preserve"> RTD("cqg.rtd",,"StudyData", $M$2, "Bar", "", "Close", $L$2, $A69, $Q$2,$P$2,,$N$2,$O$2)</f>
        <v>2264.75</v>
      </c>
      <c r="H69" s="3">
        <f xml:space="preserve"> RTD("cqg.rtd",,"StudyData", $M$2, "MA", "InputChoice=Close,MAType=Sim,Period="&amp;$M$4&amp;"", "MA",$L$2,A69,"all",,,,"T")</f>
        <v>2266.5625</v>
      </c>
      <c r="I69">
        <f t="shared" si="7"/>
        <v>67</v>
      </c>
      <c r="J69" s="10">
        <f t="shared" si="4"/>
        <v>6.9444444452528842E-3</v>
      </c>
      <c r="K69" s="9">
        <f t="shared" si="5"/>
        <v>2264.75</v>
      </c>
    </row>
    <row r="70" spans="1:11" x14ac:dyDescent="0.25">
      <c r="A70">
        <f t="shared" si="6"/>
        <v>-68</v>
      </c>
      <c r="B70" s="1">
        <f xml:space="preserve"> RTD("cqg.rtd",,"StudyData", $M$2, "Bar", "", "Time", $L$2,$A70, $Q$2, "", "","False")</f>
        <v>42752</v>
      </c>
      <c r="C70" s="2">
        <f xml:space="preserve"> RTD("cqg.rtd",,"StudyData", $M$2, "Bar", "", "Time", $L$2, $A70,$Q$2,$P$2, "","False")</f>
        <v>42752</v>
      </c>
      <c r="D70" s="3">
        <f xml:space="preserve"> RTD("cqg.rtd",,"StudyData", $M$2, "Bar", "", "Open", $L$2, $A70, $Q$2,$P$2,,$N$2,$O$2)</f>
        <v>2266</v>
      </c>
      <c r="E70" s="3">
        <f xml:space="preserve"> RTD("cqg.rtd",,"StudyData", $M$2, "Bar", "", "High", $L$2, $A70, $Q$2,$P$2,,$N$2,$O$2)</f>
        <v>2266</v>
      </c>
      <c r="F70" s="3">
        <f xml:space="preserve"> RTD("cqg.rtd",,"StudyData", $M$2, "Bar", "", "Low", $L$2, $A70, $Q$2,$P$2,,$N$2,$O$2)</f>
        <v>2264.75</v>
      </c>
      <c r="G70" s="3">
        <f xml:space="preserve"> RTD("cqg.rtd",,"StudyData", $M$2, "Bar", "", "Close", $L$2, $A70, $Q$2,$P$2,,$N$2,$O$2)</f>
        <v>2264.75</v>
      </c>
      <c r="H70" s="3">
        <f xml:space="preserve"> RTD("cqg.rtd",,"StudyData", $M$2, "MA", "InputChoice=Close,MAType=Sim,Period="&amp;$M$4&amp;"", "MA",$L$2,A70,"all",,,,"T")</f>
        <v>2266.6750000000002</v>
      </c>
      <c r="I70">
        <f t="shared" si="7"/>
        <v>68</v>
      </c>
      <c r="J70" s="10">
        <f t="shared" si="4"/>
        <v>0</v>
      </c>
      <c r="K70" s="9">
        <f t="shared" si="5"/>
        <v>2264.75</v>
      </c>
    </row>
    <row r="71" spans="1:11" x14ac:dyDescent="0.25">
      <c r="A71">
        <f t="shared" si="6"/>
        <v>-69</v>
      </c>
      <c r="B71" s="1">
        <f xml:space="preserve"> RTD("cqg.rtd",,"StudyData", $M$2, "Bar", "", "Time", $L$2,$A71, $Q$2, "", "","False")</f>
        <v>42751.993055555555</v>
      </c>
      <c r="C71" s="2">
        <f xml:space="preserve"> RTD("cqg.rtd",,"StudyData", $M$2, "Bar", "", "Time", $L$2, $A71,$Q$2,$P$2, "","False")</f>
        <v>42751.993055555555</v>
      </c>
      <c r="D71" s="3">
        <f xml:space="preserve"> RTD("cqg.rtd",,"StudyData", $M$2, "Bar", "", "Open", $L$2, $A71, $Q$2,$P$2,,$N$2,$O$2)</f>
        <v>2266</v>
      </c>
      <c r="E71" s="3">
        <f xml:space="preserve"> RTD("cqg.rtd",,"StudyData", $M$2, "Bar", "", "High", $L$2, $A71, $Q$2,$P$2,,$N$2,$O$2)</f>
        <v>2266.25</v>
      </c>
      <c r="F71" s="3">
        <f xml:space="preserve"> RTD("cqg.rtd",,"StudyData", $M$2, "Bar", "", "Low", $L$2, $A71, $Q$2,$P$2,,$N$2,$O$2)</f>
        <v>2265.75</v>
      </c>
      <c r="G71" s="3">
        <f xml:space="preserve"> RTD("cqg.rtd",,"StudyData", $M$2, "Bar", "", "Close", $L$2, $A71, $Q$2,$P$2,,$N$2,$O$2)</f>
        <v>2265.75</v>
      </c>
      <c r="H71" s="3">
        <f xml:space="preserve"> RTD("cqg.rtd",,"StudyData", $M$2, "MA", "InputChoice=Close,MAType=Sim,Period="&amp;$M$4&amp;"", "MA",$L$2,A71,"all",,,,"T")</f>
        <v>2266.7874999999999</v>
      </c>
      <c r="I71">
        <f t="shared" si="7"/>
        <v>69</v>
      </c>
      <c r="J71" s="10">
        <f t="shared" si="4"/>
        <v>0.99305555555474712</v>
      </c>
      <c r="K71" s="9">
        <f t="shared" si="5"/>
        <v>2265.75</v>
      </c>
    </row>
    <row r="72" spans="1:11" x14ac:dyDescent="0.25">
      <c r="A72">
        <f t="shared" si="6"/>
        <v>-70</v>
      </c>
      <c r="B72" s="1">
        <f xml:space="preserve"> RTD("cqg.rtd",,"StudyData", $M$2, "Bar", "", "Time", $L$2,$A72, $Q$2, "", "","False")</f>
        <v>42751.986111111109</v>
      </c>
      <c r="C72" s="2">
        <f xml:space="preserve"> RTD("cqg.rtd",,"StudyData", $M$2, "Bar", "", "Time", $L$2, $A72,$Q$2,$P$2, "","False")</f>
        <v>42751.986111111109</v>
      </c>
      <c r="D72" s="3">
        <f xml:space="preserve"> RTD("cqg.rtd",,"StudyData", $M$2, "Bar", "", "Open", $L$2, $A72, $Q$2,$P$2,,$N$2,$O$2)</f>
        <v>2266.5</v>
      </c>
      <c r="E72" s="3">
        <f xml:space="preserve"> RTD("cqg.rtd",,"StudyData", $M$2, "Bar", "", "High", $L$2, $A72, $Q$2,$P$2,,$N$2,$O$2)</f>
        <v>2266.5</v>
      </c>
      <c r="F72" s="3">
        <f xml:space="preserve"> RTD("cqg.rtd",,"StudyData", $M$2, "Bar", "", "Low", $L$2, $A72, $Q$2,$P$2,,$N$2,$O$2)</f>
        <v>2266</v>
      </c>
      <c r="G72" s="3">
        <f xml:space="preserve"> RTD("cqg.rtd",,"StudyData", $M$2, "Bar", "", "Close", $L$2, $A72, $Q$2,$P$2,,$N$2,$O$2)</f>
        <v>2266</v>
      </c>
      <c r="H72" s="3">
        <f xml:space="preserve"> RTD("cqg.rtd",,"StudyData", $M$2, "MA", "InputChoice=Close,MAType=Sim,Period="&amp;$M$4&amp;"", "MA",$L$2,A72,"all",,,,"T")</f>
        <v>2266.8375000000001</v>
      </c>
      <c r="I72">
        <f t="shared" si="7"/>
        <v>70</v>
      </c>
      <c r="J72" s="10">
        <f t="shared" si="4"/>
        <v>0.98611111110949423</v>
      </c>
      <c r="K72" s="9">
        <f t="shared" si="5"/>
        <v>2266</v>
      </c>
    </row>
    <row r="73" spans="1:11" x14ac:dyDescent="0.25">
      <c r="A73">
        <f t="shared" si="6"/>
        <v>-71</v>
      </c>
      <c r="B73" s="1">
        <f xml:space="preserve"> RTD("cqg.rtd",,"StudyData", $M$2, "Bar", "", "Time", $L$2,$A73, $Q$2, "", "","False")</f>
        <v>42751.979166666664</v>
      </c>
      <c r="C73" s="2">
        <f xml:space="preserve"> RTD("cqg.rtd",,"StudyData", $M$2, "Bar", "", "Time", $L$2, $A73,$Q$2,$P$2, "","False")</f>
        <v>42751.979166666664</v>
      </c>
      <c r="D73" s="3">
        <f xml:space="preserve"> RTD("cqg.rtd",,"StudyData", $M$2, "Bar", "", "Open", $L$2, $A73, $Q$2,$P$2,,$N$2,$O$2)</f>
        <v>2266.5</v>
      </c>
      <c r="E73" s="3">
        <f xml:space="preserve"> RTD("cqg.rtd",,"StudyData", $M$2, "Bar", "", "High", $L$2, $A73, $Q$2,$P$2,,$N$2,$O$2)</f>
        <v>2266.75</v>
      </c>
      <c r="F73" s="3">
        <f xml:space="preserve"> RTD("cqg.rtd",,"StudyData", $M$2, "Bar", "", "Low", $L$2, $A73, $Q$2,$P$2,,$N$2,$O$2)</f>
        <v>2266.25</v>
      </c>
      <c r="G73" s="3">
        <f xml:space="preserve"> RTD("cqg.rtd",,"StudyData", $M$2, "Bar", "", "Close", $L$2, $A73, $Q$2,$P$2,,$N$2,$O$2)</f>
        <v>2266.75</v>
      </c>
      <c r="H73" s="3">
        <f xml:space="preserve"> RTD("cqg.rtd",,"StudyData", $M$2, "MA", "InputChoice=Close,MAType=Sim,Period="&amp;$M$4&amp;"", "MA",$L$2,A73,"all",,,,"T")</f>
        <v>2266.85</v>
      </c>
      <c r="I73">
        <f t="shared" si="7"/>
        <v>71</v>
      </c>
      <c r="J73" s="10">
        <f t="shared" si="4"/>
        <v>0.97916666666424135</v>
      </c>
      <c r="K73" s="9">
        <f t="shared" si="5"/>
        <v>2266.75</v>
      </c>
    </row>
    <row r="74" spans="1:11" x14ac:dyDescent="0.25">
      <c r="A74">
        <f t="shared" si="6"/>
        <v>-72</v>
      </c>
      <c r="B74" s="1">
        <f xml:space="preserve"> RTD("cqg.rtd",,"StudyData", $M$2, "Bar", "", "Time", $L$2,$A74, $Q$2, "", "","False")</f>
        <v>42751.972222222219</v>
      </c>
      <c r="C74" s="2">
        <f xml:space="preserve"> RTD("cqg.rtd",,"StudyData", $M$2, "Bar", "", "Time", $L$2, $A74,$Q$2,$P$2, "","False")</f>
        <v>42751.972222222219</v>
      </c>
      <c r="D74" s="3">
        <f xml:space="preserve"> RTD("cqg.rtd",,"StudyData", $M$2, "Bar", "", "Open", $L$2, $A74, $Q$2,$P$2,,$N$2,$O$2)</f>
        <v>2266.75</v>
      </c>
      <c r="E74" s="3">
        <f xml:space="preserve"> RTD("cqg.rtd",,"StudyData", $M$2, "Bar", "", "High", $L$2, $A74, $Q$2,$P$2,,$N$2,$O$2)</f>
        <v>2267</v>
      </c>
      <c r="F74" s="3">
        <f xml:space="preserve"> RTD("cqg.rtd",,"StudyData", $M$2, "Bar", "", "Low", $L$2, $A74, $Q$2,$P$2,,$N$2,$O$2)</f>
        <v>2266.5</v>
      </c>
      <c r="G74" s="3">
        <f xml:space="preserve"> RTD("cqg.rtd",,"StudyData", $M$2, "Bar", "", "Close", $L$2, $A74, $Q$2,$P$2,,$N$2,$O$2)</f>
        <v>2266.5</v>
      </c>
      <c r="H74" s="3">
        <f xml:space="preserve"> RTD("cqg.rtd",,"StudyData", $M$2, "MA", "InputChoice=Close,MAType=Sim,Period="&amp;$M$4&amp;"", "MA",$L$2,A74,"all",,,,"T")</f>
        <v>2266.8375000000001</v>
      </c>
      <c r="I74">
        <f t="shared" si="7"/>
        <v>72</v>
      </c>
      <c r="J74" s="10">
        <f t="shared" si="4"/>
        <v>0.97222222221898846</v>
      </c>
      <c r="K74" s="9">
        <f t="shared" si="5"/>
        <v>2266.5</v>
      </c>
    </row>
    <row r="75" spans="1:11" x14ac:dyDescent="0.25">
      <c r="A75">
        <f t="shared" si="6"/>
        <v>-73</v>
      </c>
      <c r="B75" s="1">
        <f xml:space="preserve"> RTD("cqg.rtd",,"StudyData", $M$2, "Bar", "", "Time", $L$2,$A75, $Q$2, "", "","False")</f>
        <v>42751.965277777781</v>
      </c>
      <c r="C75" s="2">
        <f xml:space="preserve"> RTD("cqg.rtd",,"StudyData", $M$2, "Bar", "", "Time", $L$2, $A75,$Q$2,$P$2, "","False")</f>
        <v>42751.965277777781</v>
      </c>
      <c r="D75" s="3">
        <f xml:space="preserve"> RTD("cqg.rtd",,"StudyData", $M$2, "Bar", "", "Open", $L$2, $A75, $Q$2,$P$2,,$N$2,$O$2)</f>
        <v>2266.75</v>
      </c>
      <c r="E75" s="3">
        <f xml:space="preserve"> RTD("cqg.rtd",,"StudyData", $M$2, "Bar", "", "High", $L$2, $A75, $Q$2,$P$2,,$N$2,$O$2)</f>
        <v>2267</v>
      </c>
      <c r="F75" s="3">
        <f xml:space="preserve"> RTD("cqg.rtd",,"StudyData", $M$2, "Bar", "", "Low", $L$2, $A75, $Q$2,$P$2,,$N$2,$O$2)</f>
        <v>2266.5</v>
      </c>
      <c r="G75" s="3">
        <f xml:space="preserve"> RTD("cqg.rtd",,"StudyData", $M$2, "Bar", "", "Close", $L$2, $A75, $Q$2,$P$2,,$N$2,$O$2)</f>
        <v>2266.75</v>
      </c>
      <c r="H75" s="3">
        <f xml:space="preserve"> RTD("cqg.rtd",,"StudyData", $M$2, "MA", "InputChoice=Close,MAType=Sim,Period="&amp;$M$4&amp;"", "MA",$L$2,A75,"all",,,,"T")</f>
        <v>2266.8375000000001</v>
      </c>
      <c r="I75">
        <f t="shared" si="7"/>
        <v>73</v>
      </c>
      <c r="J75" s="10">
        <f t="shared" si="4"/>
        <v>0.96527777778101154</v>
      </c>
      <c r="K75" s="9">
        <f t="shared" si="5"/>
        <v>2266.75</v>
      </c>
    </row>
    <row r="76" spans="1:11" x14ac:dyDescent="0.25">
      <c r="A76">
        <f t="shared" si="6"/>
        <v>-74</v>
      </c>
      <c r="B76" s="1">
        <f xml:space="preserve"> RTD("cqg.rtd",,"StudyData", $M$2, "Bar", "", "Time", $L$2,$A76, $Q$2, "", "","False")</f>
        <v>42751.958333333336</v>
      </c>
      <c r="C76" s="2">
        <f xml:space="preserve"> RTD("cqg.rtd",,"StudyData", $M$2, "Bar", "", "Time", $L$2, $A76,$Q$2,$P$2, "","False")</f>
        <v>42751.958333333336</v>
      </c>
      <c r="D76" s="3">
        <f xml:space="preserve"> RTD("cqg.rtd",,"StudyData", $M$2, "Bar", "", "Open", $L$2, $A76, $Q$2,$P$2,,$N$2,$O$2)</f>
        <v>2267</v>
      </c>
      <c r="E76" s="3">
        <f xml:space="preserve"> RTD("cqg.rtd",,"StudyData", $M$2, "Bar", "", "High", $L$2, $A76, $Q$2,$P$2,,$N$2,$O$2)</f>
        <v>2267</v>
      </c>
      <c r="F76" s="3">
        <f xml:space="preserve"> RTD("cqg.rtd",,"StudyData", $M$2, "Bar", "", "Low", $L$2, $A76, $Q$2,$P$2,,$N$2,$O$2)</f>
        <v>2266.75</v>
      </c>
      <c r="G76" s="3">
        <f xml:space="preserve"> RTD("cqg.rtd",,"StudyData", $M$2, "Bar", "", "Close", $L$2, $A76, $Q$2,$P$2,,$N$2,$O$2)</f>
        <v>2266.75</v>
      </c>
      <c r="H76" s="3">
        <f xml:space="preserve"> RTD("cqg.rtd",,"StudyData", $M$2, "MA", "InputChoice=Close,MAType=Sim,Period="&amp;$M$4&amp;"", "MA",$L$2,A76,"all",,,,"T")</f>
        <v>2266.8375000000001</v>
      </c>
      <c r="I76">
        <f t="shared" si="7"/>
        <v>74</v>
      </c>
      <c r="J76" s="10">
        <f t="shared" si="4"/>
        <v>0.95833333333575865</v>
      </c>
      <c r="K76" s="9">
        <f t="shared" si="5"/>
        <v>2266.75</v>
      </c>
    </row>
    <row r="77" spans="1:11" x14ac:dyDescent="0.25">
      <c r="A77">
        <f t="shared" si="6"/>
        <v>-75</v>
      </c>
      <c r="B77" s="1">
        <f xml:space="preserve"> RTD("cqg.rtd",,"StudyData", $M$2, "Bar", "", "Time", $L$2,$A77, $Q$2, "", "","False")</f>
        <v>42751.951388888891</v>
      </c>
      <c r="C77" s="2">
        <f xml:space="preserve"> RTD("cqg.rtd",,"StudyData", $M$2, "Bar", "", "Time", $L$2, $A77,$Q$2,$P$2, "","False")</f>
        <v>42751.951388888891</v>
      </c>
      <c r="D77" s="3">
        <f xml:space="preserve"> RTD("cqg.rtd",,"StudyData", $M$2, "Bar", "", "Open", $L$2, $A77, $Q$2,$P$2,,$N$2,$O$2)</f>
        <v>2267</v>
      </c>
      <c r="E77" s="3">
        <f xml:space="preserve"> RTD("cqg.rtd",,"StudyData", $M$2, "Bar", "", "High", $L$2, $A77, $Q$2,$P$2,,$N$2,$O$2)</f>
        <v>2267.25</v>
      </c>
      <c r="F77" s="3">
        <f xml:space="preserve"> RTD("cqg.rtd",,"StudyData", $M$2, "Bar", "", "Low", $L$2, $A77, $Q$2,$P$2,,$N$2,$O$2)</f>
        <v>2266.75</v>
      </c>
      <c r="G77" s="3">
        <f xml:space="preserve"> RTD("cqg.rtd",,"StudyData", $M$2, "Bar", "", "Close", $L$2, $A77, $Q$2,$P$2,,$N$2,$O$2)</f>
        <v>2267</v>
      </c>
      <c r="H77" s="3">
        <f xml:space="preserve"> RTD("cqg.rtd",,"StudyData", $M$2, "MA", "InputChoice=Close,MAType=Sim,Period="&amp;$M$4&amp;"", "MA",$L$2,A77,"all",,,,"T")</f>
        <v>2266.8375000000001</v>
      </c>
      <c r="I77">
        <f t="shared" si="7"/>
        <v>75</v>
      </c>
      <c r="J77" s="10">
        <f t="shared" si="4"/>
        <v>0.95138888889050577</v>
      </c>
      <c r="K77" s="9">
        <f t="shared" si="5"/>
        <v>2267</v>
      </c>
    </row>
    <row r="78" spans="1:11" x14ac:dyDescent="0.25">
      <c r="A78">
        <f t="shared" si="6"/>
        <v>-76</v>
      </c>
      <c r="B78" s="1">
        <f xml:space="preserve"> RTD("cqg.rtd",,"StudyData", $M$2, "Bar", "", "Time", $L$2,$A78, $Q$2, "", "","False")</f>
        <v>42751.944444444445</v>
      </c>
      <c r="C78" s="2">
        <f xml:space="preserve"> RTD("cqg.rtd",,"StudyData", $M$2, "Bar", "", "Time", $L$2, $A78,$Q$2,$P$2, "","False")</f>
        <v>42751.944444444445</v>
      </c>
      <c r="D78" s="3">
        <f xml:space="preserve"> RTD("cqg.rtd",,"StudyData", $M$2, "Bar", "", "Open", $L$2, $A78, $Q$2,$P$2,,$N$2,$O$2)</f>
        <v>2267.25</v>
      </c>
      <c r="E78" s="3">
        <f xml:space="preserve"> RTD("cqg.rtd",,"StudyData", $M$2, "Bar", "", "High", $L$2, $A78, $Q$2,$P$2,,$N$2,$O$2)</f>
        <v>2267.25</v>
      </c>
      <c r="F78" s="3">
        <f xml:space="preserve"> RTD("cqg.rtd",,"StudyData", $M$2, "Bar", "", "Low", $L$2, $A78, $Q$2,$P$2,,$N$2,$O$2)</f>
        <v>2267</v>
      </c>
      <c r="G78" s="3">
        <f xml:space="preserve"> RTD("cqg.rtd",,"StudyData", $M$2, "Bar", "", "Close", $L$2, $A78, $Q$2,$P$2,,$N$2,$O$2)</f>
        <v>2267</v>
      </c>
      <c r="H78" s="3">
        <f xml:space="preserve"> RTD("cqg.rtd",,"StudyData", $M$2, "MA", "InputChoice=Close,MAType=Sim,Period="&amp;$M$4&amp;"", "MA",$L$2,A78,"all",,,,"T")</f>
        <v>2266.8000000000002</v>
      </c>
      <c r="I78">
        <f t="shared" si="7"/>
        <v>76</v>
      </c>
      <c r="J78" s="10">
        <f t="shared" si="4"/>
        <v>0.94444444444525288</v>
      </c>
      <c r="K78" s="9">
        <f t="shared" si="5"/>
        <v>2267</v>
      </c>
    </row>
    <row r="79" spans="1:11" x14ac:dyDescent="0.25">
      <c r="A79">
        <f t="shared" si="6"/>
        <v>-77</v>
      </c>
      <c r="B79" s="1">
        <f xml:space="preserve"> RTD("cqg.rtd",,"StudyData", $M$2, "Bar", "", "Time", $L$2,$A79, $Q$2, "", "","False")</f>
        <v>42751.9375</v>
      </c>
      <c r="C79" s="2">
        <f xml:space="preserve"> RTD("cqg.rtd",,"StudyData", $M$2, "Bar", "", "Time", $L$2, $A79,$Q$2,$P$2, "","False")</f>
        <v>42751.9375</v>
      </c>
      <c r="D79" s="3">
        <f xml:space="preserve"> RTD("cqg.rtd",,"StudyData", $M$2, "Bar", "", "Open", $L$2, $A79, $Q$2,$P$2,,$N$2,$O$2)</f>
        <v>2266.75</v>
      </c>
      <c r="E79" s="3">
        <f xml:space="preserve"> RTD("cqg.rtd",,"StudyData", $M$2, "Bar", "", "High", $L$2, $A79, $Q$2,$P$2,,$N$2,$O$2)</f>
        <v>2267.5</v>
      </c>
      <c r="F79" s="3">
        <f xml:space="preserve"> RTD("cqg.rtd",,"StudyData", $M$2, "Bar", "", "Low", $L$2, $A79, $Q$2,$P$2,,$N$2,$O$2)</f>
        <v>2266.5</v>
      </c>
      <c r="G79" s="3">
        <f xml:space="preserve"> RTD("cqg.rtd",,"StudyData", $M$2, "Bar", "", "Close", $L$2, $A79, $Q$2,$P$2,,$N$2,$O$2)</f>
        <v>2267.25</v>
      </c>
      <c r="H79" s="3">
        <f xml:space="preserve"> RTD("cqg.rtd",,"StudyData", $M$2, "MA", "InputChoice=Close,MAType=Sim,Period="&amp;$M$4&amp;"", "MA",$L$2,A79,"all",,,,"T")</f>
        <v>2266.75</v>
      </c>
      <c r="I79">
        <f t="shared" si="7"/>
        <v>77</v>
      </c>
      <c r="J79" s="10">
        <f t="shared" si="4"/>
        <v>0.9375</v>
      </c>
      <c r="K79" s="9">
        <f t="shared" si="5"/>
        <v>2267.25</v>
      </c>
    </row>
    <row r="80" spans="1:11" x14ac:dyDescent="0.25">
      <c r="A80">
        <f t="shared" si="6"/>
        <v>-78</v>
      </c>
      <c r="B80" s="1">
        <f xml:space="preserve"> RTD("cqg.rtd",,"StudyData", $M$2, "Bar", "", "Time", $L$2,$A80, $Q$2, "", "","False")</f>
        <v>42751.930555555555</v>
      </c>
      <c r="C80" s="2">
        <f xml:space="preserve"> RTD("cqg.rtd",,"StudyData", $M$2, "Bar", "", "Time", $L$2, $A80,$Q$2,$P$2, "","False")</f>
        <v>42751.930555555555</v>
      </c>
      <c r="D80" s="3">
        <f xml:space="preserve"> RTD("cqg.rtd",,"StudyData", $M$2, "Bar", "", "Open", $L$2, $A80, $Q$2,$P$2,,$N$2,$O$2)</f>
        <v>2266.75</v>
      </c>
      <c r="E80" s="3">
        <f xml:space="preserve"> RTD("cqg.rtd",,"StudyData", $M$2, "Bar", "", "High", $L$2, $A80, $Q$2,$P$2,,$N$2,$O$2)</f>
        <v>2267</v>
      </c>
      <c r="F80" s="3">
        <f xml:space="preserve"> RTD("cqg.rtd",,"StudyData", $M$2, "Bar", "", "Low", $L$2, $A80, $Q$2,$P$2,,$N$2,$O$2)</f>
        <v>2266.5</v>
      </c>
      <c r="G80" s="3">
        <f xml:space="preserve"> RTD("cqg.rtd",,"StudyData", $M$2, "Bar", "", "Close", $L$2, $A80, $Q$2,$P$2,,$N$2,$O$2)</f>
        <v>2267</v>
      </c>
      <c r="H80" s="3">
        <f xml:space="preserve"> RTD("cqg.rtd",,"StudyData", $M$2, "MA", "InputChoice=Close,MAType=Sim,Period="&amp;$M$4&amp;"", "MA",$L$2,A80,"all",,,,"T")</f>
        <v>2266.6750000000002</v>
      </c>
      <c r="I80">
        <f t="shared" si="7"/>
        <v>78</v>
      </c>
      <c r="J80" s="10">
        <f t="shared" si="4"/>
        <v>0.93055555555474712</v>
      </c>
      <c r="K80" s="9">
        <f t="shared" si="5"/>
        <v>2267</v>
      </c>
    </row>
    <row r="81" spans="1:11" x14ac:dyDescent="0.25">
      <c r="A81">
        <f t="shared" si="6"/>
        <v>-79</v>
      </c>
      <c r="B81" s="1">
        <f xml:space="preserve"> RTD("cqg.rtd",,"StudyData", $M$2, "Bar", "", "Time", $L$2,$A81, $Q$2, "", "","False")</f>
        <v>42751.923611111109</v>
      </c>
      <c r="C81" s="2">
        <f xml:space="preserve"> RTD("cqg.rtd",,"StudyData", $M$2, "Bar", "", "Time", $L$2, $A81,$Q$2,$P$2, "","False")</f>
        <v>42751.923611111109</v>
      </c>
      <c r="D81" s="3">
        <f xml:space="preserve"> RTD("cqg.rtd",,"StudyData", $M$2, "Bar", "", "Open", $L$2, $A81, $Q$2,$P$2,,$N$2,$O$2)</f>
        <v>2266.75</v>
      </c>
      <c r="E81" s="3">
        <f xml:space="preserve"> RTD("cqg.rtd",,"StudyData", $M$2, "Bar", "", "High", $L$2, $A81, $Q$2,$P$2,,$N$2,$O$2)</f>
        <v>2267</v>
      </c>
      <c r="F81" s="3">
        <f xml:space="preserve"> RTD("cqg.rtd",,"StudyData", $M$2, "Bar", "", "Low", $L$2, $A81, $Q$2,$P$2,,$N$2,$O$2)</f>
        <v>2266.5</v>
      </c>
      <c r="G81" s="3">
        <f xml:space="preserve"> RTD("cqg.rtd",,"StudyData", $M$2, "Bar", "", "Close", $L$2, $A81, $Q$2,$P$2,,$N$2,$O$2)</f>
        <v>2266.75</v>
      </c>
      <c r="H81" s="3">
        <f xml:space="preserve"> RTD("cqg.rtd",,"StudyData", $M$2, "MA", "InputChoice=Close,MAType=Sim,Period="&amp;$M$4&amp;"", "MA",$L$2,A81,"all",,,,"T")</f>
        <v>2266.6</v>
      </c>
      <c r="I81">
        <f t="shared" si="7"/>
        <v>79</v>
      </c>
      <c r="J81" s="10">
        <f t="shared" si="4"/>
        <v>0.92361111110949423</v>
      </c>
      <c r="K81" s="9">
        <f t="shared" si="5"/>
        <v>2266.75</v>
      </c>
    </row>
    <row r="82" spans="1:11" x14ac:dyDescent="0.25">
      <c r="A82">
        <f t="shared" si="6"/>
        <v>-80</v>
      </c>
      <c r="B82" s="1">
        <f xml:space="preserve"> RTD("cqg.rtd",,"StudyData", $M$2, "Bar", "", "Time", $L$2,$A82, $Q$2, "", "","False")</f>
        <v>42751.916666666664</v>
      </c>
      <c r="C82" s="2">
        <f xml:space="preserve"> RTD("cqg.rtd",,"StudyData", $M$2, "Bar", "", "Time", $L$2, $A82,$Q$2,$P$2, "","False")</f>
        <v>42751.916666666664</v>
      </c>
      <c r="D82" s="3">
        <f xml:space="preserve"> RTD("cqg.rtd",,"StudyData", $M$2, "Bar", "", "Open", $L$2, $A82, $Q$2,$P$2,,$N$2,$O$2)</f>
        <v>2267</v>
      </c>
      <c r="E82" s="3">
        <f xml:space="preserve"> RTD("cqg.rtd",,"StudyData", $M$2, "Bar", "", "High", $L$2, $A82, $Q$2,$P$2,,$N$2,$O$2)</f>
        <v>2267.25</v>
      </c>
      <c r="F82" s="3">
        <f xml:space="preserve"> RTD("cqg.rtd",,"StudyData", $M$2, "Bar", "", "Low", $L$2, $A82, $Q$2,$P$2,,$N$2,$O$2)</f>
        <v>2266.5</v>
      </c>
      <c r="G82" s="3">
        <f xml:space="preserve"> RTD("cqg.rtd",,"StudyData", $M$2, "Bar", "", "Close", $L$2, $A82, $Q$2,$P$2,,$N$2,$O$2)</f>
        <v>2266.75</v>
      </c>
      <c r="H82" s="3">
        <f xml:space="preserve"> RTD("cqg.rtd",,"StudyData", $M$2, "MA", "InputChoice=Close,MAType=Sim,Period="&amp;$M$4&amp;"", "MA",$L$2,A82,"all",,,,"T")</f>
        <v>2266.5250000000001</v>
      </c>
      <c r="I82">
        <f t="shared" si="7"/>
        <v>80</v>
      </c>
      <c r="J82" s="10">
        <f t="shared" si="4"/>
        <v>0.91666666666424135</v>
      </c>
      <c r="K82" s="9">
        <f t="shared" si="5"/>
        <v>2266.75</v>
      </c>
    </row>
    <row r="83" spans="1:11" x14ac:dyDescent="0.25">
      <c r="A83">
        <f t="shared" si="6"/>
        <v>-81</v>
      </c>
      <c r="B83" s="1">
        <f xml:space="preserve"> RTD("cqg.rtd",,"StudyData", $M$2, "Bar", "", "Time", $L$2,$A83, $Q$2, "", "","False")</f>
        <v>42751.909722222219</v>
      </c>
      <c r="C83" s="2">
        <f xml:space="preserve"> RTD("cqg.rtd",,"StudyData", $M$2, "Bar", "", "Time", $L$2, $A83,$Q$2,$P$2, "","False")</f>
        <v>42751.909722222219</v>
      </c>
      <c r="D83" s="3">
        <f xml:space="preserve"> RTD("cqg.rtd",,"StudyData", $M$2, "Bar", "", "Open", $L$2, $A83, $Q$2,$P$2,,$N$2,$O$2)</f>
        <v>2267.25</v>
      </c>
      <c r="E83" s="3">
        <f xml:space="preserve"> RTD("cqg.rtd",,"StudyData", $M$2, "Bar", "", "High", $L$2, $A83, $Q$2,$P$2,,$N$2,$O$2)</f>
        <v>2267.25</v>
      </c>
      <c r="F83" s="3">
        <f xml:space="preserve"> RTD("cqg.rtd",,"StudyData", $M$2, "Bar", "", "Low", $L$2, $A83, $Q$2,$P$2,,$N$2,$O$2)</f>
        <v>2267</v>
      </c>
      <c r="G83" s="3">
        <f xml:space="preserve"> RTD("cqg.rtd",,"StudyData", $M$2, "Bar", "", "Close", $L$2, $A83, $Q$2,$P$2,,$N$2,$O$2)</f>
        <v>2267</v>
      </c>
      <c r="H83" s="3">
        <f xml:space="preserve"> RTD("cqg.rtd",,"StudyData", $M$2, "MA", "InputChoice=Close,MAType=Sim,Period="&amp;$M$4&amp;"", "MA",$L$2,A83,"all",,,,"T")</f>
        <v>2266.4625000000001</v>
      </c>
      <c r="I83">
        <f t="shared" si="7"/>
        <v>81</v>
      </c>
      <c r="J83" s="10">
        <f t="shared" si="4"/>
        <v>0.90972222221898846</v>
      </c>
      <c r="K83" s="9">
        <f t="shared" si="5"/>
        <v>2267</v>
      </c>
    </row>
    <row r="84" spans="1:11" x14ac:dyDescent="0.25">
      <c r="A84">
        <f t="shared" si="6"/>
        <v>-82</v>
      </c>
      <c r="B84" s="1">
        <f xml:space="preserve"> RTD("cqg.rtd",,"StudyData", $M$2, "Bar", "", "Time", $L$2,$A84, $Q$2, "", "","False")</f>
        <v>42751.902777777781</v>
      </c>
      <c r="C84" s="2">
        <f xml:space="preserve"> RTD("cqg.rtd",,"StudyData", $M$2, "Bar", "", "Time", $L$2, $A84,$Q$2,$P$2, "","False")</f>
        <v>42751.902777777781</v>
      </c>
      <c r="D84" s="3">
        <f xml:space="preserve"> RTD("cqg.rtd",,"StudyData", $M$2, "Bar", "", "Open", $L$2, $A84, $Q$2,$P$2,,$N$2,$O$2)</f>
        <v>2267</v>
      </c>
      <c r="E84" s="3">
        <f xml:space="preserve"> RTD("cqg.rtd",,"StudyData", $M$2, "Bar", "", "High", $L$2, $A84, $Q$2,$P$2,,$N$2,$O$2)</f>
        <v>2267.25</v>
      </c>
      <c r="F84" s="3">
        <f xml:space="preserve"> RTD("cqg.rtd",,"StudyData", $M$2, "Bar", "", "Low", $L$2, $A84, $Q$2,$P$2,,$N$2,$O$2)</f>
        <v>2267</v>
      </c>
      <c r="G84" s="3">
        <f xml:space="preserve"> RTD("cqg.rtd",,"StudyData", $M$2, "Bar", "", "Close", $L$2, $A84, $Q$2,$P$2,,$N$2,$O$2)</f>
        <v>2267</v>
      </c>
      <c r="H84" s="3">
        <f xml:space="preserve"> RTD("cqg.rtd",,"StudyData", $M$2, "MA", "InputChoice=Close,MAType=Sim,Period="&amp;$M$4&amp;"", "MA",$L$2,A84,"all",,,,"T")</f>
        <v>2266.375</v>
      </c>
      <c r="I84">
        <f t="shared" si="7"/>
        <v>82</v>
      </c>
      <c r="J84" s="10">
        <f t="shared" si="4"/>
        <v>0.90277777778101154</v>
      </c>
      <c r="K84" s="9">
        <f t="shared" si="5"/>
        <v>2267</v>
      </c>
    </row>
    <row r="85" spans="1:11" x14ac:dyDescent="0.25">
      <c r="A85">
        <f t="shared" si="6"/>
        <v>-83</v>
      </c>
      <c r="B85" s="1">
        <f xml:space="preserve"> RTD("cqg.rtd",,"StudyData", $M$2, "Bar", "", "Time", $L$2,$A85, $Q$2, "", "","False")</f>
        <v>42751.895833333336</v>
      </c>
      <c r="C85" s="2">
        <f xml:space="preserve"> RTD("cqg.rtd",,"StudyData", $M$2, "Bar", "", "Time", $L$2, $A85,$Q$2,$P$2, "","False")</f>
        <v>42751.895833333336</v>
      </c>
      <c r="D85" s="3">
        <f xml:space="preserve"> RTD("cqg.rtd",,"StudyData", $M$2, "Bar", "", "Open", $L$2, $A85, $Q$2,$P$2,,$N$2,$O$2)</f>
        <v>2266.75</v>
      </c>
      <c r="E85" s="3">
        <f xml:space="preserve"> RTD("cqg.rtd",,"StudyData", $M$2, "Bar", "", "High", $L$2, $A85, $Q$2,$P$2,,$N$2,$O$2)</f>
        <v>2267</v>
      </c>
      <c r="F85" s="3">
        <f xml:space="preserve"> RTD("cqg.rtd",,"StudyData", $M$2, "Bar", "", "Low", $L$2, $A85, $Q$2,$P$2,,$N$2,$O$2)</f>
        <v>2266.75</v>
      </c>
      <c r="G85" s="3">
        <f xml:space="preserve"> RTD("cqg.rtd",,"StudyData", $M$2, "Bar", "", "Close", $L$2, $A85, $Q$2,$P$2,,$N$2,$O$2)</f>
        <v>2267</v>
      </c>
      <c r="H85" s="3">
        <f xml:space="preserve"> RTD("cqg.rtd",,"StudyData", $M$2, "MA", "InputChoice=Close,MAType=Sim,Period="&amp;$M$4&amp;"", "MA",$L$2,A85,"all",,,,"T")</f>
        <v>2266.3249999999998</v>
      </c>
      <c r="I85">
        <f t="shared" si="7"/>
        <v>83</v>
      </c>
      <c r="J85" s="10">
        <f t="shared" si="4"/>
        <v>0.89583333333575865</v>
      </c>
      <c r="K85" s="9">
        <f t="shared" si="5"/>
        <v>2267</v>
      </c>
    </row>
    <row r="86" spans="1:11" x14ac:dyDescent="0.25">
      <c r="A86">
        <f t="shared" si="6"/>
        <v>-84</v>
      </c>
      <c r="B86" s="1">
        <f xml:space="preserve"> RTD("cqg.rtd",,"StudyData", $M$2, "Bar", "", "Time", $L$2,$A86, $Q$2, "", "","False")</f>
        <v>42751.888888888891</v>
      </c>
      <c r="C86" s="2">
        <f xml:space="preserve"> RTD("cqg.rtd",,"StudyData", $M$2, "Bar", "", "Time", $L$2, $A86,$Q$2,$P$2, "","False")</f>
        <v>42751.888888888891</v>
      </c>
      <c r="D86" s="3">
        <f xml:space="preserve"> RTD("cqg.rtd",,"StudyData", $M$2, "Bar", "", "Open", $L$2, $A86, $Q$2,$P$2,,$N$2,$O$2)</f>
        <v>2267</v>
      </c>
      <c r="E86" s="3">
        <f xml:space="preserve"> RTD("cqg.rtd",,"StudyData", $M$2, "Bar", "", "High", $L$2, $A86, $Q$2,$P$2,,$N$2,$O$2)</f>
        <v>2267</v>
      </c>
      <c r="F86" s="3">
        <f xml:space="preserve"> RTD("cqg.rtd",,"StudyData", $M$2, "Bar", "", "Low", $L$2, $A86, $Q$2,$P$2,,$N$2,$O$2)</f>
        <v>2266.5</v>
      </c>
      <c r="G86" s="3">
        <f xml:space="preserve"> RTD("cqg.rtd",,"StudyData", $M$2, "Bar", "", "Close", $L$2, $A86, $Q$2,$P$2,,$N$2,$O$2)</f>
        <v>2266.75</v>
      </c>
      <c r="H86" s="3">
        <f xml:space="preserve"> RTD("cqg.rtd",,"StudyData", $M$2, "MA", "InputChoice=Close,MAType=Sim,Period="&amp;$M$4&amp;"", "MA",$L$2,A86,"all",,,,"T")</f>
        <v>2266.2750000000001</v>
      </c>
      <c r="I86">
        <f t="shared" si="7"/>
        <v>84</v>
      </c>
      <c r="J86" s="10">
        <f t="shared" si="4"/>
        <v>0.88888888889050577</v>
      </c>
      <c r="K86" s="9">
        <f t="shared" si="5"/>
        <v>2266.75</v>
      </c>
    </row>
    <row r="87" spans="1:11" x14ac:dyDescent="0.25">
      <c r="A87">
        <f t="shared" si="6"/>
        <v>-85</v>
      </c>
      <c r="B87" s="1">
        <f xml:space="preserve"> RTD("cqg.rtd",,"StudyData", $M$2, "Bar", "", "Time", $L$2,$A87, $Q$2, "", "","False")</f>
        <v>42751.881944444445</v>
      </c>
      <c r="C87" s="2">
        <f xml:space="preserve"> RTD("cqg.rtd",,"StudyData", $M$2, "Bar", "", "Time", $L$2, $A87,$Q$2,$P$2, "","False")</f>
        <v>42751.881944444445</v>
      </c>
      <c r="D87" s="3">
        <f xml:space="preserve"> RTD("cqg.rtd",,"StudyData", $M$2, "Bar", "", "Open", $L$2, $A87, $Q$2,$P$2,,$N$2,$O$2)</f>
        <v>2266.75</v>
      </c>
      <c r="E87" s="3">
        <f xml:space="preserve"> RTD("cqg.rtd",,"StudyData", $M$2, "Bar", "", "High", $L$2, $A87, $Q$2,$P$2,,$N$2,$O$2)</f>
        <v>2267</v>
      </c>
      <c r="F87" s="3">
        <f xml:space="preserve"> RTD("cqg.rtd",,"StudyData", $M$2, "Bar", "", "Low", $L$2, $A87, $Q$2,$P$2,,$N$2,$O$2)</f>
        <v>2266.75</v>
      </c>
      <c r="G87" s="3">
        <f xml:space="preserve"> RTD("cqg.rtd",,"StudyData", $M$2, "Bar", "", "Close", $L$2, $A87, $Q$2,$P$2,,$N$2,$O$2)</f>
        <v>2267</v>
      </c>
      <c r="H87" s="3">
        <f xml:space="preserve"> RTD("cqg.rtd",,"StudyData", $M$2, "MA", "InputChoice=Close,MAType=Sim,Period="&amp;$M$4&amp;"", "MA",$L$2,A87,"all",,,,"T")</f>
        <v>2266.2249999999999</v>
      </c>
      <c r="I87">
        <f t="shared" si="7"/>
        <v>85</v>
      </c>
      <c r="J87" s="10">
        <f t="shared" si="4"/>
        <v>0.88194444444525288</v>
      </c>
      <c r="K87" s="9">
        <f t="shared" si="5"/>
        <v>2267</v>
      </c>
    </row>
    <row r="88" spans="1:11" x14ac:dyDescent="0.25">
      <c r="A88">
        <f t="shared" si="6"/>
        <v>-86</v>
      </c>
      <c r="B88" s="1">
        <f xml:space="preserve"> RTD("cqg.rtd",,"StudyData", $M$2, "Bar", "", "Time", $L$2,$A88, $Q$2, "", "","False")</f>
        <v>42751.875</v>
      </c>
      <c r="C88" s="2">
        <f xml:space="preserve"> RTD("cqg.rtd",,"StudyData", $M$2, "Bar", "", "Time", $L$2, $A88,$Q$2,$P$2, "","False")</f>
        <v>42751.875</v>
      </c>
      <c r="D88" s="3">
        <f xml:space="preserve"> RTD("cqg.rtd",,"StudyData", $M$2, "Bar", "", "Open", $L$2, $A88, $Q$2,$P$2,,$N$2,$O$2)</f>
        <v>2267.25</v>
      </c>
      <c r="E88" s="3">
        <f xml:space="preserve"> RTD("cqg.rtd",,"StudyData", $M$2, "Bar", "", "High", $L$2, $A88, $Q$2,$P$2,,$N$2,$O$2)</f>
        <v>2267.25</v>
      </c>
      <c r="F88" s="3">
        <f xml:space="preserve"> RTD("cqg.rtd",,"StudyData", $M$2, "Bar", "", "Low", $L$2, $A88, $Q$2,$P$2,,$N$2,$O$2)</f>
        <v>2266.75</v>
      </c>
      <c r="G88" s="3">
        <f xml:space="preserve"> RTD("cqg.rtd",,"StudyData", $M$2, "Bar", "", "Close", $L$2, $A88, $Q$2,$P$2,,$N$2,$O$2)</f>
        <v>2266.75</v>
      </c>
      <c r="H88" s="3">
        <f xml:space="preserve"> RTD("cqg.rtd",,"StudyData", $M$2, "MA", "InputChoice=Close,MAType=Sim,Period="&amp;$M$4&amp;"", "MA",$L$2,A88,"all",,,,"T")</f>
        <v>2266.1999999999998</v>
      </c>
      <c r="I88">
        <f t="shared" si="7"/>
        <v>86</v>
      </c>
      <c r="J88" s="10">
        <f t="shared" si="4"/>
        <v>0.875</v>
      </c>
      <c r="K88" s="9">
        <f t="shared" si="5"/>
        <v>2266.75</v>
      </c>
    </row>
    <row r="89" spans="1:11" x14ac:dyDescent="0.25">
      <c r="A89">
        <f t="shared" si="6"/>
        <v>-87</v>
      </c>
      <c r="B89" s="1">
        <f xml:space="preserve"> RTD("cqg.rtd",,"StudyData", $M$2, "Bar", "", "Time", $L$2,$A89, $Q$2, "", "","False")</f>
        <v>42751.868055555555</v>
      </c>
      <c r="C89" s="2">
        <f xml:space="preserve"> RTD("cqg.rtd",,"StudyData", $M$2, "Bar", "", "Time", $L$2, $A89,$Q$2,$P$2, "","False")</f>
        <v>42751.868055555555</v>
      </c>
      <c r="D89" s="3">
        <f xml:space="preserve"> RTD("cqg.rtd",,"StudyData", $M$2, "Bar", "", "Open", $L$2, $A89, $Q$2,$P$2,,$N$2,$O$2)</f>
        <v>2267</v>
      </c>
      <c r="E89" s="3">
        <f xml:space="preserve"> RTD("cqg.rtd",,"StudyData", $M$2, "Bar", "", "High", $L$2, $A89, $Q$2,$P$2,,$N$2,$O$2)</f>
        <v>2267.25</v>
      </c>
      <c r="F89" s="3">
        <f xml:space="preserve"> RTD("cqg.rtd",,"StudyData", $M$2, "Bar", "", "Low", $L$2, $A89, $Q$2,$P$2,,$N$2,$O$2)</f>
        <v>2266.75</v>
      </c>
      <c r="G89" s="3">
        <f xml:space="preserve"> RTD("cqg.rtd",,"StudyData", $M$2, "Bar", "", "Close", $L$2, $A89, $Q$2,$P$2,,$N$2,$O$2)</f>
        <v>2267</v>
      </c>
      <c r="H89" s="3">
        <f xml:space="preserve"> RTD("cqg.rtd",,"StudyData", $M$2, "MA", "InputChoice=Close,MAType=Sim,Period="&amp;$M$4&amp;"", "MA",$L$2,A89,"all",,,,"T")</f>
        <v>2266.1875</v>
      </c>
      <c r="I89">
        <f t="shared" si="7"/>
        <v>87</v>
      </c>
      <c r="J89" s="10">
        <f t="shared" si="4"/>
        <v>0.86805555555474712</v>
      </c>
      <c r="K89" s="9">
        <f t="shared" si="5"/>
        <v>2267</v>
      </c>
    </row>
    <row r="90" spans="1:11" x14ac:dyDescent="0.25">
      <c r="A90">
        <f t="shared" si="6"/>
        <v>-88</v>
      </c>
      <c r="B90" s="1">
        <f xml:space="preserve"> RTD("cqg.rtd",,"StudyData", $M$2, "Bar", "", "Time", $L$2,$A90, $Q$2, "", "","False")</f>
        <v>42751.861111111109</v>
      </c>
      <c r="C90" s="2">
        <f xml:space="preserve"> RTD("cqg.rtd",,"StudyData", $M$2, "Bar", "", "Time", $L$2, $A90,$Q$2,$P$2, "","False")</f>
        <v>42751.861111111109</v>
      </c>
      <c r="D90" s="3">
        <f xml:space="preserve"> RTD("cqg.rtd",,"StudyData", $M$2, "Bar", "", "Open", $L$2, $A90, $Q$2,$P$2,,$N$2,$O$2)</f>
        <v>2266.5</v>
      </c>
      <c r="E90" s="3">
        <f xml:space="preserve"> RTD("cqg.rtd",,"StudyData", $M$2, "Bar", "", "High", $L$2, $A90, $Q$2,$P$2,,$N$2,$O$2)</f>
        <v>2267</v>
      </c>
      <c r="F90" s="3">
        <f xml:space="preserve"> RTD("cqg.rtd",,"StudyData", $M$2, "Bar", "", "Low", $L$2, $A90, $Q$2,$P$2,,$N$2,$O$2)</f>
        <v>2266.5</v>
      </c>
      <c r="G90" s="3">
        <f xml:space="preserve"> RTD("cqg.rtd",,"StudyData", $M$2, "Bar", "", "Close", $L$2, $A90, $Q$2,$P$2,,$N$2,$O$2)</f>
        <v>2267</v>
      </c>
      <c r="H90" s="3">
        <f xml:space="preserve"> RTD("cqg.rtd",,"StudyData", $M$2, "MA", "InputChoice=Close,MAType=Sim,Period="&amp;$M$4&amp;"", "MA",$L$2,A90,"all",,,,"T")</f>
        <v>2266.1750000000002</v>
      </c>
      <c r="I90">
        <f t="shared" si="7"/>
        <v>88</v>
      </c>
      <c r="J90" s="10">
        <f t="shared" si="4"/>
        <v>0.86111111110949423</v>
      </c>
      <c r="K90" s="9">
        <f t="shared" si="5"/>
        <v>2267</v>
      </c>
    </row>
    <row r="91" spans="1:11" x14ac:dyDescent="0.25">
      <c r="A91">
        <f t="shared" si="6"/>
        <v>-89</v>
      </c>
      <c r="B91" s="1">
        <f xml:space="preserve"> RTD("cqg.rtd",,"StudyData", $M$2, "Bar", "", "Time", $L$2,$A91, $Q$2, "", "","False")</f>
        <v>42751.854166666664</v>
      </c>
      <c r="C91" s="2">
        <f xml:space="preserve"> RTD("cqg.rtd",,"StudyData", $M$2, "Bar", "", "Time", $L$2, $A91,$Q$2,$P$2, "","False")</f>
        <v>42751.854166666664</v>
      </c>
      <c r="D91" s="3">
        <f xml:space="preserve"> RTD("cqg.rtd",,"StudyData", $M$2, "Bar", "", "Open", $L$2, $A91, $Q$2,$P$2,,$N$2,$O$2)</f>
        <v>2266.5</v>
      </c>
      <c r="E91" s="3">
        <f xml:space="preserve"> RTD("cqg.rtd",,"StudyData", $M$2, "Bar", "", "High", $L$2, $A91, $Q$2,$P$2,,$N$2,$O$2)</f>
        <v>2266.75</v>
      </c>
      <c r="F91" s="3">
        <f xml:space="preserve"> RTD("cqg.rtd",,"StudyData", $M$2, "Bar", "", "Low", $L$2, $A91, $Q$2,$P$2,,$N$2,$O$2)</f>
        <v>2266.25</v>
      </c>
      <c r="G91" s="3">
        <f xml:space="preserve"> RTD("cqg.rtd",,"StudyData", $M$2, "Bar", "", "Close", $L$2, $A91, $Q$2,$P$2,,$N$2,$O$2)</f>
        <v>2266.75</v>
      </c>
      <c r="H91" s="3">
        <f xml:space="preserve"> RTD("cqg.rtd",,"StudyData", $M$2, "MA", "InputChoice=Close,MAType=Sim,Period="&amp;$M$4&amp;"", "MA",$L$2,A91,"all",,,,"T")</f>
        <v>2266.1750000000002</v>
      </c>
      <c r="I91">
        <f t="shared" si="7"/>
        <v>89</v>
      </c>
      <c r="J91" s="10">
        <f t="shared" si="4"/>
        <v>0.85416666666424135</v>
      </c>
      <c r="K91" s="9">
        <f t="shared" si="5"/>
        <v>2266.75</v>
      </c>
    </row>
    <row r="92" spans="1:11" x14ac:dyDescent="0.25">
      <c r="A92">
        <f t="shared" si="6"/>
        <v>-90</v>
      </c>
      <c r="B92" s="1">
        <f xml:space="preserve"> RTD("cqg.rtd",,"StudyData", $M$2, "Bar", "", "Time", $L$2,$A92, $Q$2, "", "","False")</f>
        <v>42751.847222222219</v>
      </c>
      <c r="C92" s="2">
        <f xml:space="preserve"> RTD("cqg.rtd",,"StudyData", $M$2, "Bar", "", "Time", $L$2, $A92,$Q$2,$P$2, "","False")</f>
        <v>42751.847222222219</v>
      </c>
      <c r="D92" s="3">
        <f xml:space="preserve"> RTD("cqg.rtd",,"StudyData", $M$2, "Bar", "", "Open", $L$2, $A92, $Q$2,$P$2,,$N$2,$O$2)</f>
        <v>2266.5</v>
      </c>
      <c r="E92" s="3">
        <f xml:space="preserve"> RTD("cqg.rtd",,"StudyData", $M$2, "Bar", "", "High", $L$2, $A92, $Q$2,$P$2,,$N$2,$O$2)</f>
        <v>2266.5</v>
      </c>
      <c r="F92" s="3">
        <f xml:space="preserve"> RTD("cqg.rtd",,"StudyData", $M$2, "Bar", "", "Low", $L$2, $A92, $Q$2,$P$2,,$N$2,$O$2)</f>
        <v>2266.25</v>
      </c>
      <c r="G92" s="3">
        <f xml:space="preserve"> RTD("cqg.rtd",,"StudyData", $M$2, "Bar", "", "Close", $L$2, $A92, $Q$2,$P$2,,$N$2,$O$2)</f>
        <v>2266.25</v>
      </c>
      <c r="H92" s="3">
        <f xml:space="preserve"> RTD("cqg.rtd",,"StudyData", $M$2, "MA", "InputChoice=Close,MAType=Sim,Period="&amp;$M$4&amp;"", "MA",$L$2,A92,"all",,,,"T")</f>
        <v>2266.1750000000002</v>
      </c>
      <c r="I92">
        <f t="shared" si="7"/>
        <v>90</v>
      </c>
      <c r="J92" s="10">
        <f t="shared" si="4"/>
        <v>0.84722222221898846</v>
      </c>
      <c r="K92" s="9">
        <f t="shared" si="5"/>
        <v>2266.25</v>
      </c>
    </row>
    <row r="93" spans="1:11" x14ac:dyDescent="0.25">
      <c r="A93">
        <f t="shared" si="6"/>
        <v>-91</v>
      </c>
      <c r="B93" s="1">
        <f xml:space="preserve"> RTD("cqg.rtd",,"StudyData", $M$2, "Bar", "", "Time", $L$2,$A93, $Q$2, "", "","False")</f>
        <v>42751.840277777781</v>
      </c>
      <c r="C93" s="2">
        <f xml:space="preserve"> RTD("cqg.rtd",,"StudyData", $M$2, "Bar", "", "Time", $L$2, $A93,$Q$2,$P$2, "","False")</f>
        <v>42751.840277777781</v>
      </c>
      <c r="D93" s="3">
        <f xml:space="preserve"> RTD("cqg.rtd",,"StudyData", $M$2, "Bar", "", "Open", $L$2, $A93, $Q$2,$P$2,,$N$2,$O$2)</f>
        <v>2266.5</v>
      </c>
      <c r="E93" s="3">
        <f xml:space="preserve"> RTD("cqg.rtd",,"StudyData", $M$2, "Bar", "", "High", $L$2, $A93, $Q$2,$P$2,,$N$2,$O$2)</f>
        <v>2266.5</v>
      </c>
      <c r="F93" s="3">
        <f xml:space="preserve"> RTD("cqg.rtd",,"StudyData", $M$2, "Bar", "", "Low", $L$2, $A93, $Q$2,$P$2,,$N$2,$O$2)</f>
        <v>2266.25</v>
      </c>
      <c r="G93" s="3">
        <f xml:space="preserve"> RTD("cqg.rtd",,"StudyData", $M$2, "Bar", "", "Close", $L$2, $A93, $Q$2,$P$2,,$N$2,$O$2)</f>
        <v>2266.5</v>
      </c>
      <c r="H93" s="3">
        <f xml:space="preserve"> RTD("cqg.rtd",,"StudyData", $M$2, "MA", "InputChoice=Close,MAType=Sim,Period="&amp;$M$4&amp;"", "MA",$L$2,A93,"all",,,,"T")</f>
        <v>2266.1750000000002</v>
      </c>
      <c r="I93">
        <f t="shared" si="7"/>
        <v>91</v>
      </c>
      <c r="J93" s="10">
        <f t="shared" si="4"/>
        <v>0.84027777778101154</v>
      </c>
      <c r="K93" s="9">
        <f t="shared" si="5"/>
        <v>2266.5</v>
      </c>
    </row>
    <row r="94" spans="1:11" x14ac:dyDescent="0.25">
      <c r="A94">
        <f t="shared" si="6"/>
        <v>-92</v>
      </c>
      <c r="B94" s="1">
        <f xml:space="preserve"> RTD("cqg.rtd",,"StudyData", $M$2, "Bar", "", "Time", $L$2,$A94, $Q$2, "", "","False")</f>
        <v>42751.833333333336</v>
      </c>
      <c r="C94" s="2">
        <f xml:space="preserve"> RTD("cqg.rtd",,"StudyData", $M$2, "Bar", "", "Time", $L$2, $A94,$Q$2,$P$2, "","False")</f>
        <v>42751.833333333336</v>
      </c>
      <c r="D94" s="3">
        <f xml:space="preserve"> RTD("cqg.rtd",,"StudyData", $M$2, "Bar", "", "Open", $L$2, $A94, $Q$2,$P$2,,$N$2,$O$2)</f>
        <v>2266.5</v>
      </c>
      <c r="E94" s="3">
        <f xml:space="preserve"> RTD("cqg.rtd",,"StudyData", $M$2, "Bar", "", "High", $L$2, $A94, $Q$2,$P$2,,$N$2,$O$2)</f>
        <v>2266.75</v>
      </c>
      <c r="F94" s="3">
        <f xml:space="preserve"> RTD("cqg.rtd",,"StudyData", $M$2, "Bar", "", "Low", $L$2, $A94, $Q$2,$P$2,,$N$2,$O$2)</f>
        <v>2266.25</v>
      </c>
      <c r="G94" s="3">
        <f xml:space="preserve"> RTD("cqg.rtd",,"StudyData", $M$2, "Bar", "", "Close", $L$2, $A94, $Q$2,$P$2,,$N$2,$O$2)</f>
        <v>2266.5</v>
      </c>
      <c r="H94" s="3">
        <f xml:space="preserve"> RTD("cqg.rtd",,"StudyData", $M$2, "MA", "InputChoice=Close,MAType=Sim,Period="&amp;$M$4&amp;"", "MA",$L$2,A94,"all",,,,"T")</f>
        <v>2266.15</v>
      </c>
      <c r="I94">
        <f t="shared" si="7"/>
        <v>92</v>
      </c>
      <c r="J94" s="10">
        <f t="shared" si="4"/>
        <v>0.83333333333575865</v>
      </c>
      <c r="K94" s="9">
        <f t="shared" si="5"/>
        <v>2266.5</v>
      </c>
    </row>
    <row r="95" spans="1:11" x14ac:dyDescent="0.25">
      <c r="A95">
        <f t="shared" si="6"/>
        <v>-93</v>
      </c>
      <c r="B95" s="1">
        <f xml:space="preserve"> RTD("cqg.rtd",,"StudyData", $M$2, "Bar", "", "Time", $L$2,$A95, $Q$2, "", "","False")</f>
        <v>42751.826388888891</v>
      </c>
      <c r="C95" s="2">
        <f xml:space="preserve"> RTD("cqg.rtd",,"StudyData", $M$2, "Bar", "", "Time", $L$2, $A95,$Q$2,$P$2, "","False")</f>
        <v>42751.826388888891</v>
      </c>
      <c r="D95" s="3">
        <f xml:space="preserve"> RTD("cqg.rtd",,"StudyData", $M$2, "Bar", "", "Open", $L$2, $A95, $Q$2,$P$2,,$N$2,$O$2)</f>
        <v>2266.75</v>
      </c>
      <c r="E95" s="3">
        <f xml:space="preserve"> RTD("cqg.rtd",,"StudyData", $M$2, "Bar", "", "High", $L$2, $A95, $Q$2,$P$2,,$N$2,$O$2)</f>
        <v>2267</v>
      </c>
      <c r="F95" s="3">
        <f xml:space="preserve"> RTD("cqg.rtd",,"StudyData", $M$2, "Bar", "", "Low", $L$2, $A95, $Q$2,$P$2,,$N$2,$O$2)</f>
        <v>2266.25</v>
      </c>
      <c r="G95" s="3">
        <f xml:space="preserve"> RTD("cqg.rtd",,"StudyData", $M$2, "Bar", "", "Close", $L$2, $A95, $Q$2,$P$2,,$N$2,$O$2)</f>
        <v>2266.75</v>
      </c>
      <c r="H95" s="3">
        <f xml:space="preserve"> RTD("cqg.rtd",,"StudyData", $M$2, "MA", "InputChoice=Close,MAType=Sim,Period="&amp;$M$4&amp;"", "MA",$L$2,A95,"all",,,,"T")</f>
        <v>2266.1374999999998</v>
      </c>
      <c r="I95">
        <f t="shared" si="7"/>
        <v>93</v>
      </c>
      <c r="J95" s="10">
        <f t="shared" si="4"/>
        <v>0.82638888889050577</v>
      </c>
      <c r="K95" s="9">
        <f t="shared" si="5"/>
        <v>2266.75</v>
      </c>
    </row>
    <row r="96" spans="1:11" x14ac:dyDescent="0.25">
      <c r="A96">
        <f t="shared" si="6"/>
        <v>-94</v>
      </c>
      <c r="B96" s="1">
        <f xml:space="preserve"> RTD("cqg.rtd",,"StudyData", $M$2, "Bar", "", "Time", $L$2,$A96, $Q$2, "", "","False")</f>
        <v>42751.819444444445</v>
      </c>
      <c r="C96" s="2">
        <f xml:space="preserve"> RTD("cqg.rtd",,"StudyData", $M$2, "Bar", "", "Time", $L$2, $A96,$Q$2,$P$2, "","False")</f>
        <v>42751.819444444445</v>
      </c>
      <c r="D96" s="3">
        <f xml:space="preserve"> RTD("cqg.rtd",,"StudyData", $M$2, "Bar", "", "Open", $L$2, $A96, $Q$2,$P$2,,$N$2,$O$2)</f>
        <v>2266.25</v>
      </c>
      <c r="E96" s="3">
        <f xml:space="preserve"> RTD("cqg.rtd",,"StudyData", $M$2, "Bar", "", "High", $L$2, $A96, $Q$2,$P$2,,$N$2,$O$2)</f>
        <v>2266.75</v>
      </c>
      <c r="F96" s="3">
        <f xml:space="preserve"> RTD("cqg.rtd",,"StudyData", $M$2, "Bar", "", "Low", $L$2, $A96, $Q$2,$P$2,,$N$2,$O$2)</f>
        <v>2266</v>
      </c>
      <c r="G96" s="3">
        <f xml:space="preserve"> RTD("cqg.rtd",,"StudyData", $M$2, "Bar", "", "Close", $L$2, $A96, $Q$2,$P$2,,$N$2,$O$2)</f>
        <v>2266.75</v>
      </c>
      <c r="H96" s="3">
        <f xml:space="preserve"> RTD("cqg.rtd",,"StudyData", $M$2, "MA", "InputChoice=Close,MAType=Sim,Period="&amp;$M$4&amp;"", "MA",$L$2,A96,"all",,,,"T")</f>
        <v>2266.1624999999999</v>
      </c>
      <c r="I96">
        <f t="shared" si="7"/>
        <v>94</v>
      </c>
      <c r="J96" s="10">
        <f t="shared" si="4"/>
        <v>0.81944444444525288</v>
      </c>
      <c r="K96" s="9">
        <f t="shared" si="5"/>
        <v>2266.75</v>
      </c>
    </row>
    <row r="97" spans="1:11" x14ac:dyDescent="0.25">
      <c r="A97">
        <f t="shared" si="6"/>
        <v>-95</v>
      </c>
      <c r="B97" s="1">
        <f xml:space="preserve"> RTD("cqg.rtd",,"StudyData", $M$2, "Bar", "", "Time", $L$2,$A97, $Q$2, "", "","False")</f>
        <v>42751.8125</v>
      </c>
      <c r="C97" s="2">
        <f xml:space="preserve"> RTD("cqg.rtd",,"StudyData", $M$2, "Bar", "", "Time", $L$2, $A97,$Q$2,$P$2, "","False")</f>
        <v>42751.8125</v>
      </c>
      <c r="D97" s="3">
        <f xml:space="preserve"> RTD("cqg.rtd",,"StudyData", $M$2, "Bar", "", "Open", $L$2, $A97, $Q$2,$P$2,,$N$2,$O$2)</f>
        <v>2266.25</v>
      </c>
      <c r="E97" s="3">
        <f xml:space="preserve"> RTD("cqg.rtd",,"StudyData", $M$2, "Bar", "", "High", $L$2, $A97, $Q$2,$P$2,,$N$2,$O$2)</f>
        <v>2266.25</v>
      </c>
      <c r="F97" s="3">
        <f xml:space="preserve"> RTD("cqg.rtd",,"StudyData", $M$2, "Bar", "", "Low", $L$2, $A97, $Q$2,$P$2,,$N$2,$O$2)</f>
        <v>2266</v>
      </c>
      <c r="G97" s="3">
        <f xml:space="preserve"> RTD("cqg.rtd",,"StudyData", $M$2, "Bar", "", "Close", $L$2, $A97, $Q$2,$P$2,,$N$2,$O$2)</f>
        <v>2266.25</v>
      </c>
      <c r="H97" s="3">
        <f xml:space="preserve"> RTD("cqg.rtd",,"StudyData", $M$2, "MA", "InputChoice=Close,MAType=Sim,Period="&amp;$M$4&amp;"", "MA",$L$2,A97,"all",,,,"T")</f>
        <v>2266.15</v>
      </c>
      <c r="I97">
        <f t="shared" si="7"/>
        <v>95</v>
      </c>
      <c r="J97" s="10">
        <f t="shared" si="4"/>
        <v>0.8125</v>
      </c>
      <c r="K97" s="9">
        <f t="shared" si="5"/>
        <v>2266.25</v>
      </c>
    </row>
    <row r="98" spans="1:11" x14ac:dyDescent="0.25">
      <c r="A98">
        <f t="shared" si="6"/>
        <v>-96</v>
      </c>
      <c r="B98" s="1">
        <f xml:space="preserve"> RTD("cqg.rtd",,"StudyData", $M$2, "Bar", "", "Time", $L$2,$A98, $Q$2, "", "","False")</f>
        <v>42751.805555555555</v>
      </c>
      <c r="C98" s="2">
        <f xml:space="preserve"> RTD("cqg.rtd",,"StudyData", $M$2, "Bar", "", "Time", $L$2, $A98,$Q$2,$P$2, "","False")</f>
        <v>42751.805555555555</v>
      </c>
      <c r="D98" s="3">
        <f xml:space="preserve"> RTD("cqg.rtd",,"StudyData", $M$2, "Bar", "", "Open", $L$2, $A98, $Q$2,$P$2,,$N$2,$O$2)</f>
        <v>2265.75</v>
      </c>
      <c r="E98" s="3">
        <f xml:space="preserve"> RTD("cqg.rtd",,"StudyData", $M$2, "Bar", "", "High", $L$2, $A98, $Q$2,$P$2,,$N$2,$O$2)</f>
        <v>2266.25</v>
      </c>
      <c r="F98" s="3">
        <f xml:space="preserve"> RTD("cqg.rtd",,"StudyData", $M$2, "Bar", "", "Low", $L$2, $A98, $Q$2,$P$2,,$N$2,$O$2)</f>
        <v>2265.75</v>
      </c>
      <c r="G98" s="3">
        <f xml:space="preserve"> RTD("cqg.rtd",,"StudyData", $M$2, "Bar", "", "Close", $L$2, $A98, $Q$2,$P$2,,$N$2,$O$2)</f>
        <v>2266</v>
      </c>
      <c r="H98" s="3">
        <f xml:space="preserve"> RTD("cqg.rtd",,"StudyData", $M$2, "MA", "InputChoice=Close,MAType=Sim,Period="&amp;$M$4&amp;"", "MA",$L$2,A98,"all",,,,"T")</f>
        <v>2266.1750000000002</v>
      </c>
      <c r="I98">
        <f t="shared" si="7"/>
        <v>96</v>
      </c>
      <c r="J98" s="10">
        <f t="shared" si="4"/>
        <v>0.80555555555474712</v>
      </c>
      <c r="K98" s="9">
        <f t="shared" si="5"/>
        <v>2266</v>
      </c>
    </row>
    <row r="99" spans="1:11" x14ac:dyDescent="0.25">
      <c r="A99">
        <f t="shared" si="6"/>
        <v>-97</v>
      </c>
      <c r="B99" s="1">
        <f xml:space="preserve"> RTD("cqg.rtd",,"StudyData", $M$2, "Bar", "", "Time", $L$2,$A99, $Q$2, "", "","False")</f>
        <v>42751.798611111109</v>
      </c>
      <c r="C99" s="2">
        <f xml:space="preserve"> RTD("cqg.rtd",,"StudyData", $M$2, "Bar", "", "Time", $L$2, $A99,$Q$2,$P$2, "","False")</f>
        <v>42751.798611111109</v>
      </c>
      <c r="D99" s="3">
        <f xml:space="preserve"> RTD("cqg.rtd",,"StudyData", $M$2, "Bar", "", "Open", $L$2, $A99, $Q$2,$P$2,,$N$2,$O$2)</f>
        <v>2265.75</v>
      </c>
      <c r="E99" s="3">
        <f xml:space="preserve"> RTD("cqg.rtd",,"StudyData", $M$2, "Bar", "", "High", $L$2, $A99, $Q$2,$P$2,,$N$2,$O$2)</f>
        <v>2266.5</v>
      </c>
      <c r="F99" s="3">
        <f xml:space="preserve"> RTD("cqg.rtd",,"StudyData", $M$2, "Bar", "", "Low", $L$2, $A99, $Q$2,$P$2,,$N$2,$O$2)</f>
        <v>2265.75</v>
      </c>
      <c r="G99" s="3">
        <f xml:space="preserve"> RTD("cqg.rtd",,"StudyData", $M$2, "Bar", "", "Close", $L$2, $A99, $Q$2,$P$2,,$N$2,$O$2)</f>
        <v>2265.75</v>
      </c>
      <c r="H99" s="3">
        <f xml:space="preserve"> RTD("cqg.rtd",,"StudyData", $M$2, "MA", "InputChoice=Close,MAType=Sim,Period="&amp;$M$4&amp;"", "MA",$L$2,A99,"all",,,,"T")</f>
        <v>2266.2249999999999</v>
      </c>
      <c r="I99">
        <f t="shared" si="7"/>
        <v>97</v>
      </c>
      <c r="J99" s="10">
        <f t="shared" si="4"/>
        <v>0.79861111110949423</v>
      </c>
      <c r="K99" s="9">
        <f t="shared" si="5"/>
        <v>2265.75</v>
      </c>
    </row>
    <row r="100" spans="1:11" x14ac:dyDescent="0.25">
      <c r="A100">
        <f t="shared" si="6"/>
        <v>-98</v>
      </c>
      <c r="B100" s="1">
        <f xml:space="preserve"> RTD("cqg.rtd",,"StudyData", $M$2, "Bar", "", "Time", $L$2,$A100, $Q$2, "", "","False")</f>
        <v>42751.791666666664</v>
      </c>
      <c r="C100" s="2">
        <f xml:space="preserve"> RTD("cqg.rtd",,"StudyData", $M$2, "Bar", "", "Time", $L$2, $A100,$Q$2,$P$2, "","False")</f>
        <v>42751.791666666664</v>
      </c>
      <c r="D100" s="3">
        <f xml:space="preserve"> RTD("cqg.rtd",,"StudyData", $M$2, "Bar", "", "Open", $L$2, $A100, $Q$2,$P$2,,$N$2,$O$2)</f>
        <v>2265.25</v>
      </c>
      <c r="E100" s="3">
        <f xml:space="preserve"> RTD("cqg.rtd",,"StudyData", $M$2, "Bar", "", "High", $L$2, $A100, $Q$2,$P$2,,$N$2,$O$2)</f>
        <v>2266</v>
      </c>
      <c r="F100" s="3">
        <f xml:space="preserve"> RTD("cqg.rtd",,"StudyData", $M$2, "Bar", "", "Low", $L$2, $A100, $Q$2,$P$2,,$N$2,$O$2)</f>
        <v>2265.25</v>
      </c>
      <c r="G100" s="3">
        <f xml:space="preserve"> RTD("cqg.rtd",,"StudyData", $M$2, "Bar", "", "Close", $L$2, $A100, $Q$2,$P$2,,$N$2,$O$2)</f>
        <v>2265.5</v>
      </c>
      <c r="H100" s="3">
        <f xml:space="preserve"> RTD("cqg.rtd",,"StudyData", $M$2, "MA", "InputChoice=Close,MAType=Sim,Period="&amp;$M$4&amp;"", "MA",$L$2,A100,"all",,,,"T")</f>
        <v>2266.2874999999999</v>
      </c>
      <c r="I100">
        <f t="shared" si="7"/>
        <v>98</v>
      </c>
      <c r="J100" s="10">
        <f t="shared" si="4"/>
        <v>0.79166666666424135</v>
      </c>
      <c r="K100" s="9">
        <f t="shared" si="5"/>
        <v>2265.5</v>
      </c>
    </row>
    <row r="101" spans="1:11" x14ac:dyDescent="0.25">
      <c r="A101">
        <f t="shared" si="6"/>
        <v>-99</v>
      </c>
      <c r="B101" s="1">
        <f xml:space="preserve"> RTD("cqg.rtd",,"StudyData", $M$2, "Bar", "", "Time", $L$2,$A101, $Q$2, "", "","False")</f>
        <v>42751.784722222219</v>
      </c>
      <c r="C101" s="2">
        <f xml:space="preserve"> RTD("cqg.rtd",,"StudyData", $M$2, "Bar", "", "Time", $L$2, $A101,$Q$2,$P$2, "","False")</f>
        <v>42751.784722222219</v>
      </c>
      <c r="D101" s="3">
        <f xml:space="preserve"> RTD("cqg.rtd",,"StudyData", $M$2, "Bar", "", "Open", $L$2, $A101, $Q$2,$P$2,,$N$2,$O$2)</f>
        <v>2265.5</v>
      </c>
      <c r="E101" s="3">
        <f xml:space="preserve"> RTD("cqg.rtd",,"StudyData", $M$2, "Bar", "", "High", $L$2, $A101, $Q$2,$P$2,,$N$2,$O$2)</f>
        <v>2265.75</v>
      </c>
      <c r="F101" s="3">
        <f xml:space="preserve"> RTD("cqg.rtd",,"StudyData", $M$2, "Bar", "", "Low", $L$2, $A101, $Q$2,$P$2,,$N$2,$O$2)</f>
        <v>2265.25</v>
      </c>
      <c r="G101" s="3">
        <f xml:space="preserve"> RTD("cqg.rtd",,"StudyData", $M$2, "Bar", "", "Close", $L$2, $A101, $Q$2,$P$2,,$N$2,$O$2)</f>
        <v>2265.25</v>
      </c>
      <c r="H101" s="3">
        <f xml:space="preserve"> RTD("cqg.rtd",,"StudyData", $M$2, "MA", "InputChoice=Close,MAType=Sim,Period="&amp;$M$4&amp;"", "MA",$L$2,A101,"all",,,,"T")</f>
        <v>2266.375</v>
      </c>
      <c r="I101">
        <f t="shared" si="7"/>
        <v>99</v>
      </c>
      <c r="J101" s="10">
        <f t="shared" si="4"/>
        <v>0.78472222221898846</v>
      </c>
      <c r="K101" s="9">
        <f t="shared" si="5"/>
        <v>2265.25</v>
      </c>
    </row>
    <row r="102" spans="1:11" x14ac:dyDescent="0.25">
      <c r="A102">
        <f t="shared" si="6"/>
        <v>-100</v>
      </c>
      <c r="B102" s="1">
        <f xml:space="preserve"> RTD("cqg.rtd",,"StudyData", $M$2, "Bar", "", "Time", $L$2,$A102, $Q$2, "", "","False")</f>
        <v>42751.777777777781</v>
      </c>
      <c r="C102" s="2">
        <f xml:space="preserve"> RTD("cqg.rtd",,"StudyData", $M$2, "Bar", "", "Time", $L$2, $A102,$Q$2,$P$2, "","False")</f>
        <v>42751.777777777781</v>
      </c>
      <c r="D102" s="3">
        <f xml:space="preserve"> RTD("cqg.rtd",,"StudyData", $M$2, "Bar", "", "Open", $L$2, $A102, $Q$2,$P$2,,$N$2,$O$2)</f>
        <v>2265.25</v>
      </c>
      <c r="E102" s="3">
        <f xml:space="preserve"> RTD("cqg.rtd",,"StudyData", $M$2, "Bar", "", "High", $L$2, $A102, $Q$2,$P$2,,$N$2,$O$2)</f>
        <v>2265.5</v>
      </c>
      <c r="F102" s="3">
        <f xml:space="preserve"> RTD("cqg.rtd",,"StudyData", $M$2, "Bar", "", "Low", $L$2, $A102, $Q$2,$P$2,,$N$2,$O$2)</f>
        <v>2265.25</v>
      </c>
      <c r="G102" s="3">
        <f xml:space="preserve"> RTD("cqg.rtd",,"StudyData", $M$2, "Bar", "", "Close", $L$2, $A102, $Q$2,$P$2,,$N$2,$O$2)</f>
        <v>2265.5</v>
      </c>
      <c r="H102" s="3">
        <f xml:space="preserve"> RTD("cqg.rtd",,"StudyData", $M$2, "MA", "InputChoice=Close,MAType=Sim,Period="&amp;$M$4&amp;"", "MA",$L$2,A102,"all",,,,"T")</f>
        <v>2266.4499999999998</v>
      </c>
      <c r="I102">
        <f t="shared" si="7"/>
        <v>100</v>
      </c>
      <c r="J102" s="10">
        <f t="shared" si="4"/>
        <v>0.77777777778101154</v>
      </c>
      <c r="K102" s="9">
        <f t="shared" si="5"/>
        <v>2265.5</v>
      </c>
    </row>
    <row r="103" spans="1:11" x14ac:dyDescent="0.25">
      <c r="A103">
        <f t="shared" si="6"/>
        <v>-101</v>
      </c>
      <c r="B103" s="1">
        <f xml:space="preserve"> RTD("cqg.rtd",,"StudyData", $M$2, "Bar", "", "Time", $L$2,$A103, $Q$2, "", "","False")</f>
        <v>42751.770833333336</v>
      </c>
      <c r="C103" s="2">
        <f xml:space="preserve"> RTD("cqg.rtd",,"StudyData", $M$2, "Bar", "", "Time", $L$2, $A103,$Q$2,$P$2, "","False")</f>
        <v>42751.770833333336</v>
      </c>
      <c r="D103" s="3">
        <f xml:space="preserve"> RTD("cqg.rtd",,"StudyData", $M$2, "Bar", "", "Open", $L$2, $A103, $Q$2,$P$2,,$N$2,$O$2)</f>
        <v>2266</v>
      </c>
      <c r="E103" s="3">
        <f xml:space="preserve"> RTD("cqg.rtd",,"StudyData", $M$2, "Bar", "", "High", $L$2, $A103, $Q$2,$P$2,,$N$2,$O$2)</f>
        <v>2266.25</v>
      </c>
      <c r="F103" s="3">
        <f xml:space="preserve"> RTD("cqg.rtd",,"StudyData", $M$2, "Bar", "", "Low", $L$2, $A103, $Q$2,$P$2,,$N$2,$O$2)</f>
        <v>2265.25</v>
      </c>
      <c r="G103" s="3">
        <f xml:space="preserve"> RTD("cqg.rtd",,"StudyData", $M$2, "Bar", "", "Close", $L$2, $A103, $Q$2,$P$2,,$N$2,$O$2)</f>
        <v>2265.25</v>
      </c>
      <c r="H103" s="3">
        <f xml:space="preserve"> RTD("cqg.rtd",,"StudyData", $M$2, "MA", "InputChoice=Close,MAType=Sim,Period="&amp;$M$4&amp;"", "MA",$L$2,A103,"all",,,,"T")</f>
        <v>2266.5250000000001</v>
      </c>
      <c r="I103">
        <f t="shared" si="7"/>
        <v>101</v>
      </c>
      <c r="J103" s="10">
        <f t="shared" si="4"/>
        <v>0.77083333333575865</v>
      </c>
      <c r="K103" s="9">
        <f t="shared" si="5"/>
        <v>2265.25</v>
      </c>
    </row>
    <row r="104" spans="1:11" x14ac:dyDescent="0.25">
      <c r="A104">
        <f t="shared" si="6"/>
        <v>-102</v>
      </c>
      <c r="B104" s="1">
        <f xml:space="preserve"> RTD("cqg.rtd",,"StudyData", $M$2, "Bar", "", "Time", $L$2,$A104, $Q$2, "", "","False")</f>
        <v>42751.763888888891</v>
      </c>
      <c r="C104" s="2">
        <f xml:space="preserve"> RTD("cqg.rtd",,"StudyData", $M$2, "Bar", "", "Time", $L$2, $A104,$Q$2,$P$2, "","False")</f>
        <v>42751.763888888891</v>
      </c>
      <c r="D104" s="3">
        <f xml:space="preserve"> RTD("cqg.rtd",,"StudyData", $M$2, "Bar", "", "Open", $L$2, $A104, $Q$2,$P$2,,$N$2,$O$2)</f>
        <v>2266</v>
      </c>
      <c r="E104" s="3">
        <f xml:space="preserve"> RTD("cqg.rtd",,"StudyData", $M$2, "Bar", "", "High", $L$2, $A104, $Q$2,$P$2,,$N$2,$O$2)</f>
        <v>2266.25</v>
      </c>
      <c r="F104" s="3">
        <f xml:space="preserve"> RTD("cqg.rtd",,"StudyData", $M$2, "Bar", "", "Low", $L$2, $A104, $Q$2,$P$2,,$N$2,$O$2)</f>
        <v>2265.5</v>
      </c>
      <c r="G104" s="3">
        <f xml:space="preserve"> RTD("cqg.rtd",,"StudyData", $M$2, "Bar", "", "Close", $L$2, $A104, $Q$2,$P$2,,$N$2,$O$2)</f>
        <v>2266</v>
      </c>
      <c r="H104" s="3">
        <f xml:space="preserve"> RTD("cqg.rtd",,"StudyData", $M$2, "MA", "InputChoice=Close,MAType=Sim,Period="&amp;$M$4&amp;"", "MA",$L$2,A104,"all",,,,"T")</f>
        <v>2266.6</v>
      </c>
      <c r="I104">
        <f t="shared" si="7"/>
        <v>102</v>
      </c>
      <c r="J104" s="10">
        <f t="shared" si="4"/>
        <v>0.76388888889050577</v>
      </c>
      <c r="K104" s="9">
        <f t="shared" si="5"/>
        <v>2266</v>
      </c>
    </row>
    <row r="105" spans="1:11" x14ac:dyDescent="0.25">
      <c r="A105">
        <f t="shared" si="6"/>
        <v>-103</v>
      </c>
      <c r="B105" s="1">
        <f xml:space="preserve"> RTD("cqg.rtd",,"StudyData", $M$2, "Bar", "", "Time", $L$2,$A105, $Q$2, "", "","False")</f>
        <v>42751.756944444445</v>
      </c>
      <c r="C105" s="2">
        <f xml:space="preserve"> RTD("cqg.rtd",,"StudyData", $M$2, "Bar", "", "Time", $L$2, $A105,$Q$2,$P$2, "","False")</f>
        <v>42751.756944444445</v>
      </c>
      <c r="D105" s="3">
        <f xml:space="preserve"> RTD("cqg.rtd",,"StudyData", $M$2, "Bar", "", "Open", $L$2, $A105, $Q$2,$P$2,,$N$2,$O$2)</f>
        <v>2265.75</v>
      </c>
      <c r="E105" s="3">
        <f xml:space="preserve"> RTD("cqg.rtd",,"StudyData", $M$2, "Bar", "", "High", $L$2, $A105, $Q$2,$P$2,,$N$2,$O$2)</f>
        <v>2266.25</v>
      </c>
      <c r="F105" s="3">
        <f xml:space="preserve"> RTD("cqg.rtd",,"StudyData", $M$2, "Bar", "", "Low", $L$2, $A105, $Q$2,$P$2,,$N$2,$O$2)</f>
        <v>2265.75</v>
      </c>
      <c r="G105" s="3">
        <f xml:space="preserve"> RTD("cqg.rtd",,"StudyData", $M$2, "Bar", "", "Close", $L$2, $A105, $Q$2,$P$2,,$N$2,$O$2)</f>
        <v>2266</v>
      </c>
      <c r="H105" s="3">
        <f xml:space="preserve"> RTD("cqg.rtd",,"StudyData", $M$2, "MA", "InputChoice=Close,MAType=Sim,Period="&amp;$M$4&amp;"", "MA",$L$2,A105,"all",,,,"T")</f>
        <v>2266.625</v>
      </c>
      <c r="I105">
        <f t="shared" si="7"/>
        <v>103</v>
      </c>
      <c r="J105" s="10">
        <f t="shared" si="4"/>
        <v>0.75694444444525288</v>
      </c>
      <c r="K105" s="9">
        <f t="shared" si="5"/>
        <v>2266</v>
      </c>
    </row>
    <row r="106" spans="1:11" x14ac:dyDescent="0.25">
      <c r="A106">
        <f t="shared" si="6"/>
        <v>-104</v>
      </c>
      <c r="B106" s="1">
        <f xml:space="preserve"> RTD("cqg.rtd",,"StudyData", $M$2, "Bar", "", "Time", $L$2,$A106, $Q$2, "", "","False")</f>
        <v>42751.75</v>
      </c>
      <c r="C106" s="2">
        <f xml:space="preserve"> RTD("cqg.rtd",,"StudyData", $M$2, "Bar", "", "Time", $L$2, $A106,$Q$2,$P$2, "","False")</f>
        <v>42751.75</v>
      </c>
      <c r="D106" s="3">
        <f xml:space="preserve"> RTD("cqg.rtd",,"StudyData", $M$2, "Bar", "", "Open", $L$2, $A106, $Q$2,$P$2,,$N$2,$O$2)</f>
        <v>2266.5</v>
      </c>
      <c r="E106" s="3">
        <f xml:space="preserve"> RTD("cqg.rtd",,"StudyData", $M$2, "Bar", "", "High", $L$2, $A106, $Q$2,$P$2,,$N$2,$O$2)</f>
        <v>2266.5</v>
      </c>
      <c r="F106" s="3">
        <f xml:space="preserve"> RTD("cqg.rtd",,"StudyData", $M$2, "Bar", "", "Low", $L$2, $A106, $Q$2,$P$2,,$N$2,$O$2)</f>
        <v>2265.75</v>
      </c>
      <c r="G106" s="3">
        <f xml:space="preserve"> RTD("cqg.rtd",,"StudyData", $M$2, "Bar", "", "Close", $L$2, $A106, $Q$2,$P$2,,$N$2,$O$2)</f>
        <v>2265.75</v>
      </c>
      <c r="H106" s="3">
        <f xml:space="preserve"> RTD("cqg.rtd",,"StudyData", $M$2, "MA", "InputChoice=Close,MAType=Sim,Period="&amp;$M$4&amp;"", "MA",$L$2,A106,"all",,,,"T")</f>
        <v>2266.6750000000002</v>
      </c>
      <c r="I106">
        <f t="shared" si="7"/>
        <v>104</v>
      </c>
      <c r="J106" s="10">
        <f t="shared" si="4"/>
        <v>0.75</v>
      </c>
      <c r="K106" s="9">
        <f t="shared" si="5"/>
        <v>2265.75</v>
      </c>
    </row>
    <row r="107" spans="1:11" x14ac:dyDescent="0.25">
      <c r="A107">
        <f t="shared" si="6"/>
        <v>-105</v>
      </c>
      <c r="B107" s="1">
        <f xml:space="preserve"> RTD("cqg.rtd",,"StudyData", $M$2, "Bar", "", "Time", $L$2,$A107, $Q$2, "", "","False")</f>
        <v>42751.743055555555</v>
      </c>
      <c r="C107" s="2">
        <f xml:space="preserve"> RTD("cqg.rtd",,"StudyData", $M$2, "Bar", "", "Time", $L$2, $A107,$Q$2,$P$2, "","False")</f>
        <v>42751.743055555555</v>
      </c>
      <c r="D107" s="3">
        <f xml:space="preserve"> RTD("cqg.rtd",,"StudyData", $M$2, "Bar", "", "Open", $L$2, $A107, $Q$2,$P$2,,$N$2,$O$2)</f>
        <v>2266.5</v>
      </c>
      <c r="E107" s="3">
        <f xml:space="preserve"> RTD("cqg.rtd",,"StudyData", $M$2, "Bar", "", "High", $L$2, $A107, $Q$2,$P$2,,$N$2,$O$2)</f>
        <v>2266.5</v>
      </c>
      <c r="F107" s="3">
        <f xml:space="preserve"> RTD("cqg.rtd",,"StudyData", $M$2, "Bar", "", "Low", $L$2, $A107, $Q$2,$P$2,,$N$2,$O$2)</f>
        <v>2266.25</v>
      </c>
      <c r="G107" s="3">
        <f xml:space="preserve"> RTD("cqg.rtd",,"StudyData", $M$2, "Bar", "", "Close", $L$2, $A107, $Q$2,$P$2,,$N$2,$O$2)</f>
        <v>2266.5</v>
      </c>
      <c r="H107" s="3">
        <f xml:space="preserve"> RTD("cqg.rtd",,"StudyData", $M$2, "MA", "InputChoice=Close,MAType=Sim,Period="&amp;$M$4&amp;"", "MA",$L$2,A107,"all",,,,"T")</f>
        <v>2266.7249999999999</v>
      </c>
      <c r="I107">
        <f t="shared" si="7"/>
        <v>105</v>
      </c>
      <c r="J107" s="10">
        <f t="shared" si="4"/>
        <v>0.74305555555474712</v>
      </c>
      <c r="K107" s="9">
        <f t="shared" si="5"/>
        <v>2266.5</v>
      </c>
    </row>
    <row r="108" spans="1:11" x14ac:dyDescent="0.25">
      <c r="A108">
        <f t="shared" si="6"/>
        <v>-106</v>
      </c>
      <c r="B108" s="1">
        <f xml:space="preserve"> RTD("cqg.rtd",,"StudyData", $M$2, "Bar", "", "Time", $L$2,$A108, $Q$2, "", "","False")</f>
        <v>42751.736111111109</v>
      </c>
      <c r="C108" s="2">
        <f xml:space="preserve"> RTD("cqg.rtd",,"StudyData", $M$2, "Bar", "", "Time", $L$2, $A108,$Q$2,$P$2, "","False")</f>
        <v>42751.736111111109</v>
      </c>
      <c r="D108" s="3">
        <f xml:space="preserve"> RTD("cqg.rtd",,"StudyData", $M$2, "Bar", "", "Open", $L$2, $A108, $Q$2,$P$2,,$N$2,$O$2)</f>
        <v>2266.5</v>
      </c>
      <c r="E108" s="3">
        <f xml:space="preserve"> RTD("cqg.rtd",,"StudyData", $M$2, "Bar", "", "High", $L$2, $A108, $Q$2,$P$2,,$N$2,$O$2)</f>
        <v>2266.5</v>
      </c>
      <c r="F108" s="3">
        <f xml:space="preserve"> RTD("cqg.rtd",,"StudyData", $M$2, "Bar", "", "Low", $L$2, $A108, $Q$2,$P$2,,$N$2,$O$2)</f>
        <v>2266.25</v>
      </c>
      <c r="G108" s="3">
        <f xml:space="preserve"> RTD("cqg.rtd",,"StudyData", $M$2, "Bar", "", "Close", $L$2, $A108, $Q$2,$P$2,,$N$2,$O$2)</f>
        <v>2266.5</v>
      </c>
      <c r="H108" s="3">
        <f xml:space="preserve"> RTD("cqg.rtd",,"StudyData", $M$2, "MA", "InputChoice=Close,MAType=Sim,Period="&amp;$M$4&amp;"", "MA",$L$2,A108,"all",,,,"T")</f>
        <v>2266.6999999999998</v>
      </c>
      <c r="I108">
        <f t="shared" si="7"/>
        <v>106</v>
      </c>
      <c r="J108" s="10">
        <f t="shared" si="4"/>
        <v>0.73611111110949423</v>
      </c>
      <c r="K108" s="9">
        <f t="shared" si="5"/>
        <v>2266.5</v>
      </c>
    </row>
    <row r="109" spans="1:11" x14ac:dyDescent="0.25">
      <c r="A109">
        <f t="shared" si="6"/>
        <v>-107</v>
      </c>
      <c r="B109" s="1">
        <f xml:space="preserve"> RTD("cqg.rtd",,"StudyData", $M$2, "Bar", "", "Time", $L$2,$A109, $Q$2, "", "","False")</f>
        <v>42751.729166666664</v>
      </c>
      <c r="C109" s="2">
        <f xml:space="preserve"> RTD("cqg.rtd",,"StudyData", $M$2, "Bar", "", "Time", $L$2, $A109,$Q$2,$P$2, "","False")</f>
        <v>42751.729166666664</v>
      </c>
      <c r="D109" s="3">
        <f xml:space="preserve"> RTD("cqg.rtd",,"StudyData", $M$2, "Bar", "", "Open", $L$2, $A109, $Q$2,$P$2,,$N$2,$O$2)</f>
        <v>2267</v>
      </c>
      <c r="E109" s="3">
        <f xml:space="preserve"> RTD("cqg.rtd",,"StudyData", $M$2, "Bar", "", "High", $L$2, $A109, $Q$2,$P$2,,$N$2,$O$2)</f>
        <v>2267</v>
      </c>
      <c r="F109" s="3">
        <f xml:space="preserve"> RTD("cqg.rtd",,"StudyData", $M$2, "Bar", "", "Low", $L$2, $A109, $Q$2,$P$2,,$N$2,$O$2)</f>
        <v>2266.5</v>
      </c>
      <c r="G109" s="3">
        <f xml:space="preserve"> RTD("cqg.rtd",,"StudyData", $M$2, "Bar", "", "Close", $L$2, $A109, $Q$2,$P$2,,$N$2,$O$2)</f>
        <v>2266.75</v>
      </c>
      <c r="H109" s="3">
        <f xml:space="preserve"> RTD("cqg.rtd",,"StudyData", $M$2, "MA", "InputChoice=Close,MAType=Sim,Period="&amp;$M$4&amp;"", "MA",$L$2,A109,"all",,,,"T")</f>
        <v>2266.6999999999998</v>
      </c>
      <c r="I109">
        <f t="shared" si="7"/>
        <v>107</v>
      </c>
      <c r="J109" s="10">
        <f t="shared" si="4"/>
        <v>0.72916666666424135</v>
      </c>
      <c r="K109" s="9">
        <f t="shared" si="5"/>
        <v>2266.75</v>
      </c>
    </row>
    <row r="110" spans="1:11" x14ac:dyDescent="0.25">
      <c r="A110">
        <f t="shared" si="6"/>
        <v>-108</v>
      </c>
      <c r="B110" s="1">
        <f xml:space="preserve"> RTD("cqg.rtd",,"StudyData", $M$2, "Bar", "", "Time", $L$2,$A110, $Q$2, "", "","False")</f>
        <v>42751.722222222219</v>
      </c>
      <c r="C110" s="2">
        <f xml:space="preserve"> RTD("cqg.rtd",,"StudyData", $M$2, "Bar", "", "Time", $L$2, $A110,$Q$2,$P$2, "","False")</f>
        <v>42751.722222222219</v>
      </c>
      <c r="D110" s="3">
        <f xml:space="preserve"> RTD("cqg.rtd",,"StudyData", $M$2, "Bar", "", "Open", $L$2, $A110, $Q$2,$P$2,,$N$2,$O$2)</f>
        <v>2266.5</v>
      </c>
      <c r="E110" s="3">
        <f xml:space="preserve"> RTD("cqg.rtd",,"StudyData", $M$2, "Bar", "", "High", $L$2, $A110, $Q$2,$P$2,,$N$2,$O$2)</f>
        <v>2267</v>
      </c>
      <c r="F110" s="3">
        <f xml:space="preserve"> RTD("cqg.rtd",,"StudyData", $M$2, "Bar", "", "Low", $L$2, $A110, $Q$2,$P$2,,$N$2,$O$2)</f>
        <v>2266.25</v>
      </c>
      <c r="G110" s="3">
        <f xml:space="preserve"> RTD("cqg.rtd",,"StudyData", $M$2, "Bar", "", "Close", $L$2, $A110, $Q$2,$P$2,,$N$2,$O$2)</f>
        <v>2267</v>
      </c>
      <c r="H110" s="3">
        <f xml:space="preserve"> RTD("cqg.rtd",,"StudyData", $M$2, "MA", "InputChoice=Close,MAType=Sim,Period="&amp;$M$4&amp;"", "MA",$L$2,A110,"all",,,,"T")</f>
        <v>2266.6875</v>
      </c>
      <c r="I110">
        <f t="shared" si="7"/>
        <v>108</v>
      </c>
      <c r="J110" s="10">
        <f t="shared" si="4"/>
        <v>0.72222222221898846</v>
      </c>
      <c r="K110" s="9">
        <f t="shared" si="5"/>
        <v>2267</v>
      </c>
    </row>
    <row r="111" spans="1:11" x14ac:dyDescent="0.25">
      <c r="A111">
        <f t="shared" si="6"/>
        <v>-109</v>
      </c>
      <c r="B111" s="1">
        <f xml:space="preserve"> RTD("cqg.rtd",,"StudyData", $M$2, "Bar", "", "Time", $L$2,$A111, $Q$2, "", "","False")</f>
        <v>42751.715277777781</v>
      </c>
      <c r="C111" s="2">
        <f xml:space="preserve"> RTD("cqg.rtd",,"StudyData", $M$2, "Bar", "", "Time", $L$2, $A111,$Q$2,$P$2, "","False")</f>
        <v>42751.715277777781</v>
      </c>
      <c r="D111" s="3">
        <f xml:space="preserve"> RTD("cqg.rtd",,"StudyData", $M$2, "Bar", "", "Open", $L$2, $A111, $Q$2,$P$2,,$N$2,$O$2)</f>
        <v>2266.25</v>
      </c>
      <c r="E111" s="3">
        <f xml:space="preserve"> RTD("cqg.rtd",,"StudyData", $M$2, "Bar", "", "High", $L$2, $A111, $Q$2,$P$2,,$N$2,$O$2)</f>
        <v>2266.75</v>
      </c>
      <c r="F111" s="3">
        <f xml:space="preserve"> RTD("cqg.rtd",,"StudyData", $M$2, "Bar", "", "Low", $L$2, $A111, $Q$2,$P$2,,$N$2,$O$2)</f>
        <v>2266.25</v>
      </c>
      <c r="G111" s="3">
        <f xml:space="preserve"> RTD("cqg.rtd",,"StudyData", $M$2, "Bar", "", "Close", $L$2, $A111, $Q$2,$P$2,,$N$2,$O$2)</f>
        <v>2266.75</v>
      </c>
      <c r="H111" s="3">
        <f xml:space="preserve"> RTD("cqg.rtd",,"StudyData", $M$2, "MA", "InputChoice=Close,MAType=Sim,Period="&amp;$M$4&amp;"", "MA",$L$2,A111,"all",,,,"T")</f>
        <v>2266.625</v>
      </c>
      <c r="I111">
        <f t="shared" si="7"/>
        <v>109</v>
      </c>
      <c r="J111" s="10">
        <f t="shared" si="4"/>
        <v>0.71527777778101154</v>
      </c>
      <c r="K111" s="9">
        <f t="shared" si="5"/>
        <v>2266.75</v>
      </c>
    </row>
    <row r="112" spans="1:11" x14ac:dyDescent="0.25">
      <c r="A112">
        <f t="shared" si="6"/>
        <v>-110</v>
      </c>
      <c r="B112" s="1">
        <f xml:space="preserve"> RTD("cqg.rtd",,"StudyData", $M$2, "Bar", "", "Time", $L$2,$A112, $Q$2, "", "","False")</f>
        <v>42751.708333333336</v>
      </c>
      <c r="C112" s="2">
        <f xml:space="preserve"> RTD("cqg.rtd",,"StudyData", $M$2, "Bar", "", "Time", $L$2, $A112,$Q$2,$P$2, "","False")</f>
        <v>42751.708333333336</v>
      </c>
      <c r="D112" s="3">
        <f xml:space="preserve"> RTD("cqg.rtd",,"StudyData", $M$2, "Bar", "", "Open", $L$2, $A112, $Q$2,$P$2,,$N$2,$O$2)</f>
        <v>2265.75</v>
      </c>
      <c r="E112" s="3">
        <f xml:space="preserve"> RTD("cqg.rtd",,"StudyData", $M$2, "Bar", "", "High", $L$2, $A112, $Q$2,$P$2,,$N$2,$O$2)</f>
        <v>2266.75</v>
      </c>
      <c r="F112" s="3">
        <f xml:space="preserve"> RTD("cqg.rtd",,"StudyData", $M$2, "Bar", "", "Low", $L$2, $A112, $Q$2,$P$2,,$N$2,$O$2)</f>
        <v>2265.5</v>
      </c>
      <c r="G112" s="3">
        <f xml:space="preserve"> RTD("cqg.rtd",,"StudyData", $M$2, "Bar", "", "Close", $L$2, $A112, $Q$2,$P$2,,$N$2,$O$2)</f>
        <v>2266.25</v>
      </c>
      <c r="H112" s="3">
        <f xml:space="preserve"> RTD("cqg.rtd",,"StudyData", $M$2, "MA", "InputChoice=Close,MAType=Sim,Period="&amp;$M$4&amp;"", "MA",$L$2,A112,"all",,,,"T")</f>
        <v>2266.5625</v>
      </c>
      <c r="I112">
        <f t="shared" si="7"/>
        <v>110</v>
      </c>
      <c r="J112" s="10">
        <f t="shared" si="4"/>
        <v>0.70833333333575865</v>
      </c>
      <c r="K112" s="9">
        <f t="shared" si="5"/>
        <v>2266.25</v>
      </c>
    </row>
    <row r="113" spans="1:11" x14ac:dyDescent="0.25">
      <c r="A113">
        <f t="shared" si="6"/>
        <v>-111</v>
      </c>
      <c r="B113" s="1">
        <f xml:space="preserve"> RTD("cqg.rtd",,"StudyData", $M$2, "Bar", "", "Time", $L$2,$A113, $Q$2, "", "","False")</f>
        <v>42751.493055555555</v>
      </c>
      <c r="C113" s="2">
        <f xml:space="preserve"> RTD("cqg.rtd",,"StudyData", $M$2, "Bar", "", "Time", $L$2, $A113,$Q$2,$P$2, "","False")</f>
        <v>42751.493055555555</v>
      </c>
      <c r="D113" s="3">
        <f xml:space="preserve"> RTD("cqg.rtd",,"StudyData", $M$2, "Bar", "", "Open", $L$2, $A113, $Q$2,$P$2,,$N$2,$O$2)</f>
        <v>2266.5</v>
      </c>
      <c r="E113" s="3">
        <f xml:space="preserve"> RTD("cqg.rtd",,"StudyData", $M$2, "Bar", "", "High", $L$2, $A113, $Q$2,$P$2,,$N$2,$O$2)</f>
        <v>2266.75</v>
      </c>
      <c r="F113" s="3">
        <f xml:space="preserve"> RTD("cqg.rtd",,"StudyData", $M$2, "Bar", "", "Low", $L$2, $A113, $Q$2,$P$2,,$N$2,$O$2)</f>
        <v>2265.25</v>
      </c>
      <c r="G113" s="3">
        <f xml:space="preserve"> RTD("cqg.rtd",,"StudyData", $M$2, "Bar", "", "Close", $L$2, $A113, $Q$2,$P$2,,$N$2,$O$2)</f>
        <v>2266</v>
      </c>
      <c r="H113" s="3">
        <f xml:space="preserve"> RTD("cqg.rtd",,"StudyData", $M$2, "MA", "InputChoice=Close,MAType=Sim,Period="&amp;$M$4&amp;"", "MA",$L$2,A113,"all",,,,"T")</f>
        <v>2266.5875000000001</v>
      </c>
      <c r="I113">
        <f t="shared" si="7"/>
        <v>111</v>
      </c>
      <c r="J113" s="10">
        <f t="shared" si="4"/>
        <v>0.49305555555474712</v>
      </c>
      <c r="K113" s="9">
        <f t="shared" si="5"/>
        <v>2266</v>
      </c>
    </row>
    <row r="114" spans="1:11" x14ac:dyDescent="0.25">
      <c r="A114">
        <f t="shared" si="6"/>
        <v>-112</v>
      </c>
      <c r="B114" s="1">
        <f xml:space="preserve"> RTD("cqg.rtd",,"StudyData", $M$2, "Bar", "", "Time", $L$2,$A114, $Q$2, "", "","False")</f>
        <v>42751.486111111109</v>
      </c>
      <c r="C114" s="2">
        <f xml:space="preserve"> RTD("cqg.rtd",,"StudyData", $M$2, "Bar", "", "Time", $L$2, $A114,$Q$2,$P$2, "","False")</f>
        <v>42751.486111111109</v>
      </c>
      <c r="D114" s="3">
        <f xml:space="preserve"> RTD("cqg.rtd",,"StudyData", $M$2, "Bar", "", "Open", $L$2, $A114, $Q$2,$P$2,,$N$2,$O$2)</f>
        <v>2267.25</v>
      </c>
      <c r="E114" s="3">
        <f xml:space="preserve"> RTD("cqg.rtd",,"StudyData", $M$2, "Bar", "", "High", $L$2, $A114, $Q$2,$P$2,,$N$2,$O$2)</f>
        <v>2267.5</v>
      </c>
      <c r="F114" s="3">
        <f xml:space="preserve"> RTD("cqg.rtd",,"StudyData", $M$2, "Bar", "", "Low", $L$2, $A114, $Q$2,$P$2,,$N$2,$O$2)</f>
        <v>2266</v>
      </c>
      <c r="G114" s="3">
        <f xml:space="preserve"> RTD("cqg.rtd",,"StudyData", $M$2, "Bar", "", "Close", $L$2, $A114, $Q$2,$P$2,,$N$2,$O$2)</f>
        <v>2266.25</v>
      </c>
      <c r="H114" s="3">
        <f xml:space="preserve"> RTD("cqg.rtd",,"StudyData", $M$2, "MA", "InputChoice=Close,MAType=Sim,Period="&amp;$M$4&amp;"", "MA",$L$2,A114,"all",,,,"T")</f>
        <v>2266.65</v>
      </c>
      <c r="I114">
        <f t="shared" si="7"/>
        <v>112</v>
      </c>
      <c r="J114" s="10">
        <f t="shared" si="4"/>
        <v>0.48611111110949423</v>
      </c>
      <c r="K114" s="9">
        <f t="shared" si="5"/>
        <v>2266.25</v>
      </c>
    </row>
    <row r="115" spans="1:11" x14ac:dyDescent="0.25">
      <c r="A115">
        <f t="shared" si="6"/>
        <v>-113</v>
      </c>
      <c r="B115" s="1">
        <f xml:space="preserve"> RTD("cqg.rtd",,"StudyData", $M$2, "Bar", "", "Time", $L$2,$A115, $Q$2, "", "","False")</f>
        <v>42751.479166666664</v>
      </c>
      <c r="C115" s="2">
        <f xml:space="preserve"> RTD("cqg.rtd",,"StudyData", $M$2, "Bar", "", "Time", $L$2, $A115,$Q$2,$P$2, "","False")</f>
        <v>42751.479166666664</v>
      </c>
      <c r="D115" s="3">
        <f xml:space="preserve"> RTD("cqg.rtd",,"StudyData", $M$2, "Bar", "", "Open", $L$2, $A115, $Q$2,$P$2,,$N$2,$O$2)</f>
        <v>2266.5</v>
      </c>
      <c r="E115" s="3">
        <f xml:space="preserve"> RTD("cqg.rtd",,"StudyData", $M$2, "Bar", "", "High", $L$2, $A115, $Q$2,$P$2,,$N$2,$O$2)</f>
        <v>2267.5</v>
      </c>
      <c r="F115" s="3">
        <f xml:space="preserve"> RTD("cqg.rtd",,"StudyData", $M$2, "Bar", "", "Low", $L$2, $A115, $Q$2,$P$2,,$N$2,$O$2)</f>
        <v>2266.5</v>
      </c>
      <c r="G115" s="3">
        <f xml:space="preserve"> RTD("cqg.rtd",,"StudyData", $M$2, "Bar", "", "Close", $L$2, $A115, $Q$2,$P$2,,$N$2,$O$2)</f>
        <v>2267.25</v>
      </c>
      <c r="H115" s="3">
        <f xml:space="preserve"> RTD("cqg.rtd",,"StudyData", $M$2, "MA", "InputChoice=Close,MAType=Sim,Period="&amp;$M$4&amp;"", "MA",$L$2,A115,"all",,,,"T")</f>
        <v>2266.6999999999998</v>
      </c>
      <c r="I115">
        <f t="shared" si="7"/>
        <v>113</v>
      </c>
      <c r="J115" s="10">
        <f t="shared" si="4"/>
        <v>0.47916666666424135</v>
      </c>
      <c r="K115" s="9">
        <f t="shared" si="5"/>
        <v>2267.25</v>
      </c>
    </row>
    <row r="116" spans="1:11" x14ac:dyDescent="0.25">
      <c r="A116">
        <f t="shared" si="6"/>
        <v>-114</v>
      </c>
      <c r="B116" s="1">
        <f xml:space="preserve"> RTD("cqg.rtd",,"StudyData", $M$2, "Bar", "", "Time", $L$2,$A116, $Q$2, "", "","False")</f>
        <v>42751.472222222219</v>
      </c>
      <c r="C116" s="2">
        <f xml:space="preserve"> RTD("cqg.rtd",,"StudyData", $M$2, "Bar", "", "Time", $L$2, $A116,$Q$2,$P$2, "","False")</f>
        <v>42751.472222222219</v>
      </c>
      <c r="D116" s="3">
        <f xml:space="preserve"> RTD("cqg.rtd",,"StudyData", $M$2, "Bar", "", "Open", $L$2, $A116, $Q$2,$P$2,,$N$2,$O$2)</f>
        <v>2266.75</v>
      </c>
      <c r="E116" s="3">
        <f xml:space="preserve"> RTD("cqg.rtd",,"StudyData", $M$2, "Bar", "", "High", $L$2, $A116, $Q$2,$P$2,,$N$2,$O$2)</f>
        <v>2266.75</v>
      </c>
      <c r="F116" s="3">
        <f xml:space="preserve"> RTD("cqg.rtd",,"StudyData", $M$2, "Bar", "", "Low", $L$2, $A116, $Q$2,$P$2,,$N$2,$O$2)</f>
        <v>2266.5</v>
      </c>
      <c r="G116" s="3">
        <f xml:space="preserve"> RTD("cqg.rtd",,"StudyData", $M$2, "Bar", "", "Close", $L$2, $A116, $Q$2,$P$2,,$N$2,$O$2)</f>
        <v>2266.5</v>
      </c>
      <c r="H116" s="3">
        <f xml:space="preserve"> RTD("cqg.rtd",,"StudyData", $M$2, "MA", "InputChoice=Close,MAType=Sim,Period="&amp;$M$4&amp;"", "MA",$L$2,A116,"all",,,,"T")</f>
        <v>2266.6875</v>
      </c>
      <c r="I116">
        <f t="shared" si="7"/>
        <v>114</v>
      </c>
      <c r="J116" s="10">
        <f t="shared" si="4"/>
        <v>0.47222222221898846</v>
      </c>
      <c r="K116" s="9">
        <f t="shared" si="5"/>
        <v>2266.5</v>
      </c>
    </row>
    <row r="117" spans="1:11" x14ac:dyDescent="0.25">
      <c r="A117">
        <f t="shared" si="6"/>
        <v>-115</v>
      </c>
      <c r="B117" s="1">
        <f xml:space="preserve"> RTD("cqg.rtd",,"StudyData", $M$2, "Bar", "", "Time", $L$2,$A117, $Q$2, "", "","False")</f>
        <v>42751.465277777781</v>
      </c>
      <c r="C117" s="2">
        <f xml:space="preserve"> RTD("cqg.rtd",,"StudyData", $M$2, "Bar", "", "Time", $L$2, $A117,$Q$2,$P$2, "","False")</f>
        <v>42751.465277777781</v>
      </c>
      <c r="D117" s="3">
        <f xml:space="preserve"> RTD("cqg.rtd",,"StudyData", $M$2, "Bar", "", "Open", $L$2, $A117, $Q$2,$P$2,,$N$2,$O$2)</f>
        <v>2267.25</v>
      </c>
      <c r="E117" s="3">
        <f xml:space="preserve"> RTD("cqg.rtd",,"StudyData", $M$2, "Bar", "", "High", $L$2, $A117, $Q$2,$P$2,,$N$2,$O$2)</f>
        <v>2267.25</v>
      </c>
      <c r="F117" s="3">
        <f xml:space="preserve"> RTD("cqg.rtd",,"StudyData", $M$2, "Bar", "", "Low", $L$2, $A117, $Q$2,$P$2,,$N$2,$O$2)</f>
        <v>2266.25</v>
      </c>
      <c r="G117" s="3">
        <f xml:space="preserve"> RTD("cqg.rtd",,"StudyData", $M$2, "Bar", "", "Close", $L$2, $A117, $Q$2,$P$2,,$N$2,$O$2)</f>
        <v>2266.75</v>
      </c>
      <c r="H117" s="3">
        <f xml:space="preserve"> RTD("cqg.rtd",,"StudyData", $M$2, "MA", "InputChoice=Close,MAType=Sim,Period="&amp;$M$4&amp;"", "MA",$L$2,A117,"all",,,,"T")</f>
        <v>2266.7125000000001</v>
      </c>
      <c r="I117">
        <f t="shared" si="7"/>
        <v>115</v>
      </c>
      <c r="J117" s="10">
        <f t="shared" si="4"/>
        <v>0.46527777778101154</v>
      </c>
      <c r="K117" s="9">
        <f t="shared" si="5"/>
        <v>2266.75</v>
      </c>
    </row>
    <row r="118" spans="1:11" x14ac:dyDescent="0.25">
      <c r="A118">
        <f t="shared" si="6"/>
        <v>-116</v>
      </c>
      <c r="B118" s="1">
        <f xml:space="preserve"> RTD("cqg.rtd",,"StudyData", $M$2, "Bar", "", "Time", $L$2,$A118, $Q$2, "", "","False")</f>
        <v>42751.458333333336</v>
      </c>
      <c r="C118" s="2">
        <f xml:space="preserve"> RTD("cqg.rtd",,"StudyData", $M$2, "Bar", "", "Time", $L$2, $A118,$Q$2,$P$2, "","False")</f>
        <v>42751.458333333336</v>
      </c>
      <c r="D118" s="3">
        <f xml:space="preserve"> RTD("cqg.rtd",,"StudyData", $M$2, "Bar", "", "Open", $L$2, $A118, $Q$2,$P$2,,$N$2,$O$2)</f>
        <v>2266.75</v>
      </c>
      <c r="E118" s="3">
        <f xml:space="preserve"> RTD("cqg.rtd",,"StudyData", $M$2, "Bar", "", "High", $L$2, $A118, $Q$2,$P$2,,$N$2,$O$2)</f>
        <v>2267.25</v>
      </c>
      <c r="F118" s="3">
        <f xml:space="preserve"> RTD("cqg.rtd",,"StudyData", $M$2, "Bar", "", "Low", $L$2, $A118, $Q$2,$P$2,,$N$2,$O$2)</f>
        <v>2266.75</v>
      </c>
      <c r="G118" s="3">
        <f xml:space="preserve"> RTD("cqg.rtd",,"StudyData", $M$2, "Bar", "", "Close", $L$2, $A118, $Q$2,$P$2,,$N$2,$O$2)</f>
        <v>2267</v>
      </c>
      <c r="H118" s="3">
        <f xml:space="preserve"> RTD("cqg.rtd",,"StudyData", $M$2, "MA", "InputChoice=Close,MAType=Sim,Period="&amp;$M$4&amp;"", "MA",$L$2,A118,"all",,,,"T")</f>
        <v>2266.7375000000002</v>
      </c>
      <c r="I118">
        <f t="shared" si="7"/>
        <v>116</v>
      </c>
      <c r="J118" s="10">
        <f t="shared" si="4"/>
        <v>0.45833333333575865</v>
      </c>
      <c r="K118" s="9">
        <f t="shared" si="5"/>
        <v>2267</v>
      </c>
    </row>
    <row r="119" spans="1:11" x14ac:dyDescent="0.25">
      <c r="A119">
        <f t="shared" si="6"/>
        <v>-117</v>
      </c>
      <c r="B119" s="1">
        <f xml:space="preserve"> RTD("cqg.rtd",,"StudyData", $M$2, "Bar", "", "Time", $L$2,$A119, $Q$2, "", "","False")</f>
        <v>42751.451388888891</v>
      </c>
      <c r="C119" s="2">
        <f xml:space="preserve"> RTD("cqg.rtd",,"StudyData", $M$2, "Bar", "", "Time", $L$2, $A119,$Q$2,$P$2, "","False")</f>
        <v>42751.451388888891</v>
      </c>
      <c r="D119" s="3">
        <f xml:space="preserve"> RTD("cqg.rtd",,"StudyData", $M$2, "Bar", "", "Open", $L$2, $A119, $Q$2,$P$2,,$N$2,$O$2)</f>
        <v>2267</v>
      </c>
      <c r="E119" s="3">
        <f xml:space="preserve"> RTD("cqg.rtd",,"StudyData", $M$2, "Bar", "", "High", $L$2, $A119, $Q$2,$P$2,,$N$2,$O$2)</f>
        <v>2267.25</v>
      </c>
      <c r="F119" s="3">
        <f xml:space="preserve"> RTD("cqg.rtd",,"StudyData", $M$2, "Bar", "", "Low", $L$2, $A119, $Q$2,$P$2,,$N$2,$O$2)</f>
        <v>2266.75</v>
      </c>
      <c r="G119" s="3">
        <f xml:space="preserve"> RTD("cqg.rtd",,"StudyData", $M$2, "Bar", "", "Close", $L$2, $A119, $Q$2,$P$2,,$N$2,$O$2)</f>
        <v>2267</v>
      </c>
      <c r="H119" s="3">
        <f xml:space="preserve"> RTD("cqg.rtd",,"StudyData", $M$2, "MA", "InputChoice=Close,MAType=Sim,Period="&amp;$M$4&amp;"", "MA",$L$2,A119,"all",,,,"T")</f>
        <v>2266.7624999999998</v>
      </c>
      <c r="I119">
        <f t="shared" si="7"/>
        <v>117</v>
      </c>
      <c r="J119" s="10">
        <f t="shared" si="4"/>
        <v>0.45138888889050577</v>
      </c>
      <c r="K119" s="9">
        <f t="shared" si="5"/>
        <v>2267</v>
      </c>
    </row>
    <row r="120" spans="1:11" x14ac:dyDescent="0.25">
      <c r="A120">
        <f t="shared" si="6"/>
        <v>-118</v>
      </c>
      <c r="B120" s="1">
        <f xml:space="preserve"> RTD("cqg.rtd",,"StudyData", $M$2, "Bar", "", "Time", $L$2,$A120, $Q$2, "", "","False")</f>
        <v>42751.444444444445</v>
      </c>
      <c r="C120" s="2">
        <f xml:space="preserve"> RTD("cqg.rtd",,"StudyData", $M$2, "Bar", "", "Time", $L$2, $A120,$Q$2,$P$2, "","False")</f>
        <v>42751.444444444445</v>
      </c>
      <c r="D120" s="3">
        <f xml:space="preserve"> RTD("cqg.rtd",,"StudyData", $M$2, "Bar", "", "Open", $L$2, $A120, $Q$2,$P$2,,$N$2,$O$2)</f>
        <v>2266.75</v>
      </c>
      <c r="E120" s="3">
        <f xml:space="preserve"> RTD("cqg.rtd",,"StudyData", $M$2, "Bar", "", "High", $L$2, $A120, $Q$2,$P$2,,$N$2,$O$2)</f>
        <v>2267.25</v>
      </c>
      <c r="F120" s="3">
        <f xml:space="preserve"> RTD("cqg.rtd",,"StudyData", $M$2, "Bar", "", "Low", $L$2, $A120, $Q$2,$P$2,,$N$2,$O$2)</f>
        <v>2266.5</v>
      </c>
      <c r="G120" s="3">
        <f xml:space="preserve"> RTD("cqg.rtd",,"StudyData", $M$2, "Bar", "", "Close", $L$2, $A120, $Q$2,$P$2,,$N$2,$O$2)</f>
        <v>2267.25</v>
      </c>
      <c r="H120" s="3">
        <f xml:space="preserve"> RTD("cqg.rtd",,"StudyData", $M$2, "MA", "InputChoice=Close,MAType=Sim,Period="&amp;$M$4&amp;"", "MA",$L$2,A120,"all",,,,"T")</f>
        <v>2266.8125</v>
      </c>
      <c r="I120">
        <f t="shared" si="7"/>
        <v>118</v>
      </c>
      <c r="J120" s="10">
        <f t="shared" si="4"/>
        <v>0.44444444444525288</v>
      </c>
      <c r="K120" s="9">
        <f t="shared" si="5"/>
        <v>2267.25</v>
      </c>
    </row>
    <row r="121" spans="1:11" x14ac:dyDescent="0.25">
      <c r="A121">
        <f t="shared" si="6"/>
        <v>-119</v>
      </c>
      <c r="B121" s="1">
        <f xml:space="preserve"> RTD("cqg.rtd",,"StudyData", $M$2, "Bar", "", "Time", $L$2,$A121, $Q$2, "", "","False")</f>
        <v>42751.4375</v>
      </c>
      <c r="C121" s="2">
        <f xml:space="preserve"> RTD("cqg.rtd",,"StudyData", $M$2, "Bar", "", "Time", $L$2, $A121,$Q$2,$P$2, "","False")</f>
        <v>42751.4375</v>
      </c>
      <c r="D121" s="3">
        <f xml:space="preserve"> RTD("cqg.rtd",,"StudyData", $M$2, "Bar", "", "Open", $L$2, $A121, $Q$2,$P$2,,$N$2,$O$2)</f>
        <v>2267</v>
      </c>
      <c r="E121" s="3">
        <f xml:space="preserve"> RTD("cqg.rtd",,"StudyData", $M$2, "Bar", "", "High", $L$2, $A121, $Q$2,$P$2,,$N$2,$O$2)</f>
        <v>2267.25</v>
      </c>
      <c r="F121" s="3">
        <f xml:space="preserve"> RTD("cqg.rtd",,"StudyData", $M$2, "Bar", "", "Low", $L$2, $A121, $Q$2,$P$2,,$N$2,$O$2)</f>
        <v>2266.25</v>
      </c>
      <c r="G121" s="3">
        <f xml:space="preserve"> RTD("cqg.rtd",,"StudyData", $M$2, "Bar", "", "Close", $L$2, $A121, $Q$2,$P$2,,$N$2,$O$2)</f>
        <v>2266.75</v>
      </c>
      <c r="H121" s="3">
        <f xml:space="preserve"> RTD("cqg.rtd",,"StudyData", $M$2, "MA", "InputChoice=Close,MAType=Sim,Period="&amp;$M$4&amp;"", "MA",$L$2,A121,"all",,,,"T")</f>
        <v>2266.8375000000001</v>
      </c>
      <c r="I121">
        <f t="shared" si="7"/>
        <v>119</v>
      </c>
      <c r="J121" s="10">
        <f t="shared" si="4"/>
        <v>0.4375</v>
      </c>
      <c r="K121" s="9">
        <f t="shared" si="5"/>
        <v>2266.75</v>
      </c>
    </row>
    <row r="122" spans="1:11" x14ac:dyDescent="0.25">
      <c r="A122">
        <f t="shared" si="6"/>
        <v>-120</v>
      </c>
      <c r="B122" s="1">
        <f xml:space="preserve"> RTD("cqg.rtd",,"StudyData", $M$2, "Bar", "", "Time", $L$2,$A122, $Q$2, "", "","False")</f>
        <v>42751.430555555555</v>
      </c>
      <c r="C122" s="2">
        <f xml:space="preserve"> RTD("cqg.rtd",,"StudyData", $M$2, "Bar", "", "Time", $L$2, $A122,$Q$2,$P$2, "","False")</f>
        <v>42751.430555555555</v>
      </c>
      <c r="D122" s="3">
        <f xml:space="preserve"> RTD("cqg.rtd",,"StudyData", $M$2, "Bar", "", "Open", $L$2, $A122, $Q$2,$P$2,,$N$2,$O$2)</f>
        <v>2267</v>
      </c>
      <c r="E122" s="3">
        <f xml:space="preserve"> RTD("cqg.rtd",,"StudyData", $M$2, "Bar", "", "High", $L$2, $A122, $Q$2,$P$2,,$N$2,$O$2)</f>
        <v>2267.75</v>
      </c>
      <c r="F122" s="3">
        <f xml:space="preserve"> RTD("cqg.rtd",,"StudyData", $M$2, "Bar", "", "Low", $L$2, $A122, $Q$2,$P$2,,$N$2,$O$2)</f>
        <v>2266.75</v>
      </c>
      <c r="G122" s="3">
        <f xml:space="preserve"> RTD("cqg.rtd",,"StudyData", $M$2, "Bar", "", "Close", $L$2, $A122, $Q$2,$P$2,,$N$2,$O$2)</f>
        <v>2267</v>
      </c>
      <c r="H122" s="3">
        <f xml:space="preserve"> RTD("cqg.rtd",,"StudyData", $M$2, "MA", "InputChoice=Close,MAType=Sim,Period="&amp;$M$4&amp;"", "MA",$L$2,A122,"all",,,,"T")</f>
        <v>2266.8874999999998</v>
      </c>
      <c r="I122">
        <f t="shared" si="7"/>
        <v>120</v>
      </c>
      <c r="J122" s="10">
        <f t="shared" si="4"/>
        <v>0.43055555555474712</v>
      </c>
      <c r="K122" s="9">
        <f t="shared" si="5"/>
        <v>2267</v>
      </c>
    </row>
    <row r="123" spans="1:11" x14ac:dyDescent="0.25">
      <c r="A123">
        <f t="shared" si="6"/>
        <v>-121</v>
      </c>
      <c r="B123" s="1">
        <f xml:space="preserve"> RTD("cqg.rtd",,"StudyData", $M$2, "Bar", "", "Time", $L$2,$A123, $Q$2, "", "","False")</f>
        <v>42751.423611111109</v>
      </c>
      <c r="C123" s="2">
        <f xml:space="preserve"> RTD("cqg.rtd",,"StudyData", $M$2, "Bar", "", "Time", $L$2, $A123,$Q$2,$P$2, "","False")</f>
        <v>42751.423611111109</v>
      </c>
      <c r="D123" s="3">
        <f xml:space="preserve"> RTD("cqg.rtd",,"StudyData", $M$2, "Bar", "", "Open", $L$2, $A123, $Q$2,$P$2,,$N$2,$O$2)</f>
        <v>2266.5</v>
      </c>
      <c r="E123" s="3">
        <f xml:space="preserve"> RTD("cqg.rtd",,"StudyData", $M$2, "Bar", "", "High", $L$2, $A123, $Q$2,$P$2,,$N$2,$O$2)</f>
        <v>2267</v>
      </c>
      <c r="F123" s="3">
        <f xml:space="preserve"> RTD("cqg.rtd",,"StudyData", $M$2, "Bar", "", "Low", $L$2, $A123, $Q$2,$P$2,,$N$2,$O$2)</f>
        <v>2266.25</v>
      </c>
      <c r="G123" s="3">
        <f xml:space="preserve"> RTD("cqg.rtd",,"StudyData", $M$2, "Bar", "", "Close", $L$2, $A123, $Q$2,$P$2,,$N$2,$O$2)</f>
        <v>2266.75</v>
      </c>
      <c r="H123" s="3">
        <f xml:space="preserve"> RTD("cqg.rtd",,"StudyData", $M$2, "MA", "InputChoice=Close,MAType=Sim,Period="&amp;$M$4&amp;"", "MA",$L$2,A123,"all",,,,"T")</f>
        <v>2266.9375</v>
      </c>
      <c r="I123">
        <f t="shared" si="7"/>
        <v>121</v>
      </c>
      <c r="J123" s="10">
        <f t="shared" si="4"/>
        <v>0.42361111110949423</v>
      </c>
      <c r="K123" s="9">
        <f t="shared" si="5"/>
        <v>2266.75</v>
      </c>
    </row>
    <row r="124" spans="1:11" x14ac:dyDescent="0.25">
      <c r="A124">
        <f t="shared" si="6"/>
        <v>-122</v>
      </c>
      <c r="B124" s="1">
        <f xml:space="preserve"> RTD("cqg.rtd",,"StudyData", $M$2, "Bar", "", "Time", $L$2,$A124, $Q$2, "", "","False")</f>
        <v>42751.416666666664</v>
      </c>
      <c r="C124" s="2">
        <f xml:space="preserve"> RTD("cqg.rtd",,"StudyData", $M$2, "Bar", "", "Time", $L$2, $A124,$Q$2,$P$2, "","False")</f>
        <v>42751.416666666664</v>
      </c>
      <c r="D124" s="3">
        <f xml:space="preserve"> RTD("cqg.rtd",,"StudyData", $M$2, "Bar", "", "Open", $L$2, $A124, $Q$2,$P$2,,$N$2,$O$2)</f>
        <v>2267</v>
      </c>
      <c r="E124" s="3">
        <f xml:space="preserve"> RTD("cqg.rtd",,"StudyData", $M$2, "Bar", "", "High", $L$2, $A124, $Q$2,$P$2,,$N$2,$O$2)</f>
        <v>2267</v>
      </c>
      <c r="F124" s="3">
        <f xml:space="preserve"> RTD("cqg.rtd",,"StudyData", $M$2, "Bar", "", "Low", $L$2, $A124, $Q$2,$P$2,,$N$2,$O$2)</f>
        <v>2266.25</v>
      </c>
      <c r="G124" s="3">
        <f xml:space="preserve"> RTD("cqg.rtd",,"StudyData", $M$2, "Bar", "", "Close", $L$2, $A124, $Q$2,$P$2,,$N$2,$O$2)</f>
        <v>2266.5</v>
      </c>
      <c r="H124" s="3">
        <f xml:space="preserve"> RTD("cqg.rtd",,"StudyData", $M$2, "MA", "InputChoice=Close,MAType=Sim,Period="&amp;$M$4&amp;"", "MA",$L$2,A124,"all",,,,"T")</f>
        <v>2267.0374999999999</v>
      </c>
      <c r="I124">
        <f t="shared" si="7"/>
        <v>122</v>
      </c>
      <c r="J124" s="10">
        <f t="shared" si="4"/>
        <v>0.41666666666424135</v>
      </c>
      <c r="K124" s="9">
        <f t="shared" si="5"/>
        <v>2266.5</v>
      </c>
    </row>
    <row r="125" spans="1:11" x14ac:dyDescent="0.25">
      <c r="A125">
        <f t="shared" si="6"/>
        <v>-123</v>
      </c>
      <c r="B125" s="1">
        <f xml:space="preserve"> RTD("cqg.rtd",,"StudyData", $M$2, "Bar", "", "Time", $L$2,$A125, $Q$2, "", "","False")</f>
        <v>42751.409722222219</v>
      </c>
      <c r="C125" s="2">
        <f xml:space="preserve"> RTD("cqg.rtd",,"StudyData", $M$2, "Bar", "", "Time", $L$2, $A125,$Q$2,$P$2, "","False")</f>
        <v>42751.409722222219</v>
      </c>
      <c r="D125" s="3">
        <f xml:space="preserve"> RTD("cqg.rtd",,"StudyData", $M$2, "Bar", "", "Open", $L$2, $A125, $Q$2,$P$2,,$N$2,$O$2)</f>
        <v>2266.5</v>
      </c>
      <c r="E125" s="3">
        <f xml:space="preserve"> RTD("cqg.rtd",,"StudyData", $M$2, "Bar", "", "High", $L$2, $A125, $Q$2,$P$2,,$N$2,$O$2)</f>
        <v>2267</v>
      </c>
      <c r="F125" s="3">
        <f xml:space="preserve"> RTD("cqg.rtd",,"StudyData", $M$2, "Bar", "", "Low", $L$2, $A125, $Q$2,$P$2,,$N$2,$O$2)</f>
        <v>2266.5</v>
      </c>
      <c r="G125" s="3">
        <f xml:space="preserve"> RTD("cqg.rtd",,"StudyData", $M$2, "Bar", "", "Close", $L$2, $A125, $Q$2,$P$2,,$N$2,$O$2)</f>
        <v>2267</v>
      </c>
      <c r="H125" s="3">
        <f xml:space="preserve"> RTD("cqg.rtd",,"StudyData", $M$2, "MA", "InputChoice=Close,MAType=Sim,Period="&amp;$M$4&amp;"", "MA",$L$2,A125,"all",,,,"T")</f>
        <v>2267.15</v>
      </c>
      <c r="I125">
        <f t="shared" si="7"/>
        <v>123</v>
      </c>
      <c r="J125" s="10">
        <f t="shared" si="4"/>
        <v>0.40972222221898846</v>
      </c>
      <c r="K125" s="9">
        <f t="shared" si="5"/>
        <v>2267</v>
      </c>
    </row>
    <row r="126" spans="1:11" x14ac:dyDescent="0.25">
      <c r="A126">
        <f t="shared" si="6"/>
        <v>-124</v>
      </c>
      <c r="B126" s="1">
        <f xml:space="preserve"> RTD("cqg.rtd",,"StudyData", $M$2, "Bar", "", "Time", $L$2,$A126, $Q$2, "", "","False")</f>
        <v>42751.402777777781</v>
      </c>
      <c r="C126" s="2">
        <f xml:space="preserve"> RTD("cqg.rtd",,"StudyData", $M$2, "Bar", "", "Time", $L$2, $A126,$Q$2,$P$2, "","False")</f>
        <v>42751.402777777781</v>
      </c>
      <c r="D126" s="3">
        <f xml:space="preserve"> RTD("cqg.rtd",,"StudyData", $M$2, "Bar", "", "Open", $L$2, $A126, $Q$2,$P$2,,$N$2,$O$2)</f>
        <v>2266</v>
      </c>
      <c r="E126" s="3">
        <f xml:space="preserve"> RTD("cqg.rtd",,"StudyData", $M$2, "Bar", "", "High", $L$2, $A126, $Q$2,$P$2,,$N$2,$O$2)</f>
        <v>2267</v>
      </c>
      <c r="F126" s="3">
        <f xml:space="preserve"> RTD("cqg.rtd",,"StudyData", $M$2, "Bar", "", "Low", $L$2, $A126, $Q$2,$P$2,,$N$2,$O$2)</f>
        <v>2266</v>
      </c>
      <c r="G126" s="3">
        <f xml:space="preserve"> RTD("cqg.rtd",,"StudyData", $M$2, "Bar", "", "Close", $L$2, $A126, $Q$2,$P$2,,$N$2,$O$2)</f>
        <v>2266.75</v>
      </c>
      <c r="H126" s="3">
        <f xml:space="preserve"> RTD("cqg.rtd",,"StudyData", $M$2, "MA", "InputChoice=Close,MAType=Sim,Period="&amp;$M$4&amp;"", "MA",$L$2,A126,"all",,,,"T")</f>
        <v>2267.1999999999998</v>
      </c>
      <c r="I126">
        <f t="shared" si="7"/>
        <v>124</v>
      </c>
      <c r="J126" s="10">
        <f t="shared" si="4"/>
        <v>0.40277777778101154</v>
      </c>
      <c r="K126" s="9">
        <f t="shared" si="5"/>
        <v>2266.75</v>
      </c>
    </row>
    <row r="127" spans="1:11" x14ac:dyDescent="0.25">
      <c r="A127">
        <f t="shared" si="6"/>
        <v>-125</v>
      </c>
      <c r="B127" s="1">
        <f xml:space="preserve"> RTD("cqg.rtd",,"StudyData", $M$2, "Bar", "", "Time", $L$2,$A127, $Q$2, "", "","False")</f>
        <v>42751.395833333336</v>
      </c>
      <c r="C127" s="2">
        <f xml:space="preserve"> RTD("cqg.rtd",,"StudyData", $M$2, "Bar", "", "Time", $L$2, $A127,$Q$2,$P$2, "","False")</f>
        <v>42751.395833333336</v>
      </c>
      <c r="D127" s="3">
        <f xml:space="preserve"> RTD("cqg.rtd",,"StudyData", $M$2, "Bar", "", "Open", $L$2, $A127, $Q$2,$P$2,,$N$2,$O$2)</f>
        <v>2266.25</v>
      </c>
      <c r="E127" s="3">
        <f xml:space="preserve"> RTD("cqg.rtd",,"StudyData", $M$2, "Bar", "", "High", $L$2, $A127, $Q$2,$P$2,,$N$2,$O$2)</f>
        <v>2266.25</v>
      </c>
      <c r="F127" s="3">
        <f xml:space="preserve"> RTD("cqg.rtd",,"StudyData", $M$2, "Bar", "", "Low", $L$2, $A127, $Q$2,$P$2,,$N$2,$O$2)</f>
        <v>2265.75</v>
      </c>
      <c r="G127" s="3">
        <f xml:space="preserve"> RTD("cqg.rtd",,"StudyData", $M$2, "Bar", "", "Close", $L$2, $A127, $Q$2,$P$2,,$N$2,$O$2)</f>
        <v>2266</v>
      </c>
      <c r="H127" s="3">
        <f xml:space="preserve"> RTD("cqg.rtd",,"StudyData", $M$2, "MA", "InputChoice=Close,MAType=Sim,Period="&amp;$M$4&amp;"", "MA",$L$2,A127,"all",,,,"T")</f>
        <v>2267.25</v>
      </c>
      <c r="I127">
        <f t="shared" si="7"/>
        <v>125</v>
      </c>
      <c r="J127" s="10">
        <f t="shared" si="4"/>
        <v>0.39583333333575865</v>
      </c>
      <c r="K127" s="9">
        <f t="shared" si="5"/>
        <v>2266</v>
      </c>
    </row>
    <row r="128" spans="1:11" x14ac:dyDescent="0.25">
      <c r="A128">
        <f t="shared" si="6"/>
        <v>-126</v>
      </c>
      <c r="B128" s="1">
        <f xml:space="preserve"> RTD("cqg.rtd",,"StudyData", $M$2, "Bar", "", "Time", $L$2,$A128, $Q$2, "", "","False")</f>
        <v>42751.388888888891</v>
      </c>
      <c r="C128" s="2">
        <f xml:space="preserve"> RTD("cqg.rtd",,"StudyData", $M$2, "Bar", "", "Time", $L$2, $A128,$Q$2,$P$2, "","False")</f>
        <v>42751.388888888891</v>
      </c>
      <c r="D128" s="3">
        <f xml:space="preserve"> RTD("cqg.rtd",,"StudyData", $M$2, "Bar", "", "Open", $L$2, $A128, $Q$2,$P$2,,$N$2,$O$2)</f>
        <v>2266.25</v>
      </c>
      <c r="E128" s="3">
        <f xml:space="preserve"> RTD("cqg.rtd",,"StudyData", $M$2, "Bar", "", "High", $L$2, $A128, $Q$2,$P$2,,$N$2,$O$2)</f>
        <v>2266.5</v>
      </c>
      <c r="F128" s="3">
        <f xml:space="preserve"> RTD("cqg.rtd",,"StudyData", $M$2, "Bar", "", "Low", $L$2, $A128, $Q$2,$P$2,,$N$2,$O$2)</f>
        <v>2266</v>
      </c>
      <c r="G128" s="3">
        <f xml:space="preserve"> RTD("cqg.rtd",,"StudyData", $M$2, "Bar", "", "Close", $L$2, $A128, $Q$2,$P$2,,$N$2,$O$2)</f>
        <v>2266.5</v>
      </c>
      <c r="H128" s="3">
        <f xml:space="preserve"> RTD("cqg.rtd",,"StudyData", $M$2, "MA", "InputChoice=Close,MAType=Sim,Period="&amp;$M$4&amp;"", "MA",$L$2,A128,"all",,,,"T")</f>
        <v>2267.3249999999998</v>
      </c>
      <c r="I128">
        <f t="shared" si="7"/>
        <v>126</v>
      </c>
      <c r="J128" s="10">
        <f t="shared" si="4"/>
        <v>0.38888888889050577</v>
      </c>
      <c r="K128" s="9">
        <f t="shared" si="5"/>
        <v>2266.5</v>
      </c>
    </row>
    <row r="129" spans="1:11" x14ac:dyDescent="0.25">
      <c r="A129">
        <f t="shared" si="6"/>
        <v>-127</v>
      </c>
      <c r="B129" s="1">
        <f xml:space="preserve"> RTD("cqg.rtd",,"StudyData", $M$2, "Bar", "", "Time", $L$2,$A129, $Q$2, "", "","False")</f>
        <v>42751.381944444445</v>
      </c>
      <c r="C129" s="2">
        <f xml:space="preserve"> RTD("cqg.rtd",,"StudyData", $M$2, "Bar", "", "Time", $L$2, $A129,$Q$2,$P$2, "","False")</f>
        <v>42751.381944444445</v>
      </c>
      <c r="D129" s="3">
        <f xml:space="preserve"> RTD("cqg.rtd",,"StudyData", $M$2, "Bar", "", "Open", $L$2, $A129, $Q$2,$P$2,,$N$2,$O$2)</f>
        <v>2266</v>
      </c>
      <c r="E129" s="3">
        <f xml:space="preserve"> RTD("cqg.rtd",,"StudyData", $M$2, "Bar", "", "High", $L$2, $A129, $Q$2,$P$2,,$N$2,$O$2)</f>
        <v>2266.5</v>
      </c>
      <c r="F129" s="3">
        <f xml:space="preserve"> RTD("cqg.rtd",,"StudyData", $M$2, "Bar", "", "Low", $L$2, $A129, $Q$2,$P$2,,$N$2,$O$2)</f>
        <v>2265.75</v>
      </c>
      <c r="G129" s="3">
        <f xml:space="preserve"> RTD("cqg.rtd",,"StudyData", $M$2, "Bar", "", "Close", $L$2, $A129, $Q$2,$P$2,,$N$2,$O$2)</f>
        <v>2266.5</v>
      </c>
      <c r="H129" s="3">
        <f xml:space="preserve"> RTD("cqg.rtd",,"StudyData", $M$2, "MA", "InputChoice=Close,MAType=Sim,Period="&amp;$M$4&amp;"", "MA",$L$2,A129,"all",,,,"T")</f>
        <v>2267.3375000000001</v>
      </c>
      <c r="I129">
        <f t="shared" si="7"/>
        <v>127</v>
      </c>
      <c r="J129" s="10">
        <f t="shared" si="4"/>
        <v>0.38194444444525288</v>
      </c>
      <c r="K129" s="9">
        <f t="shared" si="5"/>
        <v>2266.5</v>
      </c>
    </row>
    <row r="130" spans="1:11" x14ac:dyDescent="0.25">
      <c r="A130">
        <f t="shared" si="6"/>
        <v>-128</v>
      </c>
      <c r="B130" s="1">
        <f xml:space="preserve"> RTD("cqg.rtd",,"StudyData", $M$2, "Bar", "", "Time", $L$2,$A130, $Q$2, "", "","False")</f>
        <v>42751.375</v>
      </c>
      <c r="C130" s="2">
        <f xml:space="preserve"> RTD("cqg.rtd",,"StudyData", $M$2, "Bar", "", "Time", $L$2, $A130,$Q$2,$P$2, "","False")</f>
        <v>42751.375</v>
      </c>
      <c r="D130" s="3">
        <f xml:space="preserve"> RTD("cqg.rtd",,"StudyData", $M$2, "Bar", "", "Open", $L$2, $A130, $Q$2,$P$2,,$N$2,$O$2)</f>
        <v>2265.5</v>
      </c>
      <c r="E130" s="3">
        <f xml:space="preserve"> RTD("cqg.rtd",,"StudyData", $M$2, "Bar", "", "High", $L$2, $A130, $Q$2,$P$2,,$N$2,$O$2)</f>
        <v>2266.25</v>
      </c>
      <c r="F130" s="3">
        <f xml:space="preserve"> RTD("cqg.rtd",,"StudyData", $M$2, "Bar", "", "Low", $L$2, $A130, $Q$2,$P$2,,$N$2,$O$2)</f>
        <v>2265.5</v>
      </c>
      <c r="G130" s="3">
        <f xml:space="preserve"> RTD("cqg.rtd",,"StudyData", $M$2, "Bar", "", "Close", $L$2, $A130, $Q$2,$P$2,,$N$2,$O$2)</f>
        <v>2265.75</v>
      </c>
      <c r="H130" s="3">
        <f xml:space="preserve"> RTD("cqg.rtd",,"StudyData", $M$2, "MA", "InputChoice=Close,MAType=Sim,Period="&amp;$M$4&amp;"", "MA",$L$2,A130,"all",,,,"T")</f>
        <v>2267.3625000000002</v>
      </c>
      <c r="I130">
        <f t="shared" si="7"/>
        <v>128</v>
      </c>
      <c r="J130" s="10">
        <f t="shared" si="4"/>
        <v>0.375</v>
      </c>
      <c r="K130" s="9">
        <f t="shared" si="5"/>
        <v>2265.75</v>
      </c>
    </row>
    <row r="131" spans="1:11" x14ac:dyDescent="0.25">
      <c r="A131">
        <f t="shared" si="6"/>
        <v>-129</v>
      </c>
      <c r="B131" s="1">
        <f xml:space="preserve"> RTD("cqg.rtd",,"StudyData", $M$2, "Bar", "", "Time", $L$2,$A131, $Q$2, "", "","False")</f>
        <v>42751.368055555555</v>
      </c>
      <c r="C131" s="2">
        <f xml:space="preserve"> RTD("cqg.rtd",,"StudyData", $M$2, "Bar", "", "Time", $L$2, $A131,$Q$2,$P$2, "","False")</f>
        <v>42751.368055555555</v>
      </c>
      <c r="D131" s="3">
        <f xml:space="preserve"> RTD("cqg.rtd",,"StudyData", $M$2, "Bar", "", "Open", $L$2, $A131, $Q$2,$P$2,,$N$2,$O$2)</f>
        <v>2267</v>
      </c>
      <c r="E131" s="3">
        <f xml:space="preserve"> RTD("cqg.rtd",,"StudyData", $M$2, "Bar", "", "High", $L$2, $A131, $Q$2,$P$2,,$N$2,$O$2)</f>
        <v>2267</v>
      </c>
      <c r="F131" s="3">
        <f xml:space="preserve"> RTD("cqg.rtd",,"StudyData", $M$2, "Bar", "", "Low", $L$2, $A131, $Q$2,$P$2,,$N$2,$O$2)</f>
        <v>2265.5</v>
      </c>
      <c r="G131" s="3">
        <f xml:space="preserve"> RTD("cqg.rtd",,"StudyData", $M$2, "Bar", "", "Close", $L$2, $A131, $Q$2,$P$2,,$N$2,$O$2)</f>
        <v>2265.5</v>
      </c>
      <c r="H131" s="3">
        <f xml:space="preserve"> RTD("cqg.rtd",,"StudyData", $M$2, "MA", "InputChoice=Close,MAType=Sim,Period="&amp;$M$4&amp;"", "MA",$L$2,A131,"all",,,,"T")</f>
        <v>2267.4375</v>
      </c>
      <c r="I131">
        <f t="shared" si="7"/>
        <v>129</v>
      </c>
      <c r="J131" s="10">
        <f t="shared" ref="J131:J194" si="8">C131-TRUNC(C131)</f>
        <v>0.36805555555474712</v>
      </c>
      <c r="K131" s="9">
        <f t="shared" ref="K131:K194" si="9">G131</f>
        <v>2265.5</v>
      </c>
    </row>
    <row r="132" spans="1:11" x14ac:dyDescent="0.25">
      <c r="A132">
        <f t="shared" ref="A132:A195" si="10">A131-1</f>
        <v>-130</v>
      </c>
      <c r="B132" s="1">
        <f xml:space="preserve"> RTD("cqg.rtd",,"StudyData", $M$2, "Bar", "", "Time", $L$2,$A132, $Q$2, "", "","False")</f>
        <v>42751.361111111109</v>
      </c>
      <c r="C132" s="2">
        <f xml:space="preserve"> RTD("cqg.rtd",,"StudyData", $M$2, "Bar", "", "Time", $L$2, $A132,$Q$2,$P$2, "","False")</f>
        <v>42751.361111111109</v>
      </c>
      <c r="D132" s="3">
        <f xml:space="preserve"> RTD("cqg.rtd",,"StudyData", $M$2, "Bar", "", "Open", $L$2, $A132, $Q$2,$P$2,,$N$2,$O$2)</f>
        <v>2267.25</v>
      </c>
      <c r="E132" s="3">
        <f xml:space="preserve"> RTD("cqg.rtd",,"StudyData", $M$2, "Bar", "", "High", $L$2, $A132, $Q$2,$P$2,,$N$2,$O$2)</f>
        <v>2267.25</v>
      </c>
      <c r="F132" s="3">
        <f xml:space="preserve"> RTD("cqg.rtd",,"StudyData", $M$2, "Bar", "", "Low", $L$2, $A132, $Q$2,$P$2,,$N$2,$O$2)</f>
        <v>2266.75</v>
      </c>
      <c r="G132" s="3">
        <f xml:space="preserve"> RTD("cqg.rtd",,"StudyData", $M$2, "Bar", "", "Close", $L$2, $A132, $Q$2,$P$2,,$N$2,$O$2)</f>
        <v>2266.75</v>
      </c>
      <c r="H132" s="3">
        <f xml:space="preserve"> RTD("cqg.rtd",,"StudyData", $M$2, "MA", "InputChoice=Close,MAType=Sim,Period="&amp;$M$4&amp;"", "MA",$L$2,A132,"all",,,,"T")</f>
        <v>2267.5250000000001</v>
      </c>
      <c r="I132">
        <f t="shared" ref="I132:I195" si="11">I131+1</f>
        <v>130</v>
      </c>
      <c r="J132" s="10">
        <f t="shared" si="8"/>
        <v>0.36111111110949423</v>
      </c>
      <c r="K132" s="9">
        <f t="shared" si="9"/>
        <v>2266.75</v>
      </c>
    </row>
    <row r="133" spans="1:11" x14ac:dyDescent="0.25">
      <c r="A133">
        <f t="shared" si="10"/>
        <v>-131</v>
      </c>
      <c r="B133" s="1">
        <f xml:space="preserve"> RTD("cqg.rtd",,"StudyData", $M$2, "Bar", "", "Time", $L$2,$A133, $Q$2, "", "","False")</f>
        <v>42751.354166666664</v>
      </c>
      <c r="C133" s="2">
        <f xml:space="preserve"> RTD("cqg.rtd",,"StudyData", $M$2, "Bar", "", "Time", $L$2, $A133,$Q$2,$P$2, "","False")</f>
        <v>42751.354166666664</v>
      </c>
      <c r="D133" s="3">
        <f xml:space="preserve"> RTD("cqg.rtd",,"StudyData", $M$2, "Bar", "", "Open", $L$2, $A133, $Q$2,$P$2,,$N$2,$O$2)</f>
        <v>2267.25</v>
      </c>
      <c r="E133" s="3">
        <f xml:space="preserve"> RTD("cqg.rtd",,"StudyData", $M$2, "Bar", "", "High", $L$2, $A133, $Q$2,$P$2,,$N$2,$O$2)</f>
        <v>2267.25</v>
      </c>
      <c r="F133" s="3">
        <f xml:space="preserve"> RTD("cqg.rtd",,"StudyData", $M$2, "Bar", "", "Low", $L$2, $A133, $Q$2,$P$2,,$N$2,$O$2)</f>
        <v>2266.75</v>
      </c>
      <c r="G133" s="3">
        <f xml:space="preserve"> RTD("cqg.rtd",,"StudyData", $M$2, "Bar", "", "Close", $L$2, $A133, $Q$2,$P$2,,$N$2,$O$2)</f>
        <v>2267.25</v>
      </c>
      <c r="H133" s="3">
        <f xml:space="preserve"> RTD("cqg.rtd",,"StudyData", $M$2, "MA", "InputChoice=Close,MAType=Sim,Period="&amp;$M$4&amp;"", "MA",$L$2,A133,"all",,,,"T")</f>
        <v>2267.5500000000002</v>
      </c>
      <c r="I133">
        <f t="shared" si="11"/>
        <v>131</v>
      </c>
      <c r="J133" s="10">
        <f t="shared" si="8"/>
        <v>0.35416666666424135</v>
      </c>
      <c r="K133" s="9">
        <f t="shared" si="9"/>
        <v>2267.25</v>
      </c>
    </row>
    <row r="134" spans="1:11" x14ac:dyDescent="0.25">
      <c r="A134">
        <f t="shared" si="10"/>
        <v>-132</v>
      </c>
      <c r="B134" s="1">
        <f xml:space="preserve"> RTD("cqg.rtd",,"StudyData", $M$2, "Bar", "", "Time", $L$2,$A134, $Q$2, "", "","False")</f>
        <v>42751.347222222219</v>
      </c>
      <c r="C134" s="2">
        <f xml:space="preserve"> RTD("cqg.rtd",,"StudyData", $M$2, "Bar", "", "Time", $L$2, $A134,$Q$2,$P$2, "","False")</f>
        <v>42751.347222222219</v>
      </c>
      <c r="D134" s="3">
        <f xml:space="preserve"> RTD("cqg.rtd",,"StudyData", $M$2, "Bar", "", "Open", $L$2, $A134, $Q$2,$P$2,,$N$2,$O$2)</f>
        <v>2267</v>
      </c>
      <c r="E134" s="3">
        <f xml:space="preserve"> RTD("cqg.rtd",,"StudyData", $M$2, "Bar", "", "High", $L$2, $A134, $Q$2,$P$2,,$N$2,$O$2)</f>
        <v>2267.5</v>
      </c>
      <c r="F134" s="3">
        <f xml:space="preserve"> RTD("cqg.rtd",,"StudyData", $M$2, "Bar", "", "Low", $L$2, $A134, $Q$2,$P$2,,$N$2,$O$2)</f>
        <v>2266.5</v>
      </c>
      <c r="G134" s="3">
        <f xml:space="preserve"> RTD("cqg.rtd",,"StudyData", $M$2, "Bar", "", "Close", $L$2, $A134, $Q$2,$P$2,,$N$2,$O$2)</f>
        <v>2267.25</v>
      </c>
      <c r="H134" s="3">
        <f xml:space="preserve"> RTD("cqg.rtd",,"StudyData", $M$2, "MA", "InputChoice=Close,MAType=Sim,Period="&amp;$M$4&amp;"", "MA",$L$2,A134,"all",,,,"T")</f>
        <v>2267.5500000000002</v>
      </c>
      <c r="I134">
        <f t="shared" si="11"/>
        <v>132</v>
      </c>
      <c r="J134" s="10">
        <f t="shared" si="8"/>
        <v>0.34722222221898846</v>
      </c>
      <c r="K134" s="9">
        <f t="shared" si="9"/>
        <v>2267.25</v>
      </c>
    </row>
    <row r="135" spans="1:11" x14ac:dyDescent="0.25">
      <c r="A135">
        <f t="shared" si="10"/>
        <v>-133</v>
      </c>
      <c r="B135" s="1">
        <f xml:space="preserve"> RTD("cqg.rtd",,"StudyData", $M$2, "Bar", "", "Time", $L$2,$A135, $Q$2, "", "","False")</f>
        <v>42751.340277777781</v>
      </c>
      <c r="C135" s="2">
        <f xml:space="preserve"> RTD("cqg.rtd",,"StudyData", $M$2, "Bar", "", "Time", $L$2, $A135,$Q$2,$P$2, "","False")</f>
        <v>42751.340277777781</v>
      </c>
      <c r="D135" s="3">
        <f xml:space="preserve"> RTD("cqg.rtd",,"StudyData", $M$2, "Bar", "", "Open", $L$2, $A135, $Q$2,$P$2,,$N$2,$O$2)</f>
        <v>2267</v>
      </c>
      <c r="E135" s="3">
        <f xml:space="preserve"> RTD("cqg.rtd",,"StudyData", $M$2, "Bar", "", "High", $L$2, $A135, $Q$2,$P$2,,$N$2,$O$2)</f>
        <v>2267.25</v>
      </c>
      <c r="F135" s="3">
        <f xml:space="preserve"> RTD("cqg.rtd",,"StudyData", $M$2, "Bar", "", "Low", $L$2, $A135, $Q$2,$P$2,,$N$2,$O$2)</f>
        <v>2266.75</v>
      </c>
      <c r="G135" s="3">
        <f xml:space="preserve"> RTD("cqg.rtd",,"StudyData", $M$2, "Bar", "", "Close", $L$2, $A135, $Q$2,$P$2,,$N$2,$O$2)</f>
        <v>2267</v>
      </c>
      <c r="H135" s="3">
        <f xml:space="preserve"> RTD("cqg.rtd",,"StudyData", $M$2, "MA", "InputChoice=Close,MAType=Sim,Period="&amp;$M$4&amp;"", "MA",$L$2,A135,"all",,,,"T")</f>
        <v>2267.5625</v>
      </c>
      <c r="I135">
        <f t="shared" si="11"/>
        <v>133</v>
      </c>
      <c r="J135" s="10">
        <f t="shared" si="8"/>
        <v>0.34027777778101154</v>
      </c>
      <c r="K135" s="9">
        <f t="shared" si="9"/>
        <v>2267</v>
      </c>
    </row>
    <row r="136" spans="1:11" x14ac:dyDescent="0.25">
      <c r="A136">
        <f t="shared" si="10"/>
        <v>-134</v>
      </c>
      <c r="B136" s="1">
        <f xml:space="preserve"> RTD("cqg.rtd",,"StudyData", $M$2, "Bar", "", "Time", $L$2,$A136, $Q$2, "", "","False")</f>
        <v>42751.333333333336</v>
      </c>
      <c r="C136" s="2">
        <f xml:space="preserve"> RTD("cqg.rtd",,"StudyData", $M$2, "Bar", "", "Time", $L$2, $A136,$Q$2,$P$2, "","False")</f>
        <v>42751.333333333336</v>
      </c>
      <c r="D136" s="3">
        <f xml:space="preserve"> RTD("cqg.rtd",,"StudyData", $M$2, "Bar", "", "Open", $L$2, $A136, $Q$2,$P$2,,$N$2,$O$2)</f>
        <v>2267.25</v>
      </c>
      <c r="E136" s="3">
        <f xml:space="preserve"> RTD("cqg.rtd",,"StudyData", $M$2, "Bar", "", "High", $L$2, $A136, $Q$2,$P$2,,$N$2,$O$2)</f>
        <v>2267.5</v>
      </c>
      <c r="F136" s="3">
        <f xml:space="preserve"> RTD("cqg.rtd",,"StudyData", $M$2, "Bar", "", "Low", $L$2, $A136, $Q$2,$P$2,,$N$2,$O$2)</f>
        <v>2266.75</v>
      </c>
      <c r="G136" s="3">
        <f xml:space="preserve"> RTD("cqg.rtd",,"StudyData", $M$2, "Bar", "", "Close", $L$2, $A136, $Q$2,$P$2,,$N$2,$O$2)</f>
        <v>2267</v>
      </c>
      <c r="H136" s="3">
        <f xml:space="preserve"> RTD("cqg.rtd",,"StudyData", $M$2, "MA", "InputChoice=Close,MAType=Sim,Period="&amp;$M$4&amp;"", "MA",$L$2,A136,"all",,,,"T")</f>
        <v>2267.5875000000001</v>
      </c>
      <c r="I136">
        <f t="shared" si="11"/>
        <v>134</v>
      </c>
      <c r="J136" s="10">
        <f t="shared" si="8"/>
        <v>0.33333333333575865</v>
      </c>
      <c r="K136" s="9">
        <f t="shared" si="9"/>
        <v>2267</v>
      </c>
    </row>
    <row r="137" spans="1:11" x14ac:dyDescent="0.25">
      <c r="A137">
        <f t="shared" si="10"/>
        <v>-135</v>
      </c>
      <c r="B137" s="1">
        <f xml:space="preserve"> RTD("cqg.rtd",,"StudyData", $M$2, "Bar", "", "Time", $L$2,$A137, $Q$2, "", "","False")</f>
        <v>42751.326388888891</v>
      </c>
      <c r="C137" s="2">
        <f xml:space="preserve"> RTD("cqg.rtd",,"StudyData", $M$2, "Bar", "", "Time", $L$2, $A137,$Q$2,$P$2, "","False")</f>
        <v>42751.326388888891</v>
      </c>
      <c r="D137" s="3">
        <f xml:space="preserve"> RTD("cqg.rtd",,"StudyData", $M$2, "Bar", "", "Open", $L$2, $A137, $Q$2,$P$2,,$N$2,$O$2)</f>
        <v>2267.5</v>
      </c>
      <c r="E137" s="3">
        <f xml:space="preserve"> RTD("cqg.rtd",,"StudyData", $M$2, "Bar", "", "High", $L$2, $A137, $Q$2,$P$2,,$N$2,$O$2)</f>
        <v>2268</v>
      </c>
      <c r="F137" s="3">
        <f xml:space="preserve"> RTD("cqg.rtd",,"StudyData", $M$2, "Bar", "", "Low", $L$2, $A137, $Q$2,$P$2,,$N$2,$O$2)</f>
        <v>2267</v>
      </c>
      <c r="G137" s="3">
        <f xml:space="preserve"> RTD("cqg.rtd",,"StudyData", $M$2, "Bar", "", "Close", $L$2, $A137, $Q$2,$P$2,,$N$2,$O$2)</f>
        <v>2267.25</v>
      </c>
      <c r="H137" s="3">
        <f xml:space="preserve"> RTD("cqg.rtd",,"StudyData", $M$2, "MA", "InputChoice=Close,MAType=Sim,Period="&amp;$M$4&amp;"", "MA",$L$2,A137,"all",,,,"T")</f>
        <v>2267.6</v>
      </c>
      <c r="I137">
        <f t="shared" si="11"/>
        <v>135</v>
      </c>
      <c r="J137" s="10">
        <f t="shared" si="8"/>
        <v>0.32638888889050577</v>
      </c>
      <c r="K137" s="9">
        <f t="shared" si="9"/>
        <v>2267.25</v>
      </c>
    </row>
    <row r="138" spans="1:11" x14ac:dyDescent="0.25">
      <c r="A138">
        <f t="shared" si="10"/>
        <v>-136</v>
      </c>
      <c r="B138" s="1">
        <f xml:space="preserve"> RTD("cqg.rtd",,"StudyData", $M$2, "Bar", "", "Time", $L$2,$A138, $Q$2, "", "","False")</f>
        <v>42751.319444444445</v>
      </c>
      <c r="C138" s="2">
        <f xml:space="preserve"> RTD("cqg.rtd",,"StudyData", $M$2, "Bar", "", "Time", $L$2, $A138,$Q$2,$P$2, "","False")</f>
        <v>42751.319444444445</v>
      </c>
      <c r="D138" s="3">
        <f xml:space="preserve"> RTD("cqg.rtd",,"StudyData", $M$2, "Bar", "", "Open", $L$2, $A138, $Q$2,$P$2,,$N$2,$O$2)</f>
        <v>2268.25</v>
      </c>
      <c r="E138" s="3">
        <f xml:space="preserve"> RTD("cqg.rtd",,"StudyData", $M$2, "Bar", "", "High", $L$2, $A138, $Q$2,$P$2,,$N$2,$O$2)</f>
        <v>2268.25</v>
      </c>
      <c r="F138" s="3">
        <f xml:space="preserve"> RTD("cqg.rtd",,"StudyData", $M$2, "Bar", "", "Low", $L$2, $A138, $Q$2,$P$2,,$N$2,$O$2)</f>
        <v>2267.5</v>
      </c>
      <c r="G138" s="3">
        <f xml:space="preserve"> RTD("cqg.rtd",,"StudyData", $M$2, "Bar", "", "Close", $L$2, $A138, $Q$2,$P$2,,$N$2,$O$2)</f>
        <v>2267.5</v>
      </c>
      <c r="H138" s="3">
        <f xml:space="preserve"> RTD("cqg.rtd",,"StudyData", $M$2, "MA", "InputChoice=Close,MAType=Sim,Period="&amp;$M$4&amp;"", "MA",$L$2,A138,"all",,,,"T")</f>
        <v>2267.625</v>
      </c>
      <c r="I138">
        <f t="shared" si="11"/>
        <v>136</v>
      </c>
      <c r="J138" s="10">
        <f t="shared" si="8"/>
        <v>0.31944444444525288</v>
      </c>
      <c r="K138" s="9">
        <f t="shared" si="9"/>
        <v>2267.5</v>
      </c>
    </row>
    <row r="139" spans="1:11" x14ac:dyDescent="0.25">
      <c r="A139">
        <f t="shared" si="10"/>
        <v>-137</v>
      </c>
      <c r="B139" s="1">
        <f xml:space="preserve"> RTD("cqg.rtd",,"StudyData", $M$2, "Bar", "", "Time", $L$2,$A139, $Q$2, "", "","False")</f>
        <v>42751.3125</v>
      </c>
      <c r="C139" s="2">
        <f xml:space="preserve"> RTD("cqg.rtd",,"StudyData", $M$2, "Bar", "", "Time", $L$2, $A139,$Q$2,$P$2, "","False")</f>
        <v>42751.3125</v>
      </c>
      <c r="D139" s="3">
        <f xml:space="preserve"> RTD("cqg.rtd",,"StudyData", $M$2, "Bar", "", "Open", $L$2, $A139, $Q$2,$P$2,,$N$2,$O$2)</f>
        <v>2268</v>
      </c>
      <c r="E139" s="3">
        <f xml:space="preserve"> RTD("cqg.rtd",,"StudyData", $M$2, "Bar", "", "High", $L$2, $A139, $Q$2,$P$2,,$N$2,$O$2)</f>
        <v>2268.5</v>
      </c>
      <c r="F139" s="3">
        <f xml:space="preserve"> RTD("cqg.rtd",,"StudyData", $M$2, "Bar", "", "Low", $L$2, $A139, $Q$2,$P$2,,$N$2,$O$2)</f>
        <v>2268</v>
      </c>
      <c r="G139" s="3">
        <f xml:space="preserve"> RTD("cqg.rtd",,"StudyData", $M$2, "Bar", "", "Close", $L$2, $A139, $Q$2,$P$2,,$N$2,$O$2)</f>
        <v>2268</v>
      </c>
      <c r="H139" s="3">
        <f xml:space="preserve"> RTD("cqg.rtd",,"StudyData", $M$2, "MA", "InputChoice=Close,MAType=Sim,Period="&amp;$M$4&amp;"", "MA",$L$2,A139,"all",,,,"T")</f>
        <v>2267.6125000000002</v>
      </c>
      <c r="I139">
        <f t="shared" si="11"/>
        <v>137</v>
      </c>
      <c r="J139" s="10">
        <f t="shared" si="8"/>
        <v>0.3125</v>
      </c>
      <c r="K139" s="9">
        <f t="shared" si="9"/>
        <v>2268</v>
      </c>
    </row>
    <row r="140" spans="1:11" x14ac:dyDescent="0.25">
      <c r="A140">
        <f t="shared" si="10"/>
        <v>-138</v>
      </c>
      <c r="B140" s="1">
        <f xml:space="preserve"> RTD("cqg.rtd",,"StudyData", $M$2, "Bar", "", "Time", $L$2,$A140, $Q$2, "", "","False")</f>
        <v>42751.305555555555</v>
      </c>
      <c r="C140" s="2">
        <f xml:space="preserve"> RTD("cqg.rtd",,"StudyData", $M$2, "Bar", "", "Time", $L$2, $A140,$Q$2,$P$2, "","False")</f>
        <v>42751.305555555555</v>
      </c>
      <c r="D140" s="3">
        <f xml:space="preserve"> RTD("cqg.rtd",,"StudyData", $M$2, "Bar", "", "Open", $L$2, $A140, $Q$2,$P$2,,$N$2,$O$2)</f>
        <v>2267.75</v>
      </c>
      <c r="E140" s="3">
        <f xml:space="preserve"> RTD("cqg.rtd",,"StudyData", $M$2, "Bar", "", "High", $L$2, $A140, $Q$2,$P$2,,$N$2,$O$2)</f>
        <v>2268.25</v>
      </c>
      <c r="F140" s="3">
        <f xml:space="preserve"> RTD("cqg.rtd",,"StudyData", $M$2, "Bar", "", "Low", $L$2, $A140, $Q$2,$P$2,,$N$2,$O$2)</f>
        <v>2267.75</v>
      </c>
      <c r="G140" s="3">
        <f xml:space="preserve"> RTD("cqg.rtd",,"StudyData", $M$2, "Bar", "", "Close", $L$2, $A140, $Q$2,$P$2,,$N$2,$O$2)</f>
        <v>2267.75</v>
      </c>
      <c r="H140" s="3">
        <f xml:space="preserve"> RTD("cqg.rtd",,"StudyData", $M$2, "MA", "InputChoice=Close,MAType=Sim,Period="&amp;$M$4&amp;"", "MA",$L$2,A140,"all",,,,"T")</f>
        <v>2267.5500000000002</v>
      </c>
      <c r="I140">
        <f t="shared" si="11"/>
        <v>138</v>
      </c>
      <c r="J140" s="10">
        <f t="shared" si="8"/>
        <v>0.30555555555474712</v>
      </c>
      <c r="K140" s="9">
        <f t="shared" si="9"/>
        <v>2267.75</v>
      </c>
    </row>
    <row r="141" spans="1:11" x14ac:dyDescent="0.25">
      <c r="A141">
        <f t="shared" si="10"/>
        <v>-139</v>
      </c>
      <c r="B141" s="1">
        <f xml:space="preserve"> RTD("cqg.rtd",,"StudyData", $M$2, "Bar", "", "Time", $L$2,$A141, $Q$2, "", "","False")</f>
        <v>42751.298611111109</v>
      </c>
      <c r="C141" s="2">
        <f xml:space="preserve"> RTD("cqg.rtd",,"StudyData", $M$2, "Bar", "", "Time", $L$2, $A141,$Q$2,$P$2, "","False")</f>
        <v>42751.298611111109</v>
      </c>
      <c r="D141" s="3">
        <f xml:space="preserve"> RTD("cqg.rtd",,"StudyData", $M$2, "Bar", "", "Open", $L$2, $A141, $Q$2,$P$2,,$N$2,$O$2)</f>
        <v>2267.75</v>
      </c>
      <c r="E141" s="3">
        <f xml:space="preserve"> RTD("cqg.rtd",,"StudyData", $M$2, "Bar", "", "High", $L$2, $A141, $Q$2,$P$2,,$N$2,$O$2)</f>
        <v>2267.75</v>
      </c>
      <c r="F141" s="3">
        <f xml:space="preserve"> RTD("cqg.rtd",,"StudyData", $M$2, "Bar", "", "Low", $L$2, $A141, $Q$2,$P$2,,$N$2,$O$2)</f>
        <v>2267.5</v>
      </c>
      <c r="G141" s="3">
        <f xml:space="preserve"> RTD("cqg.rtd",,"StudyData", $M$2, "Bar", "", "Close", $L$2, $A141, $Q$2,$P$2,,$N$2,$O$2)</f>
        <v>2267.75</v>
      </c>
      <c r="H141" s="3">
        <f xml:space="preserve"> RTD("cqg.rtd",,"StudyData", $M$2, "MA", "InputChoice=Close,MAType=Sim,Period="&amp;$M$4&amp;"", "MA",$L$2,A141,"all",,,,"T")</f>
        <v>2267.5250000000001</v>
      </c>
      <c r="I141">
        <f t="shared" si="11"/>
        <v>139</v>
      </c>
      <c r="J141" s="10">
        <f t="shared" si="8"/>
        <v>0.29861111110949423</v>
      </c>
      <c r="K141" s="9">
        <f t="shared" si="9"/>
        <v>2267.75</v>
      </c>
    </row>
    <row r="142" spans="1:11" x14ac:dyDescent="0.25">
      <c r="A142">
        <f t="shared" si="10"/>
        <v>-140</v>
      </c>
      <c r="B142" s="1">
        <f xml:space="preserve"> RTD("cqg.rtd",,"StudyData", $M$2, "Bar", "", "Time", $L$2,$A142, $Q$2, "", "","False")</f>
        <v>42751.291666666664</v>
      </c>
      <c r="C142" s="2">
        <f xml:space="preserve"> RTD("cqg.rtd",,"StudyData", $M$2, "Bar", "", "Time", $L$2, $A142,$Q$2,$P$2, "","False")</f>
        <v>42751.291666666664</v>
      </c>
      <c r="D142" s="3">
        <f xml:space="preserve"> RTD("cqg.rtd",,"StudyData", $M$2, "Bar", "", "Open", $L$2, $A142, $Q$2,$P$2,,$N$2,$O$2)</f>
        <v>2268.5</v>
      </c>
      <c r="E142" s="3">
        <f xml:space="preserve"> RTD("cqg.rtd",,"StudyData", $M$2, "Bar", "", "High", $L$2, $A142, $Q$2,$P$2,,$N$2,$O$2)</f>
        <v>2268.75</v>
      </c>
      <c r="F142" s="3">
        <f xml:space="preserve"> RTD("cqg.rtd",,"StudyData", $M$2, "Bar", "", "Low", $L$2, $A142, $Q$2,$P$2,,$N$2,$O$2)</f>
        <v>2267.75</v>
      </c>
      <c r="G142" s="3">
        <f xml:space="preserve"> RTD("cqg.rtd",,"StudyData", $M$2, "Bar", "", "Close", $L$2, $A142, $Q$2,$P$2,,$N$2,$O$2)</f>
        <v>2268</v>
      </c>
      <c r="H142" s="3">
        <f xml:space="preserve"> RTD("cqg.rtd",,"StudyData", $M$2, "MA", "InputChoice=Close,MAType=Sim,Period="&amp;$M$4&amp;"", "MA",$L$2,A142,"all",,,,"T")</f>
        <v>2267.5124999999998</v>
      </c>
      <c r="I142">
        <f t="shared" si="11"/>
        <v>140</v>
      </c>
      <c r="J142" s="10">
        <f t="shared" si="8"/>
        <v>0.29166666666424135</v>
      </c>
      <c r="K142" s="9">
        <f t="shared" si="9"/>
        <v>2268</v>
      </c>
    </row>
    <row r="143" spans="1:11" x14ac:dyDescent="0.25">
      <c r="A143">
        <f t="shared" si="10"/>
        <v>-141</v>
      </c>
      <c r="B143" s="1">
        <f xml:space="preserve"> RTD("cqg.rtd",,"StudyData", $M$2, "Bar", "", "Time", $L$2,$A143, $Q$2, "", "","False")</f>
        <v>42751.284722222219</v>
      </c>
      <c r="C143" s="2">
        <f xml:space="preserve"> RTD("cqg.rtd",,"StudyData", $M$2, "Bar", "", "Time", $L$2, $A143,$Q$2,$P$2, "","False")</f>
        <v>42751.284722222219</v>
      </c>
      <c r="D143" s="3">
        <f xml:space="preserve"> RTD("cqg.rtd",,"StudyData", $M$2, "Bar", "", "Open", $L$2, $A143, $Q$2,$P$2,,$N$2,$O$2)</f>
        <v>2268.5</v>
      </c>
      <c r="E143" s="3">
        <f xml:space="preserve"> RTD("cqg.rtd",,"StudyData", $M$2, "Bar", "", "High", $L$2, $A143, $Q$2,$P$2,,$N$2,$O$2)</f>
        <v>2268.75</v>
      </c>
      <c r="F143" s="3">
        <f xml:space="preserve"> RTD("cqg.rtd",,"StudyData", $M$2, "Bar", "", "Low", $L$2, $A143, $Q$2,$P$2,,$N$2,$O$2)</f>
        <v>2268.5</v>
      </c>
      <c r="G143" s="3">
        <f xml:space="preserve"> RTD("cqg.rtd",,"StudyData", $M$2, "Bar", "", "Close", $L$2, $A143, $Q$2,$P$2,,$N$2,$O$2)</f>
        <v>2268.75</v>
      </c>
      <c r="H143" s="3">
        <f xml:space="preserve"> RTD("cqg.rtd",,"StudyData", $M$2, "MA", "InputChoice=Close,MAType=Sim,Period="&amp;$M$4&amp;"", "MA",$L$2,A143,"all",,,,"T")</f>
        <v>2267.4749999999999</v>
      </c>
      <c r="I143">
        <f t="shared" si="11"/>
        <v>141</v>
      </c>
      <c r="J143" s="10">
        <f t="shared" si="8"/>
        <v>0.28472222221898846</v>
      </c>
      <c r="K143" s="9">
        <f t="shared" si="9"/>
        <v>2268.75</v>
      </c>
    </row>
    <row r="144" spans="1:11" x14ac:dyDescent="0.25">
      <c r="A144">
        <f t="shared" si="10"/>
        <v>-142</v>
      </c>
      <c r="B144" s="1">
        <f xml:space="preserve"> RTD("cqg.rtd",,"StudyData", $M$2, "Bar", "", "Time", $L$2,$A144, $Q$2, "", "","False")</f>
        <v>42751.277777777781</v>
      </c>
      <c r="C144" s="2">
        <f xml:space="preserve"> RTD("cqg.rtd",,"StudyData", $M$2, "Bar", "", "Time", $L$2, $A144,$Q$2,$P$2, "","False")</f>
        <v>42751.277777777781</v>
      </c>
      <c r="D144" s="3">
        <f xml:space="preserve"> RTD("cqg.rtd",,"StudyData", $M$2, "Bar", "", "Open", $L$2, $A144, $Q$2,$P$2,,$N$2,$O$2)</f>
        <v>2267.75</v>
      </c>
      <c r="E144" s="3">
        <f xml:space="preserve"> RTD("cqg.rtd",,"StudyData", $M$2, "Bar", "", "High", $L$2, $A144, $Q$2,$P$2,,$N$2,$O$2)</f>
        <v>2268.75</v>
      </c>
      <c r="F144" s="3">
        <f xml:space="preserve"> RTD("cqg.rtd",,"StudyData", $M$2, "Bar", "", "Low", $L$2, $A144, $Q$2,$P$2,,$N$2,$O$2)</f>
        <v>2267.75</v>
      </c>
      <c r="G144" s="3">
        <f xml:space="preserve"> RTD("cqg.rtd",,"StudyData", $M$2, "Bar", "", "Close", $L$2, $A144, $Q$2,$P$2,,$N$2,$O$2)</f>
        <v>2268.75</v>
      </c>
      <c r="H144" s="3">
        <f xml:space="preserve"> RTD("cqg.rtd",,"StudyData", $M$2, "MA", "InputChoice=Close,MAType=Sim,Period="&amp;$M$4&amp;"", "MA",$L$2,A144,"all",,,,"T")</f>
        <v>2267.4</v>
      </c>
      <c r="I144">
        <f t="shared" si="11"/>
        <v>142</v>
      </c>
      <c r="J144" s="10">
        <f t="shared" si="8"/>
        <v>0.27777777778101154</v>
      </c>
      <c r="K144" s="9">
        <f t="shared" si="9"/>
        <v>2268.75</v>
      </c>
    </row>
    <row r="145" spans="1:11" x14ac:dyDescent="0.25">
      <c r="A145">
        <f t="shared" si="10"/>
        <v>-143</v>
      </c>
      <c r="B145" s="1">
        <f xml:space="preserve"> RTD("cqg.rtd",,"StudyData", $M$2, "Bar", "", "Time", $L$2,$A145, $Q$2, "", "","False")</f>
        <v>42751.270833333336</v>
      </c>
      <c r="C145" s="2">
        <f xml:space="preserve"> RTD("cqg.rtd",,"StudyData", $M$2, "Bar", "", "Time", $L$2, $A145,$Q$2,$P$2, "","False")</f>
        <v>42751.270833333336</v>
      </c>
      <c r="D145" s="3">
        <f xml:space="preserve"> RTD("cqg.rtd",,"StudyData", $M$2, "Bar", "", "Open", $L$2, $A145, $Q$2,$P$2,,$N$2,$O$2)</f>
        <v>2267.5</v>
      </c>
      <c r="E145" s="3">
        <f xml:space="preserve"> RTD("cqg.rtd",,"StudyData", $M$2, "Bar", "", "High", $L$2, $A145, $Q$2,$P$2,,$N$2,$O$2)</f>
        <v>2268</v>
      </c>
      <c r="F145" s="3">
        <f xml:space="preserve"> RTD("cqg.rtd",,"StudyData", $M$2, "Bar", "", "Low", $L$2, $A145, $Q$2,$P$2,,$N$2,$O$2)</f>
        <v>2267.5</v>
      </c>
      <c r="G145" s="3">
        <f xml:space="preserve"> RTD("cqg.rtd",,"StudyData", $M$2, "Bar", "", "Close", $L$2, $A145, $Q$2,$P$2,,$N$2,$O$2)</f>
        <v>2268</v>
      </c>
      <c r="H145" s="3">
        <f xml:space="preserve"> RTD("cqg.rtd",,"StudyData", $M$2, "MA", "InputChoice=Close,MAType=Sim,Period="&amp;$M$4&amp;"", "MA",$L$2,A145,"all",,,,"T")</f>
        <v>2267.3249999999998</v>
      </c>
      <c r="I145">
        <f t="shared" si="11"/>
        <v>143</v>
      </c>
      <c r="J145" s="10">
        <f t="shared" si="8"/>
        <v>0.27083333333575865</v>
      </c>
      <c r="K145" s="9">
        <f t="shared" si="9"/>
        <v>2268</v>
      </c>
    </row>
    <row r="146" spans="1:11" x14ac:dyDescent="0.25">
      <c r="A146">
        <f t="shared" si="10"/>
        <v>-144</v>
      </c>
      <c r="B146" s="1">
        <f xml:space="preserve"> RTD("cqg.rtd",,"StudyData", $M$2, "Bar", "", "Time", $L$2,$A146, $Q$2, "", "","False")</f>
        <v>42751.263888888891</v>
      </c>
      <c r="C146" s="2">
        <f xml:space="preserve"> RTD("cqg.rtd",,"StudyData", $M$2, "Bar", "", "Time", $L$2, $A146,$Q$2,$P$2, "","False")</f>
        <v>42751.263888888891</v>
      </c>
      <c r="D146" s="3">
        <f xml:space="preserve"> RTD("cqg.rtd",,"StudyData", $M$2, "Bar", "", "Open", $L$2, $A146, $Q$2,$P$2,,$N$2,$O$2)</f>
        <v>2267.5</v>
      </c>
      <c r="E146" s="3">
        <f xml:space="preserve"> RTD("cqg.rtd",,"StudyData", $M$2, "Bar", "", "High", $L$2, $A146, $Q$2,$P$2,,$N$2,$O$2)</f>
        <v>2268</v>
      </c>
      <c r="F146" s="3">
        <f xml:space="preserve"> RTD("cqg.rtd",,"StudyData", $M$2, "Bar", "", "Low", $L$2, $A146, $Q$2,$P$2,,$N$2,$O$2)</f>
        <v>2267.25</v>
      </c>
      <c r="G146" s="3">
        <f xml:space="preserve"> RTD("cqg.rtd",,"StudyData", $M$2, "Bar", "", "Close", $L$2, $A146, $Q$2,$P$2,,$N$2,$O$2)</f>
        <v>2267.75</v>
      </c>
      <c r="H146" s="3">
        <f xml:space="preserve"> RTD("cqg.rtd",,"StudyData", $M$2, "MA", "InputChoice=Close,MAType=Sim,Period="&amp;$M$4&amp;"", "MA",$L$2,A146,"all",,,,"T")</f>
        <v>2267.2249999999999</v>
      </c>
      <c r="I146">
        <f t="shared" si="11"/>
        <v>144</v>
      </c>
      <c r="J146" s="10">
        <f t="shared" si="8"/>
        <v>0.26388888889050577</v>
      </c>
      <c r="K146" s="9">
        <f t="shared" si="9"/>
        <v>2267.75</v>
      </c>
    </row>
    <row r="147" spans="1:11" x14ac:dyDescent="0.25">
      <c r="A147">
        <f t="shared" si="10"/>
        <v>-145</v>
      </c>
      <c r="B147" s="1">
        <f xml:space="preserve"> RTD("cqg.rtd",,"StudyData", $M$2, "Bar", "", "Time", $L$2,$A147, $Q$2, "", "","False")</f>
        <v>42751.256944444445</v>
      </c>
      <c r="C147" s="2">
        <f xml:space="preserve"> RTD("cqg.rtd",,"StudyData", $M$2, "Bar", "", "Time", $L$2, $A147,$Q$2,$P$2, "","False")</f>
        <v>42751.256944444445</v>
      </c>
      <c r="D147" s="3">
        <f xml:space="preserve"> RTD("cqg.rtd",,"StudyData", $M$2, "Bar", "", "Open", $L$2, $A147, $Q$2,$P$2,,$N$2,$O$2)</f>
        <v>2267</v>
      </c>
      <c r="E147" s="3">
        <f xml:space="preserve"> RTD("cqg.rtd",,"StudyData", $M$2, "Bar", "", "High", $L$2, $A147, $Q$2,$P$2,,$N$2,$O$2)</f>
        <v>2267.5</v>
      </c>
      <c r="F147" s="3">
        <f xml:space="preserve"> RTD("cqg.rtd",,"StudyData", $M$2, "Bar", "", "Low", $L$2, $A147, $Q$2,$P$2,,$N$2,$O$2)</f>
        <v>2266.5</v>
      </c>
      <c r="G147" s="3">
        <f xml:space="preserve"> RTD("cqg.rtd",,"StudyData", $M$2, "Bar", "", "Close", $L$2, $A147, $Q$2,$P$2,,$N$2,$O$2)</f>
        <v>2267.5</v>
      </c>
      <c r="H147" s="3">
        <f xml:space="preserve"> RTD("cqg.rtd",,"StudyData", $M$2, "MA", "InputChoice=Close,MAType=Sim,Period="&amp;$M$4&amp;"", "MA",$L$2,A147,"all",,,,"T")</f>
        <v>2267.15</v>
      </c>
      <c r="I147">
        <f t="shared" si="11"/>
        <v>145</v>
      </c>
      <c r="J147" s="10">
        <f t="shared" si="8"/>
        <v>0.25694444444525288</v>
      </c>
      <c r="K147" s="9">
        <f t="shared" si="9"/>
        <v>2267.5</v>
      </c>
    </row>
    <row r="148" spans="1:11" x14ac:dyDescent="0.25">
      <c r="A148">
        <f t="shared" si="10"/>
        <v>-146</v>
      </c>
      <c r="B148" s="1">
        <f xml:space="preserve"> RTD("cqg.rtd",,"StudyData", $M$2, "Bar", "", "Time", $L$2,$A148, $Q$2, "", "","False")</f>
        <v>42751.25</v>
      </c>
      <c r="C148" s="2">
        <f xml:space="preserve"> RTD("cqg.rtd",,"StudyData", $M$2, "Bar", "", "Time", $L$2, $A148,$Q$2,$P$2, "","False")</f>
        <v>42751.25</v>
      </c>
      <c r="D148" s="3">
        <f xml:space="preserve"> RTD("cqg.rtd",,"StudyData", $M$2, "Bar", "", "Open", $L$2, $A148, $Q$2,$P$2,,$N$2,$O$2)</f>
        <v>2267.25</v>
      </c>
      <c r="E148" s="3">
        <f xml:space="preserve"> RTD("cqg.rtd",,"StudyData", $M$2, "Bar", "", "High", $L$2, $A148, $Q$2,$P$2,,$N$2,$O$2)</f>
        <v>2267.25</v>
      </c>
      <c r="F148" s="3">
        <f xml:space="preserve"> RTD("cqg.rtd",,"StudyData", $M$2, "Bar", "", "Low", $L$2, $A148, $Q$2,$P$2,,$N$2,$O$2)</f>
        <v>2266.5</v>
      </c>
      <c r="G148" s="3">
        <f xml:space="preserve"> RTD("cqg.rtd",,"StudyData", $M$2, "Bar", "", "Close", $L$2, $A148, $Q$2,$P$2,,$N$2,$O$2)</f>
        <v>2266.75</v>
      </c>
      <c r="H148" s="3">
        <f xml:space="preserve"> RTD("cqg.rtd",,"StudyData", $M$2, "MA", "InputChoice=Close,MAType=Sim,Period="&amp;$M$4&amp;"", "MA",$L$2,A148,"all",,,,"T")</f>
        <v>2267.0875000000001</v>
      </c>
      <c r="I148">
        <f t="shared" si="11"/>
        <v>146</v>
      </c>
      <c r="J148" s="10">
        <f t="shared" si="8"/>
        <v>0.25</v>
      </c>
      <c r="K148" s="9">
        <f t="shared" si="9"/>
        <v>2266.75</v>
      </c>
    </row>
    <row r="149" spans="1:11" x14ac:dyDescent="0.25">
      <c r="A149">
        <f t="shared" si="10"/>
        <v>-147</v>
      </c>
      <c r="B149" s="1">
        <f xml:space="preserve"> RTD("cqg.rtd",,"StudyData", $M$2, "Bar", "", "Time", $L$2,$A149, $Q$2, "", "","False")</f>
        <v>42751.243055555555</v>
      </c>
      <c r="C149" s="2">
        <f xml:space="preserve"> RTD("cqg.rtd",,"StudyData", $M$2, "Bar", "", "Time", $L$2, $A149,$Q$2,$P$2, "","False")</f>
        <v>42751.243055555555</v>
      </c>
      <c r="D149" s="3">
        <f xml:space="preserve"> RTD("cqg.rtd",,"StudyData", $M$2, "Bar", "", "Open", $L$2, $A149, $Q$2,$P$2,,$N$2,$O$2)</f>
        <v>2267</v>
      </c>
      <c r="E149" s="3">
        <f xml:space="preserve"> RTD("cqg.rtd",,"StudyData", $M$2, "Bar", "", "High", $L$2, $A149, $Q$2,$P$2,,$N$2,$O$2)</f>
        <v>2267.5</v>
      </c>
      <c r="F149" s="3">
        <f xml:space="preserve"> RTD("cqg.rtd",,"StudyData", $M$2, "Bar", "", "Low", $L$2, $A149, $Q$2,$P$2,,$N$2,$O$2)</f>
        <v>2267</v>
      </c>
      <c r="G149" s="3">
        <f xml:space="preserve"> RTD("cqg.rtd",,"StudyData", $M$2, "Bar", "", "Close", $L$2, $A149, $Q$2,$P$2,,$N$2,$O$2)</f>
        <v>2267</v>
      </c>
      <c r="H149" s="3">
        <f xml:space="preserve"> RTD("cqg.rtd",,"StudyData", $M$2, "MA", "InputChoice=Close,MAType=Sim,Period="&amp;$M$4&amp;"", "MA",$L$2,A149,"all",,,,"T")</f>
        <v>2267.0374999999999</v>
      </c>
      <c r="I149">
        <f t="shared" si="11"/>
        <v>147</v>
      </c>
      <c r="J149" s="10">
        <f t="shared" si="8"/>
        <v>0.24305555555474712</v>
      </c>
      <c r="K149" s="9">
        <f t="shared" si="9"/>
        <v>2267</v>
      </c>
    </row>
    <row r="150" spans="1:11" x14ac:dyDescent="0.25">
      <c r="A150">
        <f t="shared" si="10"/>
        <v>-148</v>
      </c>
      <c r="B150" s="1">
        <f xml:space="preserve"> RTD("cqg.rtd",,"StudyData", $M$2, "Bar", "", "Time", $L$2,$A150, $Q$2, "", "","False")</f>
        <v>42751.236111111109</v>
      </c>
      <c r="C150" s="2">
        <f xml:space="preserve"> RTD("cqg.rtd",,"StudyData", $M$2, "Bar", "", "Time", $L$2, $A150,$Q$2,$P$2, "","False")</f>
        <v>42751.236111111109</v>
      </c>
      <c r="D150" s="3">
        <f xml:space="preserve"> RTD("cqg.rtd",,"StudyData", $M$2, "Bar", "", "Open", $L$2, $A150, $Q$2,$P$2,,$N$2,$O$2)</f>
        <v>2267</v>
      </c>
      <c r="E150" s="3">
        <f xml:space="preserve"> RTD("cqg.rtd",,"StudyData", $M$2, "Bar", "", "High", $L$2, $A150, $Q$2,$P$2,,$N$2,$O$2)</f>
        <v>2267.25</v>
      </c>
      <c r="F150" s="3">
        <f xml:space="preserve"> RTD("cqg.rtd",,"StudyData", $M$2, "Bar", "", "Low", $L$2, $A150, $Q$2,$P$2,,$N$2,$O$2)</f>
        <v>2266.5</v>
      </c>
      <c r="G150" s="3">
        <f xml:space="preserve"> RTD("cqg.rtd",,"StudyData", $M$2, "Bar", "", "Close", $L$2, $A150, $Q$2,$P$2,,$N$2,$O$2)</f>
        <v>2267.25</v>
      </c>
      <c r="H150" s="3">
        <f xml:space="preserve"> RTD("cqg.rtd",,"StudyData", $M$2, "MA", "InputChoice=Close,MAType=Sim,Period="&amp;$M$4&amp;"", "MA",$L$2,A150,"all",,,,"T")</f>
        <v>2266.9875000000002</v>
      </c>
      <c r="I150">
        <f t="shared" si="11"/>
        <v>148</v>
      </c>
      <c r="J150" s="10">
        <f t="shared" si="8"/>
        <v>0.23611111110949423</v>
      </c>
      <c r="K150" s="9">
        <f t="shared" si="9"/>
        <v>2267.25</v>
      </c>
    </row>
    <row r="151" spans="1:11" x14ac:dyDescent="0.25">
      <c r="A151">
        <f t="shared" si="10"/>
        <v>-149</v>
      </c>
      <c r="B151" s="1">
        <f xml:space="preserve"> RTD("cqg.rtd",,"StudyData", $M$2, "Bar", "", "Time", $L$2,$A151, $Q$2, "", "","False")</f>
        <v>42751.229166666664</v>
      </c>
      <c r="C151" s="2">
        <f xml:space="preserve"> RTD("cqg.rtd",,"StudyData", $M$2, "Bar", "", "Time", $L$2, $A151,$Q$2,$P$2, "","False")</f>
        <v>42751.229166666664</v>
      </c>
      <c r="D151" s="3">
        <f xml:space="preserve"> RTD("cqg.rtd",,"StudyData", $M$2, "Bar", "", "Open", $L$2, $A151, $Q$2,$P$2,,$N$2,$O$2)</f>
        <v>2267</v>
      </c>
      <c r="E151" s="3">
        <f xml:space="preserve"> RTD("cqg.rtd",,"StudyData", $M$2, "Bar", "", "High", $L$2, $A151, $Q$2,$P$2,,$N$2,$O$2)</f>
        <v>2267.5</v>
      </c>
      <c r="F151" s="3">
        <f xml:space="preserve"> RTD("cqg.rtd",,"StudyData", $M$2, "Bar", "", "Low", $L$2, $A151, $Q$2,$P$2,,$N$2,$O$2)</f>
        <v>2267</v>
      </c>
      <c r="G151" s="3">
        <f xml:space="preserve"> RTD("cqg.rtd",,"StudyData", $M$2, "Bar", "", "Close", $L$2, $A151, $Q$2,$P$2,,$N$2,$O$2)</f>
        <v>2267.25</v>
      </c>
      <c r="H151" s="3">
        <f xml:space="preserve"> RTD("cqg.rtd",,"StudyData", $M$2, "MA", "InputChoice=Close,MAType=Sim,Period="&amp;$M$4&amp;"", "MA",$L$2,A151,"all",,,,"T")</f>
        <v>2266.9250000000002</v>
      </c>
      <c r="I151">
        <f t="shared" si="11"/>
        <v>149</v>
      </c>
      <c r="J151" s="10">
        <f t="shared" si="8"/>
        <v>0.22916666666424135</v>
      </c>
      <c r="K151" s="9">
        <f t="shared" si="9"/>
        <v>2267.25</v>
      </c>
    </row>
    <row r="152" spans="1:11" x14ac:dyDescent="0.25">
      <c r="A152">
        <f t="shared" si="10"/>
        <v>-150</v>
      </c>
      <c r="B152" s="1">
        <f xml:space="preserve"> RTD("cqg.rtd",,"StudyData", $M$2, "Bar", "", "Time", $L$2,$A152, $Q$2, "", "","False")</f>
        <v>42751.222222222219</v>
      </c>
      <c r="C152" s="2">
        <f xml:space="preserve"> RTD("cqg.rtd",,"StudyData", $M$2, "Bar", "", "Time", $L$2, $A152,$Q$2,$P$2, "","False")</f>
        <v>42751.222222222219</v>
      </c>
      <c r="D152" s="3">
        <f xml:space="preserve"> RTD("cqg.rtd",,"StudyData", $M$2, "Bar", "", "Open", $L$2, $A152, $Q$2,$P$2,,$N$2,$O$2)</f>
        <v>2267</v>
      </c>
      <c r="E152" s="3">
        <f xml:space="preserve"> RTD("cqg.rtd",,"StudyData", $M$2, "Bar", "", "High", $L$2, $A152, $Q$2,$P$2,,$N$2,$O$2)</f>
        <v>2267.25</v>
      </c>
      <c r="F152" s="3">
        <f xml:space="preserve"> RTD("cqg.rtd",,"StudyData", $M$2, "Bar", "", "Low", $L$2, $A152, $Q$2,$P$2,,$N$2,$O$2)</f>
        <v>2267</v>
      </c>
      <c r="G152" s="3">
        <f xml:space="preserve"> RTD("cqg.rtd",,"StudyData", $M$2, "Bar", "", "Close", $L$2, $A152, $Q$2,$P$2,,$N$2,$O$2)</f>
        <v>2267.25</v>
      </c>
      <c r="H152" s="3">
        <f xml:space="preserve"> RTD("cqg.rtd",,"StudyData", $M$2, "MA", "InputChoice=Close,MAType=Sim,Period="&amp;$M$4&amp;"", "MA",$L$2,A152,"all",,,,"T")</f>
        <v>2266.8874999999998</v>
      </c>
      <c r="I152">
        <f t="shared" si="11"/>
        <v>150</v>
      </c>
      <c r="J152" s="10">
        <f t="shared" si="8"/>
        <v>0.22222222221898846</v>
      </c>
      <c r="K152" s="9">
        <f t="shared" si="9"/>
        <v>2267.25</v>
      </c>
    </row>
    <row r="153" spans="1:11" x14ac:dyDescent="0.25">
      <c r="A153">
        <f t="shared" si="10"/>
        <v>-151</v>
      </c>
      <c r="B153" s="1">
        <f xml:space="preserve"> RTD("cqg.rtd",,"StudyData", $M$2, "Bar", "", "Time", $L$2,$A153, $Q$2, "", "","False")</f>
        <v>42751.215277777781</v>
      </c>
      <c r="C153" s="2">
        <f xml:space="preserve"> RTD("cqg.rtd",,"StudyData", $M$2, "Bar", "", "Time", $L$2, $A153,$Q$2,$P$2, "","False")</f>
        <v>42751.215277777781</v>
      </c>
      <c r="D153" s="3">
        <f xml:space="preserve"> RTD("cqg.rtd",,"StudyData", $M$2, "Bar", "", "Open", $L$2, $A153, $Q$2,$P$2,,$N$2,$O$2)</f>
        <v>2267.5</v>
      </c>
      <c r="E153" s="3">
        <f xml:space="preserve"> RTD("cqg.rtd",,"StudyData", $M$2, "Bar", "", "High", $L$2, $A153, $Q$2,$P$2,,$N$2,$O$2)</f>
        <v>2267.75</v>
      </c>
      <c r="F153" s="3">
        <f xml:space="preserve"> RTD("cqg.rtd",,"StudyData", $M$2, "Bar", "", "Low", $L$2, $A153, $Q$2,$P$2,,$N$2,$O$2)</f>
        <v>2267.25</v>
      </c>
      <c r="G153" s="3">
        <f xml:space="preserve"> RTD("cqg.rtd",,"StudyData", $M$2, "Bar", "", "Close", $L$2, $A153, $Q$2,$P$2,,$N$2,$O$2)</f>
        <v>2267.25</v>
      </c>
      <c r="H153" s="3">
        <f xml:space="preserve"> RTD("cqg.rtd",,"StudyData", $M$2, "MA", "InputChoice=Close,MAType=Sim,Period="&amp;$M$4&amp;"", "MA",$L$2,A153,"all",,,,"T")</f>
        <v>2266.875</v>
      </c>
      <c r="I153">
        <f t="shared" si="11"/>
        <v>151</v>
      </c>
      <c r="J153" s="10">
        <f t="shared" si="8"/>
        <v>0.21527777778101154</v>
      </c>
      <c r="K153" s="9">
        <f t="shared" si="9"/>
        <v>2267.25</v>
      </c>
    </row>
    <row r="154" spans="1:11" x14ac:dyDescent="0.25">
      <c r="A154">
        <f t="shared" si="10"/>
        <v>-152</v>
      </c>
      <c r="B154" s="1">
        <f xml:space="preserve"> RTD("cqg.rtd",,"StudyData", $M$2, "Bar", "", "Time", $L$2,$A154, $Q$2, "", "","False")</f>
        <v>42751.208333333336</v>
      </c>
      <c r="C154" s="2">
        <f xml:space="preserve"> RTD("cqg.rtd",,"StudyData", $M$2, "Bar", "", "Time", $L$2, $A154,$Q$2,$P$2, "","False")</f>
        <v>42751.208333333336</v>
      </c>
      <c r="D154" s="3">
        <f xml:space="preserve"> RTD("cqg.rtd",,"StudyData", $M$2, "Bar", "", "Open", $L$2, $A154, $Q$2,$P$2,,$N$2,$O$2)</f>
        <v>2267.75</v>
      </c>
      <c r="E154" s="3">
        <f xml:space="preserve"> RTD("cqg.rtd",,"StudyData", $M$2, "Bar", "", "High", $L$2, $A154, $Q$2,$P$2,,$N$2,$O$2)</f>
        <v>2267.75</v>
      </c>
      <c r="F154" s="3">
        <f xml:space="preserve"> RTD("cqg.rtd",,"StudyData", $M$2, "Bar", "", "Low", $L$2, $A154, $Q$2,$P$2,,$N$2,$O$2)</f>
        <v>2267.25</v>
      </c>
      <c r="G154" s="3">
        <f xml:space="preserve"> RTD("cqg.rtd",,"StudyData", $M$2, "Bar", "", "Close", $L$2, $A154, $Q$2,$P$2,,$N$2,$O$2)</f>
        <v>2267.5</v>
      </c>
      <c r="H154" s="3">
        <f xml:space="preserve"> RTD("cqg.rtd",,"StudyData", $M$2, "MA", "InputChoice=Close,MAType=Sim,Period="&amp;$M$4&amp;"", "MA",$L$2,A154,"all",,,,"T")</f>
        <v>2266.85</v>
      </c>
      <c r="I154">
        <f t="shared" si="11"/>
        <v>152</v>
      </c>
      <c r="J154" s="10">
        <f t="shared" si="8"/>
        <v>0.20833333333575865</v>
      </c>
      <c r="K154" s="9">
        <f t="shared" si="9"/>
        <v>2267.5</v>
      </c>
    </row>
    <row r="155" spans="1:11" x14ac:dyDescent="0.25">
      <c r="A155">
        <f t="shared" si="10"/>
        <v>-153</v>
      </c>
      <c r="B155" s="1">
        <f xml:space="preserve"> RTD("cqg.rtd",,"StudyData", $M$2, "Bar", "", "Time", $L$2,$A155, $Q$2, "", "","False")</f>
        <v>42751.201388888891</v>
      </c>
      <c r="C155" s="2">
        <f xml:space="preserve"> RTD("cqg.rtd",,"StudyData", $M$2, "Bar", "", "Time", $L$2, $A155,$Q$2,$P$2, "","False")</f>
        <v>42751.201388888891</v>
      </c>
      <c r="D155" s="3">
        <f xml:space="preserve"> RTD("cqg.rtd",,"StudyData", $M$2, "Bar", "", "Open", $L$2, $A155, $Q$2,$P$2,,$N$2,$O$2)</f>
        <v>2267.25</v>
      </c>
      <c r="E155" s="3">
        <f xml:space="preserve"> RTD("cqg.rtd",,"StudyData", $M$2, "Bar", "", "High", $L$2, $A155, $Q$2,$P$2,,$N$2,$O$2)</f>
        <v>2267.75</v>
      </c>
      <c r="F155" s="3">
        <f xml:space="preserve"> RTD("cqg.rtd",,"StudyData", $M$2, "Bar", "", "Low", $L$2, $A155, $Q$2,$P$2,,$N$2,$O$2)</f>
        <v>2267.25</v>
      </c>
      <c r="G155" s="3">
        <f xml:space="preserve"> RTD("cqg.rtd",,"StudyData", $M$2, "Bar", "", "Close", $L$2, $A155, $Q$2,$P$2,,$N$2,$O$2)</f>
        <v>2267.5</v>
      </c>
      <c r="H155" s="3">
        <f xml:space="preserve"> RTD("cqg.rtd",,"StudyData", $M$2, "MA", "InputChoice=Close,MAType=Sim,Period="&amp;$M$4&amp;"", "MA",$L$2,A155,"all",,,,"T")</f>
        <v>2266.8000000000002</v>
      </c>
      <c r="I155">
        <f t="shared" si="11"/>
        <v>153</v>
      </c>
      <c r="J155" s="10">
        <f t="shared" si="8"/>
        <v>0.20138888889050577</v>
      </c>
      <c r="K155" s="9">
        <f t="shared" si="9"/>
        <v>2267.5</v>
      </c>
    </row>
    <row r="156" spans="1:11" x14ac:dyDescent="0.25">
      <c r="A156">
        <f t="shared" si="10"/>
        <v>-154</v>
      </c>
      <c r="B156" s="1">
        <f xml:space="preserve"> RTD("cqg.rtd",,"StudyData", $M$2, "Bar", "", "Time", $L$2,$A156, $Q$2, "", "","False")</f>
        <v>42751.194444444445</v>
      </c>
      <c r="C156" s="2">
        <f xml:space="preserve"> RTD("cqg.rtd",,"StudyData", $M$2, "Bar", "", "Time", $L$2, $A156,$Q$2,$P$2, "","False")</f>
        <v>42751.194444444445</v>
      </c>
      <c r="D156" s="3">
        <f xml:space="preserve"> RTD("cqg.rtd",,"StudyData", $M$2, "Bar", "", "Open", $L$2, $A156, $Q$2,$P$2,,$N$2,$O$2)</f>
        <v>2267.75</v>
      </c>
      <c r="E156" s="3">
        <f xml:space="preserve"> RTD("cqg.rtd",,"StudyData", $M$2, "Bar", "", "High", $L$2, $A156, $Q$2,$P$2,,$N$2,$O$2)</f>
        <v>2267.75</v>
      </c>
      <c r="F156" s="3">
        <f xml:space="preserve"> RTD("cqg.rtd",,"StudyData", $M$2, "Bar", "", "Low", $L$2, $A156, $Q$2,$P$2,,$N$2,$O$2)</f>
        <v>2267.25</v>
      </c>
      <c r="G156" s="3">
        <f xml:space="preserve"> RTD("cqg.rtd",,"StudyData", $M$2, "Bar", "", "Close", $L$2, $A156, $Q$2,$P$2,,$N$2,$O$2)</f>
        <v>2267.25</v>
      </c>
      <c r="H156" s="3">
        <f xml:space="preserve"> RTD("cqg.rtd",,"StudyData", $M$2, "MA", "InputChoice=Close,MAType=Sim,Period="&amp;$M$4&amp;"", "MA",$L$2,A156,"all",,,,"T")</f>
        <v>2266.75</v>
      </c>
      <c r="I156">
        <f t="shared" si="11"/>
        <v>154</v>
      </c>
      <c r="J156" s="10">
        <f t="shared" si="8"/>
        <v>0.19444444444525288</v>
      </c>
      <c r="K156" s="9">
        <f t="shared" si="9"/>
        <v>2267.25</v>
      </c>
    </row>
    <row r="157" spans="1:11" x14ac:dyDescent="0.25">
      <c r="A157">
        <f t="shared" si="10"/>
        <v>-155</v>
      </c>
      <c r="B157" s="1">
        <f xml:space="preserve"> RTD("cqg.rtd",,"StudyData", $M$2, "Bar", "", "Time", $L$2,$A157, $Q$2, "", "","False")</f>
        <v>42751.1875</v>
      </c>
      <c r="C157" s="2">
        <f xml:space="preserve"> RTD("cqg.rtd",,"StudyData", $M$2, "Bar", "", "Time", $L$2, $A157,$Q$2,$P$2, "","False")</f>
        <v>42751.1875</v>
      </c>
      <c r="D157" s="3">
        <f xml:space="preserve"> RTD("cqg.rtd",,"StudyData", $M$2, "Bar", "", "Open", $L$2, $A157, $Q$2,$P$2,,$N$2,$O$2)</f>
        <v>2267.25</v>
      </c>
      <c r="E157" s="3">
        <f xml:space="preserve"> RTD("cqg.rtd",,"StudyData", $M$2, "Bar", "", "High", $L$2, $A157, $Q$2,$P$2,,$N$2,$O$2)</f>
        <v>2268</v>
      </c>
      <c r="F157" s="3">
        <f xml:space="preserve"> RTD("cqg.rtd",,"StudyData", $M$2, "Bar", "", "Low", $L$2, $A157, $Q$2,$P$2,,$N$2,$O$2)</f>
        <v>2267.25</v>
      </c>
      <c r="G157" s="3">
        <f xml:space="preserve"> RTD("cqg.rtd",,"StudyData", $M$2, "Bar", "", "Close", $L$2, $A157, $Q$2,$P$2,,$N$2,$O$2)</f>
        <v>2267.75</v>
      </c>
      <c r="H157" s="3">
        <f xml:space="preserve"> RTD("cqg.rtd",,"StudyData", $M$2, "MA", "InputChoice=Close,MAType=Sim,Period="&amp;$M$4&amp;"", "MA",$L$2,A157,"all",,,,"T")</f>
        <v>2266.7125000000001</v>
      </c>
      <c r="I157">
        <f t="shared" si="11"/>
        <v>155</v>
      </c>
      <c r="J157" s="10">
        <f t="shared" si="8"/>
        <v>0.1875</v>
      </c>
      <c r="K157" s="9">
        <f t="shared" si="9"/>
        <v>2267.75</v>
      </c>
    </row>
    <row r="158" spans="1:11" x14ac:dyDescent="0.25">
      <c r="A158">
        <f t="shared" si="10"/>
        <v>-156</v>
      </c>
      <c r="B158" s="1">
        <f xml:space="preserve"> RTD("cqg.rtd",,"StudyData", $M$2, "Bar", "", "Time", $L$2,$A158, $Q$2, "", "","False")</f>
        <v>42751.180555555555</v>
      </c>
      <c r="C158" s="2">
        <f xml:space="preserve"> RTD("cqg.rtd",,"StudyData", $M$2, "Bar", "", "Time", $L$2, $A158,$Q$2,$P$2, "","False")</f>
        <v>42751.180555555555</v>
      </c>
      <c r="D158" s="3">
        <f xml:space="preserve"> RTD("cqg.rtd",,"StudyData", $M$2, "Bar", "", "Open", $L$2, $A158, $Q$2,$P$2,,$N$2,$O$2)</f>
        <v>2266.75</v>
      </c>
      <c r="E158" s="3">
        <f xml:space="preserve"> RTD("cqg.rtd",,"StudyData", $M$2, "Bar", "", "High", $L$2, $A158, $Q$2,$P$2,,$N$2,$O$2)</f>
        <v>2267.25</v>
      </c>
      <c r="F158" s="3">
        <f xml:space="preserve"> RTD("cqg.rtd",,"StudyData", $M$2, "Bar", "", "Low", $L$2, $A158, $Q$2,$P$2,,$N$2,$O$2)</f>
        <v>2266.5</v>
      </c>
      <c r="G158" s="3">
        <f xml:space="preserve"> RTD("cqg.rtd",,"StudyData", $M$2, "Bar", "", "Close", $L$2, $A158, $Q$2,$P$2,,$N$2,$O$2)</f>
        <v>2267.25</v>
      </c>
      <c r="H158" s="3">
        <f xml:space="preserve"> RTD("cqg.rtd",,"StudyData", $M$2, "MA", "InputChoice=Close,MAType=Sim,Period="&amp;$M$4&amp;"", "MA",$L$2,A158,"all",,,,"T")</f>
        <v>2266.6374999999998</v>
      </c>
      <c r="I158">
        <f t="shared" si="11"/>
        <v>156</v>
      </c>
      <c r="J158" s="10">
        <f t="shared" si="8"/>
        <v>0.18055555555474712</v>
      </c>
      <c r="K158" s="9">
        <f t="shared" si="9"/>
        <v>2267.25</v>
      </c>
    </row>
    <row r="159" spans="1:11" x14ac:dyDescent="0.25">
      <c r="A159">
        <f t="shared" si="10"/>
        <v>-157</v>
      </c>
      <c r="B159" s="1">
        <f xml:space="preserve"> RTD("cqg.rtd",,"StudyData", $M$2, "Bar", "", "Time", $L$2,$A159, $Q$2, "", "","False")</f>
        <v>42751.173611111109</v>
      </c>
      <c r="C159" s="2">
        <f xml:space="preserve"> RTD("cqg.rtd",,"StudyData", $M$2, "Bar", "", "Time", $L$2, $A159,$Q$2,$P$2, "","False")</f>
        <v>42751.173611111109</v>
      </c>
      <c r="D159" s="3">
        <f xml:space="preserve"> RTD("cqg.rtd",,"StudyData", $M$2, "Bar", "", "Open", $L$2, $A159, $Q$2,$P$2,,$N$2,$O$2)</f>
        <v>2267.25</v>
      </c>
      <c r="E159" s="3">
        <f xml:space="preserve"> RTD("cqg.rtd",,"StudyData", $M$2, "Bar", "", "High", $L$2, $A159, $Q$2,$P$2,,$N$2,$O$2)</f>
        <v>2267.25</v>
      </c>
      <c r="F159" s="3">
        <f xml:space="preserve"> RTD("cqg.rtd",,"StudyData", $M$2, "Bar", "", "Low", $L$2, $A159, $Q$2,$P$2,,$N$2,$O$2)</f>
        <v>2266.5</v>
      </c>
      <c r="G159" s="3">
        <f xml:space="preserve"> RTD("cqg.rtd",,"StudyData", $M$2, "Bar", "", "Close", $L$2, $A159, $Q$2,$P$2,,$N$2,$O$2)</f>
        <v>2266.75</v>
      </c>
      <c r="H159" s="3">
        <f xml:space="preserve"> RTD("cqg.rtd",,"StudyData", $M$2, "MA", "InputChoice=Close,MAType=Sim,Period="&amp;$M$4&amp;"", "MA",$L$2,A159,"all",,,,"T")</f>
        <v>2266.6125000000002</v>
      </c>
      <c r="I159">
        <f t="shared" si="11"/>
        <v>157</v>
      </c>
      <c r="J159" s="10">
        <f t="shared" si="8"/>
        <v>0.17361111110949423</v>
      </c>
      <c r="K159" s="9">
        <f t="shared" si="9"/>
        <v>2266.75</v>
      </c>
    </row>
    <row r="160" spans="1:11" x14ac:dyDescent="0.25">
      <c r="A160">
        <f t="shared" si="10"/>
        <v>-158</v>
      </c>
      <c r="B160" s="1">
        <f xml:space="preserve"> RTD("cqg.rtd",,"StudyData", $M$2, "Bar", "", "Time", $L$2,$A160, $Q$2, "", "","False")</f>
        <v>42751.166666666664</v>
      </c>
      <c r="C160" s="2">
        <f xml:space="preserve"> RTD("cqg.rtd",,"StudyData", $M$2, "Bar", "", "Time", $L$2, $A160,$Q$2,$P$2, "","False")</f>
        <v>42751.166666666664</v>
      </c>
      <c r="D160" s="3">
        <f xml:space="preserve"> RTD("cqg.rtd",,"StudyData", $M$2, "Bar", "", "Open", $L$2, $A160, $Q$2,$P$2,,$N$2,$O$2)</f>
        <v>2267.25</v>
      </c>
      <c r="E160" s="3">
        <f xml:space="preserve"> RTD("cqg.rtd",,"StudyData", $M$2, "Bar", "", "High", $L$2, $A160, $Q$2,$P$2,,$N$2,$O$2)</f>
        <v>2268</v>
      </c>
      <c r="F160" s="3">
        <f xml:space="preserve"> RTD("cqg.rtd",,"StudyData", $M$2, "Bar", "", "Low", $L$2, $A160, $Q$2,$P$2,,$N$2,$O$2)</f>
        <v>2267</v>
      </c>
      <c r="G160" s="3">
        <f xml:space="preserve"> RTD("cqg.rtd",,"StudyData", $M$2, "Bar", "", "Close", $L$2, $A160, $Q$2,$P$2,,$N$2,$O$2)</f>
        <v>2267.25</v>
      </c>
      <c r="H160" s="3">
        <f xml:space="preserve"> RTD("cqg.rtd",,"StudyData", $M$2, "MA", "InputChoice=Close,MAType=Sim,Period="&amp;$M$4&amp;"", "MA",$L$2,A160,"all",,,,"T")</f>
        <v>2266.6125000000002</v>
      </c>
      <c r="I160">
        <f t="shared" si="11"/>
        <v>158</v>
      </c>
      <c r="J160" s="10">
        <f t="shared" si="8"/>
        <v>0.16666666666424135</v>
      </c>
      <c r="K160" s="9">
        <f t="shared" si="9"/>
        <v>2267.25</v>
      </c>
    </row>
    <row r="161" spans="1:11" x14ac:dyDescent="0.25">
      <c r="A161">
        <f t="shared" si="10"/>
        <v>-159</v>
      </c>
      <c r="B161" s="1">
        <f xml:space="preserve"> RTD("cqg.rtd",,"StudyData", $M$2, "Bar", "", "Time", $L$2,$A161, $Q$2, "", "","False")</f>
        <v>42751.159722222219</v>
      </c>
      <c r="C161" s="2">
        <f xml:space="preserve"> RTD("cqg.rtd",,"StudyData", $M$2, "Bar", "", "Time", $L$2, $A161,$Q$2,$P$2, "","False")</f>
        <v>42751.159722222219</v>
      </c>
      <c r="D161" s="3">
        <f xml:space="preserve"> RTD("cqg.rtd",,"StudyData", $M$2, "Bar", "", "Open", $L$2, $A161, $Q$2,$P$2,,$N$2,$O$2)</f>
        <v>2267.25</v>
      </c>
      <c r="E161" s="3">
        <f xml:space="preserve"> RTD("cqg.rtd",,"StudyData", $M$2, "Bar", "", "High", $L$2, $A161, $Q$2,$P$2,,$N$2,$O$2)</f>
        <v>2267.5</v>
      </c>
      <c r="F161" s="3">
        <f xml:space="preserve"> RTD("cqg.rtd",,"StudyData", $M$2, "Bar", "", "Low", $L$2, $A161, $Q$2,$P$2,,$N$2,$O$2)</f>
        <v>2267</v>
      </c>
      <c r="G161" s="3">
        <f xml:space="preserve"> RTD("cqg.rtd",,"StudyData", $M$2, "Bar", "", "Close", $L$2, $A161, $Q$2,$P$2,,$N$2,$O$2)</f>
        <v>2267.5</v>
      </c>
      <c r="H161" s="3">
        <f xml:space="preserve"> RTD("cqg.rtd",,"StudyData", $M$2, "MA", "InputChoice=Close,MAType=Sim,Period="&amp;$M$4&amp;"", "MA",$L$2,A161,"all",,,,"T")</f>
        <v>2266.5625</v>
      </c>
      <c r="I161">
        <f t="shared" si="11"/>
        <v>159</v>
      </c>
      <c r="J161" s="10">
        <f t="shared" si="8"/>
        <v>0.15972222221898846</v>
      </c>
      <c r="K161" s="9">
        <f t="shared" si="9"/>
        <v>2267.5</v>
      </c>
    </row>
    <row r="162" spans="1:11" x14ac:dyDescent="0.25">
      <c r="A162">
        <f t="shared" si="10"/>
        <v>-160</v>
      </c>
      <c r="B162" s="1">
        <f xml:space="preserve"> RTD("cqg.rtd",,"StudyData", $M$2, "Bar", "", "Time", $L$2,$A162, $Q$2, "", "","False")</f>
        <v>42751.152777777781</v>
      </c>
      <c r="C162" s="2">
        <f xml:space="preserve"> RTD("cqg.rtd",,"StudyData", $M$2, "Bar", "", "Time", $L$2, $A162,$Q$2,$P$2, "","False")</f>
        <v>42751.152777777781</v>
      </c>
      <c r="D162" s="3">
        <f xml:space="preserve"> RTD("cqg.rtd",,"StudyData", $M$2, "Bar", "", "Open", $L$2, $A162, $Q$2,$P$2,,$N$2,$O$2)</f>
        <v>2267.25</v>
      </c>
      <c r="E162" s="3">
        <f xml:space="preserve"> RTD("cqg.rtd",,"StudyData", $M$2, "Bar", "", "High", $L$2, $A162, $Q$2,$P$2,,$N$2,$O$2)</f>
        <v>2267.5</v>
      </c>
      <c r="F162" s="3">
        <f xml:space="preserve"> RTD("cqg.rtd",,"StudyData", $M$2, "Bar", "", "Low", $L$2, $A162, $Q$2,$P$2,,$N$2,$O$2)</f>
        <v>2266.75</v>
      </c>
      <c r="G162" s="3">
        <f xml:space="preserve"> RTD("cqg.rtd",,"StudyData", $M$2, "Bar", "", "Close", $L$2, $A162, $Q$2,$P$2,,$N$2,$O$2)</f>
        <v>2267.25</v>
      </c>
      <c r="H162" s="3">
        <f xml:space="preserve"> RTD("cqg.rtd",,"StudyData", $M$2, "MA", "InputChoice=Close,MAType=Sim,Period="&amp;$M$4&amp;"", "MA",$L$2,A162,"all",,,,"T")</f>
        <v>2266.4749999999999</v>
      </c>
      <c r="I162">
        <f t="shared" si="11"/>
        <v>160</v>
      </c>
      <c r="J162" s="10">
        <f t="shared" si="8"/>
        <v>0.15277777778101154</v>
      </c>
      <c r="K162" s="9">
        <f t="shared" si="9"/>
        <v>2267.25</v>
      </c>
    </row>
    <row r="163" spans="1:11" x14ac:dyDescent="0.25">
      <c r="A163">
        <f t="shared" si="10"/>
        <v>-161</v>
      </c>
      <c r="B163" s="1">
        <f xml:space="preserve"> RTD("cqg.rtd",,"StudyData", $M$2, "Bar", "", "Time", $L$2,$A163, $Q$2, "", "","False")</f>
        <v>42751.145833333336</v>
      </c>
      <c r="C163" s="2">
        <f xml:space="preserve"> RTD("cqg.rtd",,"StudyData", $M$2, "Bar", "", "Time", $L$2, $A163,$Q$2,$P$2, "","False")</f>
        <v>42751.145833333336</v>
      </c>
      <c r="D163" s="3">
        <f xml:space="preserve"> RTD("cqg.rtd",,"StudyData", $M$2, "Bar", "", "Open", $L$2, $A163, $Q$2,$P$2,,$N$2,$O$2)</f>
        <v>2267</v>
      </c>
      <c r="E163" s="3">
        <f xml:space="preserve"> RTD("cqg.rtd",,"StudyData", $M$2, "Bar", "", "High", $L$2, $A163, $Q$2,$P$2,,$N$2,$O$2)</f>
        <v>2267.25</v>
      </c>
      <c r="F163" s="3">
        <f xml:space="preserve"> RTD("cqg.rtd",,"StudyData", $M$2, "Bar", "", "Low", $L$2, $A163, $Q$2,$P$2,,$N$2,$O$2)</f>
        <v>2266.75</v>
      </c>
      <c r="G163" s="3">
        <f xml:space="preserve"> RTD("cqg.rtd",,"StudyData", $M$2, "Bar", "", "Close", $L$2, $A163, $Q$2,$P$2,,$N$2,$O$2)</f>
        <v>2267.25</v>
      </c>
      <c r="H163" s="3">
        <f xml:space="preserve"> RTD("cqg.rtd",,"StudyData", $M$2, "MA", "InputChoice=Close,MAType=Sim,Period="&amp;$M$4&amp;"", "MA",$L$2,A163,"all",,,,"T")</f>
        <v>2266.4499999999998</v>
      </c>
      <c r="I163">
        <f t="shared" si="11"/>
        <v>161</v>
      </c>
      <c r="J163" s="10">
        <f t="shared" si="8"/>
        <v>0.14583333333575865</v>
      </c>
      <c r="K163" s="9">
        <f t="shared" si="9"/>
        <v>2267.25</v>
      </c>
    </row>
    <row r="164" spans="1:11" x14ac:dyDescent="0.25">
      <c r="A164">
        <f t="shared" si="10"/>
        <v>-162</v>
      </c>
      <c r="B164" s="1">
        <f xml:space="preserve"> RTD("cqg.rtd",,"StudyData", $M$2, "Bar", "", "Time", $L$2,$A164, $Q$2, "", "","False")</f>
        <v>42751.138888888891</v>
      </c>
      <c r="C164" s="2">
        <f xml:space="preserve"> RTD("cqg.rtd",,"StudyData", $M$2, "Bar", "", "Time", $L$2, $A164,$Q$2,$P$2, "","False")</f>
        <v>42751.138888888891</v>
      </c>
      <c r="D164" s="3">
        <f xml:space="preserve"> RTD("cqg.rtd",,"StudyData", $M$2, "Bar", "", "Open", $L$2, $A164, $Q$2,$P$2,,$N$2,$O$2)</f>
        <v>2266</v>
      </c>
      <c r="E164" s="3">
        <f xml:space="preserve"> RTD("cqg.rtd",,"StudyData", $M$2, "Bar", "", "High", $L$2, $A164, $Q$2,$P$2,,$N$2,$O$2)</f>
        <v>2267.25</v>
      </c>
      <c r="F164" s="3">
        <f xml:space="preserve"> RTD("cqg.rtd",,"StudyData", $M$2, "Bar", "", "Low", $L$2, $A164, $Q$2,$P$2,,$N$2,$O$2)</f>
        <v>2265.5</v>
      </c>
      <c r="G164" s="3">
        <f xml:space="preserve"> RTD("cqg.rtd",,"StudyData", $M$2, "Bar", "", "Close", $L$2, $A164, $Q$2,$P$2,,$N$2,$O$2)</f>
        <v>2267.25</v>
      </c>
      <c r="H164" s="3">
        <f xml:space="preserve"> RTD("cqg.rtd",,"StudyData", $M$2, "MA", "InputChoice=Close,MAType=Sim,Period="&amp;$M$4&amp;"", "MA",$L$2,A164,"all",,,,"T")</f>
        <v>2266.4375</v>
      </c>
      <c r="I164">
        <f t="shared" si="11"/>
        <v>162</v>
      </c>
      <c r="J164" s="10">
        <f t="shared" si="8"/>
        <v>0.13888888889050577</v>
      </c>
      <c r="K164" s="9">
        <f t="shared" si="9"/>
        <v>2267.25</v>
      </c>
    </row>
    <row r="165" spans="1:11" x14ac:dyDescent="0.25">
      <c r="A165">
        <f t="shared" si="10"/>
        <v>-163</v>
      </c>
      <c r="B165" s="1">
        <f xml:space="preserve"> RTD("cqg.rtd",,"StudyData", $M$2, "Bar", "", "Time", $L$2,$A165, $Q$2, "", "","False")</f>
        <v>42751.131944444445</v>
      </c>
      <c r="C165" s="2">
        <f xml:space="preserve"> RTD("cqg.rtd",,"StudyData", $M$2, "Bar", "", "Time", $L$2, $A165,$Q$2,$P$2, "","False")</f>
        <v>42751.131944444445</v>
      </c>
      <c r="D165" s="3">
        <f xml:space="preserve"> RTD("cqg.rtd",,"StudyData", $M$2, "Bar", "", "Open", $L$2, $A165, $Q$2,$P$2,,$N$2,$O$2)</f>
        <v>2266</v>
      </c>
      <c r="E165" s="3">
        <f xml:space="preserve"> RTD("cqg.rtd",,"StudyData", $M$2, "Bar", "", "High", $L$2, $A165, $Q$2,$P$2,,$N$2,$O$2)</f>
        <v>2266.5</v>
      </c>
      <c r="F165" s="3">
        <f xml:space="preserve"> RTD("cqg.rtd",,"StudyData", $M$2, "Bar", "", "Low", $L$2, $A165, $Q$2,$P$2,,$N$2,$O$2)</f>
        <v>2265.75</v>
      </c>
      <c r="G165" s="3">
        <f xml:space="preserve"> RTD("cqg.rtd",,"StudyData", $M$2, "Bar", "", "Close", $L$2, $A165, $Q$2,$P$2,,$N$2,$O$2)</f>
        <v>2266</v>
      </c>
      <c r="H165" s="3">
        <f xml:space="preserve"> RTD("cqg.rtd",,"StudyData", $M$2, "MA", "InputChoice=Close,MAType=Sim,Period="&amp;$M$4&amp;"", "MA",$L$2,A165,"all",,,,"T")</f>
        <v>2266.4499999999998</v>
      </c>
      <c r="I165">
        <f t="shared" si="11"/>
        <v>163</v>
      </c>
      <c r="J165" s="10">
        <f t="shared" si="8"/>
        <v>0.13194444444525288</v>
      </c>
      <c r="K165" s="9">
        <f t="shared" si="9"/>
        <v>2266</v>
      </c>
    </row>
    <row r="166" spans="1:11" x14ac:dyDescent="0.25">
      <c r="A166">
        <f t="shared" si="10"/>
        <v>-164</v>
      </c>
      <c r="B166" s="1">
        <f xml:space="preserve"> RTD("cqg.rtd",,"StudyData", $M$2, "Bar", "", "Time", $L$2,$A166, $Q$2, "", "","False")</f>
        <v>42751.125</v>
      </c>
      <c r="C166" s="2">
        <f xml:space="preserve"> RTD("cqg.rtd",,"StudyData", $M$2, "Bar", "", "Time", $L$2, $A166,$Q$2,$P$2, "","False")</f>
        <v>42751.125</v>
      </c>
      <c r="D166" s="3">
        <f xml:space="preserve"> RTD("cqg.rtd",,"StudyData", $M$2, "Bar", "", "Open", $L$2, $A166, $Q$2,$P$2,,$N$2,$O$2)</f>
        <v>2266.25</v>
      </c>
      <c r="E166" s="3">
        <f xml:space="preserve"> RTD("cqg.rtd",,"StudyData", $M$2, "Bar", "", "High", $L$2, $A166, $Q$2,$P$2,,$N$2,$O$2)</f>
        <v>2266.5</v>
      </c>
      <c r="F166" s="3">
        <f xml:space="preserve"> RTD("cqg.rtd",,"StudyData", $M$2, "Bar", "", "Low", $L$2, $A166, $Q$2,$P$2,,$N$2,$O$2)</f>
        <v>2265.75</v>
      </c>
      <c r="G166" s="3">
        <f xml:space="preserve"> RTD("cqg.rtd",,"StudyData", $M$2, "Bar", "", "Close", $L$2, $A166, $Q$2,$P$2,,$N$2,$O$2)</f>
        <v>2266.25</v>
      </c>
      <c r="H166" s="3">
        <f xml:space="preserve"> RTD("cqg.rtd",,"StudyData", $M$2, "MA", "InputChoice=Close,MAType=Sim,Period="&amp;$M$4&amp;"", "MA",$L$2,A166,"all",,,,"T")</f>
        <v>2266.5374999999999</v>
      </c>
      <c r="I166">
        <f t="shared" si="11"/>
        <v>164</v>
      </c>
      <c r="J166" s="10">
        <f t="shared" si="8"/>
        <v>0.125</v>
      </c>
      <c r="K166" s="9">
        <f t="shared" si="9"/>
        <v>2266.25</v>
      </c>
    </row>
    <row r="167" spans="1:11" x14ac:dyDescent="0.25">
      <c r="A167">
        <f t="shared" si="10"/>
        <v>-165</v>
      </c>
      <c r="B167" s="1">
        <f xml:space="preserve"> RTD("cqg.rtd",,"StudyData", $M$2, "Bar", "", "Time", $L$2,$A167, $Q$2, "", "","False")</f>
        <v>42751.118055555555</v>
      </c>
      <c r="C167" s="2">
        <f xml:space="preserve"> RTD("cqg.rtd",,"StudyData", $M$2, "Bar", "", "Time", $L$2, $A167,$Q$2,$P$2, "","False")</f>
        <v>42751.118055555555</v>
      </c>
      <c r="D167" s="3">
        <f xml:space="preserve"> RTD("cqg.rtd",,"StudyData", $M$2, "Bar", "", "Open", $L$2, $A167, $Q$2,$P$2,,$N$2,$O$2)</f>
        <v>2266</v>
      </c>
      <c r="E167" s="3">
        <f xml:space="preserve"> RTD("cqg.rtd",,"StudyData", $M$2, "Bar", "", "High", $L$2, $A167, $Q$2,$P$2,,$N$2,$O$2)</f>
        <v>2266.75</v>
      </c>
      <c r="F167" s="3">
        <f xml:space="preserve"> RTD("cqg.rtd",,"StudyData", $M$2, "Bar", "", "Low", $L$2, $A167, $Q$2,$P$2,,$N$2,$O$2)</f>
        <v>2265.75</v>
      </c>
      <c r="G167" s="3">
        <f xml:space="preserve"> RTD("cqg.rtd",,"StudyData", $M$2, "Bar", "", "Close", $L$2, $A167, $Q$2,$P$2,,$N$2,$O$2)</f>
        <v>2266.25</v>
      </c>
      <c r="H167" s="3">
        <f xml:space="preserve"> RTD("cqg.rtd",,"StudyData", $M$2, "MA", "InputChoice=Close,MAType=Sim,Period="&amp;$M$4&amp;"", "MA",$L$2,A167,"all",,,,"T")</f>
        <v>2266.6125000000002</v>
      </c>
      <c r="I167">
        <f t="shared" si="11"/>
        <v>165</v>
      </c>
      <c r="J167" s="10">
        <f t="shared" si="8"/>
        <v>0.11805555555474712</v>
      </c>
      <c r="K167" s="9">
        <f t="shared" si="9"/>
        <v>2266.25</v>
      </c>
    </row>
    <row r="168" spans="1:11" x14ac:dyDescent="0.25">
      <c r="A168">
        <f t="shared" si="10"/>
        <v>-166</v>
      </c>
      <c r="B168" s="1">
        <f xml:space="preserve"> RTD("cqg.rtd",,"StudyData", $M$2, "Bar", "", "Time", $L$2,$A168, $Q$2, "", "","False")</f>
        <v>42751.111111111109</v>
      </c>
      <c r="C168" s="2">
        <f xml:space="preserve"> RTD("cqg.rtd",,"StudyData", $M$2, "Bar", "", "Time", $L$2, $A168,$Q$2,$P$2, "","False")</f>
        <v>42751.111111111109</v>
      </c>
      <c r="D168" s="3">
        <f xml:space="preserve"> RTD("cqg.rtd",,"StudyData", $M$2, "Bar", "", "Open", $L$2, $A168, $Q$2,$P$2,,$N$2,$O$2)</f>
        <v>2266</v>
      </c>
      <c r="E168" s="3">
        <f xml:space="preserve"> RTD("cqg.rtd",,"StudyData", $M$2, "Bar", "", "High", $L$2, $A168, $Q$2,$P$2,,$N$2,$O$2)</f>
        <v>2266</v>
      </c>
      <c r="F168" s="3">
        <f xml:space="preserve"> RTD("cqg.rtd",,"StudyData", $M$2, "Bar", "", "Low", $L$2, $A168, $Q$2,$P$2,,$N$2,$O$2)</f>
        <v>2265</v>
      </c>
      <c r="G168" s="3">
        <f xml:space="preserve"> RTD("cqg.rtd",,"StudyData", $M$2, "Bar", "", "Close", $L$2, $A168, $Q$2,$P$2,,$N$2,$O$2)</f>
        <v>2265.75</v>
      </c>
      <c r="H168" s="3">
        <f xml:space="preserve"> RTD("cqg.rtd",,"StudyData", $M$2, "MA", "InputChoice=Close,MAType=Sim,Period="&amp;$M$4&amp;"", "MA",$L$2,A168,"all",,,,"T")</f>
        <v>2266.6875</v>
      </c>
      <c r="I168">
        <f t="shared" si="11"/>
        <v>166</v>
      </c>
      <c r="J168" s="10">
        <f t="shared" si="8"/>
        <v>0.11111111110949423</v>
      </c>
      <c r="K168" s="9">
        <f t="shared" si="9"/>
        <v>2265.75</v>
      </c>
    </row>
    <row r="169" spans="1:11" x14ac:dyDescent="0.25">
      <c r="A169">
        <f t="shared" si="10"/>
        <v>-167</v>
      </c>
      <c r="B169" s="1">
        <f xml:space="preserve"> RTD("cqg.rtd",,"StudyData", $M$2, "Bar", "", "Time", $L$2,$A169, $Q$2, "", "","False")</f>
        <v>42751.104166666664</v>
      </c>
      <c r="C169" s="2">
        <f xml:space="preserve"> RTD("cqg.rtd",,"StudyData", $M$2, "Bar", "", "Time", $L$2, $A169,$Q$2,$P$2, "","False")</f>
        <v>42751.104166666664</v>
      </c>
      <c r="D169" s="3">
        <f xml:space="preserve"> RTD("cqg.rtd",,"StudyData", $M$2, "Bar", "", "Open", $L$2, $A169, $Q$2,$P$2,,$N$2,$O$2)</f>
        <v>2266</v>
      </c>
      <c r="E169" s="3">
        <f xml:space="preserve"> RTD("cqg.rtd",,"StudyData", $M$2, "Bar", "", "High", $L$2, $A169, $Q$2,$P$2,,$N$2,$O$2)</f>
        <v>2266.5</v>
      </c>
      <c r="F169" s="3">
        <f xml:space="preserve"> RTD("cqg.rtd",,"StudyData", $M$2, "Bar", "", "Low", $L$2, $A169, $Q$2,$P$2,,$N$2,$O$2)</f>
        <v>2265.25</v>
      </c>
      <c r="G169" s="3">
        <f xml:space="preserve"> RTD("cqg.rtd",,"StudyData", $M$2, "Bar", "", "Close", $L$2, $A169, $Q$2,$P$2,,$N$2,$O$2)</f>
        <v>2266</v>
      </c>
      <c r="H169" s="3">
        <f xml:space="preserve"> RTD("cqg.rtd",,"StudyData", $M$2, "MA", "InputChoice=Close,MAType=Sim,Period="&amp;$M$4&amp;"", "MA",$L$2,A169,"all",,,,"T")</f>
        <v>2266.7750000000001</v>
      </c>
      <c r="I169">
        <f t="shared" si="11"/>
        <v>167</v>
      </c>
      <c r="J169" s="10">
        <f t="shared" si="8"/>
        <v>0.10416666666424135</v>
      </c>
      <c r="K169" s="9">
        <f t="shared" si="9"/>
        <v>2266</v>
      </c>
    </row>
    <row r="170" spans="1:11" x14ac:dyDescent="0.25">
      <c r="A170">
        <f t="shared" si="10"/>
        <v>-168</v>
      </c>
      <c r="B170" s="1">
        <f xml:space="preserve"> RTD("cqg.rtd",,"StudyData", $M$2, "Bar", "", "Time", $L$2,$A170, $Q$2, "", "","False")</f>
        <v>42751.097222222219</v>
      </c>
      <c r="C170" s="2">
        <f xml:space="preserve"> RTD("cqg.rtd",,"StudyData", $M$2, "Bar", "", "Time", $L$2, $A170,$Q$2,$P$2, "","False")</f>
        <v>42751.097222222219</v>
      </c>
      <c r="D170" s="3">
        <f xml:space="preserve"> RTD("cqg.rtd",,"StudyData", $M$2, "Bar", "", "Open", $L$2, $A170, $Q$2,$P$2,,$N$2,$O$2)</f>
        <v>2266.5</v>
      </c>
      <c r="E170" s="3">
        <f xml:space="preserve"> RTD("cqg.rtd",,"StudyData", $M$2, "Bar", "", "High", $L$2, $A170, $Q$2,$P$2,,$N$2,$O$2)</f>
        <v>2266.75</v>
      </c>
      <c r="F170" s="3">
        <f xml:space="preserve"> RTD("cqg.rtd",,"StudyData", $M$2, "Bar", "", "Low", $L$2, $A170, $Q$2,$P$2,,$N$2,$O$2)</f>
        <v>2266</v>
      </c>
      <c r="G170" s="3">
        <f xml:space="preserve"> RTD("cqg.rtd",,"StudyData", $M$2, "Bar", "", "Close", $L$2, $A170, $Q$2,$P$2,,$N$2,$O$2)</f>
        <v>2266</v>
      </c>
      <c r="H170" s="3">
        <f xml:space="preserve"> RTD("cqg.rtd",,"StudyData", $M$2, "MA", "InputChoice=Close,MAType=Sim,Period="&amp;$M$4&amp;"", "MA",$L$2,A170,"all",,,,"T")</f>
        <v>2266.85</v>
      </c>
      <c r="I170">
        <f t="shared" si="11"/>
        <v>168</v>
      </c>
      <c r="J170" s="10">
        <f t="shared" si="8"/>
        <v>9.7222222218988463E-2</v>
      </c>
      <c r="K170" s="9">
        <f t="shared" si="9"/>
        <v>2266</v>
      </c>
    </row>
    <row r="171" spans="1:11" x14ac:dyDescent="0.25">
      <c r="A171">
        <f t="shared" si="10"/>
        <v>-169</v>
      </c>
      <c r="B171" s="1">
        <f xml:space="preserve"> RTD("cqg.rtd",,"StudyData", $M$2, "Bar", "", "Time", $L$2,$A171, $Q$2, "", "","False")</f>
        <v>42751.090277777781</v>
      </c>
      <c r="C171" s="2">
        <f xml:space="preserve"> RTD("cqg.rtd",,"StudyData", $M$2, "Bar", "", "Time", $L$2, $A171,$Q$2,$P$2, "","False")</f>
        <v>42751.090277777781</v>
      </c>
      <c r="D171" s="3">
        <f xml:space="preserve"> RTD("cqg.rtd",,"StudyData", $M$2, "Bar", "", "Open", $L$2, $A171, $Q$2,$P$2,,$N$2,$O$2)</f>
        <v>2266.75</v>
      </c>
      <c r="E171" s="3">
        <f xml:space="preserve"> RTD("cqg.rtd",,"StudyData", $M$2, "Bar", "", "High", $L$2, $A171, $Q$2,$P$2,,$N$2,$O$2)</f>
        <v>2268</v>
      </c>
      <c r="F171" s="3">
        <f xml:space="preserve"> RTD("cqg.rtd",,"StudyData", $M$2, "Bar", "", "Low", $L$2, $A171, $Q$2,$P$2,,$N$2,$O$2)</f>
        <v>2266.5</v>
      </c>
      <c r="G171" s="3">
        <f xml:space="preserve"> RTD("cqg.rtd",,"StudyData", $M$2, "Bar", "", "Close", $L$2, $A171, $Q$2,$P$2,,$N$2,$O$2)</f>
        <v>2266.5</v>
      </c>
      <c r="H171" s="3">
        <f xml:space="preserve"> RTD("cqg.rtd",,"StudyData", $M$2, "MA", "InputChoice=Close,MAType=Sim,Period="&amp;$M$4&amp;"", "MA",$L$2,A171,"all",,,,"T")</f>
        <v>2266.9375</v>
      </c>
      <c r="I171">
        <f t="shared" si="11"/>
        <v>169</v>
      </c>
      <c r="J171" s="10">
        <f t="shared" si="8"/>
        <v>9.0277777781011537E-2</v>
      </c>
      <c r="K171" s="9">
        <f t="shared" si="9"/>
        <v>2266.5</v>
      </c>
    </row>
    <row r="172" spans="1:11" x14ac:dyDescent="0.25">
      <c r="A172">
        <f t="shared" si="10"/>
        <v>-170</v>
      </c>
      <c r="B172" s="1">
        <f xml:space="preserve"> RTD("cqg.rtd",,"StudyData", $M$2, "Bar", "", "Time", $L$2,$A172, $Q$2, "", "","False")</f>
        <v>42751.083333333336</v>
      </c>
      <c r="C172" s="2">
        <f xml:space="preserve"> RTD("cqg.rtd",,"StudyData", $M$2, "Bar", "", "Time", $L$2, $A172,$Q$2,$P$2, "","False")</f>
        <v>42751.083333333336</v>
      </c>
      <c r="D172" s="3">
        <f xml:space="preserve"> RTD("cqg.rtd",,"StudyData", $M$2, "Bar", "", "Open", $L$2, $A172, $Q$2,$P$2,,$N$2,$O$2)</f>
        <v>2266.5</v>
      </c>
      <c r="E172" s="3">
        <f xml:space="preserve"> RTD("cqg.rtd",,"StudyData", $M$2, "Bar", "", "High", $L$2, $A172, $Q$2,$P$2,,$N$2,$O$2)</f>
        <v>2267</v>
      </c>
      <c r="F172" s="3">
        <f xml:space="preserve"> RTD("cqg.rtd",,"StudyData", $M$2, "Bar", "", "Low", $L$2, $A172, $Q$2,$P$2,,$N$2,$O$2)</f>
        <v>2265.25</v>
      </c>
      <c r="G172" s="3">
        <f xml:space="preserve"> RTD("cqg.rtd",,"StudyData", $M$2, "Bar", "", "Close", $L$2, $A172, $Q$2,$P$2,,$N$2,$O$2)</f>
        <v>2267</v>
      </c>
      <c r="H172" s="3">
        <f xml:space="preserve"> RTD("cqg.rtd",,"StudyData", $M$2, "MA", "InputChoice=Close,MAType=Sim,Period="&amp;$M$4&amp;"", "MA",$L$2,A172,"all",,,,"T")</f>
        <v>2267</v>
      </c>
      <c r="I172">
        <f t="shared" si="11"/>
        <v>170</v>
      </c>
      <c r="J172" s="10">
        <f t="shared" si="8"/>
        <v>8.3333333335758653E-2</v>
      </c>
      <c r="K172" s="9">
        <f t="shared" si="9"/>
        <v>2267</v>
      </c>
    </row>
    <row r="173" spans="1:11" x14ac:dyDescent="0.25">
      <c r="A173">
        <f t="shared" si="10"/>
        <v>-171</v>
      </c>
      <c r="B173" s="1">
        <f xml:space="preserve"> RTD("cqg.rtd",,"StudyData", $M$2, "Bar", "", "Time", $L$2,$A173, $Q$2, "", "","False")</f>
        <v>42751.076388888891</v>
      </c>
      <c r="C173" s="2">
        <f xml:space="preserve"> RTD("cqg.rtd",,"StudyData", $M$2, "Bar", "", "Time", $L$2, $A173,$Q$2,$P$2, "","False")</f>
        <v>42751.076388888891</v>
      </c>
      <c r="D173" s="3">
        <f xml:space="preserve"> RTD("cqg.rtd",,"StudyData", $M$2, "Bar", "", "Open", $L$2, $A173, $Q$2,$P$2,,$N$2,$O$2)</f>
        <v>2266.5</v>
      </c>
      <c r="E173" s="3">
        <f xml:space="preserve"> RTD("cqg.rtd",,"StudyData", $M$2, "Bar", "", "High", $L$2, $A173, $Q$2,$P$2,,$N$2,$O$2)</f>
        <v>2266.75</v>
      </c>
      <c r="F173" s="3">
        <f xml:space="preserve"> RTD("cqg.rtd",,"StudyData", $M$2, "Bar", "", "Low", $L$2, $A173, $Q$2,$P$2,,$N$2,$O$2)</f>
        <v>2266.25</v>
      </c>
      <c r="G173" s="3">
        <f xml:space="preserve"> RTD("cqg.rtd",,"StudyData", $M$2, "Bar", "", "Close", $L$2, $A173, $Q$2,$P$2,,$N$2,$O$2)</f>
        <v>2266.75</v>
      </c>
      <c r="H173" s="3">
        <f xml:space="preserve"> RTD("cqg.rtd",,"StudyData", $M$2, "MA", "InputChoice=Close,MAType=Sim,Period="&amp;$M$4&amp;"", "MA",$L$2,A173,"all",,,,"T")</f>
        <v>2267.0374999999999</v>
      </c>
      <c r="I173">
        <f t="shared" si="11"/>
        <v>171</v>
      </c>
      <c r="J173" s="10">
        <f t="shared" si="8"/>
        <v>7.6388888890505768E-2</v>
      </c>
      <c r="K173" s="9">
        <f t="shared" si="9"/>
        <v>2266.75</v>
      </c>
    </row>
    <row r="174" spans="1:11" x14ac:dyDescent="0.25">
      <c r="A174">
        <f t="shared" si="10"/>
        <v>-172</v>
      </c>
      <c r="B174" s="1">
        <f xml:space="preserve"> RTD("cqg.rtd",,"StudyData", $M$2, "Bar", "", "Time", $L$2,$A174, $Q$2, "", "","False")</f>
        <v>42751.069444444445</v>
      </c>
      <c r="C174" s="2">
        <f xml:space="preserve"> RTD("cqg.rtd",,"StudyData", $M$2, "Bar", "", "Time", $L$2, $A174,$Q$2,$P$2, "","False")</f>
        <v>42751.069444444445</v>
      </c>
      <c r="D174" s="3">
        <f xml:space="preserve"> RTD("cqg.rtd",,"StudyData", $M$2, "Bar", "", "Open", $L$2, $A174, $Q$2,$P$2,,$N$2,$O$2)</f>
        <v>2266.5</v>
      </c>
      <c r="E174" s="3">
        <f xml:space="preserve"> RTD("cqg.rtd",,"StudyData", $M$2, "Bar", "", "High", $L$2, $A174, $Q$2,$P$2,,$N$2,$O$2)</f>
        <v>2266.5</v>
      </c>
      <c r="F174" s="3">
        <f xml:space="preserve"> RTD("cqg.rtd",,"StudyData", $M$2, "Bar", "", "Low", $L$2, $A174, $Q$2,$P$2,,$N$2,$O$2)</f>
        <v>2266.25</v>
      </c>
      <c r="G174" s="3">
        <f xml:space="preserve"> RTD("cqg.rtd",,"StudyData", $M$2, "Bar", "", "Close", $L$2, $A174, $Q$2,$P$2,,$N$2,$O$2)</f>
        <v>2266.5</v>
      </c>
      <c r="H174" s="3">
        <f xml:space="preserve"> RTD("cqg.rtd",,"StudyData", $M$2, "MA", "InputChoice=Close,MAType=Sim,Period="&amp;$M$4&amp;"", "MA",$L$2,A174,"all",,,,"T")</f>
        <v>2267.1125000000002</v>
      </c>
      <c r="I174">
        <f t="shared" si="11"/>
        <v>172</v>
      </c>
      <c r="J174" s="10">
        <f t="shared" si="8"/>
        <v>6.9444444445252884E-2</v>
      </c>
      <c r="K174" s="9">
        <f t="shared" si="9"/>
        <v>2266.5</v>
      </c>
    </row>
    <row r="175" spans="1:11" x14ac:dyDescent="0.25">
      <c r="A175">
        <f t="shared" si="10"/>
        <v>-173</v>
      </c>
      <c r="B175" s="1">
        <f xml:space="preserve"> RTD("cqg.rtd",,"StudyData", $M$2, "Bar", "", "Time", $L$2,$A175, $Q$2, "", "","False")</f>
        <v>42751.0625</v>
      </c>
      <c r="C175" s="2">
        <f xml:space="preserve"> RTD("cqg.rtd",,"StudyData", $M$2, "Bar", "", "Time", $L$2, $A175,$Q$2,$P$2, "","False")</f>
        <v>42751.0625</v>
      </c>
      <c r="D175" s="3">
        <f xml:space="preserve"> RTD("cqg.rtd",,"StudyData", $M$2, "Bar", "", "Open", $L$2, $A175, $Q$2,$P$2,,$N$2,$O$2)</f>
        <v>2266.5</v>
      </c>
      <c r="E175" s="3">
        <f xml:space="preserve"> RTD("cqg.rtd",,"StudyData", $M$2, "Bar", "", "High", $L$2, $A175, $Q$2,$P$2,,$N$2,$O$2)</f>
        <v>2266.5</v>
      </c>
      <c r="F175" s="3">
        <f xml:space="preserve"> RTD("cqg.rtd",,"StudyData", $M$2, "Bar", "", "Low", $L$2, $A175, $Q$2,$P$2,,$N$2,$O$2)</f>
        <v>2266</v>
      </c>
      <c r="G175" s="3">
        <f xml:space="preserve"> RTD("cqg.rtd",,"StudyData", $M$2, "Bar", "", "Close", $L$2, $A175, $Q$2,$P$2,,$N$2,$O$2)</f>
        <v>2266.5</v>
      </c>
      <c r="H175" s="3">
        <f xml:space="preserve"> RTD("cqg.rtd",,"StudyData", $M$2, "MA", "InputChoice=Close,MAType=Sim,Period="&amp;$M$4&amp;"", "MA",$L$2,A175,"all",,,,"T")</f>
        <v>2267.1875</v>
      </c>
      <c r="I175">
        <f t="shared" si="11"/>
        <v>173</v>
      </c>
      <c r="J175" s="10">
        <f t="shared" si="8"/>
        <v>6.25E-2</v>
      </c>
      <c r="K175" s="9">
        <f t="shared" si="9"/>
        <v>2266.5</v>
      </c>
    </row>
    <row r="176" spans="1:11" x14ac:dyDescent="0.25">
      <c r="A176">
        <f t="shared" si="10"/>
        <v>-174</v>
      </c>
      <c r="B176" s="1">
        <f xml:space="preserve"> RTD("cqg.rtd",,"StudyData", $M$2, "Bar", "", "Time", $L$2,$A176, $Q$2, "", "","False")</f>
        <v>42751.055555555555</v>
      </c>
      <c r="C176" s="2">
        <f xml:space="preserve"> RTD("cqg.rtd",,"StudyData", $M$2, "Bar", "", "Time", $L$2, $A176,$Q$2,$P$2, "","False")</f>
        <v>42751.055555555555</v>
      </c>
      <c r="D176" s="3">
        <f xml:space="preserve"> RTD("cqg.rtd",,"StudyData", $M$2, "Bar", "", "Open", $L$2, $A176, $Q$2,$P$2,,$N$2,$O$2)</f>
        <v>2266.25</v>
      </c>
      <c r="E176" s="3">
        <f xml:space="preserve"> RTD("cqg.rtd",,"StudyData", $M$2, "Bar", "", "High", $L$2, $A176, $Q$2,$P$2,,$N$2,$O$2)</f>
        <v>2266.5</v>
      </c>
      <c r="F176" s="3">
        <f xml:space="preserve"> RTD("cqg.rtd",,"StudyData", $M$2, "Bar", "", "Low", $L$2, $A176, $Q$2,$P$2,,$N$2,$O$2)</f>
        <v>2266</v>
      </c>
      <c r="G176" s="3">
        <f xml:space="preserve"> RTD("cqg.rtd",,"StudyData", $M$2, "Bar", "", "Close", $L$2, $A176, $Q$2,$P$2,,$N$2,$O$2)</f>
        <v>2266.5</v>
      </c>
      <c r="H176" s="3">
        <f xml:space="preserve"> RTD("cqg.rtd",,"StudyData", $M$2, "MA", "InputChoice=Close,MAType=Sim,Period="&amp;$M$4&amp;"", "MA",$L$2,A176,"all",,,,"T")</f>
        <v>2267.25</v>
      </c>
      <c r="I176">
        <f t="shared" si="11"/>
        <v>174</v>
      </c>
      <c r="J176" s="10">
        <f t="shared" si="8"/>
        <v>5.5555555554747116E-2</v>
      </c>
      <c r="K176" s="9">
        <f t="shared" si="9"/>
        <v>2266.5</v>
      </c>
    </row>
    <row r="177" spans="1:11" x14ac:dyDescent="0.25">
      <c r="A177">
        <f t="shared" si="10"/>
        <v>-175</v>
      </c>
      <c r="B177" s="1">
        <f xml:space="preserve"> RTD("cqg.rtd",,"StudyData", $M$2, "Bar", "", "Time", $L$2,$A177, $Q$2, "", "","False")</f>
        <v>42751.048611111109</v>
      </c>
      <c r="C177" s="2">
        <f xml:space="preserve"> RTD("cqg.rtd",,"StudyData", $M$2, "Bar", "", "Time", $L$2, $A177,$Q$2,$P$2, "","False")</f>
        <v>42751.048611111109</v>
      </c>
      <c r="D177" s="3">
        <f xml:space="preserve"> RTD("cqg.rtd",,"StudyData", $M$2, "Bar", "", "Open", $L$2, $A177, $Q$2,$P$2,,$N$2,$O$2)</f>
        <v>2266.5</v>
      </c>
      <c r="E177" s="3">
        <f xml:space="preserve"> RTD("cqg.rtd",,"StudyData", $M$2, "Bar", "", "High", $L$2, $A177, $Q$2,$P$2,,$N$2,$O$2)</f>
        <v>2266.75</v>
      </c>
      <c r="F177" s="3">
        <f xml:space="preserve"> RTD("cqg.rtd",,"StudyData", $M$2, "Bar", "", "Low", $L$2, $A177, $Q$2,$P$2,,$N$2,$O$2)</f>
        <v>2266</v>
      </c>
      <c r="G177" s="3">
        <f xml:space="preserve"> RTD("cqg.rtd",,"StudyData", $M$2, "Bar", "", "Close", $L$2, $A177, $Q$2,$P$2,,$N$2,$O$2)</f>
        <v>2266.25</v>
      </c>
      <c r="H177" s="3">
        <f xml:space="preserve"> RTD("cqg.rtd",,"StudyData", $M$2, "MA", "InputChoice=Close,MAType=Sim,Period="&amp;$M$4&amp;"", "MA",$L$2,A177,"all",,,,"T")</f>
        <v>2267.3375000000001</v>
      </c>
      <c r="I177">
        <f t="shared" si="11"/>
        <v>175</v>
      </c>
      <c r="J177" s="10">
        <f t="shared" si="8"/>
        <v>4.8611111109494232E-2</v>
      </c>
      <c r="K177" s="9">
        <f t="shared" si="9"/>
        <v>2266.25</v>
      </c>
    </row>
    <row r="178" spans="1:11" x14ac:dyDescent="0.25">
      <c r="A178">
        <f t="shared" si="10"/>
        <v>-176</v>
      </c>
      <c r="B178" s="1">
        <f xml:space="preserve"> RTD("cqg.rtd",,"StudyData", $M$2, "Bar", "", "Time", $L$2,$A178, $Q$2, "", "","False")</f>
        <v>42751.041666666664</v>
      </c>
      <c r="C178" s="2">
        <f xml:space="preserve"> RTD("cqg.rtd",,"StudyData", $M$2, "Bar", "", "Time", $L$2, $A178,$Q$2,$P$2, "","False")</f>
        <v>42751.041666666664</v>
      </c>
      <c r="D178" s="3">
        <f xml:space="preserve"> RTD("cqg.rtd",,"StudyData", $M$2, "Bar", "", "Open", $L$2, $A178, $Q$2,$P$2,,$N$2,$O$2)</f>
        <v>2266.75</v>
      </c>
      <c r="E178" s="3">
        <f xml:space="preserve"> RTD("cqg.rtd",,"StudyData", $M$2, "Bar", "", "High", $L$2, $A178, $Q$2,$P$2,,$N$2,$O$2)</f>
        <v>2267</v>
      </c>
      <c r="F178" s="3">
        <f xml:space="preserve"> RTD("cqg.rtd",,"StudyData", $M$2, "Bar", "", "Low", $L$2, $A178, $Q$2,$P$2,,$N$2,$O$2)</f>
        <v>2266.5</v>
      </c>
      <c r="G178" s="3">
        <f xml:space="preserve"> RTD("cqg.rtd",,"StudyData", $M$2, "Bar", "", "Close", $L$2, $A178, $Q$2,$P$2,,$N$2,$O$2)</f>
        <v>2266.75</v>
      </c>
      <c r="H178" s="3">
        <f xml:space="preserve"> RTD("cqg.rtd",,"StudyData", $M$2, "MA", "InputChoice=Close,MAType=Sim,Period="&amp;$M$4&amp;"", "MA",$L$2,A178,"all",,,,"T")</f>
        <v>2267.4375</v>
      </c>
      <c r="I178">
        <f t="shared" si="11"/>
        <v>176</v>
      </c>
      <c r="J178" s="10">
        <f t="shared" si="8"/>
        <v>4.1666666664241347E-2</v>
      </c>
      <c r="K178" s="9">
        <f t="shared" si="9"/>
        <v>2266.75</v>
      </c>
    </row>
    <row r="179" spans="1:11" x14ac:dyDescent="0.25">
      <c r="A179">
        <f t="shared" si="10"/>
        <v>-177</v>
      </c>
      <c r="B179" s="1">
        <f xml:space="preserve"> RTD("cqg.rtd",,"StudyData", $M$2, "Bar", "", "Time", $L$2,$A179, $Q$2, "", "","False")</f>
        <v>42751.034722222219</v>
      </c>
      <c r="C179" s="2">
        <f xml:space="preserve"> RTD("cqg.rtd",,"StudyData", $M$2, "Bar", "", "Time", $L$2, $A179,$Q$2,$P$2, "","False")</f>
        <v>42751.034722222219</v>
      </c>
      <c r="D179" s="3">
        <f xml:space="preserve"> RTD("cqg.rtd",,"StudyData", $M$2, "Bar", "", "Open", $L$2, $A179, $Q$2,$P$2,,$N$2,$O$2)</f>
        <v>2266.25</v>
      </c>
      <c r="E179" s="3">
        <f xml:space="preserve"> RTD("cqg.rtd",,"StudyData", $M$2, "Bar", "", "High", $L$2, $A179, $Q$2,$P$2,,$N$2,$O$2)</f>
        <v>2267</v>
      </c>
      <c r="F179" s="3">
        <f xml:space="preserve"> RTD("cqg.rtd",,"StudyData", $M$2, "Bar", "", "Low", $L$2, $A179, $Q$2,$P$2,,$N$2,$O$2)</f>
        <v>2266.25</v>
      </c>
      <c r="G179" s="3">
        <f xml:space="preserve"> RTD("cqg.rtd",,"StudyData", $M$2, "Bar", "", "Close", $L$2, $A179, $Q$2,$P$2,,$N$2,$O$2)</f>
        <v>2266.75</v>
      </c>
      <c r="H179" s="3">
        <f xml:space="preserve"> RTD("cqg.rtd",,"StudyData", $M$2, "MA", "InputChoice=Close,MAType=Sim,Period="&amp;$M$4&amp;"", "MA",$L$2,A179,"all",,,,"T")</f>
        <v>2267.5</v>
      </c>
      <c r="I179">
        <f t="shared" si="11"/>
        <v>177</v>
      </c>
      <c r="J179" s="10">
        <f t="shared" si="8"/>
        <v>3.4722222218988463E-2</v>
      </c>
      <c r="K179" s="9">
        <f t="shared" si="9"/>
        <v>2266.75</v>
      </c>
    </row>
    <row r="180" spans="1:11" x14ac:dyDescent="0.25">
      <c r="A180">
        <f t="shared" si="10"/>
        <v>-178</v>
      </c>
      <c r="B180" s="1">
        <f xml:space="preserve"> RTD("cqg.rtd",,"StudyData", $M$2, "Bar", "", "Time", $L$2,$A180, $Q$2, "", "","False")</f>
        <v>42751.027777777781</v>
      </c>
      <c r="C180" s="2">
        <f xml:space="preserve"> RTD("cqg.rtd",,"StudyData", $M$2, "Bar", "", "Time", $L$2, $A180,$Q$2,$P$2, "","False")</f>
        <v>42751.027777777781</v>
      </c>
      <c r="D180" s="3">
        <f xml:space="preserve"> RTD("cqg.rtd",,"StudyData", $M$2, "Bar", "", "Open", $L$2, $A180, $Q$2,$P$2,,$N$2,$O$2)</f>
        <v>2266</v>
      </c>
      <c r="E180" s="3">
        <f xml:space="preserve"> RTD("cqg.rtd",,"StudyData", $M$2, "Bar", "", "High", $L$2, $A180, $Q$2,$P$2,,$N$2,$O$2)</f>
        <v>2266.5</v>
      </c>
      <c r="F180" s="3">
        <f xml:space="preserve"> RTD("cqg.rtd",,"StudyData", $M$2, "Bar", "", "Low", $L$2, $A180, $Q$2,$P$2,,$N$2,$O$2)</f>
        <v>2265.75</v>
      </c>
      <c r="G180" s="3">
        <f xml:space="preserve"> RTD("cqg.rtd",,"StudyData", $M$2, "Bar", "", "Close", $L$2, $A180, $Q$2,$P$2,,$N$2,$O$2)</f>
        <v>2266.25</v>
      </c>
      <c r="H180" s="3">
        <f xml:space="preserve"> RTD("cqg.rtd",,"StudyData", $M$2, "MA", "InputChoice=Close,MAType=Sim,Period="&amp;$M$4&amp;"", "MA",$L$2,A180,"all",,,,"T")</f>
        <v>2267.5749999999998</v>
      </c>
      <c r="I180">
        <f t="shared" si="11"/>
        <v>178</v>
      </c>
      <c r="J180" s="10">
        <f t="shared" si="8"/>
        <v>2.7777777781011537E-2</v>
      </c>
      <c r="K180" s="9">
        <f t="shared" si="9"/>
        <v>2266.25</v>
      </c>
    </row>
    <row r="181" spans="1:11" x14ac:dyDescent="0.25">
      <c r="A181">
        <f t="shared" si="10"/>
        <v>-179</v>
      </c>
      <c r="B181" s="1">
        <f xml:space="preserve"> RTD("cqg.rtd",,"StudyData", $M$2, "Bar", "", "Time", $L$2,$A181, $Q$2, "", "","False")</f>
        <v>42751.020833333336</v>
      </c>
      <c r="C181" s="2">
        <f xml:space="preserve"> RTD("cqg.rtd",,"StudyData", $M$2, "Bar", "", "Time", $L$2, $A181,$Q$2,$P$2, "","False")</f>
        <v>42751.020833333336</v>
      </c>
      <c r="D181" s="3">
        <f xml:space="preserve"> RTD("cqg.rtd",,"StudyData", $M$2, "Bar", "", "Open", $L$2, $A181, $Q$2,$P$2,,$N$2,$O$2)</f>
        <v>2266.75</v>
      </c>
      <c r="E181" s="3">
        <f xml:space="preserve"> RTD("cqg.rtd",,"StudyData", $M$2, "Bar", "", "High", $L$2, $A181, $Q$2,$P$2,,$N$2,$O$2)</f>
        <v>2266.75</v>
      </c>
      <c r="F181" s="3">
        <f xml:space="preserve"> RTD("cqg.rtd",,"StudyData", $M$2, "Bar", "", "Low", $L$2, $A181, $Q$2,$P$2,,$N$2,$O$2)</f>
        <v>2265.75</v>
      </c>
      <c r="G181" s="3">
        <f xml:space="preserve"> RTD("cqg.rtd",,"StudyData", $M$2, "Bar", "", "Close", $L$2, $A181, $Q$2,$P$2,,$N$2,$O$2)</f>
        <v>2265.75</v>
      </c>
      <c r="H181" s="3">
        <f xml:space="preserve"> RTD("cqg.rtd",,"StudyData", $M$2, "MA", "InputChoice=Close,MAType=Sim,Period="&amp;$M$4&amp;"", "MA",$L$2,A181,"all",,,,"T")</f>
        <v>2267.65</v>
      </c>
      <c r="I181">
        <f t="shared" si="11"/>
        <v>179</v>
      </c>
      <c r="J181" s="10">
        <f t="shared" si="8"/>
        <v>2.0833333335758653E-2</v>
      </c>
      <c r="K181" s="9">
        <f t="shared" si="9"/>
        <v>2265.75</v>
      </c>
    </row>
    <row r="182" spans="1:11" x14ac:dyDescent="0.25">
      <c r="A182">
        <f t="shared" si="10"/>
        <v>-180</v>
      </c>
      <c r="B182" s="1">
        <f xml:space="preserve"> RTD("cqg.rtd",,"StudyData", $M$2, "Bar", "", "Time", $L$2,$A182, $Q$2, "", "","False")</f>
        <v>42751.013888888891</v>
      </c>
      <c r="C182" s="2">
        <f xml:space="preserve"> RTD("cqg.rtd",,"StudyData", $M$2, "Bar", "", "Time", $L$2, $A182,$Q$2,$P$2, "","False")</f>
        <v>42751.013888888891</v>
      </c>
      <c r="D182" s="3">
        <f xml:space="preserve"> RTD("cqg.rtd",,"StudyData", $M$2, "Bar", "", "Open", $L$2, $A182, $Q$2,$P$2,,$N$2,$O$2)</f>
        <v>2267</v>
      </c>
      <c r="E182" s="3">
        <f xml:space="preserve"> RTD("cqg.rtd",,"StudyData", $M$2, "Bar", "", "High", $L$2, $A182, $Q$2,$P$2,,$N$2,$O$2)</f>
        <v>2267.25</v>
      </c>
      <c r="F182" s="3">
        <f xml:space="preserve"> RTD("cqg.rtd",,"StudyData", $M$2, "Bar", "", "Low", $L$2, $A182, $Q$2,$P$2,,$N$2,$O$2)</f>
        <v>2266.5</v>
      </c>
      <c r="G182" s="3">
        <f xml:space="preserve"> RTD("cqg.rtd",,"StudyData", $M$2, "Bar", "", "Close", $L$2, $A182, $Q$2,$P$2,,$N$2,$O$2)</f>
        <v>2266.75</v>
      </c>
      <c r="H182" s="3">
        <f xml:space="preserve"> RTD("cqg.rtd",,"StudyData", $M$2, "MA", "InputChoice=Close,MAType=Sim,Period="&amp;$M$4&amp;"", "MA",$L$2,A182,"all",,,,"T")</f>
        <v>2267.75</v>
      </c>
      <c r="I182">
        <f t="shared" si="11"/>
        <v>180</v>
      </c>
      <c r="J182" s="10">
        <f t="shared" si="8"/>
        <v>1.3888888890505768E-2</v>
      </c>
      <c r="K182" s="9">
        <f t="shared" si="9"/>
        <v>2266.75</v>
      </c>
    </row>
    <row r="183" spans="1:11" x14ac:dyDescent="0.25">
      <c r="A183">
        <f t="shared" si="10"/>
        <v>-181</v>
      </c>
      <c r="B183" s="1">
        <f xml:space="preserve"> RTD("cqg.rtd",,"StudyData", $M$2, "Bar", "", "Time", $L$2,$A183, $Q$2, "", "","False")</f>
        <v>42751.006944444445</v>
      </c>
      <c r="C183" s="2">
        <f xml:space="preserve"> RTD("cqg.rtd",,"StudyData", $M$2, "Bar", "", "Time", $L$2, $A183,$Q$2,$P$2, "","False")</f>
        <v>42751.006944444445</v>
      </c>
      <c r="D183" s="3">
        <f xml:space="preserve"> RTD("cqg.rtd",,"StudyData", $M$2, "Bar", "", "Open", $L$2, $A183, $Q$2,$P$2,,$N$2,$O$2)</f>
        <v>2267.25</v>
      </c>
      <c r="E183" s="3">
        <f xml:space="preserve"> RTD("cqg.rtd",,"StudyData", $M$2, "Bar", "", "High", $L$2, $A183, $Q$2,$P$2,,$N$2,$O$2)</f>
        <v>2267.5</v>
      </c>
      <c r="F183" s="3">
        <f xml:space="preserve"> RTD("cqg.rtd",,"StudyData", $M$2, "Bar", "", "Low", $L$2, $A183, $Q$2,$P$2,,$N$2,$O$2)</f>
        <v>2267</v>
      </c>
      <c r="G183" s="3">
        <f xml:space="preserve"> RTD("cqg.rtd",,"StudyData", $M$2, "Bar", "", "Close", $L$2, $A183, $Q$2,$P$2,,$N$2,$O$2)</f>
        <v>2267</v>
      </c>
      <c r="H183" s="3">
        <f xml:space="preserve"> RTD("cqg.rtd",,"StudyData", $M$2, "MA", "InputChoice=Close,MAType=Sim,Period="&amp;$M$4&amp;"", "MA",$L$2,A183,"all",,,,"T")</f>
        <v>2267.8125</v>
      </c>
      <c r="I183">
        <f t="shared" si="11"/>
        <v>181</v>
      </c>
      <c r="J183" s="10">
        <f t="shared" si="8"/>
        <v>6.9444444452528842E-3</v>
      </c>
      <c r="K183" s="9">
        <f t="shared" si="9"/>
        <v>2267</v>
      </c>
    </row>
    <row r="184" spans="1:11" x14ac:dyDescent="0.25">
      <c r="A184">
        <f t="shared" si="10"/>
        <v>-182</v>
      </c>
      <c r="B184" s="1">
        <f xml:space="preserve"> RTD("cqg.rtd",,"StudyData", $M$2, "Bar", "", "Time", $L$2,$A184, $Q$2, "", "","False")</f>
        <v>42751</v>
      </c>
      <c r="C184" s="2">
        <f xml:space="preserve"> RTD("cqg.rtd",,"StudyData", $M$2, "Bar", "", "Time", $L$2, $A184,$Q$2,$P$2, "","False")</f>
        <v>42751</v>
      </c>
      <c r="D184" s="3">
        <f xml:space="preserve"> RTD("cqg.rtd",,"StudyData", $M$2, "Bar", "", "Open", $L$2, $A184, $Q$2,$P$2,,$N$2,$O$2)</f>
        <v>2267.75</v>
      </c>
      <c r="E184" s="3">
        <f xml:space="preserve"> RTD("cqg.rtd",,"StudyData", $M$2, "Bar", "", "High", $L$2, $A184, $Q$2,$P$2,,$N$2,$O$2)</f>
        <v>2267.75</v>
      </c>
      <c r="F184" s="3">
        <f xml:space="preserve"> RTD("cqg.rtd",,"StudyData", $M$2, "Bar", "", "Low", $L$2, $A184, $Q$2,$P$2,,$N$2,$O$2)</f>
        <v>2267</v>
      </c>
      <c r="G184" s="3">
        <f xml:space="preserve"> RTD("cqg.rtd",,"StudyData", $M$2, "Bar", "", "Close", $L$2, $A184, $Q$2,$P$2,,$N$2,$O$2)</f>
        <v>2267.5</v>
      </c>
      <c r="H184" s="3">
        <f xml:space="preserve"> RTD("cqg.rtd",,"StudyData", $M$2, "MA", "InputChoice=Close,MAType=Sim,Period="&amp;$M$4&amp;"", "MA",$L$2,A184,"all",,,,"T")</f>
        <v>2267.8625000000002</v>
      </c>
      <c r="I184">
        <f t="shared" si="11"/>
        <v>182</v>
      </c>
      <c r="J184" s="10">
        <f t="shared" si="8"/>
        <v>0</v>
      </c>
      <c r="K184" s="9">
        <f t="shared" si="9"/>
        <v>2267.5</v>
      </c>
    </row>
    <row r="185" spans="1:11" x14ac:dyDescent="0.25">
      <c r="A185">
        <f t="shared" si="10"/>
        <v>-183</v>
      </c>
      <c r="B185" s="1">
        <f xml:space="preserve"> RTD("cqg.rtd",,"StudyData", $M$2, "Bar", "", "Time", $L$2,$A185, $Q$2, "", "","False")</f>
        <v>42750.993055555555</v>
      </c>
      <c r="C185" s="2">
        <f xml:space="preserve"> RTD("cqg.rtd",,"StudyData", $M$2, "Bar", "", "Time", $L$2, $A185,$Q$2,$P$2, "","False")</f>
        <v>42750.993055555555</v>
      </c>
      <c r="D185" s="3">
        <f xml:space="preserve"> RTD("cqg.rtd",,"StudyData", $M$2, "Bar", "", "Open", $L$2, $A185, $Q$2,$P$2,,$N$2,$O$2)</f>
        <v>2267.75</v>
      </c>
      <c r="E185" s="3">
        <f xml:space="preserve"> RTD("cqg.rtd",,"StudyData", $M$2, "Bar", "", "High", $L$2, $A185, $Q$2,$P$2,,$N$2,$O$2)</f>
        <v>2267.75</v>
      </c>
      <c r="F185" s="3">
        <f xml:space="preserve"> RTD("cqg.rtd",,"StudyData", $M$2, "Bar", "", "Low", $L$2, $A185, $Q$2,$P$2,,$N$2,$O$2)</f>
        <v>2267.5</v>
      </c>
      <c r="G185" s="3">
        <f xml:space="preserve"> RTD("cqg.rtd",,"StudyData", $M$2, "Bar", "", "Close", $L$2, $A185, $Q$2,$P$2,,$N$2,$O$2)</f>
        <v>2267.75</v>
      </c>
      <c r="H185" s="3">
        <f xml:space="preserve"> RTD("cqg.rtd",,"StudyData", $M$2, "MA", "InputChoice=Close,MAType=Sim,Period="&amp;$M$4&amp;"", "MA",$L$2,A185,"all",,,,"T")</f>
        <v>2267.8874999999998</v>
      </c>
      <c r="I185">
        <f t="shared" si="11"/>
        <v>183</v>
      </c>
      <c r="J185" s="10">
        <f t="shared" si="8"/>
        <v>0.99305555555474712</v>
      </c>
      <c r="K185" s="9">
        <f t="shared" si="9"/>
        <v>2267.75</v>
      </c>
    </row>
    <row r="186" spans="1:11" x14ac:dyDescent="0.25">
      <c r="A186">
        <f t="shared" si="10"/>
        <v>-184</v>
      </c>
      <c r="B186" s="1">
        <f xml:space="preserve"> RTD("cqg.rtd",,"StudyData", $M$2, "Bar", "", "Time", $L$2,$A186, $Q$2, "", "","False")</f>
        <v>42750.986111111109</v>
      </c>
      <c r="C186" s="2">
        <f xml:space="preserve"> RTD("cqg.rtd",,"StudyData", $M$2, "Bar", "", "Time", $L$2, $A186,$Q$2,$P$2, "","False")</f>
        <v>42750.986111111109</v>
      </c>
      <c r="D186" s="3">
        <f xml:space="preserve"> RTD("cqg.rtd",,"StudyData", $M$2, "Bar", "", "Open", $L$2, $A186, $Q$2,$P$2,,$N$2,$O$2)</f>
        <v>2267.75</v>
      </c>
      <c r="E186" s="3">
        <f xml:space="preserve"> RTD("cqg.rtd",,"StudyData", $M$2, "Bar", "", "High", $L$2, $A186, $Q$2,$P$2,,$N$2,$O$2)</f>
        <v>2268</v>
      </c>
      <c r="F186" s="3">
        <f xml:space="preserve"> RTD("cqg.rtd",,"StudyData", $M$2, "Bar", "", "Low", $L$2, $A186, $Q$2,$P$2,,$N$2,$O$2)</f>
        <v>2267.75</v>
      </c>
      <c r="G186" s="3">
        <f xml:space="preserve"> RTD("cqg.rtd",,"StudyData", $M$2, "Bar", "", "Close", $L$2, $A186, $Q$2,$P$2,,$N$2,$O$2)</f>
        <v>2267.75</v>
      </c>
      <c r="H186" s="3">
        <f xml:space="preserve"> RTD("cqg.rtd",,"StudyData", $M$2, "MA", "InputChoice=Close,MAType=Sim,Period="&amp;$M$4&amp;"", "MA",$L$2,A186,"all",,,,"T")</f>
        <v>2267.9</v>
      </c>
      <c r="I186">
        <f t="shared" si="11"/>
        <v>184</v>
      </c>
      <c r="J186" s="10">
        <f t="shared" si="8"/>
        <v>0.98611111110949423</v>
      </c>
      <c r="K186" s="9">
        <f t="shared" si="9"/>
        <v>2267.75</v>
      </c>
    </row>
    <row r="187" spans="1:11" x14ac:dyDescent="0.25">
      <c r="A187">
        <f t="shared" si="10"/>
        <v>-185</v>
      </c>
      <c r="B187" s="1">
        <f xml:space="preserve"> RTD("cqg.rtd",,"StudyData", $M$2, "Bar", "", "Time", $L$2,$A187, $Q$2, "", "","False")</f>
        <v>42750.979166666664</v>
      </c>
      <c r="C187" s="2">
        <f xml:space="preserve"> RTD("cqg.rtd",,"StudyData", $M$2, "Bar", "", "Time", $L$2, $A187,$Q$2,$P$2, "","False")</f>
        <v>42750.979166666664</v>
      </c>
      <c r="D187" s="3">
        <f xml:space="preserve"> RTD("cqg.rtd",,"StudyData", $M$2, "Bar", "", "Open", $L$2, $A187, $Q$2,$P$2,,$N$2,$O$2)</f>
        <v>2267.5</v>
      </c>
      <c r="E187" s="3">
        <f xml:space="preserve"> RTD("cqg.rtd",,"StudyData", $M$2, "Bar", "", "High", $L$2, $A187, $Q$2,$P$2,,$N$2,$O$2)</f>
        <v>2267.75</v>
      </c>
      <c r="F187" s="3">
        <f xml:space="preserve"> RTD("cqg.rtd",,"StudyData", $M$2, "Bar", "", "Low", $L$2, $A187, $Q$2,$P$2,,$N$2,$O$2)</f>
        <v>2267.25</v>
      </c>
      <c r="G187" s="3">
        <f xml:space="preserve"> RTD("cqg.rtd",,"StudyData", $M$2, "Bar", "", "Close", $L$2, $A187, $Q$2,$P$2,,$N$2,$O$2)</f>
        <v>2267.75</v>
      </c>
      <c r="H187" s="3">
        <f xml:space="preserve"> RTD("cqg.rtd",,"StudyData", $M$2, "MA", "InputChoice=Close,MAType=Sim,Period="&amp;$M$4&amp;"", "MA",$L$2,A187,"all",,,,"T")</f>
        <v>2267.9250000000002</v>
      </c>
      <c r="I187">
        <f t="shared" si="11"/>
        <v>185</v>
      </c>
      <c r="J187" s="10">
        <f t="shared" si="8"/>
        <v>0.97916666666424135</v>
      </c>
      <c r="K187" s="9">
        <f t="shared" si="9"/>
        <v>2267.75</v>
      </c>
    </row>
    <row r="188" spans="1:11" x14ac:dyDescent="0.25">
      <c r="A188">
        <f t="shared" si="10"/>
        <v>-186</v>
      </c>
      <c r="B188" s="1">
        <f xml:space="preserve"> RTD("cqg.rtd",,"StudyData", $M$2, "Bar", "", "Time", $L$2,$A188, $Q$2, "", "","False")</f>
        <v>42750.972222222219</v>
      </c>
      <c r="C188" s="2">
        <f xml:space="preserve"> RTD("cqg.rtd",,"StudyData", $M$2, "Bar", "", "Time", $L$2, $A188,$Q$2,$P$2, "","False")</f>
        <v>42750.972222222219</v>
      </c>
      <c r="D188" s="3">
        <f xml:space="preserve"> RTD("cqg.rtd",,"StudyData", $M$2, "Bar", "", "Open", $L$2, $A188, $Q$2,$P$2,,$N$2,$O$2)</f>
        <v>2267.25</v>
      </c>
      <c r="E188" s="3">
        <f xml:space="preserve"> RTD("cqg.rtd",,"StudyData", $M$2, "Bar", "", "High", $L$2, $A188, $Q$2,$P$2,,$N$2,$O$2)</f>
        <v>2267.75</v>
      </c>
      <c r="F188" s="3">
        <f xml:space="preserve"> RTD("cqg.rtd",,"StudyData", $M$2, "Bar", "", "Low", $L$2, $A188, $Q$2,$P$2,,$N$2,$O$2)</f>
        <v>2267</v>
      </c>
      <c r="G188" s="3">
        <f xml:space="preserve"> RTD("cqg.rtd",,"StudyData", $M$2, "Bar", "", "Close", $L$2, $A188, $Q$2,$P$2,,$N$2,$O$2)</f>
        <v>2267.5</v>
      </c>
      <c r="H188" s="3">
        <f xml:space="preserve"> RTD("cqg.rtd",,"StudyData", $M$2, "MA", "InputChoice=Close,MAType=Sim,Period="&amp;$M$4&amp;"", "MA",$L$2,A188,"all",,,,"T")</f>
        <v>2267.9499999999998</v>
      </c>
      <c r="I188">
        <f t="shared" si="11"/>
        <v>186</v>
      </c>
      <c r="J188" s="10">
        <f t="shared" si="8"/>
        <v>0.97222222221898846</v>
      </c>
      <c r="K188" s="9">
        <f t="shared" si="9"/>
        <v>2267.5</v>
      </c>
    </row>
    <row r="189" spans="1:11" x14ac:dyDescent="0.25">
      <c r="A189">
        <f t="shared" si="10"/>
        <v>-187</v>
      </c>
      <c r="B189" s="1">
        <f xml:space="preserve"> RTD("cqg.rtd",,"StudyData", $M$2, "Bar", "", "Time", $L$2,$A189, $Q$2, "", "","False")</f>
        <v>42750.965277777781</v>
      </c>
      <c r="C189" s="2">
        <f xml:space="preserve"> RTD("cqg.rtd",,"StudyData", $M$2, "Bar", "", "Time", $L$2, $A189,$Q$2,$P$2, "","False")</f>
        <v>42750.965277777781</v>
      </c>
      <c r="D189" s="3">
        <f xml:space="preserve"> RTD("cqg.rtd",,"StudyData", $M$2, "Bar", "", "Open", $L$2, $A189, $Q$2,$P$2,,$N$2,$O$2)</f>
        <v>2267.75</v>
      </c>
      <c r="E189" s="3">
        <f xml:space="preserve"> RTD("cqg.rtd",,"StudyData", $M$2, "Bar", "", "High", $L$2, $A189, $Q$2,$P$2,,$N$2,$O$2)</f>
        <v>2268</v>
      </c>
      <c r="F189" s="3">
        <f xml:space="preserve"> RTD("cqg.rtd",,"StudyData", $M$2, "Bar", "", "Low", $L$2, $A189, $Q$2,$P$2,,$N$2,$O$2)</f>
        <v>2267.5</v>
      </c>
      <c r="G189" s="3">
        <f xml:space="preserve"> RTD("cqg.rtd",,"StudyData", $M$2, "Bar", "", "Close", $L$2, $A189, $Q$2,$P$2,,$N$2,$O$2)</f>
        <v>2267.5</v>
      </c>
      <c r="H189" s="3">
        <f xml:space="preserve"> RTD("cqg.rtd",,"StudyData", $M$2, "MA", "InputChoice=Close,MAType=Sim,Period="&amp;$M$4&amp;"", "MA",$L$2,A189,"all",,,,"T")</f>
        <v>2268</v>
      </c>
      <c r="I189">
        <f t="shared" si="11"/>
        <v>187</v>
      </c>
      <c r="J189" s="10">
        <f t="shared" si="8"/>
        <v>0.96527777778101154</v>
      </c>
      <c r="K189" s="9">
        <f t="shared" si="9"/>
        <v>2267.5</v>
      </c>
    </row>
    <row r="190" spans="1:11" x14ac:dyDescent="0.25">
      <c r="A190">
        <f t="shared" si="10"/>
        <v>-188</v>
      </c>
      <c r="B190" s="1">
        <f xml:space="preserve"> RTD("cqg.rtd",,"StudyData", $M$2, "Bar", "", "Time", $L$2,$A190, $Q$2, "", "","False")</f>
        <v>42750.958333333336</v>
      </c>
      <c r="C190" s="2">
        <f xml:space="preserve"> RTD("cqg.rtd",,"StudyData", $M$2, "Bar", "", "Time", $L$2, $A190,$Q$2,$P$2, "","False")</f>
        <v>42750.958333333336</v>
      </c>
      <c r="D190" s="3">
        <f xml:space="preserve"> RTD("cqg.rtd",,"StudyData", $M$2, "Bar", "", "Open", $L$2, $A190, $Q$2,$P$2,,$N$2,$O$2)</f>
        <v>2267.75</v>
      </c>
      <c r="E190" s="3">
        <f xml:space="preserve"> RTD("cqg.rtd",,"StudyData", $M$2, "Bar", "", "High", $L$2, $A190, $Q$2,$P$2,,$N$2,$O$2)</f>
        <v>2268</v>
      </c>
      <c r="F190" s="3">
        <f xml:space="preserve"> RTD("cqg.rtd",,"StudyData", $M$2, "Bar", "", "Low", $L$2, $A190, $Q$2,$P$2,,$N$2,$O$2)</f>
        <v>2267.5</v>
      </c>
      <c r="G190" s="3">
        <f xml:space="preserve"> RTD("cqg.rtd",,"StudyData", $M$2, "Bar", "", "Close", $L$2, $A190, $Q$2,$P$2,,$N$2,$O$2)</f>
        <v>2267.75</v>
      </c>
      <c r="H190" s="3">
        <f xml:space="preserve"> RTD("cqg.rtd",,"StudyData", $M$2, "MA", "InputChoice=Close,MAType=Sim,Period="&amp;$M$4&amp;"", "MA",$L$2,A190,"all",,,,"T")</f>
        <v>2268.0625</v>
      </c>
      <c r="I190">
        <f t="shared" si="11"/>
        <v>188</v>
      </c>
      <c r="J190" s="10">
        <f t="shared" si="8"/>
        <v>0.95833333333575865</v>
      </c>
      <c r="K190" s="9">
        <f t="shared" si="9"/>
        <v>2267.75</v>
      </c>
    </row>
    <row r="191" spans="1:11" x14ac:dyDescent="0.25">
      <c r="A191">
        <f t="shared" si="10"/>
        <v>-189</v>
      </c>
      <c r="B191" s="1">
        <f xml:space="preserve"> RTD("cqg.rtd",,"StudyData", $M$2, "Bar", "", "Time", $L$2,$A191, $Q$2, "", "","False")</f>
        <v>42750.951388888891</v>
      </c>
      <c r="C191" s="2">
        <f xml:space="preserve"> RTD("cqg.rtd",,"StudyData", $M$2, "Bar", "", "Time", $L$2, $A191,$Q$2,$P$2, "","False")</f>
        <v>42750.951388888891</v>
      </c>
      <c r="D191" s="3">
        <f xml:space="preserve"> RTD("cqg.rtd",,"StudyData", $M$2, "Bar", "", "Open", $L$2, $A191, $Q$2,$P$2,,$N$2,$O$2)</f>
        <v>2267.75</v>
      </c>
      <c r="E191" s="3">
        <f xml:space="preserve"> RTD("cqg.rtd",,"StudyData", $M$2, "Bar", "", "High", $L$2, $A191, $Q$2,$P$2,,$N$2,$O$2)</f>
        <v>2268</v>
      </c>
      <c r="F191" s="3">
        <f xml:space="preserve"> RTD("cqg.rtd",,"StudyData", $M$2, "Bar", "", "Low", $L$2, $A191, $Q$2,$P$2,,$N$2,$O$2)</f>
        <v>2267.75</v>
      </c>
      <c r="G191" s="3">
        <f xml:space="preserve"> RTD("cqg.rtd",,"StudyData", $M$2, "Bar", "", "Close", $L$2, $A191, $Q$2,$P$2,,$N$2,$O$2)</f>
        <v>2267.75</v>
      </c>
      <c r="H191" s="3">
        <f xml:space="preserve"> RTD("cqg.rtd",,"StudyData", $M$2, "MA", "InputChoice=Close,MAType=Sim,Period="&amp;$M$4&amp;"", "MA",$L$2,A191,"all",,,,"T")</f>
        <v>2268.1</v>
      </c>
      <c r="I191">
        <f t="shared" si="11"/>
        <v>189</v>
      </c>
      <c r="J191" s="10">
        <f t="shared" si="8"/>
        <v>0.95138888889050577</v>
      </c>
      <c r="K191" s="9">
        <f t="shared" si="9"/>
        <v>2267.75</v>
      </c>
    </row>
    <row r="192" spans="1:11" x14ac:dyDescent="0.25">
      <c r="A192">
        <f t="shared" si="10"/>
        <v>-190</v>
      </c>
      <c r="B192" s="1">
        <f xml:space="preserve"> RTD("cqg.rtd",,"StudyData", $M$2, "Bar", "", "Time", $L$2,$A192, $Q$2, "", "","False")</f>
        <v>42750.944444444445</v>
      </c>
      <c r="C192" s="2">
        <f xml:space="preserve"> RTD("cqg.rtd",,"StudyData", $M$2, "Bar", "", "Time", $L$2, $A192,$Q$2,$P$2, "","False")</f>
        <v>42750.944444444445</v>
      </c>
      <c r="D192" s="3">
        <f xml:space="preserve"> RTD("cqg.rtd",,"StudyData", $M$2, "Bar", "", "Open", $L$2, $A192, $Q$2,$P$2,,$N$2,$O$2)</f>
        <v>2268</v>
      </c>
      <c r="E192" s="3">
        <f xml:space="preserve"> RTD("cqg.rtd",,"StudyData", $M$2, "Bar", "", "High", $L$2, $A192, $Q$2,$P$2,,$N$2,$O$2)</f>
        <v>2268.5</v>
      </c>
      <c r="F192" s="3">
        <f xml:space="preserve"> RTD("cqg.rtd",,"StudyData", $M$2, "Bar", "", "Low", $L$2, $A192, $Q$2,$P$2,,$N$2,$O$2)</f>
        <v>2267.75</v>
      </c>
      <c r="G192" s="3">
        <f xml:space="preserve"> RTD("cqg.rtd",,"StudyData", $M$2, "Bar", "", "Close", $L$2, $A192, $Q$2,$P$2,,$N$2,$O$2)</f>
        <v>2267.75</v>
      </c>
      <c r="H192" s="3">
        <f xml:space="preserve"> RTD("cqg.rtd",,"StudyData", $M$2, "MA", "InputChoice=Close,MAType=Sim,Period="&amp;$M$4&amp;"", "MA",$L$2,A192,"all",,,,"T")</f>
        <v>2268.15</v>
      </c>
      <c r="I192">
        <f t="shared" si="11"/>
        <v>190</v>
      </c>
      <c r="J192" s="10">
        <f t="shared" si="8"/>
        <v>0.94444444444525288</v>
      </c>
      <c r="K192" s="9">
        <f t="shared" si="9"/>
        <v>2267.75</v>
      </c>
    </row>
    <row r="193" spans="1:11" x14ac:dyDescent="0.25">
      <c r="A193">
        <f t="shared" si="10"/>
        <v>-191</v>
      </c>
      <c r="B193" s="1">
        <f xml:space="preserve"> RTD("cqg.rtd",,"StudyData", $M$2, "Bar", "", "Time", $L$2,$A193, $Q$2, "", "","False")</f>
        <v>42750.9375</v>
      </c>
      <c r="C193" s="2">
        <f xml:space="preserve"> RTD("cqg.rtd",,"StudyData", $M$2, "Bar", "", "Time", $L$2, $A193,$Q$2,$P$2, "","False")</f>
        <v>42750.9375</v>
      </c>
      <c r="D193" s="3">
        <f xml:space="preserve"> RTD("cqg.rtd",,"StudyData", $M$2, "Bar", "", "Open", $L$2, $A193, $Q$2,$P$2,,$N$2,$O$2)</f>
        <v>2268.25</v>
      </c>
      <c r="E193" s="3">
        <f xml:space="preserve"> RTD("cqg.rtd",,"StudyData", $M$2, "Bar", "", "High", $L$2, $A193, $Q$2,$P$2,,$N$2,$O$2)</f>
        <v>2268.25</v>
      </c>
      <c r="F193" s="3">
        <f xml:space="preserve"> RTD("cqg.rtd",,"StudyData", $M$2, "Bar", "", "Low", $L$2, $A193, $Q$2,$P$2,,$N$2,$O$2)</f>
        <v>2267.75</v>
      </c>
      <c r="G193" s="3">
        <f xml:space="preserve"> RTD("cqg.rtd",,"StudyData", $M$2, "Bar", "", "Close", $L$2, $A193, $Q$2,$P$2,,$N$2,$O$2)</f>
        <v>2268.25</v>
      </c>
      <c r="H193" s="3">
        <f xml:space="preserve"> RTD("cqg.rtd",,"StudyData", $M$2, "MA", "InputChoice=Close,MAType=Sim,Period="&amp;$M$4&amp;"", "MA",$L$2,A193,"all",,,,"T")</f>
        <v>2268.1875</v>
      </c>
      <c r="I193">
        <f t="shared" si="11"/>
        <v>191</v>
      </c>
      <c r="J193" s="10">
        <f t="shared" si="8"/>
        <v>0.9375</v>
      </c>
      <c r="K193" s="9">
        <f t="shared" si="9"/>
        <v>2268.25</v>
      </c>
    </row>
    <row r="194" spans="1:11" x14ac:dyDescent="0.25">
      <c r="A194">
        <f t="shared" si="10"/>
        <v>-192</v>
      </c>
      <c r="B194" s="1">
        <f xml:space="preserve"> RTD("cqg.rtd",,"StudyData", $M$2, "Bar", "", "Time", $L$2,$A194, $Q$2, "", "","False")</f>
        <v>42750.930555555555</v>
      </c>
      <c r="C194" s="2">
        <f xml:space="preserve"> RTD("cqg.rtd",,"StudyData", $M$2, "Bar", "", "Time", $L$2, $A194,$Q$2,$P$2, "","False")</f>
        <v>42750.930555555555</v>
      </c>
      <c r="D194" s="3">
        <f xml:space="preserve"> RTD("cqg.rtd",,"StudyData", $M$2, "Bar", "", "Open", $L$2, $A194, $Q$2,$P$2,,$N$2,$O$2)</f>
        <v>2267.75</v>
      </c>
      <c r="E194" s="3">
        <f xml:space="preserve"> RTD("cqg.rtd",,"StudyData", $M$2, "Bar", "", "High", $L$2, $A194, $Q$2,$P$2,,$N$2,$O$2)</f>
        <v>2268.25</v>
      </c>
      <c r="F194" s="3">
        <f xml:space="preserve"> RTD("cqg.rtd",,"StudyData", $M$2, "Bar", "", "Low", $L$2, $A194, $Q$2,$P$2,,$N$2,$O$2)</f>
        <v>2267.75</v>
      </c>
      <c r="G194" s="3">
        <f xml:space="preserve"> RTD("cqg.rtd",,"StudyData", $M$2, "Bar", "", "Close", $L$2, $A194, $Q$2,$P$2,,$N$2,$O$2)</f>
        <v>2268</v>
      </c>
      <c r="H194" s="3">
        <f xml:space="preserve"> RTD("cqg.rtd",,"StudyData", $M$2, "MA", "InputChoice=Close,MAType=Sim,Period="&amp;$M$4&amp;"", "MA",$L$2,A194,"all",,,,"T")</f>
        <v>2268.1875</v>
      </c>
      <c r="I194">
        <f t="shared" si="11"/>
        <v>192</v>
      </c>
      <c r="J194" s="10">
        <f t="shared" si="8"/>
        <v>0.93055555555474712</v>
      </c>
      <c r="K194" s="9">
        <f t="shared" si="9"/>
        <v>2268</v>
      </c>
    </row>
    <row r="195" spans="1:11" x14ac:dyDescent="0.25">
      <c r="A195">
        <f t="shared" si="10"/>
        <v>-193</v>
      </c>
      <c r="B195" s="1">
        <f xml:space="preserve"> RTD("cqg.rtd",,"StudyData", $M$2, "Bar", "", "Time", $L$2,$A195, $Q$2, "", "","False")</f>
        <v>42750.923611111109</v>
      </c>
      <c r="C195" s="2">
        <f xml:space="preserve"> RTD("cqg.rtd",,"StudyData", $M$2, "Bar", "", "Time", $L$2, $A195,$Q$2,$P$2, "","False")</f>
        <v>42750.923611111109</v>
      </c>
      <c r="D195" s="3">
        <f xml:space="preserve"> RTD("cqg.rtd",,"StudyData", $M$2, "Bar", "", "Open", $L$2, $A195, $Q$2,$P$2,,$N$2,$O$2)</f>
        <v>2268.25</v>
      </c>
      <c r="E195" s="3">
        <f xml:space="preserve"> RTD("cqg.rtd",,"StudyData", $M$2, "Bar", "", "High", $L$2, $A195, $Q$2,$P$2,,$N$2,$O$2)</f>
        <v>2268.25</v>
      </c>
      <c r="F195" s="3">
        <f xml:space="preserve"> RTD("cqg.rtd",,"StudyData", $M$2, "Bar", "", "Low", $L$2, $A195, $Q$2,$P$2,,$N$2,$O$2)</f>
        <v>2267.75</v>
      </c>
      <c r="G195" s="3">
        <f xml:space="preserve"> RTD("cqg.rtd",,"StudyData", $M$2, "Bar", "", "Close", $L$2, $A195, $Q$2,$P$2,,$N$2,$O$2)</f>
        <v>2267.75</v>
      </c>
      <c r="H195" s="3">
        <f xml:space="preserve"> RTD("cqg.rtd",,"StudyData", $M$2, "MA", "InputChoice=Close,MAType=Sim,Period="&amp;$M$4&amp;"", "MA",$L$2,A195,"all",,,,"T")</f>
        <v>2268.2249999999999</v>
      </c>
      <c r="I195">
        <f t="shared" si="11"/>
        <v>193</v>
      </c>
      <c r="J195" s="10">
        <f t="shared" ref="J195:J258" si="12">C195-TRUNC(C195)</f>
        <v>0.92361111110949423</v>
      </c>
      <c r="K195" s="9">
        <f t="shared" ref="K195:K258" si="13">G195</f>
        <v>2267.75</v>
      </c>
    </row>
    <row r="196" spans="1:11" x14ac:dyDescent="0.25">
      <c r="A196">
        <f t="shared" ref="A196:A259" si="14">A195-1</f>
        <v>-194</v>
      </c>
      <c r="B196" s="1">
        <f xml:space="preserve"> RTD("cqg.rtd",,"StudyData", $M$2, "Bar", "", "Time", $L$2,$A196, $Q$2, "", "","False")</f>
        <v>42750.916666666664</v>
      </c>
      <c r="C196" s="2">
        <f xml:space="preserve"> RTD("cqg.rtd",,"StudyData", $M$2, "Bar", "", "Time", $L$2, $A196,$Q$2,$P$2, "","False")</f>
        <v>42750.916666666664</v>
      </c>
      <c r="D196" s="3">
        <f xml:space="preserve"> RTD("cqg.rtd",,"StudyData", $M$2, "Bar", "", "Open", $L$2, $A196, $Q$2,$P$2,,$N$2,$O$2)</f>
        <v>2268.25</v>
      </c>
      <c r="E196" s="3">
        <f xml:space="preserve"> RTD("cqg.rtd",,"StudyData", $M$2, "Bar", "", "High", $L$2, $A196, $Q$2,$P$2,,$N$2,$O$2)</f>
        <v>2268.25</v>
      </c>
      <c r="F196" s="3">
        <f xml:space="preserve"> RTD("cqg.rtd",,"StudyData", $M$2, "Bar", "", "Low", $L$2, $A196, $Q$2,$P$2,,$N$2,$O$2)</f>
        <v>2268</v>
      </c>
      <c r="G196" s="3">
        <f xml:space="preserve"> RTD("cqg.rtd",,"StudyData", $M$2, "Bar", "", "Close", $L$2, $A196, $Q$2,$P$2,,$N$2,$O$2)</f>
        <v>2268.25</v>
      </c>
      <c r="H196" s="3">
        <f xml:space="preserve"> RTD("cqg.rtd",,"StudyData", $M$2, "MA", "InputChoice=Close,MAType=Sim,Period="&amp;$M$4&amp;"", "MA",$L$2,A196,"all",,,,"T")</f>
        <v>2268.2750000000001</v>
      </c>
      <c r="I196">
        <f t="shared" ref="I196:I259" si="15">I195+1</f>
        <v>194</v>
      </c>
      <c r="J196" s="10">
        <f t="shared" si="12"/>
        <v>0.91666666666424135</v>
      </c>
      <c r="K196" s="9">
        <f t="shared" si="13"/>
        <v>2268.25</v>
      </c>
    </row>
    <row r="197" spans="1:11" x14ac:dyDescent="0.25">
      <c r="A197">
        <f t="shared" si="14"/>
        <v>-195</v>
      </c>
      <c r="B197" s="1">
        <f xml:space="preserve"> RTD("cqg.rtd",,"StudyData", $M$2, "Bar", "", "Time", $L$2,$A197, $Q$2, "", "","False")</f>
        <v>42750.909722222219</v>
      </c>
      <c r="C197" s="2">
        <f xml:space="preserve"> RTD("cqg.rtd",,"StudyData", $M$2, "Bar", "", "Time", $L$2, $A197,$Q$2,$P$2, "","False")</f>
        <v>42750.909722222219</v>
      </c>
      <c r="D197" s="3">
        <f xml:space="preserve"> RTD("cqg.rtd",,"StudyData", $M$2, "Bar", "", "Open", $L$2, $A197, $Q$2,$P$2,,$N$2,$O$2)</f>
        <v>2268</v>
      </c>
      <c r="E197" s="3">
        <f xml:space="preserve"> RTD("cqg.rtd",,"StudyData", $M$2, "Bar", "", "High", $L$2, $A197, $Q$2,$P$2,,$N$2,$O$2)</f>
        <v>2268.5</v>
      </c>
      <c r="F197" s="3">
        <f xml:space="preserve"> RTD("cqg.rtd",,"StudyData", $M$2, "Bar", "", "Low", $L$2, $A197, $Q$2,$P$2,,$N$2,$O$2)</f>
        <v>2268</v>
      </c>
      <c r="G197" s="3">
        <f xml:space="preserve"> RTD("cqg.rtd",,"StudyData", $M$2, "Bar", "", "Close", $L$2, $A197, $Q$2,$P$2,,$N$2,$O$2)</f>
        <v>2268.25</v>
      </c>
      <c r="H197" s="3">
        <f xml:space="preserve"> RTD("cqg.rtd",,"StudyData", $M$2, "MA", "InputChoice=Close,MAType=Sim,Period="&amp;$M$4&amp;"", "MA",$L$2,A197,"all",,,,"T")</f>
        <v>2268.2874999999999</v>
      </c>
      <c r="I197">
        <f t="shared" si="15"/>
        <v>195</v>
      </c>
      <c r="J197" s="10">
        <f t="shared" si="12"/>
        <v>0.90972222221898846</v>
      </c>
      <c r="K197" s="9">
        <f t="shared" si="13"/>
        <v>2268.25</v>
      </c>
    </row>
    <row r="198" spans="1:11" x14ac:dyDescent="0.25">
      <c r="A198">
        <f t="shared" si="14"/>
        <v>-196</v>
      </c>
      <c r="B198" s="1">
        <f xml:space="preserve"> RTD("cqg.rtd",,"StudyData", $M$2, "Bar", "", "Time", $L$2,$A198, $Q$2, "", "","False")</f>
        <v>42750.902777777781</v>
      </c>
      <c r="C198" s="2">
        <f xml:space="preserve"> RTD("cqg.rtd",,"StudyData", $M$2, "Bar", "", "Time", $L$2, $A198,$Q$2,$P$2, "","False")</f>
        <v>42750.902777777781</v>
      </c>
      <c r="D198" s="3">
        <f xml:space="preserve"> RTD("cqg.rtd",,"StudyData", $M$2, "Bar", "", "Open", $L$2, $A198, $Q$2,$P$2,,$N$2,$O$2)</f>
        <v>2268</v>
      </c>
      <c r="E198" s="3">
        <f xml:space="preserve"> RTD("cqg.rtd",,"StudyData", $M$2, "Bar", "", "High", $L$2, $A198, $Q$2,$P$2,,$N$2,$O$2)</f>
        <v>2268.25</v>
      </c>
      <c r="F198" s="3">
        <f xml:space="preserve"> RTD("cqg.rtd",,"StudyData", $M$2, "Bar", "", "Low", $L$2, $A198, $Q$2,$P$2,,$N$2,$O$2)</f>
        <v>2268</v>
      </c>
      <c r="G198" s="3">
        <f xml:space="preserve"> RTD("cqg.rtd",,"StudyData", $M$2, "Bar", "", "Close", $L$2, $A198, $Q$2,$P$2,,$N$2,$O$2)</f>
        <v>2268</v>
      </c>
      <c r="H198" s="3">
        <f xml:space="preserve"> RTD("cqg.rtd",,"StudyData", $M$2, "MA", "InputChoice=Close,MAType=Sim,Period="&amp;$M$4&amp;"", "MA",$L$2,A198,"all",,,,"T")</f>
        <v>2268.3000000000002</v>
      </c>
      <c r="I198">
        <f t="shared" si="15"/>
        <v>196</v>
      </c>
      <c r="J198" s="10">
        <f t="shared" si="12"/>
        <v>0.90277777778101154</v>
      </c>
      <c r="K198" s="9">
        <f t="shared" si="13"/>
        <v>2268</v>
      </c>
    </row>
    <row r="199" spans="1:11" x14ac:dyDescent="0.25">
      <c r="A199">
        <f t="shared" si="14"/>
        <v>-197</v>
      </c>
      <c r="B199" s="1">
        <f xml:space="preserve"> RTD("cqg.rtd",,"StudyData", $M$2, "Bar", "", "Time", $L$2,$A199, $Q$2, "", "","False")</f>
        <v>42750.895833333336</v>
      </c>
      <c r="C199" s="2">
        <f xml:space="preserve"> RTD("cqg.rtd",,"StudyData", $M$2, "Bar", "", "Time", $L$2, $A199,$Q$2,$P$2, "","False")</f>
        <v>42750.895833333336</v>
      </c>
      <c r="D199" s="3">
        <f xml:space="preserve"> RTD("cqg.rtd",,"StudyData", $M$2, "Bar", "", "Open", $L$2, $A199, $Q$2,$P$2,,$N$2,$O$2)</f>
        <v>2268</v>
      </c>
      <c r="E199" s="3">
        <f xml:space="preserve"> RTD("cqg.rtd",,"StudyData", $M$2, "Bar", "", "High", $L$2, $A199, $Q$2,$P$2,,$N$2,$O$2)</f>
        <v>2268.25</v>
      </c>
      <c r="F199" s="3">
        <f xml:space="preserve"> RTD("cqg.rtd",,"StudyData", $M$2, "Bar", "", "Low", $L$2, $A199, $Q$2,$P$2,,$N$2,$O$2)</f>
        <v>2267.75</v>
      </c>
      <c r="G199" s="3">
        <f xml:space="preserve"> RTD("cqg.rtd",,"StudyData", $M$2, "Bar", "", "Close", $L$2, $A199, $Q$2,$P$2,,$N$2,$O$2)</f>
        <v>2268.25</v>
      </c>
      <c r="H199" s="3">
        <f xml:space="preserve"> RTD("cqg.rtd",,"StudyData", $M$2, "MA", "InputChoice=Close,MAType=Sim,Period="&amp;$M$4&amp;"", "MA",$L$2,A199,"all",,,,"T")</f>
        <v>2268.35</v>
      </c>
      <c r="I199">
        <f t="shared" si="15"/>
        <v>197</v>
      </c>
      <c r="J199" s="10">
        <f t="shared" si="12"/>
        <v>0.89583333333575865</v>
      </c>
      <c r="K199" s="9">
        <f t="shared" si="13"/>
        <v>2268.25</v>
      </c>
    </row>
    <row r="200" spans="1:11" x14ac:dyDescent="0.25">
      <c r="A200">
        <f t="shared" si="14"/>
        <v>-198</v>
      </c>
      <c r="B200" s="1">
        <f xml:space="preserve"> RTD("cqg.rtd",,"StudyData", $M$2, "Bar", "", "Time", $L$2,$A200, $Q$2, "", "","False")</f>
        <v>42750.888888888891</v>
      </c>
      <c r="C200" s="2">
        <f xml:space="preserve"> RTD("cqg.rtd",,"StudyData", $M$2, "Bar", "", "Time", $L$2, $A200,$Q$2,$P$2, "","False")</f>
        <v>42750.888888888891</v>
      </c>
      <c r="D200" s="3">
        <f xml:space="preserve"> RTD("cqg.rtd",,"StudyData", $M$2, "Bar", "", "Open", $L$2, $A200, $Q$2,$P$2,,$N$2,$O$2)</f>
        <v>2267.5</v>
      </c>
      <c r="E200" s="3">
        <f xml:space="preserve"> RTD("cqg.rtd",,"StudyData", $M$2, "Bar", "", "High", $L$2, $A200, $Q$2,$P$2,,$N$2,$O$2)</f>
        <v>2268</v>
      </c>
      <c r="F200" s="3">
        <f xml:space="preserve"> RTD("cqg.rtd",,"StudyData", $M$2, "Bar", "", "Low", $L$2, $A200, $Q$2,$P$2,,$N$2,$O$2)</f>
        <v>2267.5</v>
      </c>
      <c r="G200" s="3">
        <f xml:space="preserve"> RTD("cqg.rtd",,"StudyData", $M$2, "Bar", "", "Close", $L$2, $A200, $Q$2,$P$2,,$N$2,$O$2)</f>
        <v>2267.75</v>
      </c>
      <c r="H200" s="3">
        <f xml:space="preserve"> RTD("cqg.rtd",,"StudyData", $M$2, "MA", "InputChoice=Close,MAType=Sim,Period="&amp;$M$4&amp;"", "MA",$L$2,A200,"all",,,,"T")</f>
        <v>2268.4</v>
      </c>
      <c r="I200">
        <f t="shared" si="15"/>
        <v>198</v>
      </c>
      <c r="J200" s="10">
        <f t="shared" si="12"/>
        <v>0.88888888889050577</v>
      </c>
      <c r="K200" s="9">
        <f t="shared" si="13"/>
        <v>2267.75</v>
      </c>
    </row>
    <row r="201" spans="1:11" x14ac:dyDescent="0.25">
      <c r="A201">
        <f t="shared" si="14"/>
        <v>-199</v>
      </c>
      <c r="B201" s="1">
        <f xml:space="preserve"> RTD("cqg.rtd",,"StudyData", $M$2, "Bar", "", "Time", $L$2,$A201, $Q$2, "", "","False")</f>
        <v>42750.881944444445</v>
      </c>
      <c r="C201" s="2">
        <f xml:space="preserve"> RTD("cqg.rtd",,"StudyData", $M$2, "Bar", "", "Time", $L$2, $A201,$Q$2,$P$2, "","False")</f>
        <v>42750.881944444445</v>
      </c>
      <c r="D201" s="3">
        <f xml:space="preserve"> RTD("cqg.rtd",,"StudyData", $M$2, "Bar", "", "Open", $L$2, $A201, $Q$2,$P$2,,$N$2,$O$2)</f>
        <v>2268</v>
      </c>
      <c r="E201" s="3">
        <f xml:space="preserve"> RTD("cqg.rtd",,"StudyData", $M$2, "Bar", "", "High", $L$2, $A201, $Q$2,$P$2,,$N$2,$O$2)</f>
        <v>2268</v>
      </c>
      <c r="F201" s="3">
        <f xml:space="preserve"> RTD("cqg.rtd",,"StudyData", $M$2, "Bar", "", "Low", $L$2, $A201, $Q$2,$P$2,,$N$2,$O$2)</f>
        <v>2267.5</v>
      </c>
      <c r="G201" s="3">
        <f xml:space="preserve"> RTD("cqg.rtd",,"StudyData", $M$2, "Bar", "", "Close", $L$2, $A201, $Q$2,$P$2,,$N$2,$O$2)</f>
        <v>2267.75</v>
      </c>
      <c r="H201" s="3">
        <f xml:space="preserve"> RTD("cqg.rtd",,"StudyData", $M$2, "MA", "InputChoice=Close,MAType=Sim,Period="&amp;$M$4&amp;"", "MA",$L$2,A201,"all",,,,"T")</f>
        <v>2268.4499999999998</v>
      </c>
      <c r="I201">
        <f t="shared" si="15"/>
        <v>199</v>
      </c>
      <c r="J201" s="10">
        <f t="shared" si="12"/>
        <v>0.88194444444525288</v>
      </c>
      <c r="K201" s="9">
        <f t="shared" si="13"/>
        <v>2267.75</v>
      </c>
    </row>
    <row r="202" spans="1:11" x14ac:dyDescent="0.25">
      <c r="A202">
        <f t="shared" si="14"/>
        <v>-200</v>
      </c>
      <c r="B202" s="1">
        <f xml:space="preserve"> RTD("cqg.rtd",,"StudyData", $M$2, "Bar", "", "Time", $L$2,$A202, $Q$2, "", "","False")</f>
        <v>42750.875</v>
      </c>
      <c r="C202" s="2">
        <f xml:space="preserve"> RTD("cqg.rtd",,"StudyData", $M$2, "Bar", "", "Time", $L$2, $A202,$Q$2,$P$2, "","False")</f>
        <v>42750.875</v>
      </c>
      <c r="D202" s="3">
        <f xml:space="preserve"> RTD("cqg.rtd",,"StudyData", $M$2, "Bar", "", "Open", $L$2, $A202, $Q$2,$P$2,,$N$2,$O$2)</f>
        <v>2268</v>
      </c>
      <c r="E202" s="3">
        <f xml:space="preserve"> RTD("cqg.rtd",,"StudyData", $M$2, "Bar", "", "High", $L$2, $A202, $Q$2,$P$2,,$N$2,$O$2)</f>
        <v>2268</v>
      </c>
      <c r="F202" s="3">
        <f xml:space="preserve"> RTD("cqg.rtd",,"StudyData", $M$2, "Bar", "", "Low", $L$2, $A202, $Q$2,$P$2,,$N$2,$O$2)</f>
        <v>2267.75</v>
      </c>
      <c r="G202" s="3">
        <f xml:space="preserve"> RTD("cqg.rtd",,"StudyData", $M$2, "Bar", "", "Close", $L$2, $A202, $Q$2,$P$2,,$N$2,$O$2)</f>
        <v>2268</v>
      </c>
      <c r="H202" s="3">
        <f xml:space="preserve"> RTD("cqg.rtd",,"StudyData", $M$2, "MA", "InputChoice=Close,MAType=Sim,Period="&amp;$M$4&amp;"", "MA",$L$2,A202,"all",,,,"T")</f>
        <v>2268.4875000000002</v>
      </c>
      <c r="I202">
        <f t="shared" si="15"/>
        <v>200</v>
      </c>
      <c r="J202" s="10">
        <f t="shared" si="12"/>
        <v>0.875</v>
      </c>
      <c r="K202" s="9">
        <f t="shared" si="13"/>
        <v>2268</v>
      </c>
    </row>
    <row r="203" spans="1:11" x14ac:dyDescent="0.25">
      <c r="A203">
        <f t="shared" si="14"/>
        <v>-201</v>
      </c>
      <c r="B203" s="1">
        <f xml:space="preserve"> RTD("cqg.rtd",,"StudyData", $M$2, "Bar", "", "Time", $L$2,$A203, $Q$2, "", "","False")</f>
        <v>42750.868055555555</v>
      </c>
      <c r="C203" s="2">
        <f xml:space="preserve"> RTD("cqg.rtd",,"StudyData", $M$2, "Bar", "", "Time", $L$2, $A203,$Q$2,$P$2, "","False")</f>
        <v>42750.868055555555</v>
      </c>
      <c r="D203" s="3">
        <f xml:space="preserve"> RTD("cqg.rtd",,"StudyData", $M$2, "Bar", "", "Open", $L$2, $A203, $Q$2,$P$2,,$N$2,$O$2)</f>
        <v>2268</v>
      </c>
      <c r="E203" s="3">
        <f xml:space="preserve"> RTD("cqg.rtd",,"StudyData", $M$2, "Bar", "", "High", $L$2, $A203, $Q$2,$P$2,,$N$2,$O$2)</f>
        <v>2268</v>
      </c>
      <c r="F203" s="3">
        <f xml:space="preserve"> RTD("cqg.rtd",,"StudyData", $M$2, "Bar", "", "Low", $L$2, $A203, $Q$2,$P$2,,$N$2,$O$2)</f>
        <v>2267.75</v>
      </c>
      <c r="G203" s="3">
        <f xml:space="preserve"> RTD("cqg.rtd",,"StudyData", $M$2, "Bar", "", "Close", $L$2, $A203, $Q$2,$P$2,,$N$2,$O$2)</f>
        <v>2268</v>
      </c>
      <c r="H203" s="3">
        <f xml:space="preserve"> RTD("cqg.rtd",,"StudyData", $M$2, "MA", "InputChoice=Close,MAType=Sim,Period="&amp;$M$4&amp;"", "MA",$L$2,A203,"all",,,,"T")</f>
        <v>2268.5</v>
      </c>
      <c r="I203">
        <f t="shared" si="15"/>
        <v>201</v>
      </c>
      <c r="J203" s="10">
        <f t="shared" si="12"/>
        <v>0.86805555555474712</v>
      </c>
      <c r="K203" s="9">
        <f t="shared" si="13"/>
        <v>2268</v>
      </c>
    </row>
    <row r="204" spans="1:11" x14ac:dyDescent="0.25">
      <c r="A204">
        <f t="shared" si="14"/>
        <v>-202</v>
      </c>
      <c r="B204" s="1">
        <f xml:space="preserve"> RTD("cqg.rtd",,"StudyData", $M$2, "Bar", "", "Time", $L$2,$A204, $Q$2, "", "","False")</f>
        <v>42750.861111111109</v>
      </c>
      <c r="C204" s="2">
        <f xml:space="preserve"> RTD("cqg.rtd",,"StudyData", $M$2, "Bar", "", "Time", $L$2, $A204,$Q$2,$P$2, "","False")</f>
        <v>42750.861111111109</v>
      </c>
      <c r="D204" s="3">
        <f xml:space="preserve"> RTD("cqg.rtd",,"StudyData", $M$2, "Bar", "", "Open", $L$2, $A204, $Q$2,$P$2,,$N$2,$O$2)</f>
        <v>2268</v>
      </c>
      <c r="E204" s="3">
        <f xml:space="preserve"> RTD("cqg.rtd",,"StudyData", $M$2, "Bar", "", "High", $L$2, $A204, $Q$2,$P$2,,$N$2,$O$2)</f>
        <v>2268</v>
      </c>
      <c r="F204" s="3">
        <f xml:space="preserve"> RTD("cqg.rtd",,"StudyData", $M$2, "Bar", "", "Low", $L$2, $A204, $Q$2,$P$2,,$N$2,$O$2)</f>
        <v>2267.75</v>
      </c>
      <c r="G204" s="3">
        <f xml:space="preserve"> RTD("cqg.rtd",,"StudyData", $M$2, "Bar", "", "Close", $L$2, $A204, $Q$2,$P$2,,$N$2,$O$2)</f>
        <v>2268</v>
      </c>
      <c r="H204" s="3">
        <f xml:space="preserve"> RTD("cqg.rtd",,"StudyData", $M$2, "MA", "InputChoice=Close,MAType=Sim,Period="&amp;$M$4&amp;"", "MA",$L$2,A204,"all",,,,"T")</f>
        <v>2268.5124999999998</v>
      </c>
      <c r="I204">
        <f t="shared" si="15"/>
        <v>202</v>
      </c>
      <c r="J204" s="10">
        <f t="shared" si="12"/>
        <v>0.86111111110949423</v>
      </c>
      <c r="K204" s="9">
        <f t="shared" si="13"/>
        <v>2268</v>
      </c>
    </row>
    <row r="205" spans="1:11" x14ac:dyDescent="0.25">
      <c r="A205">
        <f t="shared" si="14"/>
        <v>-203</v>
      </c>
      <c r="B205" s="1">
        <f xml:space="preserve"> RTD("cqg.rtd",,"StudyData", $M$2, "Bar", "", "Time", $L$2,$A205, $Q$2, "", "","False")</f>
        <v>42750.854166666664</v>
      </c>
      <c r="C205" s="2">
        <f xml:space="preserve"> RTD("cqg.rtd",,"StudyData", $M$2, "Bar", "", "Time", $L$2, $A205,$Q$2,$P$2, "","False")</f>
        <v>42750.854166666664</v>
      </c>
      <c r="D205" s="3">
        <f xml:space="preserve"> RTD("cqg.rtd",,"StudyData", $M$2, "Bar", "", "Open", $L$2, $A205, $Q$2,$P$2,,$N$2,$O$2)</f>
        <v>2268.25</v>
      </c>
      <c r="E205" s="3">
        <f xml:space="preserve"> RTD("cqg.rtd",,"StudyData", $M$2, "Bar", "", "High", $L$2, $A205, $Q$2,$P$2,,$N$2,$O$2)</f>
        <v>2268.25</v>
      </c>
      <c r="F205" s="3">
        <f xml:space="preserve"> RTD("cqg.rtd",,"StudyData", $M$2, "Bar", "", "Low", $L$2, $A205, $Q$2,$P$2,,$N$2,$O$2)</f>
        <v>2267.5</v>
      </c>
      <c r="G205" s="3">
        <f xml:space="preserve"> RTD("cqg.rtd",,"StudyData", $M$2, "Bar", "", "Close", $L$2, $A205, $Q$2,$P$2,,$N$2,$O$2)</f>
        <v>2268</v>
      </c>
      <c r="H205" s="3">
        <f xml:space="preserve"> RTD("cqg.rtd",,"StudyData", $M$2, "MA", "InputChoice=Close,MAType=Sim,Period="&amp;$M$4&amp;"", "MA",$L$2,A205,"all",,,,"T")</f>
        <v>2268.5625</v>
      </c>
      <c r="I205">
        <f t="shared" si="15"/>
        <v>203</v>
      </c>
      <c r="J205" s="10">
        <f t="shared" si="12"/>
        <v>0.85416666666424135</v>
      </c>
      <c r="K205" s="9">
        <f t="shared" si="13"/>
        <v>2268</v>
      </c>
    </row>
    <row r="206" spans="1:11" x14ac:dyDescent="0.25">
      <c r="A206">
        <f t="shared" si="14"/>
        <v>-204</v>
      </c>
      <c r="B206" s="1">
        <f xml:space="preserve"> RTD("cqg.rtd",,"StudyData", $M$2, "Bar", "", "Time", $L$2,$A206, $Q$2, "", "","False")</f>
        <v>42750.847222222219</v>
      </c>
      <c r="C206" s="2">
        <f xml:space="preserve"> RTD("cqg.rtd",,"StudyData", $M$2, "Bar", "", "Time", $L$2, $A206,$Q$2,$P$2, "","False")</f>
        <v>42750.847222222219</v>
      </c>
      <c r="D206" s="3">
        <f xml:space="preserve"> RTD("cqg.rtd",,"StudyData", $M$2, "Bar", "", "Open", $L$2, $A206, $Q$2,$P$2,,$N$2,$O$2)</f>
        <v>2268.25</v>
      </c>
      <c r="E206" s="3">
        <f xml:space="preserve"> RTD("cqg.rtd",,"StudyData", $M$2, "Bar", "", "High", $L$2, $A206, $Q$2,$P$2,,$N$2,$O$2)</f>
        <v>2268.5</v>
      </c>
      <c r="F206" s="3">
        <f xml:space="preserve"> RTD("cqg.rtd",,"StudyData", $M$2, "Bar", "", "Low", $L$2, $A206, $Q$2,$P$2,,$N$2,$O$2)</f>
        <v>2268.25</v>
      </c>
      <c r="G206" s="3">
        <f xml:space="preserve"> RTD("cqg.rtd",,"StudyData", $M$2, "Bar", "", "Close", $L$2, $A206, $Q$2,$P$2,,$N$2,$O$2)</f>
        <v>2268.25</v>
      </c>
      <c r="H206" s="3">
        <f xml:space="preserve"> RTD("cqg.rtd",,"StudyData", $M$2, "MA", "InputChoice=Close,MAType=Sim,Period="&amp;$M$4&amp;"", "MA",$L$2,A206,"all",,,,"T")</f>
        <v>2268.6</v>
      </c>
      <c r="I206">
        <f t="shared" si="15"/>
        <v>204</v>
      </c>
      <c r="J206" s="10">
        <f t="shared" si="12"/>
        <v>0.84722222221898846</v>
      </c>
      <c r="K206" s="9">
        <f t="shared" si="13"/>
        <v>2268.25</v>
      </c>
    </row>
    <row r="207" spans="1:11" x14ac:dyDescent="0.25">
      <c r="A207">
        <f t="shared" si="14"/>
        <v>-205</v>
      </c>
      <c r="B207" s="1">
        <f xml:space="preserve"> RTD("cqg.rtd",,"StudyData", $M$2, "Bar", "", "Time", $L$2,$A207, $Q$2, "", "","False")</f>
        <v>42750.840277777781</v>
      </c>
      <c r="C207" s="2">
        <f xml:space="preserve"> RTD("cqg.rtd",,"StudyData", $M$2, "Bar", "", "Time", $L$2, $A207,$Q$2,$P$2, "","False")</f>
        <v>42750.840277777781</v>
      </c>
      <c r="D207" s="3">
        <f xml:space="preserve"> RTD("cqg.rtd",,"StudyData", $M$2, "Bar", "", "Open", $L$2, $A207, $Q$2,$P$2,,$N$2,$O$2)</f>
        <v>2268.5</v>
      </c>
      <c r="E207" s="3">
        <f xml:space="preserve"> RTD("cqg.rtd",,"StudyData", $M$2, "Bar", "", "High", $L$2, $A207, $Q$2,$P$2,,$N$2,$O$2)</f>
        <v>2268.75</v>
      </c>
      <c r="F207" s="3">
        <f xml:space="preserve"> RTD("cqg.rtd",,"StudyData", $M$2, "Bar", "", "Low", $L$2, $A207, $Q$2,$P$2,,$N$2,$O$2)</f>
        <v>2268</v>
      </c>
      <c r="G207" s="3">
        <f xml:space="preserve"> RTD("cqg.rtd",,"StudyData", $M$2, "Bar", "", "Close", $L$2, $A207, $Q$2,$P$2,,$N$2,$O$2)</f>
        <v>2268.25</v>
      </c>
      <c r="H207" s="3">
        <f xml:space="preserve"> RTD("cqg.rtd",,"StudyData", $M$2, "MA", "InputChoice=Close,MAType=Sim,Period="&amp;$M$4&amp;"", "MA",$L$2,A207,"all",,,,"T")</f>
        <v>2268.6374999999998</v>
      </c>
      <c r="I207">
        <f t="shared" si="15"/>
        <v>205</v>
      </c>
      <c r="J207" s="10">
        <f t="shared" si="12"/>
        <v>0.84027777778101154</v>
      </c>
      <c r="K207" s="9">
        <f t="shared" si="13"/>
        <v>2268.25</v>
      </c>
    </row>
    <row r="208" spans="1:11" x14ac:dyDescent="0.25">
      <c r="A208">
        <f t="shared" si="14"/>
        <v>-206</v>
      </c>
      <c r="B208" s="1">
        <f xml:space="preserve"> RTD("cqg.rtd",,"StudyData", $M$2, "Bar", "", "Time", $L$2,$A208, $Q$2, "", "","False")</f>
        <v>42750.833333333336</v>
      </c>
      <c r="C208" s="2">
        <f xml:space="preserve"> RTD("cqg.rtd",,"StudyData", $M$2, "Bar", "", "Time", $L$2, $A208,$Q$2,$P$2, "","False")</f>
        <v>42750.833333333336</v>
      </c>
      <c r="D208" s="3">
        <f xml:space="preserve"> RTD("cqg.rtd",,"StudyData", $M$2, "Bar", "", "Open", $L$2, $A208, $Q$2,$P$2,,$N$2,$O$2)</f>
        <v>2268.75</v>
      </c>
      <c r="E208" s="3">
        <f xml:space="preserve"> RTD("cqg.rtd",,"StudyData", $M$2, "Bar", "", "High", $L$2, $A208, $Q$2,$P$2,,$N$2,$O$2)</f>
        <v>2269</v>
      </c>
      <c r="F208" s="3">
        <f xml:space="preserve"> RTD("cqg.rtd",,"StudyData", $M$2, "Bar", "", "Low", $L$2, $A208, $Q$2,$P$2,,$N$2,$O$2)</f>
        <v>2268.5</v>
      </c>
      <c r="G208" s="3">
        <f xml:space="preserve"> RTD("cqg.rtd",,"StudyData", $M$2, "Bar", "", "Close", $L$2, $A208, $Q$2,$P$2,,$N$2,$O$2)</f>
        <v>2268.5</v>
      </c>
      <c r="H208" s="3">
        <f xml:space="preserve"> RTD("cqg.rtd",,"StudyData", $M$2, "MA", "InputChoice=Close,MAType=Sim,Period="&amp;$M$4&amp;"", "MA",$L$2,A208,"all",,,,"T")</f>
        <v>2268.7624999999998</v>
      </c>
      <c r="I208">
        <f t="shared" si="15"/>
        <v>206</v>
      </c>
      <c r="J208" s="10">
        <f t="shared" si="12"/>
        <v>0.83333333333575865</v>
      </c>
      <c r="K208" s="9">
        <f t="shared" si="13"/>
        <v>2268.5</v>
      </c>
    </row>
    <row r="209" spans="1:11" x14ac:dyDescent="0.25">
      <c r="A209">
        <f t="shared" si="14"/>
        <v>-207</v>
      </c>
      <c r="B209" s="1">
        <f xml:space="preserve"> RTD("cqg.rtd",,"StudyData", $M$2, "Bar", "", "Time", $L$2,$A209, $Q$2, "", "","False")</f>
        <v>42750.826388888891</v>
      </c>
      <c r="C209" s="2">
        <f xml:space="preserve"> RTD("cqg.rtd",,"StudyData", $M$2, "Bar", "", "Time", $L$2, $A209,$Q$2,$P$2, "","False")</f>
        <v>42750.826388888891</v>
      </c>
      <c r="D209" s="3">
        <f xml:space="preserve"> RTD("cqg.rtd",,"StudyData", $M$2, "Bar", "", "Open", $L$2, $A209, $Q$2,$P$2,,$N$2,$O$2)</f>
        <v>2268.5</v>
      </c>
      <c r="E209" s="3">
        <f xml:space="preserve"> RTD("cqg.rtd",,"StudyData", $M$2, "Bar", "", "High", $L$2, $A209, $Q$2,$P$2,,$N$2,$O$2)</f>
        <v>2269</v>
      </c>
      <c r="F209" s="3">
        <f xml:space="preserve"> RTD("cqg.rtd",,"StudyData", $M$2, "Bar", "", "Low", $L$2, $A209, $Q$2,$P$2,,$N$2,$O$2)</f>
        <v>2268.5</v>
      </c>
      <c r="G209" s="3">
        <f xml:space="preserve"> RTD("cqg.rtd",,"StudyData", $M$2, "Bar", "", "Close", $L$2, $A209, $Q$2,$P$2,,$N$2,$O$2)</f>
        <v>2268.75</v>
      </c>
      <c r="H209" s="3">
        <f xml:space="preserve"> RTD("cqg.rtd",,"StudyData", $M$2, "MA", "InputChoice=Close,MAType=Sim,Period="&amp;$M$4&amp;"", "MA",$L$2,A209,"all",,,,"T")</f>
        <v>2268.9124999999999</v>
      </c>
      <c r="I209">
        <f t="shared" si="15"/>
        <v>207</v>
      </c>
      <c r="J209" s="10">
        <f t="shared" si="12"/>
        <v>0.82638888889050577</v>
      </c>
      <c r="K209" s="9">
        <f t="shared" si="13"/>
        <v>2268.75</v>
      </c>
    </row>
    <row r="210" spans="1:11" x14ac:dyDescent="0.25">
      <c r="A210">
        <f t="shared" si="14"/>
        <v>-208</v>
      </c>
      <c r="B210" s="1">
        <f xml:space="preserve"> RTD("cqg.rtd",,"StudyData", $M$2, "Bar", "", "Time", $L$2,$A210, $Q$2, "", "","False")</f>
        <v>42750.819444444445</v>
      </c>
      <c r="C210" s="2">
        <f xml:space="preserve"> RTD("cqg.rtd",,"StudyData", $M$2, "Bar", "", "Time", $L$2, $A210,$Q$2,$P$2, "","False")</f>
        <v>42750.819444444445</v>
      </c>
      <c r="D210" s="3">
        <f xml:space="preserve"> RTD("cqg.rtd",,"StudyData", $M$2, "Bar", "", "Open", $L$2, $A210, $Q$2,$P$2,,$N$2,$O$2)</f>
        <v>2268.5</v>
      </c>
      <c r="E210" s="3">
        <f xml:space="preserve"> RTD("cqg.rtd",,"StudyData", $M$2, "Bar", "", "High", $L$2, $A210, $Q$2,$P$2,,$N$2,$O$2)</f>
        <v>2268.75</v>
      </c>
      <c r="F210" s="3">
        <f xml:space="preserve"> RTD("cqg.rtd",,"StudyData", $M$2, "Bar", "", "Low", $L$2, $A210, $Q$2,$P$2,,$N$2,$O$2)</f>
        <v>2268.25</v>
      </c>
      <c r="G210" s="3">
        <f xml:space="preserve"> RTD("cqg.rtd",,"StudyData", $M$2, "Bar", "", "Close", $L$2, $A210, $Q$2,$P$2,,$N$2,$O$2)</f>
        <v>2268.5</v>
      </c>
      <c r="H210" s="3">
        <f xml:space="preserve"> RTD("cqg.rtd",,"StudyData", $M$2, "MA", "InputChoice=Close,MAType=Sim,Period="&amp;$M$4&amp;"", "MA",$L$2,A210,"all",,,,"T")</f>
        <v>2269.0749999999998</v>
      </c>
      <c r="I210">
        <f t="shared" si="15"/>
        <v>208</v>
      </c>
      <c r="J210" s="10">
        <f t="shared" si="12"/>
        <v>0.81944444444525288</v>
      </c>
      <c r="K210" s="9">
        <f t="shared" si="13"/>
        <v>2268.5</v>
      </c>
    </row>
    <row r="211" spans="1:11" x14ac:dyDescent="0.25">
      <c r="A211">
        <f t="shared" si="14"/>
        <v>-209</v>
      </c>
      <c r="B211" s="1">
        <f xml:space="preserve"> RTD("cqg.rtd",,"StudyData", $M$2, "Bar", "", "Time", $L$2,$A211, $Q$2, "", "","False")</f>
        <v>42750.8125</v>
      </c>
      <c r="C211" s="2">
        <f xml:space="preserve"> RTD("cqg.rtd",,"StudyData", $M$2, "Bar", "", "Time", $L$2, $A211,$Q$2,$P$2, "","False")</f>
        <v>42750.8125</v>
      </c>
      <c r="D211" s="3">
        <f xml:space="preserve"> RTD("cqg.rtd",,"StudyData", $M$2, "Bar", "", "Open", $L$2, $A211, $Q$2,$P$2,,$N$2,$O$2)</f>
        <v>2268.5</v>
      </c>
      <c r="E211" s="3">
        <f xml:space="preserve"> RTD("cqg.rtd",,"StudyData", $M$2, "Bar", "", "High", $L$2, $A211, $Q$2,$P$2,,$N$2,$O$2)</f>
        <v>2268.75</v>
      </c>
      <c r="F211" s="3">
        <f xml:space="preserve"> RTD("cqg.rtd",,"StudyData", $M$2, "Bar", "", "Low", $L$2, $A211, $Q$2,$P$2,,$N$2,$O$2)</f>
        <v>2268.25</v>
      </c>
      <c r="G211" s="3">
        <f xml:space="preserve"> RTD("cqg.rtd",,"StudyData", $M$2, "Bar", "", "Close", $L$2, $A211, $Q$2,$P$2,,$N$2,$O$2)</f>
        <v>2268.75</v>
      </c>
      <c r="H211" s="3">
        <f xml:space="preserve"> RTD("cqg.rtd",,"StudyData", $M$2, "MA", "InputChoice=Close,MAType=Sim,Period="&amp;$M$4&amp;"", "MA",$L$2,A211,"all",,,,"T")</f>
        <v>2269.2750000000001</v>
      </c>
      <c r="I211">
        <f t="shared" si="15"/>
        <v>209</v>
      </c>
      <c r="J211" s="10">
        <f t="shared" si="12"/>
        <v>0.8125</v>
      </c>
      <c r="K211" s="9">
        <f t="shared" si="13"/>
        <v>2268.75</v>
      </c>
    </row>
    <row r="212" spans="1:11" x14ac:dyDescent="0.25">
      <c r="A212">
        <f t="shared" si="14"/>
        <v>-210</v>
      </c>
      <c r="B212" s="1">
        <f xml:space="preserve"> RTD("cqg.rtd",,"StudyData", $M$2, "Bar", "", "Time", $L$2,$A212, $Q$2, "", "","False")</f>
        <v>42750.805555555555</v>
      </c>
      <c r="C212" s="2">
        <f xml:space="preserve"> RTD("cqg.rtd",,"StudyData", $M$2, "Bar", "", "Time", $L$2, $A212,$Q$2,$P$2, "","False")</f>
        <v>42750.805555555555</v>
      </c>
      <c r="D212" s="3">
        <f xml:space="preserve"> RTD("cqg.rtd",,"StudyData", $M$2, "Bar", "", "Open", $L$2, $A212, $Q$2,$P$2,,$N$2,$O$2)</f>
        <v>2268.25</v>
      </c>
      <c r="E212" s="3">
        <f xml:space="preserve"> RTD("cqg.rtd",,"StudyData", $M$2, "Bar", "", "High", $L$2, $A212, $Q$2,$P$2,,$N$2,$O$2)</f>
        <v>2268.75</v>
      </c>
      <c r="F212" s="3">
        <f xml:space="preserve"> RTD("cqg.rtd",,"StudyData", $M$2, "Bar", "", "Low", $L$2, $A212, $Q$2,$P$2,,$N$2,$O$2)</f>
        <v>2268.25</v>
      </c>
      <c r="G212" s="3">
        <f xml:space="preserve"> RTD("cqg.rtd",,"StudyData", $M$2, "Bar", "", "Close", $L$2, $A212, $Q$2,$P$2,,$N$2,$O$2)</f>
        <v>2268.5</v>
      </c>
      <c r="H212" s="3">
        <f xml:space="preserve"> RTD("cqg.rtd",,"StudyData", $M$2, "MA", "InputChoice=Close,MAType=Sim,Period="&amp;$M$4&amp;"", "MA",$L$2,A212,"all",,,,"T")</f>
        <v>2269.3625000000002</v>
      </c>
      <c r="I212">
        <f t="shared" si="15"/>
        <v>210</v>
      </c>
      <c r="J212" s="10">
        <f t="shared" si="12"/>
        <v>0.80555555555474712</v>
      </c>
      <c r="K212" s="9">
        <f t="shared" si="13"/>
        <v>2268.5</v>
      </c>
    </row>
    <row r="213" spans="1:11" x14ac:dyDescent="0.25">
      <c r="A213">
        <f t="shared" si="14"/>
        <v>-211</v>
      </c>
      <c r="B213" s="1">
        <f xml:space="preserve"> RTD("cqg.rtd",,"StudyData", $M$2, "Bar", "", "Time", $L$2,$A213, $Q$2, "", "","False")</f>
        <v>42750.798611111109</v>
      </c>
      <c r="C213" s="2">
        <f xml:space="preserve"> RTD("cqg.rtd",,"StudyData", $M$2, "Bar", "", "Time", $L$2, $A213,$Q$2,$P$2, "","False")</f>
        <v>42750.798611111109</v>
      </c>
      <c r="D213" s="3">
        <f xml:space="preserve"> RTD("cqg.rtd",,"StudyData", $M$2, "Bar", "", "Open", $L$2, $A213, $Q$2,$P$2,,$N$2,$O$2)</f>
        <v>2268.5</v>
      </c>
      <c r="E213" s="3">
        <f xml:space="preserve"> RTD("cqg.rtd",,"StudyData", $M$2, "Bar", "", "High", $L$2, $A213, $Q$2,$P$2,,$N$2,$O$2)</f>
        <v>2268.75</v>
      </c>
      <c r="F213" s="3">
        <f xml:space="preserve"> RTD("cqg.rtd",,"StudyData", $M$2, "Bar", "", "Low", $L$2, $A213, $Q$2,$P$2,,$N$2,$O$2)</f>
        <v>2268.25</v>
      </c>
      <c r="G213" s="3">
        <f xml:space="preserve"> RTD("cqg.rtd",,"StudyData", $M$2, "Bar", "", "Close", $L$2, $A213, $Q$2,$P$2,,$N$2,$O$2)</f>
        <v>2268.25</v>
      </c>
      <c r="H213" s="3">
        <f xml:space="preserve"> RTD("cqg.rtd",,"StudyData", $M$2, "MA", "InputChoice=Close,MAType=Sim,Period="&amp;$M$4&amp;"", "MA",$L$2,A213,"all",,,,"T")</f>
        <v>2269.4250000000002</v>
      </c>
      <c r="I213">
        <f t="shared" si="15"/>
        <v>211</v>
      </c>
      <c r="J213" s="10">
        <f t="shared" si="12"/>
        <v>0.79861111110949423</v>
      </c>
      <c r="K213" s="9">
        <f t="shared" si="13"/>
        <v>2268.25</v>
      </c>
    </row>
    <row r="214" spans="1:11" x14ac:dyDescent="0.25">
      <c r="A214">
        <f t="shared" si="14"/>
        <v>-212</v>
      </c>
      <c r="B214" s="1">
        <f xml:space="preserve"> RTD("cqg.rtd",,"StudyData", $M$2, "Bar", "", "Time", $L$2,$A214, $Q$2, "", "","False")</f>
        <v>42750.791666666664</v>
      </c>
      <c r="C214" s="2">
        <f xml:space="preserve"> RTD("cqg.rtd",,"StudyData", $M$2, "Bar", "", "Time", $L$2, $A214,$Q$2,$P$2, "","False")</f>
        <v>42750.791666666664</v>
      </c>
      <c r="D214" s="3">
        <f xml:space="preserve"> RTD("cqg.rtd",,"StudyData", $M$2, "Bar", "", "Open", $L$2, $A214, $Q$2,$P$2,,$N$2,$O$2)</f>
        <v>2268.5</v>
      </c>
      <c r="E214" s="3">
        <f xml:space="preserve"> RTD("cqg.rtd",,"StudyData", $M$2, "Bar", "", "High", $L$2, $A214, $Q$2,$P$2,,$N$2,$O$2)</f>
        <v>2268.75</v>
      </c>
      <c r="F214" s="3">
        <f xml:space="preserve"> RTD("cqg.rtd",,"StudyData", $M$2, "Bar", "", "Low", $L$2, $A214, $Q$2,$P$2,,$N$2,$O$2)</f>
        <v>2268.5</v>
      </c>
      <c r="G214" s="3">
        <f xml:space="preserve"> RTD("cqg.rtd",,"StudyData", $M$2, "Bar", "", "Close", $L$2, $A214, $Q$2,$P$2,,$N$2,$O$2)</f>
        <v>2268.75</v>
      </c>
      <c r="H214" s="3">
        <f xml:space="preserve"> RTD("cqg.rtd",,"StudyData", $M$2, "MA", "InputChoice=Close,MAType=Sim,Period="&amp;$M$4&amp;"", "MA",$L$2,A214,"all",,,,"T")</f>
        <v>2269.5124999999998</v>
      </c>
      <c r="I214">
        <f t="shared" si="15"/>
        <v>212</v>
      </c>
      <c r="J214" s="10">
        <f t="shared" si="12"/>
        <v>0.79166666666424135</v>
      </c>
      <c r="K214" s="9">
        <f t="shared" si="13"/>
        <v>2268.75</v>
      </c>
    </row>
    <row r="215" spans="1:11" x14ac:dyDescent="0.25">
      <c r="A215">
        <f t="shared" si="14"/>
        <v>-213</v>
      </c>
      <c r="B215" s="1">
        <f xml:space="preserve"> RTD("cqg.rtd",,"StudyData", $M$2, "Bar", "", "Time", $L$2,$A215, $Q$2, "", "","False")</f>
        <v>42750.784722222219</v>
      </c>
      <c r="C215" s="2">
        <f xml:space="preserve"> RTD("cqg.rtd",,"StudyData", $M$2, "Bar", "", "Time", $L$2, $A215,$Q$2,$P$2, "","False")</f>
        <v>42750.784722222219</v>
      </c>
      <c r="D215" s="3">
        <f xml:space="preserve"> RTD("cqg.rtd",,"StudyData", $M$2, "Bar", "", "Open", $L$2, $A215, $Q$2,$P$2,,$N$2,$O$2)</f>
        <v>2268.5</v>
      </c>
      <c r="E215" s="3">
        <f xml:space="preserve"> RTD("cqg.rtd",,"StudyData", $M$2, "Bar", "", "High", $L$2, $A215, $Q$2,$P$2,,$N$2,$O$2)</f>
        <v>2268.75</v>
      </c>
      <c r="F215" s="3">
        <f xml:space="preserve"> RTD("cqg.rtd",,"StudyData", $M$2, "Bar", "", "Low", $L$2, $A215, $Q$2,$P$2,,$N$2,$O$2)</f>
        <v>2268.5</v>
      </c>
      <c r="G215" s="3">
        <f xml:space="preserve"> RTD("cqg.rtd",,"StudyData", $M$2, "Bar", "", "Close", $L$2, $A215, $Q$2,$P$2,,$N$2,$O$2)</f>
        <v>2268.75</v>
      </c>
      <c r="H215" s="3">
        <f xml:space="preserve"> RTD("cqg.rtd",,"StudyData", $M$2, "MA", "InputChoice=Close,MAType=Sim,Period="&amp;$M$4&amp;"", "MA",$L$2,A215,"all",,,,"T")</f>
        <v>2269.5625</v>
      </c>
      <c r="I215">
        <f t="shared" si="15"/>
        <v>213</v>
      </c>
      <c r="J215" s="10">
        <f t="shared" si="12"/>
        <v>0.78472222221898846</v>
      </c>
      <c r="K215" s="9">
        <f t="shared" si="13"/>
        <v>2268.75</v>
      </c>
    </row>
    <row r="216" spans="1:11" x14ac:dyDescent="0.25">
      <c r="A216">
        <f t="shared" si="14"/>
        <v>-214</v>
      </c>
      <c r="B216" s="1">
        <f xml:space="preserve"> RTD("cqg.rtd",,"StudyData", $M$2, "Bar", "", "Time", $L$2,$A216, $Q$2, "", "","False")</f>
        <v>42750.777777777781</v>
      </c>
      <c r="C216" s="2">
        <f xml:space="preserve"> RTD("cqg.rtd",,"StudyData", $M$2, "Bar", "", "Time", $L$2, $A216,$Q$2,$P$2, "","False")</f>
        <v>42750.777777777781</v>
      </c>
      <c r="D216" s="3">
        <f xml:space="preserve"> RTD("cqg.rtd",,"StudyData", $M$2, "Bar", "", "Open", $L$2, $A216, $Q$2,$P$2,,$N$2,$O$2)</f>
        <v>2268.75</v>
      </c>
      <c r="E216" s="3">
        <f xml:space="preserve"> RTD("cqg.rtd",,"StudyData", $M$2, "Bar", "", "High", $L$2, $A216, $Q$2,$P$2,,$N$2,$O$2)</f>
        <v>2269.25</v>
      </c>
      <c r="F216" s="3">
        <f xml:space="preserve"> RTD("cqg.rtd",,"StudyData", $M$2, "Bar", "", "Low", $L$2, $A216, $Q$2,$P$2,,$N$2,$O$2)</f>
        <v>2268.5</v>
      </c>
      <c r="G216" s="3">
        <f xml:space="preserve"> RTD("cqg.rtd",,"StudyData", $M$2, "Bar", "", "Close", $L$2, $A216, $Q$2,$P$2,,$N$2,$O$2)</f>
        <v>2268.5</v>
      </c>
      <c r="H216" s="3">
        <f xml:space="preserve"> RTD("cqg.rtd",,"StudyData", $M$2, "MA", "InputChoice=Close,MAType=Sim,Period="&amp;$M$4&amp;"", "MA",$L$2,A216,"all",,,,"T")</f>
        <v>2269.5749999999998</v>
      </c>
      <c r="I216">
        <f t="shared" si="15"/>
        <v>214</v>
      </c>
      <c r="J216" s="10">
        <f t="shared" si="12"/>
        <v>0.77777777778101154</v>
      </c>
      <c r="K216" s="9">
        <f t="shared" si="13"/>
        <v>2268.5</v>
      </c>
    </row>
    <row r="217" spans="1:11" x14ac:dyDescent="0.25">
      <c r="A217">
        <f t="shared" si="14"/>
        <v>-215</v>
      </c>
      <c r="B217" s="1">
        <f xml:space="preserve"> RTD("cqg.rtd",,"StudyData", $M$2, "Bar", "", "Time", $L$2,$A217, $Q$2, "", "","False")</f>
        <v>42750.770833333336</v>
      </c>
      <c r="C217" s="2">
        <f xml:space="preserve"> RTD("cqg.rtd",,"StudyData", $M$2, "Bar", "", "Time", $L$2, $A217,$Q$2,$P$2, "","False")</f>
        <v>42750.770833333336</v>
      </c>
      <c r="D217" s="3">
        <f xml:space="preserve"> RTD("cqg.rtd",,"StudyData", $M$2, "Bar", "", "Open", $L$2, $A217, $Q$2,$P$2,,$N$2,$O$2)</f>
        <v>2268.75</v>
      </c>
      <c r="E217" s="3">
        <f xml:space="preserve"> RTD("cqg.rtd",,"StudyData", $M$2, "Bar", "", "High", $L$2, $A217, $Q$2,$P$2,,$N$2,$O$2)</f>
        <v>2268.75</v>
      </c>
      <c r="F217" s="3">
        <f xml:space="preserve"> RTD("cqg.rtd",,"StudyData", $M$2, "Bar", "", "Low", $L$2, $A217, $Q$2,$P$2,,$N$2,$O$2)</f>
        <v>2268.5</v>
      </c>
      <c r="G217" s="3">
        <f xml:space="preserve"> RTD("cqg.rtd",,"StudyData", $M$2, "Bar", "", "Close", $L$2, $A217, $Q$2,$P$2,,$N$2,$O$2)</f>
        <v>2268.5</v>
      </c>
      <c r="H217" s="3">
        <f xml:space="preserve"> RTD("cqg.rtd",,"StudyData", $M$2, "MA", "InputChoice=Close,MAType=Sim,Period="&amp;$M$4&amp;"", "MA",$L$2,A217,"all",,,,"T")</f>
        <v>2269.6</v>
      </c>
      <c r="I217">
        <f t="shared" si="15"/>
        <v>215</v>
      </c>
      <c r="J217" s="10">
        <f t="shared" si="12"/>
        <v>0.77083333333575865</v>
      </c>
      <c r="K217" s="9">
        <f t="shared" si="13"/>
        <v>2268.5</v>
      </c>
    </row>
    <row r="218" spans="1:11" x14ac:dyDescent="0.25">
      <c r="A218">
        <f t="shared" si="14"/>
        <v>-216</v>
      </c>
      <c r="B218" s="1">
        <f xml:space="preserve"> RTD("cqg.rtd",,"StudyData", $M$2, "Bar", "", "Time", $L$2,$A218, $Q$2, "", "","False")</f>
        <v>42750.763888888891</v>
      </c>
      <c r="C218" s="2">
        <f xml:space="preserve"> RTD("cqg.rtd",,"StudyData", $M$2, "Bar", "", "Time", $L$2, $A218,$Q$2,$P$2, "","False")</f>
        <v>42750.763888888891</v>
      </c>
      <c r="D218" s="3">
        <f xml:space="preserve"> RTD("cqg.rtd",,"StudyData", $M$2, "Bar", "", "Open", $L$2, $A218, $Q$2,$P$2,,$N$2,$O$2)</f>
        <v>2269.25</v>
      </c>
      <c r="E218" s="3">
        <f xml:space="preserve"> RTD("cqg.rtd",,"StudyData", $M$2, "Bar", "", "High", $L$2, $A218, $Q$2,$P$2,,$N$2,$O$2)</f>
        <v>2269.25</v>
      </c>
      <c r="F218" s="3">
        <f xml:space="preserve"> RTD("cqg.rtd",,"StudyData", $M$2, "Bar", "", "Low", $L$2, $A218, $Q$2,$P$2,,$N$2,$O$2)</f>
        <v>2268.5</v>
      </c>
      <c r="G218" s="3">
        <f xml:space="preserve"> RTD("cqg.rtd",,"StudyData", $M$2, "Bar", "", "Close", $L$2, $A218, $Q$2,$P$2,,$N$2,$O$2)</f>
        <v>2269</v>
      </c>
      <c r="H218" s="3">
        <f xml:space="preserve"> RTD("cqg.rtd",,"StudyData", $M$2, "MA", "InputChoice=Close,MAType=Sim,Period="&amp;$M$4&amp;"", "MA",$L$2,A218,"all",,,,"T")</f>
        <v>2269.6125000000002</v>
      </c>
      <c r="I218">
        <f t="shared" si="15"/>
        <v>216</v>
      </c>
      <c r="J218" s="10">
        <f t="shared" si="12"/>
        <v>0.76388888889050577</v>
      </c>
      <c r="K218" s="9">
        <f t="shared" si="13"/>
        <v>2269</v>
      </c>
    </row>
    <row r="219" spans="1:11" x14ac:dyDescent="0.25">
      <c r="A219">
        <f t="shared" si="14"/>
        <v>-217</v>
      </c>
      <c r="B219" s="1">
        <f xml:space="preserve"> RTD("cqg.rtd",,"StudyData", $M$2, "Bar", "", "Time", $L$2,$A219, $Q$2, "", "","False")</f>
        <v>42750.756944444445</v>
      </c>
      <c r="C219" s="2">
        <f xml:space="preserve"> RTD("cqg.rtd",,"StudyData", $M$2, "Bar", "", "Time", $L$2, $A219,$Q$2,$P$2, "","False")</f>
        <v>42750.756944444445</v>
      </c>
      <c r="D219" s="3">
        <f xml:space="preserve"> RTD("cqg.rtd",,"StudyData", $M$2, "Bar", "", "Open", $L$2, $A219, $Q$2,$P$2,,$N$2,$O$2)</f>
        <v>2268.75</v>
      </c>
      <c r="E219" s="3">
        <f xml:space="preserve"> RTD("cqg.rtd",,"StudyData", $M$2, "Bar", "", "High", $L$2, $A219, $Q$2,$P$2,,$N$2,$O$2)</f>
        <v>2269.5</v>
      </c>
      <c r="F219" s="3">
        <f xml:space="preserve"> RTD("cqg.rtd",,"StudyData", $M$2, "Bar", "", "Low", $L$2, $A219, $Q$2,$P$2,,$N$2,$O$2)</f>
        <v>2268.5</v>
      </c>
      <c r="G219" s="3">
        <f xml:space="preserve"> RTD("cqg.rtd",,"StudyData", $M$2, "Bar", "", "Close", $L$2, $A219, $Q$2,$P$2,,$N$2,$O$2)</f>
        <v>2269.25</v>
      </c>
      <c r="H219" s="3">
        <f xml:space="preserve"> RTD("cqg.rtd",,"StudyData", $M$2, "MA", "InputChoice=Close,MAType=Sim,Period="&amp;$M$4&amp;"", "MA",$L$2,A219,"all",,,,"T")</f>
        <v>2269.6374999999998</v>
      </c>
      <c r="I219">
        <f t="shared" si="15"/>
        <v>217</v>
      </c>
      <c r="J219" s="10">
        <f t="shared" si="12"/>
        <v>0.75694444444525288</v>
      </c>
      <c r="K219" s="9">
        <f t="shared" si="13"/>
        <v>2269.25</v>
      </c>
    </row>
    <row r="220" spans="1:11" x14ac:dyDescent="0.25">
      <c r="A220">
        <f t="shared" si="14"/>
        <v>-218</v>
      </c>
      <c r="B220" s="1">
        <f xml:space="preserve"> RTD("cqg.rtd",,"StudyData", $M$2, "Bar", "", "Time", $L$2,$A220, $Q$2, "", "","False")</f>
        <v>42750.75</v>
      </c>
      <c r="C220" s="2">
        <f xml:space="preserve"> RTD("cqg.rtd",,"StudyData", $M$2, "Bar", "", "Time", $L$2, $A220,$Q$2,$P$2, "","False")</f>
        <v>42750.75</v>
      </c>
      <c r="D220" s="3">
        <f xml:space="preserve"> RTD("cqg.rtd",,"StudyData", $M$2, "Bar", "", "Open", $L$2, $A220, $Q$2,$P$2,,$N$2,$O$2)</f>
        <v>2268.5</v>
      </c>
      <c r="E220" s="3">
        <f xml:space="preserve"> RTD("cqg.rtd",,"StudyData", $M$2, "Bar", "", "High", $L$2, $A220, $Q$2,$P$2,,$N$2,$O$2)</f>
        <v>2269.25</v>
      </c>
      <c r="F220" s="3">
        <f xml:space="preserve"> RTD("cqg.rtd",,"StudyData", $M$2, "Bar", "", "Low", $L$2, $A220, $Q$2,$P$2,,$N$2,$O$2)</f>
        <v>2268.5</v>
      </c>
      <c r="G220" s="3">
        <f xml:space="preserve"> RTD("cqg.rtd",,"StudyData", $M$2, "Bar", "", "Close", $L$2, $A220, $Q$2,$P$2,,$N$2,$O$2)</f>
        <v>2268.75</v>
      </c>
      <c r="H220" s="3">
        <f xml:space="preserve"> RTD("cqg.rtd",,"StudyData", $M$2, "MA", "InputChoice=Close,MAType=Sim,Period="&amp;$M$4&amp;"", "MA",$L$2,A220,"all",,,,"T")</f>
        <v>2269.5875000000001</v>
      </c>
      <c r="I220">
        <f t="shared" si="15"/>
        <v>218</v>
      </c>
      <c r="J220" s="10">
        <f t="shared" si="12"/>
        <v>0.75</v>
      </c>
      <c r="K220" s="9">
        <f t="shared" si="13"/>
        <v>2268.75</v>
      </c>
    </row>
    <row r="221" spans="1:11" x14ac:dyDescent="0.25">
      <c r="A221">
        <f t="shared" si="14"/>
        <v>-219</v>
      </c>
      <c r="B221" s="1">
        <f xml:space="preserve"> RTD("cqg.rtd",,"StudyData", $M$2, "Bar", "", "Time", $L$2,$A221, $Q$2, "", "","False")</f>
        <v>42750.743055555555</v>
      </c>
      <c r="C221" s="2">
        <f xml:space="preserve"> RTD("cqg.rtd",,"StudyData", $M$2, "Bar", "", "Time", $L$2, $A221,$Q$2,$P$2, "","False")</f>
        <v>42750.743055555555</v>
      </c>
      <c r="D221" s="3">
        <f xml:space="preserve"> RTD("cqg.rtd",,"StudyData", $M$2, "Bar", "", "Open", $L$2, $A221, $Q$2,$P$2,,$N$2,$O$2)</f>
        <v>2268.25</v>
      </c>
      <c r="E221" s="3">
        <f xml:space="preserve"> RTD("cqg.rtd",,"StudyData", $M$2, "Bar", "", "High", $L$2, $A221, $Q$2,$P$2,,$N$2,$O$2)</f>
        <v>2268.75</v>
      </c>
      <c r="F221" s="3">
        <f xml:space="preserve"> RTD("cqg.rtd",,"StudyData", $M$2, "Bar", "", "Low", $L$2, $A221, $Q$2,$P$2,,$N$2,$O$2)</f>
        <v>2268.25</v>
      </c>
      <c r="G221" s="3">
        <f xml:space="preserve"> RTD("cqg.rtd",,"StudyData", $M$2, "Bar", "", "Close", $L$2, $A221, $Q$2,$P$2,,$N$2,$O$2)</f>
        <v>2268.5</v>
      </c>
      <c r="H221" s="3">
        <f xml:space="preserve"> RTD("cqg.rtd",,"StudyData", $M$2, "MA", "InputChoice=Close,MAType=Sim,Period="&amp;$M$4&amp;"", "MA",$L$2,A221,"all",,,,"T")</f>
        <v>2269.5374999999999</v>
      </c>
      <c r="I221">
        <f t="shared" si="15"/>
        <v>219</v>
      </c>
      <c r="J221" s="10">
        <f t="shared" si="12"/>
        <v>0.74305555555474712</v>
      </c>
      <c r="K221" s="9">
        <f t="shared" si="13"/>
        <v>2268.5</v>
      </c>
    </row>
    <row r="222" spans="1:11" x14ac:dyDescent="0.25">
      <c r="A222">
        <f t="shared" si="14"/>
        <v>-220</v>
      </c>
      <c r="B222" s="1">
        <f xml:space="preserve"> RTD("cqg.rtd",,"StudyData", $M$2, "Bar", "", "Time", $L$2,$A222, $Q$2, "", "","False")</f>
        <v>42750.736111111109</v>
      </c>
      <c r="C222" s="2">
        <f xml:space="preserve"> RTD("cqg.rtd",,"StudyData", $M$2, "Bar", "", "Time", $L$2, $A222,$Q$2,$P$2, "","False")</f>
        <v>42750.736111111109</v>
      </c>
      <c r="D222" s="3">
        <f xml:space="preserve"> RTD("cqg.rtd",,"StudyData", $M$2, "Bar", "", "Open", $L$2, $A222, $Q$2,$P$2,,$N$2,$O$2)</f>
        <v>2268.25</v>
      </c>
      <c r="E222" s="3">
        <f xml:space="preserve"> RTD("cqg.rtd",,"StudyData", $M$2, "Bar", "", "High", $L$2, $A222, $Q$2,$P$2,,$N$2,$O$2)</f>
        <v>2268.5</v>
      </c>
      <c r="F222" s="3">
        <f xml:space="preserve"> RTD("cqg.rtd",,"StudyData", $M$2, "Bar", "", "Low", $L$2, $A222, $Q$2,$P$2,,$N$2,$O$2)</f>
        <v>2268</v>
      </c>
      <c r="G222" s="3">
        <f xml:space="preserve"> RTD("cqg.rtd",,"StudyData", $M$2, "Bar", "", "Close", $L$2, $A222, $Q$2,$P$2,,$N$2,$O$2)</f>
        <v>2268.25</v>
      </c>
      <c r="H222" s="3">
        <f xml:space="preserve"> RTD("cqg.rtd",,"StudyData", $M$2, "MA", "InputChoice=Close,MAType=Sim,Period="&amp;$M$4&amp;"", "MA",$L$2,A222,"all",,,,"T")</f>
        <v>2269.4375</v>
      </c>
      <c r="I222">
        <f t="shared" si="15"/>
        <v>220</v>
      </c>
      <c r="J222" s="10">
        <f t="shared" si="12"/>
        <v>0.73611111110949423</v>
      </c>
      <c r="K222" s="9">
        <f t="shared" si="13"/>
        <v>2268.25</v>
      </c>
    </row>
    <row r="223" spans="1:11" x14ac:dyDescent="0.25">
      <c r="A223">
        <f t="shared" si="14"/>
        <v>-221</v>
      </c>
      <c r="B223" s="1">
        <f xml:space="preserve"> RTD("cqg.rtd",,"StudyData", $M$2, "Bar", "", "Time", $L$2,$A223, $Q$2, "", "","False")</f>
        <v>42750.729166666664</v>
      </c>
      <c r="C223" s="2">
        <f xml:space="preserve"> RTD("cqg.rtd",,"StudyData", $M$2, "Bar", "", "Time", $L$2, $A223,$Q$2,$P$2, "","False")</f>
        <v>42750.729166666664</v>
      </c>
      <c r="D223" s="3">
        <f xml:space="preserve"> RTD("cqg.rtd",,"StudyData", $M$2, "Bar", "", "Open", $L$2, $A223, $Q$2,$P$2,,$N$2,$O$2)</f>
        <v>2268.75</v>
      </c>
      <c r="E223" s="3">
        <f xml:space="preserve"> RTD("cqg.rtd",,"StudyData", $M$2, "Bar", "", "High", $L$2, $A223, $Q$2,$P$2,,$N$2,$O$2)</f>
        <v>2268.75</v>
      </c>
      <c r="F223" s="3">
        <f xml:space="preserve"> RTD("cqg.rtd",,"StudyData", $M$2, "Bar", "", "Low", $L$2, $A223, $Q$2,$P$2,,$N$2,$O$2)</f>
        <v>2268</v>
      </c>
      <c r="G223" s="3">
        <f xml:space="preserve"> RTD("cqg.rtd",,"StudyData", $M$2, "Bar", "", "Close", $L$2, $A223, $Q$2,$P$2,,$N$2,$O$2)</f>
        <v>2268.25</v>
      </c>
      <c r="H223" s="3">
        <f xml:space="preserve"> RTD("cqg.rtd",,"StudyData", $M$2, "MA", "InputChoice=Close,MAType=Sim,Period="&amp;$M$4&amp;"", "MA",$L$2,A223,"all",,,,"T")</f>
        <v>2269.4375</v>
      </c>
      <c r="I223">
        <f t="shared" si="15"/>
        <v>221</v>
      </c>
      <c r="J223" s="10">
        <f t="shared" si="12"/>
        <v>0.72916666666424135</v>
      </c>
      <c r="K223" s="9">
        <f t="shared" si="13"/>
        <v>2268.25</v>
      </c>
    </row>
    <row r="224" spans="1:11" x14ac:dyDescent="0.25">
      <c r="A224">
        <f t="shared" si="14"/>
        <v>-222</v>
      </c>
      <c r="B224" s="1">
        <f xml:space="preserve"> RTD("cqg.rtd",,"StudyData", $M$2, "Bar", "", "Time", $L$2,$A224, $Q$2, "", "","False")</f>
        <v>42750.722222222219</v>
      </c>
      <c r="C224" s="2">
        <f xml:space="preserve"> RTD("cqg.rtd",,"StudyData", $M$2, "Bar", "", "Time", $L$2, $A224,$Q$2,$P$2, "","False")</f>
        <v>42750.722222222219</v>
      </c>
      <c r="D224" s="3">
        <f xml:space="preserve"> RTD("cqg.rtd",,"StudyData", $M$2, "Bar", "", "Open", $L$2, $A224, $Q$2,$P$2,,$N$2,$O$2)</f>
        <v>2268.75</v>
      </c>
      <c r="E224" s="3">
        <f xml:space="preserve"> RTD("cqg.rtd",,"StudyData", $M$2, "Bar", "", "High", $L$2, $A224, $Q$2,$P$2,,$N$2,$O$2)</f>
        <v>2269</v>
      </c>
      <c r="F224" s="3">
        <f xml:space="preserve"> RTD("cqg.rtd",,"StudyData", $M$2, "Bar", "", "Low", $L$2, $A224, $Q$2,$P$2,,$N$2,$O$2)</f>
        <v>2268.25</v>
      </c>
      <c r="G224" s="3">
        <f xml:space="preserve"> RTD("cqg.rtd",,"StudyData", $M$2, "Bar", "", "Close", $L$2, $A224, $Q$2,$P$2,,$N$2,$O$2)</f>
        <v>2269</v>
      </c>
      <c r="H224" s="3">
        <f xml:space="preserve"> RTD("cqg.rtd",,"StudyData", $M$2, "MA", "InputChoice=Close,MAType=Sim,Period="&amp;$M$4&amp;"", "MA",$L$2,A224,"all",,,,"T")</f>
        <v>2269.4499999999998</v>
      </c>
      <c r="I224">
        <f t="shared" si="15"/>
        <v>222</v>
      </c>
      <c r="J224" s="10">
        <f t="shared" si="12"/>
        <v>0.72222222221898846</v>
      </c>
      <c r="K224" s="9">
        <f t="shared" si="13"/>
        <v>2269</v>
      </c>
    </row>
    <row r="225" spans="1:11" x14ac:dyDescent="0.25">
      <c r="A225">
        <f t="shared" si="14"/>
        <v>-223</v>
      </c>
      <c r="B225" s="1">
        <f xml:space="preserve"> RTD("cqg.rtd",,"StudyData", $M$2, "Bar", "", "Time", $L$2,$A225, $Q$2, "", "","False")</f>
        <v>42750.715277777781</v>
      </c>
      <c r="C225" s="2">
        <f xml:space="preserve"> RTD("cqg.rtd",,"StudyData", $M$2, "Bar", "", "Time", $L$2, $A225,$Q$2,$P$2, "","False")</f>
        <v>42750.715277777781</v>
      </c>
      <c r="D225" s="3">
        <f xml:space="preserve"> RTD("cqg.rtd",,"StudyData", $M$2, "Bar", "", "Open", $L$2, $A225, $Q$2,$P$2,,$N$2,$O$2)</f>
        <v>2268.75</v>
      </c>
      <c r="E225" s="3">
        <f xml:space="preserve"> RTD("cqg.rtd",,"StudyData", $M$2, "Bar", "", "High", $L$2, $A225, $Q$2,$P$2,,$N$2,$O$2)</f>
        <v>2269</v>
      </c>
      <c r="F225" s="3">
        <f xml:space="preserve"> RTD("cqg.rtd",,"StudyData", $M$2, "Bar", "", "Low", $L$2, $A225, $Q$2,$P$2,,$N$2,$O$2)</f>
        <v>2268.25</v>
      </c>
      <c r="G225" s="3">
        <f xml:space="preserve"> RTD("cqg.rtd",,"StudyData", $M$2, "Bar", "", "Close", $L$2, $A225, $Q$2,$P$2,,$N$2,$O$2)</f>
        <v>2268.75</v>
      </c>
      <c r="H225" s="3">
        <f xml:space="preserve"> RTD("cqg.rtd",,"StudyData", $M$2, "MA", "InputChoice=Close,MAType=Sim,Period="&amp;$M$4&amp;"", "MA",$L$2,A225,"all",,,,"T")</f>
        <v>2269.4749999999999</v>
      </c>
      <c r="I225">
        <f t="shared" si="15"/>
        <v>223</v>
      </c>
      <c r="J225" s="10">
        <f t="shared" si="12"/>
        <v>0.71527777778101154</v>
      </c>
      <c r="K225" s="9">
        <f t="shared" si="13"/>
        <v>2268.75</v>
      </c>
    </row>
    <row r="226" spans="1:11" x14ac:dyDescent="0.25">
      <c r="A226">
        <f t="shared" si="14"/>
        <v>-224</v>
      </c>
      <c r="B226" s="1">
        <f xml:space="preserve"> RTD("cqg.rtd",,"StudyData", $M$2, "Bar", "", "Time", $L$2,$A226, $Q$2, "", "","False")</f>
        <v>42750.708333333336</v>
      </c>
      <c r="C226" s="2">
        <f xml:space="preserve"> RTD("cqg.rtd",,"StudyData", $M$2, "Bar", "", "Time", $L$2, $A226,$Q$2,$P$2, "","False")</f>
        <v>42750.708333333336</v>
      </c>
      <c r="D226" s="3">
        <f xml:space="preserve"> RTD("cqg.rtd",,"StudyData", $M$2, "Bar", "", "Open", $L$2, $A226, $Q$2,$P$2,,$N$2,$O$2)</f>
        <v>2270.25</v>
      </c>
      <c r="E226" s="3">
        <f xml:space="preserve"> RTD("cqg.rtd",,"StudyData", $M$2, "Bar", "", "High", $L$2, $A226, $Q$2,$P$2,,$N$2,$O$2)</f>
        <v>2270.5</v>
      </c>
      <c r="F226" s="3">
        <f xml:space="preserve"> RTD("cqg.rtd",,"StudyData", $M$2, "Bar", "", "Low", $L$2, $A226, $Q$2,$P$2,,$N$2,$O$2)</f>
        <v>2268.25</v>
      </c>
      <c r="G226" s="3">
        <f xml:space="preserve"> RTD("cqg.rtd",,"StudyData", $M$2, "Bar", "", "Close", $L$2, $A226, $Q$2,$P$2,,$N$2,$O$2)</f>
        <v>2269</v>
      </c>
      <c r="H226" s="3">
        <f xml:space="preserve"> RTD("cqg.rtd",,"StudyData", $M$2, "MA", "InputChoice=Close,MAType=Sim,Period="&amp;$M$4&amp;"", "MA",$L$2,A226,"all",,,,"T")</f>
        <v>2269.5124999999998</v>
      </c>
      <c r="I226">
        <f t="shared" si="15"/>
        <v>224</v>
      </c>
      <c r="J226" s="10">
        <f t="shared" si="12"/>
        <v>0.70833333333575865</v>
      </c>
      <c r="K226" s="9">
        <f t="shared" si="13"/>
        <v>2269</v>
      </c>
    </row>
    <row r="227" spans="1:11" x14ac:dyDescent="0.25">
      <c r="A227">
        <f t="shared" si="14"/>
        <v>-225</v>
      </c>
      <c r="B227" s="1">
        <f xml:space="preserve"> RTD("cqg.rtd",,"StudyData", $M$2, "Bar", "", "Time", $L$2,$A227, $Q$2, "", "","False")</f>
        <v>42748.659722222219</v>
      </c>
      <c r="C227" s="2">
        <f xml:space="preserve"> RTD("cqg.rtd",,"StudyData", $M$2, "Bar", "", "Time", $L$2, $A227,$Q$2,$P$2, "","False")</f>
        <v>42748.659722222219</v>
      </c>
      <c r="D227" s="3">
        <f xml:space="preserve"> RTD("cqg.rtd",,"StudyData", $M$2, "Bar", "", "Open", $L$2, $A227, $Q$2,$P$2,,$N$2,$O$2)</f>
        <v>2271.5</v>
      </c>
      <c r="E227" s="3">
        <f xml:space="preserve"> RTD("cqg.rtd",,"StudyData", $M$2, "Bar", "", "High", $L$2, $A227, $Q$2,$P$2,,$N$2,$O$2)</f>
        <v>2272</v>
      </c>
      <c r="F227" s="3">
        <f xml:space="preserve"> RTD("cqg.rtd",,"StudyData", $M$2, "Bar", "", "Low", $L$2, $A227, $Q$2,$P$2,,$N$2,$O$2)</f>
        <v>2270.5</v>
      </c>
      <c r="G227" s="3">
        <f xml:space="preserve"> RTD("cqg.rtd",,"StudyData", $M$2, "Bar", "", "Close", $L$2, $A227, $Q$2,$P$2,,$N$2,$O$2)</f>
        <v>2270.75</v>
      </c>
      <c r="H227" s="3">
        <f xml:space="preserve"> RTD("cqg.rtd",,"StudyData", $M$2, "MA", "InputChoice=Close,MAType=Sim,Period="&amp;$M$4&amp;"", "MA",$L$2,A227,"all",,,,"T")</f>
        <v>2269.5875000000001</v>
      </c>
      <c r="I227">
        <f t="shared" si="15"/>
        <v>225</v>
      </c>
      <c r="J227" s="10">
        <f t="shared" si="12"/>
        <v>0.65972222221898846</v>
      </c>
      <c r="K227" s="9">
        <f t="shared" si="13"/>
        <v>2270.75</v>
      </c>
    </row>
    <row r="228" spans="1:11" x14ac:dyDescent="0.25">
      <c r="A228">
        <f t="shared" si="14"/>
        <v>-226</v>
      </c>
      <c r="B228" s="1">
        <f xml:space="preserve"> RTD("cqg.rtd",,"StudyData", $M$2, "Bar", "", "Time", $L$2,$A228, $Q$2, "", "","False")</f>
        <v>42748.652777777781</v>
      </c>
      <c r="C228" s="2">
        <f xml:space="preserve"> RTD("cqg.rtd",,"StudyData", $M$2, "Bar", "", "Time", $L$2, $A228,$Q$2,$P$2, "","False")</f>
        <v>42748.652777777781</v>
      </c>
      <c r="D228" s="3">
        <f xml:space="preserve"> RTD("cqg.rtd",,"StudyData", $M$2, "Bar", "", "Open", $L$2, $A228, $Q$2,$P$2,,$N$2,$O$2)</f>
        <v>2272</v>
      </c>
      <c r="E228" s="3">
        <f xml:space="preserve"> RTD("cqg.rtd",,"StudyData", $M$2, "Bar", "", "High", $L$2, $A228, $Q$2,$P$2,,$N$2,$O$2)</f>
        <v>2272</v>
      </c>
      <c r="F228" s="3">
        <f xml:space="preserve"> RTD("cqg.rtd",,"StudyData", $M$2, "Bar", "", "Low", $L$2, $A228, $Q$2,$P$2,,$N$2,$O$2)</f>
        <v>2271</v>
      </c>
      <c r="G228" s="3">
        <f xml:space="preserve"> RTD("cqg.rtd",,"StudyData", $M$2, "Bar", "", "Close", $L$2, $A228, $Q$2,$P$2,,$N$2,$O$2)</f>
        <v>2271.5</v>
      </c>
      <c r="H228" s="3">
        <f xml:space="preserve"> RTD("cqg.rtd",,"StudyData", $M$2, "MA", "InputChoice=Close,MAType=Sim,Period="&amp;$M$4&amp;"", "MA",$L$2,A228,"all",,,,"T")</f>
        <v>2269.5625</v>
      </c>
      <c r="I228">
        <f t="shared" si="15"/>
        <v>226</v>
      </c>
      <c r="J228" s="10">
        <f t="shared" si="12"/>
        <v>0.65277777778101154</v>
      </c>
      <c r="K228" s="9">
        <f t="shared" si="13"/>
        <v>2271.5</v>
      </c>
    </row>
    <row r="229" spans="1:11" x14ac:dyDescent="0.25">
      <c r="A229">
        <f t="shared" si="14"/>
        <v>-227</v>
      </c>
      <c r="B229" s="1">
        <f xml:space="preserve"> RTD("cqg.rtd",,"StudyData", $M$2, "Bar", "", "Time", $L$2,$A229, $Q$2, "", "","False")</f>
        <v>42748.645833333336</v>
      </c>
      <c r="C229" s="2">
        <f xml:space="preserve"> RTD("cqg.rtd",,"StudyData", $M$2, "Bar", "", "Time", $L$2, $A229,$Q$2,$P$2, "","False")</f>
        <v>42748.645833333336</v>
      </c>
      <c r="D229" s="3">
        <f xml:space="preserve"> RTD("cqg.rtd",,"StudyData", $M$2, "Bar", "", "Open", $L$2, $A229, $Q$2,$P$2,,$N$2,$O$2)</f>
        <v>2272.25</v>
      </c>
      <c r="E229" s="3">
        <f xml:space="preserve"> RTD("cqg.rtd",,"StudyData", $M$2, "Bar", "", "High", $L$2, $A229, $Q$2,$P$2,,$N$2,$O$2)</f>
        <v>2272.5</v>
      </c>
      <c r="F229" s="3">
        <f xml:space="preserve"> RTD("cqg.rtd",,"StudyData", $M$2, "Bar", "", "Low", $L$2, $A229, $Q$2,$P$2,,$N$2,$O$2)</f>
        <v>2271.75</v>
      </c>
      <c r="G229" s="3">
        <f xml:space="preserve"> RTD("cqg.rtd",,"StudyData", $M$2, "Bar", "", "Close", $L$2, $A229, $Q$2,$P$2,,$N$2,$O$2)</f>
        <v>2272</v>
      </c>
      <c r="H229" s="3">
        <f xml:space="preserve"> RTD("cqg.rtd",,"StudyData", $M$2, "MA", "InputChoice=Close,MAType=Sim,Period="&amp;$M$4&amp;"", "MA",$L$2,A229,"all",,,,"T")</f>
        <v>2269.5124999999998</v>
      </c>
      <c r="I229">
        <f t="shared" si="15"/>
        <v>227</v>
      </c>
      <c r="J229" s="10">
        <f t="shared" si="12"/>
        <v>0.64583333333575865</v>
      </c>
      <c r="K229" s="9">
        <f t="shared" si="13"/>
        <v>2272</v>
      </c>
    </row>
    <row r="230" spans="1:11" x14ac:dyDescent="0.25">
      <c r="A230">
        <f t="shared" si="14"/>
        <v>-228</v>
      </c>
      <c r="B230" s="1">
        <f xml:space="preserve"> RTD("cqg.rtd",,"StudyData", $M$2, "Bar", "", "Time", $L$2,$A230, $Q$2, "", "","False")</f>
        <v>42748.631944444445</v>
      </c>
      <c r="C230" s="2">
        <f xml:space="preserve"> RTD("cqg.rtd",,"StudyData", $M$2, "Bar", "", "Time", $L$2, $A230,$Q$2,$P$2, "","False")</f>
        <v>42748.631944444445</v>
      </c>
      <c r="D230" s="3">
        <f xml:space="preserve"> RTD("cqg.rtd",,"StudyData", $M$2, "Bar", "", "Open", $L$2, $A230, $Q$2,$P$2,,$N$2,$O$2)</f>
        <v>2270.75</v>
      </c>
      <c r="E230" s="3">
        <f xml:space="preserve"> RTD("cqg.rtd",,"StudyData", $M$2, "Bar", "", "High", $L$2, $A230, $Q$2,$P$2,,$N$2,$O$2)</f>
        <v>2273</v>
      </c>
      <c r="F230" s="3">
        <f xml:space="preserve"> RTD("cqg.rtd",,"StudyData", $M$2, "Bar", "", "Low", $L$2, $A230, $Q$2,$P$2,,$N$2,$O$2)</f>
        <v>2270.5</v>
      </c>
      <c r="G230" s="3">
        <f xml:space="preserve"> RTD("cqg.rtd",,"StudyData", $M$2, "Bar", "", "Close", $L$2, $A230, $Q$2,$P$2,,$N$2,$O$2)</f>
        <v>2272.5</v>
      </c>
      <c r="H230" s="3">
        <f xml:space="preserve"> RTD("cqg.rtd",,"StudyData", $M$2, "MA", "InputChoice=Close,MAType=Sim,Period="&amp;$M$4&amp;"", "MA",$L$2,A230,"all",,,,"T")</f>
        <v>2269.4124999999999</v>
      </c>
      <c r="I230">
        <f t="shared" si="15"/>
        <v>228</v>
      </c>
      <c r="J230" s="10">
        <f t="shared" si="12"/>
        <v>0.63194444444525288</v>
      </c>
      <c r="K230" s="9">
        <f t="shared" si="13"/>
        <v>2272.5</v>
      </c>
    </row>
    <row r="231" spans="1:11" x14ac:dyDescent="0.25">
      <c r="A231">
        <f t="shared" si="14"/>
        <v>-229</v>
      </c>
      <c r="B231" s="1">
        <f xml:space="preserve"> RTD("cqg.rtd",,"StudyData", $M$2, "Bar", "", "Time", $L$2,$A231, $Q$2, "", "","False")</f>
        <v>42748.625</v>
      </c>
      <c r="C231" s="2">
        <f xml:space="preserve"> RTD("cqg.rtd",,"StudyData", $M$2, "Bar", "", "Time", $L$2, $A231,$Q$2,$P$2, "","False")</f>
        <v>42748.625</v>
      </c>
      <c r="D231" s="3">
        <f xml:space="preserve"> RTD("cqg.rtd",,"StudyData", $M$2, "Bar", "", "Open", $L$2, $A231, $Q$2,$P$2,,$N$2,$O$2)</f>
        <v>2269.75</v>
      </c>
      <c r="E231" s="3">
        <f xml:space="preserve"> RTD("cqg.rtd",,"StudyData", $M$2, "Bar", "", "High", $L$2, $A231, $Q$2,$P$2,,$N$2,$O$2)</f>
        <v>2270.75</v>
      </c>
      <c r="F231" s="3">
        <f xml:space="preserve"> RTD("cqg.rtd",,"StudyData", $M$2, "Bar", "", "Low", $L$2, $A231, $Q$2,$P$2,,$N$2,$O$2)</f>
        <v>2268.75</v>
      </c>
      <c r="G231" s="3">
        <f xml:space="preserve"> RTD("cqg.rtd",,"StudyData", $M$2, "Bar", "", "Close", $L$2, $A231, $Q$2,$P$2,,$N$2,$O$2)</f>
        <v>2270.5</v>
      </c>
      <c r="H231" s="3">
        <f xml:space="preserve"> RTD("cqg.rtd",,"StudyData", $M$2, "MA", "InputChoice=Close,MAType=Sim,Period="&amp;$M$4&amp;"", "MA",$L$2,A231,"all",,,,"T")</f>
        <v>2269.3000000000002</v>
      </c>
      <c r="I231">
        <f t="shared" si="15"/>
        <v>229</v>
      </c>
      <c r="J231" s="10">
        <f t="shared" si="12"/>
        <v>0.625</v>
      </c>
      <c r="K231" s="9">
        <f t="shared" si="13"/>
        <v>2270.5</v>
      </c>
    </row>
    <row r="232" spans="1:11" x14ac:dyDescent="0.25">
      <c r="A232">
        <f t="shared" si="14"/>
        <v>-230</v>
      </c>
      <c r="B232" s="1">
        <f xml:space="preserve"> RTD("cqg.rtd",,"StudyData", $M$2, "Bar", "", "Time", $L$2,$A232, $Q$2, "", "","False")</f>
        <v>42748.618055555555</v>
      </c>
      <c r="C232" s="2">
        <f xml:space="preserve"> RTD("cqg.rtd",,"StudyData", $M$2, "Bar", "", "Time", $L$2, $A232,$Q$2,$P$2, "","False")</f>
        <v>42748.618055555555</v>
      </c>
      <c r="D232" s="3">
        <f xml:space="preserve"> RTD("cqg.rtd",,"StudyData", $M$2, "Bar", "", "Open", $L$2, $A232, $Q$2,$P$2,,$N$2,$O$2)</f>
        <v>2270</v>
      </c>
      <c r="E232" s="3">
        <f xml:space="preserve"> RTD("cqg.rtd",,"StudyData", $M$2, "Bar", "", "High", $L$2, $A232, $Q$2,$P$2,,$N$2,$O$2)</f>
        <v>2270.75</v>
      </c>
      <c r="F232" s="3">
        <f xml:space="preserve"> RTD("cqg.rtd",,"StudyData", $M$2, "Bar", "", "Low", $L$2, $A232, $Q$2,$P$2,,$N$2,$O$2)</f>
        <v>2268</v>
      </c>
      <c r="G232" s="3">
        <f xml:space="preserve"> RTD("cqg.rtd",,"StudyData", $M$2, "Bar", "", "Close", $L$2, $A232, $Q$2,$P$2,,$N$2,$O$2)</f>
        <v>2269.75</v>
      </c>
      <c r="H232" s="3">
        <f xml:space="preserve"> RTD("cqg.rtd",,"StudyData", $M$2, "MA", "InputChoice=Close,MAType=Sim,Period="&amp;$M$4&amp;"", "MA",$L$2,A232,"all",,,,"T")</f>
        <v>2269.2125000000001</v>
      </c>
      <c r="I232">
        <f t="shared" si="15"/>
        <v>230</v>
      </c>
      <c r="J232" s="10">
        <f t="shared" si="12"/>
        <v>0.61805555555474712</v>
      </c>
      <c r="K232" s="9">
        <f t="shared" si="13"/>
        <v>2269.75</v>
      </c>
    </row>
    <row r="233" spans="1:11" x14ac:dyDescent="0.25">
      <c r="A233">
        <f t="shared" si="14"/>
        <v>-231</v>
      </c>
      <c r="B233" s="1">
        <f xml:space="preserve"> RTD("cqg.rtd",,"StudyData", $M$2, "Bar", "", "Time", $L$2,$A233, $Q$2, "", "","False")</f>
        <v>42748.611111111109</v>
      </c>
      <c r="C233" s="2">
        <f xml:space="preserve"> RTD("cqg.rtd",,"StudyData", $M$2, "Bar", "", "Time", $L$2, $A233,$Q$2,$P$2, "","False")</f>
        <v>42748.611111111109</v>
      </c>
      <c r="D233" s="3">
        <f xml:space="preserve"> RTD("cqg.rtd",,"StudyData", $M$2, "Bar", "", "Open", $L$2, $A233, $Q$2,$P$2,,$N$2,$O$2)</f>
        <v>2270</v>
      </c>
      <c r="E233" s="3">
        <f xml:space="preserve"> RTD("cqg.rtd",,"StudyData", $M$2, "Bar", "", "High", $L$2, $A233, $Q$2,$P$2,,$N$2,$O$2)</f>
        <v>2271.5</v>
      </c>
      <c r="F233" s="3">
        <f xml:space="preserve"> RTD("cqg.rtd",,"StudyData", $M$2, "Bar", "", "Low", $L$2, $A233, $Q$2,$P$2,,$N$2,$O$2)</f>
        <v>2269.75</v>
      </c>
      <c r="G233" s="3">
        <f xml:space="preserve"> RTD("cqg.rtd",,"StudyData", $M$2, "Bar", "", "Close", $L$2, $A233, $Q$2,$P$2,,$N$2,$O$2)</f>
        <v>2270</v>
      </c>
      <c r="H233" s="3">
        <f xml:space="preserve"> RTD("cqg.rtd",,"StudyData", $M$2, "MA", "InputChoice=Close,MAType=Sim,Period="&amp;$M$4&amp;"", "MA",$L$2,A233,"all",,,,"T")</f>
        <v>2269.1999999999998</v>
      </c>
      <c r="I233">
        <f t="shared" si="15"/>
        <v>231</v>
      </c>
      <c r="J233" s="10">
        <f t="shared" si="12"/>
        <v>0.61111111110949423</v>
      </c>
      <c r="K233" s="9">
        <f t="shared" si="13"/>
        <v>2270</v>
      </c>
    </row>
    <row r="234" spans="1:11" x14ac:dyDescent="0.25">
      <c r="A234">
        <f t="shared" si="14"/>
        <v>-232</v>
      </c>
      <c r="B234" s="1">
        <f xml:space="preserve"> RTD("cqg.rtd",,"StudyData", $M$2, "Bar", "", "Time", $L$2,$A234, $Q$2, "", "","False")</f>
        <v>42748.604166666664</v>
      </c>
      <c r="C234" s="2">
        <f xml:space="preserve"> RTD("cqg.rtd",,"StudyData", $M$2, "Bar", "", "Time", $L$2, $A234,$Q$2,$P$2, "","False")</f>
        <v>42748.604166666664</v>
      </c>
      <c r="D234" s="3">
        <f xml:space="preserve"> RTD("cqg.rtd",,"StudyData", $M$2, "Bar", "", "Open", $L$2, $A234, $Q$2,$P$2,,$N$2,$O$2)</f>
        <v>2269</v>
      </c>
      <c r="E234" s="3">
        <f xml:space="preserve"> RTD("cqg.rtd",,"StudyData", $M$2, "Bar", "", "High", $L$2, $A234, $Q$2,$P$2,,$N$2,$O$2)</f>
        <v>2270.25</v>
      </c>
      <c r="F234" s="3">
        <f xml:space="preserve"> RTD("cqg.rtd",,"StudyData", $M$2, "Bar", "", "Low", $L$2, $A234, $Q$2,$P$2,,$N$2,$O$2)</f>
        <v>2267.75</v>
      </c>
      <c r="G234" s="3">
        <f xml:space="preserve"> RTD("cqg.rtd",,"StudyData", $M$2, "Bar", "", "Close", $L$2, $A234, $Q$2,$P$2,,$N$2,$O$2)</f>
        <v>2269.75</v>
      </c>
      <c r="H234" s="3">
        <f xml:space="preserve"> RTD("cqg.rtd",,"StudyData", $M$2, "MA", "InputChoice=Close,MAType=Sim,Period="&amp;$M$4&amp;"", "MA",$L$2,A234,"all",,,,"T")</f>
        <v>2269.1374999999998</v>
      </c>
      <c r="I234">
        <f t="shared" si="15"/>
        <v>232</v>
      </c>
      <c r="J234" s="10">
        <f t="shared" si="12"/>
        <v>0.60416666666424135</v>
      </c>
      <c r="K234" s="9">
        <f t="shared" si="13"/>
        <v>2269.75</v>
      </c>
    </row>
    <row r="235" spans="1:11" x14ac:dyDescent="0.25">
      <c r="A235">
        <f t="shared" si="14"/>
        <v>-233</v>
      </c>
      <c r="B235" s="1">
        <f xml:space="preserve"> RTD("cqg.rtd",,"StudyData", $M$2, "Bar", "", "Time", $L$2,$A235, $Q$2, "", "","False")</f>
        <v>42748.597222222219</v>
      </c>
      <c r="C235" s="2">
        <f xml:space="preserve"> RTD("cqg.rtd",,"StudyData", $M$2, "Bar", "", "Time", $L$2, $A235,$Q$2,$P$2, "","False")</f>
        <v>42748.597222222219</v>
      </c>
      <c r="D235" s="3">
        <f xml:space="preserve"> RTD("cqg.rtd",,"StudyData", $M$2, "Bar", "", "Open", $L$2, $A235, $Q$2,$P$2,,$N$2,$O$2)</f>
        <v>2269</v>
      </c>
      <c r="E235" s="3">
        <f xml:space="preserve"> RTD("cqg.rtd",,"StudyData", $M$2, "Bar", "", "High", $L$2, $A235, $Q$2,$P$2,,$N$2,$O$2)</f>
        <v>2269.5</v>
      </c>
      <c r="F235" s="3">
        <f xml:space="preserve"> RTD("cqg.rtd",,"StudyData", $M$2, "Bar", "", "Low", $L$2, $A235, $Q$2,$P$2,,$N$2,$O$2)</f>
        <v>2268.5</v>
      </c>
      <c r="G235" s="3">
        <f xml:space="preserve"> RTD("cqg.rtd",,"StudyData", $M$2, "Bar", "", "Close", $L$2, $A235, $Q$2,$P$2,,$N$2,$O$2)</f>
        <v>2269</v>
      </c>
      <c r="H235" s="3">
        <f xml:space="preserve"> RTD("cqg.rtd",,"StudyData", $M$2, "MA", "InputChoice=Close,MAType=Sim,Period="&amp;$M$4&amp;"", "MA",$L$2,A235,"all",,,,"T")</f>
        <v>2269.0875000000001</v>
      </c>
      <c r="I235">
        <f t="shared" si="15"/>
        <v>233</v>
      </c>
      <c r="J235" s="10">
        <f t="shared" si="12"/>
        <v>0.59722222221898846</v>
      </c>
      <c r="K235" s="9">
        <f t="shared" si="13"/>
        <v>2269</v>
      </c>
    </row>
    <row r="236" spans="1:11" x14ac:dyDescent="0.25">
      <c r="A236">
        <f t="shared" si="14"/>
        <v>-234</v>
      </c>
      <c r="B236" s="1">
        <f xml:space="preserve"> RTD("cqg.rtd",,"StudyData", $M$2, "Bar", "", "Time", $L$2,$A236, $Q$2, "", "","False")</f>
        <v>42748.590277777781</v>
      </c>
      <c r="C236" s="2">
        <f xml:space="preserve"> RTD("cqg.rtd",,"StudyData", $M$2, "Bar", "", "Time", $L$2, $A236,$Q$2,$P$2, "","False")</f>
        <v>42748.590277777781</v>
      </c>
      <c r="D236" s="3">
        <f xml:space="preserve"> RTD("cqg.rtd",,"StudyData", $M$2, "Bar", "", "Open", $L$2, $A236, $Q$2,$P$2,,$N$2,$O$2)</f>
        <v>2268.75</v>
      </c>
      <c r="E236" s="3">
        <f xml:space="preserve"> RTD("cqg.rtd",,"StudyData", $M$2, "Bar", "", "High", $L$2, $A236, $Q$2,$P$2,,$N$2,$O$2)</f>
        <v>2269.25</v>
      </c>
      <c r="F236" s="3">
        <f xml:space="preserve"> RTD("cqg.rtd",,"StudyData", $M$2, "Bar", "", "Low", $L$2, $A236, $Q$2,$P$2,,$N$2,$O$2)</f>
        <v>2268</v>
      </c>
      <c r="G236" s="3">
        <f xml:space="preserve"> RTD("cqg.rtd",,"StudyData", $M$2, "Bar", "", "Close", $L$2, $A236, $Q$2,$P$2,,$N$2,$O$2)</f>
        <v>2269</v>
      </c>
      <c r="H236" s="3">
        <f xml:space="preserve"> RTD("cqg.rtd",,"StudyData", $M$2, "MA", "InputChoice=Close,MAType=Sim,Period="&amp;$M$4&amp;"", "MA",$L$2,A236,"all",,,,"T")</f>
        <v>2269.1875</v>
      </c>
      <c r="I236">
        <f t="shared" si="15"/>
        <v>234</v>
      </c>
      <c r="J236" s="10">
        <f t="shared" si="12"/>
        <v>0.59027777778101154</v>
      </c>
      <c r="K236" s="9">
        <f t="shared" si="13"/>
        <v>2269</v>
      </c>
    </row>
    <row r="237" spans="1:11" x14ac:dyDescent="0.25">
      <c r="A237">
        <f t="shared" si="14"/>
        <v>-235</v>
      </c>
      <c r="B237" s="1">
        <f xml:space="preserve"> RTD("cqg.rtd",,"StudyData", $M$2, "Bar", "", "Time", $L$2,$A237, $Q$2, "", "","False")</f>
        <v>42748.583333333336</v>
      </c>
      <c r="C237" s="2">
        <f xml:space="preserve"> RTD("cqg.rtd",,"StudyData", $M$2, "Bar", "", "Time", $L$2, $A237,$Q$2,$P$2, "","False")</f>
        <v>42748.583333333336</v>
      </c>
      <c r="D237" s="3">
        <f xml:space="preserve"> RTD("cqg.rtd",,"StudyData", $M$2, "Bar", "", "Open", $L$2, $A237, $Q$2,$P$2,,$N$2,$O$2)</f>
        <v>2269.25</v>
      </c>
      <c r="E237" s="3">
        <f xml:space="preserve"> RTD("cqg.rtd",,"StudyData", $M$2, "Bar", "", "High", $L$2, $A237, $Q$2,$P$2,,$N$2,$O$2)</f>
        <v>2269.5</v>
      </c>
      <c r="F237" s="3">
        <f xml:space="preserve"> RTD("cqg.rtd",,"StudyData", $M$2, "Bar", "", "Low", $L$2, $A237, $Q$2,$P$2,,$N$2,$O$2)</f>
        <v>2268.5</v>
      </c>
      <c r="G237" s="3">
        <f xml:space="preserve"> RTD("cqg.rtd",,"StudyData", $M$2, "Bar", "", "Close", $L$2, $A237, $Q$2,$P$2,,$N$2,$O$2)</f>
        <v>2268.75</v>
      </c>
      <c r="H237" s="3">
        <f xml:space="preserve"> RTD("cqg.rtd",,"StudyData", $M$2, "MA", "InputChoice=Close,MAType=Sim,Period="&amp;$M$4&amp;"", "MA",$L$2,A237,"all",,,,"T")</f>
        <v>2269.3375000000001</v>
      </c>
      <c r="I237">
        <f t="shared" si="15"/>
        <v>235</v>
      </c>
      <c r="J237" s="10">
        <f t="shared" si="12"/>
        <v>0.58333333333575865</v>
      </c>
      <c r="K237" s="9">
        <f t="shared" si="13"/>
        <v>2268.75</v>
      </c>
    </row>
    <row r="238" spans="1:11" x14ac:dyDescent="0.25">
      <c r="A238">
        <f t="shared" si="14"/>
        <v>-236</v>
      </c>
      <c r="B238" s="1">
        <f xml:space="preserve"> RTD("cqg.rtd",,"StudyData", $M$2, "Bar", "", "Time", $L$2,$A238, $Q$2, "", "","False")</f>
        <v>42748.576388888891</v>
      </c>
      <c r="C238" s="2">
        <f xml:space="preserve"> RTD("cqg.rtd",,"StudyData", $M$2, "Bar", "", "Time", $L$2, $A238,$Q$2,$P$2, "","False")</f>
        <v>42748.576388888891</v>
      </c>
      <c r="D238" s="3">
        <f xml:space="preserve"> RTD("cqg.rtd",,"StudyData", $M$2, "Bar", "", "Open", $L$2, $A238, $Q$2,$P$2,,$N$2,$O$2)</f>
        <v>2268</v>
      </c>
      <c r="E238" s="3">
        <f xml:space="preserve"> RTD("cqg.rtd",,"StudyData", $M$2, "Bar", "", "High", $L$2, $A238, $Q$2,$P$2,,$N$2,$O$2)</f>
        <v>2269.75</v>
      </c>
      <c r="F238" s="3">
        <f xml:space="preserve"> RTD("cqg.rtd",,"StudyData", $M$2, "Bar", "", "Low", $L$2, $A238, $Q$2,$P$2,,$N$2,$O$2)</f>
        <v>2267</v>
      </c>
      <c r="G238" s="3">
        <f xml:space="preserve"> RTD("cqg.rtd",,"StudyData", $M$2, "Bar", "", "Close", $L$2, $A238, $Q$2,$P$2,,$N$2,$O$2)</f>
        <v>2269.5</v>
      </c>
      <c r="H238" s="3">
        <f xml:space="preserve"> RTD("cqg.rtd",,"StudyData", $M$2, "MA", "InputChoice=Close,MAType=Sim,Period="&amp;$M$4&amp;"", "MA",$L$2,A238,"all",,,,"T")</f>
        <v>2269.4499999999998</v>
      </c>
      <c r="I238">
        <f t="shared" si="15"/>
        <v>236</v>
      </c>
      <c r="J238" s="10">
        <f t="shared" si="12"/>
        <v>0.57638888889050577</v>
      </c>
      <c r="K238" s="9">
        <f t="shared" si="13"/>
        <v>2269.5</v>
      </c>
    </row>
    <row r="239" spans="1:11" x14ac:dyDescent="0.25">
      <c r="A239">
        <f t="shared" si="14"/>
        <v>-237</v>
      </c>
      <c r="B239" s="1">
        <f xml:space="preserve"> RTD("cqg.rtd",,"StudyData", $M$2, "Bar", "", "Time", $L$2,$A239, $Q$2, "", "","False")</f>
        <v>42748.569444444445</v>
      </c>
      <c r="C239" s="2">
        <f xml:space="preserve"> RTD("cqg.rtd",,"StudyData", $M$2, "Bar", "", "Time", $L$2, $A239,$Q$2,$P$2, "","False")</f>
        <v>42748.569444444445</v>
      </c>
      <c r="D239" s="3">
        <f xml:space="preserve"> RTD("cqg.rtd",,"StudyData", $M$2, "Bar", "", "Open", $L$2, $A239, $Q$2,$P$2,,$N$2,$O$2)</f>
        <v>2268</v>
      </c>
      <c r="E239" s="3">
        <f xml:space="preserve"> RTD("cqg.rtd",,"StudyData", $M$2, "Bar", "", "High", $L$2, $A239, $Q$2,$P$2,,$N$2,$O$2)</f>
        <v>2268.75</v>
      </c>
      <c r="F239" s="3">
        <f xml:space="preserve"> RTD("cqg.rtd",,"StudyData", $M$2, "Bar", "", "Low", $L$2, $A239, $Q$2,$P$2,,$N$2,$O$2)</f>
        <v>2267.25</v>
      </c>
      <c r="G239" s="3">
        <f xml:space="preserve"> RTD("cqg.rtd",,"StudyData", $M$2, "Bar", "", "Close", $L$2, $A239, $Q$2,$P$2,,$N$2,$O$2)</f>
        <v>2268.25</v>
      </c>
      <c r="H239" s="3">
        <f xml:space="preserve"> RTD("cqg.rtd",,"StudyData", $M$2, "MA", "InputChoice=Close,MAType=Sim,Period="&amp;$M$4&amp;"", "MA",$L$2,A239,"all",,,,"T")</f>
        <v>2269.5875000000001</v>
      </c>
      <c r="I239">
        <f t="shared" si="15"/>
        <v>237</v>
      </c>
      <c r="J239" s="10">
        <f t="shared" si="12"/>
        <v>0.56944444444525288</v>
      </c>
      <c r="K239" s="9">
        <f t="shared" si="13"/>
        <v>2268.25</v>
      </c>
    </row>
    <row r="240" spans="1:11" x14ac:dyDescent="0.25">
      <c r="A240">
        <f t="shared" si="14"/>
        <v>-238</v>
      </c>
      <c r="B240" s="1">
        <f xml:space="preserve"> RTD("cqg.rtd",,"StudyData", $M$2, "Bar", "", "Time", $L$2,$A240, $Q$2, "", "","False")</f>
        <v>42748.5625</v>
      </c>
      <c r="C240" s="2">
        <f xml:space="preserve"> RTD("cqg.rtd",,"StudyData", $M$2, "Bar", "", "Time", $L$2, $A240,$Q$2,$P$2, "","False")</f>
        <v>42748.5625</v>
      </c>
      <c r="D240" s="3">
        <f xml:space="preserve"> RTD("cqg.rtd",,"StudyData", $M$2, "Bar", "", "Open", $L$2, $A240, $Q$2,$P$2,,$N$2,$O$2)</f>
        <v>2266.5</v>
      </c>
      <c r="E240" s="3">
        <f xml:space="preserve"> RTD("cqg.rtd",,"StudyData", $M$2, "Bar", "", "High", $L$2, $A240, $Q$2,$P$2,,$N$2,$O$2)</f>
        <v>2268.25</v>
      </c>
      <c r="F240" s="3">
        <f xml:space="preserve"> RTD("cqg.rtd",,"StudyData", $M$2, "Bar", "", "Low", $L$2, $A240, $Q$2,$P$2,,$N$2,$O$2)</f>
        <v>2266.25</v>
      </c>
      <c r="G240" s="3">
        <f xml:space="preserve"> RTD("cqg.rtd",,"StudyData", $M$2, "Bar", "", "Close", $L$2, $A240, $Q$2,$P$2,,$N$2,$O$2)</f>
        <v>2267.75</v>
      </c>
      <c r="H240" s="3">
        <f xml:space="preserve"> RTD("cqg.rtd",,"StudyData", $M$2, "MA", "InputChoice=Close,MAType=Sim,Period="&amp;$M$4&amp;"", "MA",$L$2,A240,"all",,,,"T")</f>
        <v>2269.7750000000001</v>
      </c>
      <c r="I240">
        <f t="shared" si="15"/>
        <v>238</v>
      </c>
      <c r="J240" s="10">
        <f t="shared" si="12"/>
        <v>0.5625</v>
      </c>
      <c r="K240" s="9">
        <f t="shared" si="13"/>
        <v>2267.75</v>
      </c>
    </row>
    <row r="241" spans="1:11" x14ac:dyDescent="0.25">
      <c r="A241">
        <f t="shared" si="14"/>
        <v>-239</v>
      </c>
      <c r="B241" s="1">
        <f xml:space="preserve"> RTD("cqg.rtd",,"StudyData", $M$2, "Bar", "", "Time", $L$2,$A241, $Q$2, "", "","False")</f>
        <v>42748.555555555555</v>
      </c>
      <c r="C241" s="2">
        <f xml:space="preserve"> RTD("cqg.rtd",,"StudyData", $M$2, "Bar", "", "Time", $L$2, $A241,$Q$2,$P$2, "","False")</f>
        <v>42748.555555555555</v>
      </c>
      <c r="D241" s="3">
        <f xml:space="preserve"> RTD("cqg.rtd",,"StudyData", $M$2, "Bar", "", "Open", $L$2, $A241, $Q$2,$P$2,,$N$2,$O$2)</f>
        <v>2268</v>
      </c>
      <c r="E241" s="3">
        <f xml:space="preserve"> RTD("cqg.rtd",,"StudyData", $M$2, "Bar", "", "High", $L$2, $A241, $Q$2,$P$2,,$N$2,$O$2)</f>
        <v>2268.5</v>
      </c>
      <c r="F241" s="3">
        <f xml:space="preserve"> RTD("cqg.rtd",,"StudyData", $M$2, "Bar", "", "Low", $L$2, $A241, $Q$2,$P$2,,$N$2,$O$2)</f>
        <v>2266.25</v>
      </c>
      <c r="G241" s="3">
        <f xml:space="preserve"> RTD("cqg.rtd",,"StudyData", $M$2, "Bar", "", "Close", $L$2, $A241, $Q$2,$P$2,,$N$2,$O$2)</f>
        <v>2266.5</v>
      </c>
      <c r="H241" s="3">
        <f xml:space="preserve"> RTD("cqg.rtd",,"StudyData", $M$2, "MA", "InputChoice=Close,MAType=Sim,Period="&amp;$M$4&amp;"", "MA",$L$2,A241,"all",,,,"T")</f>
        <v>2269.9250000000002</v>
      </c>
      <c r="I241">
        <f t="shared" si="15"/>
        <v>239</v>
      </c>
      <c r="J241" s="10">
        <f t="shared" si="12"/>
        <v>0.55555555555474712</v>
      </c>
      <c r="K241" s="9">
        <f t="shared" si="13"/>
        <v>2266.5</v>
      </c>
    </row>
    <row r="242" spans="1:11" x14ac:dyDescent="0.25">
      <c r="A242">
        <f t="shared" si="14"/>
        <v>-240</v>
      </c>
      <c r="B242" s="1">
        <f xml:space="preserve"> RTD("cqg.rtd",,"StudyData", $M$2, "Bar", "", "Time", $L$2,$A242, $Q$2, "", "","False")</f>
        <v>42748.548611111109</v>
      </c>
      <c r="C242" s="2">
        <f xml:space="preserve"> RTD("cqg.rtd",,"StudyData", $M$2, "Bar", "", "Time", $L$2, $A242,$Q$2,$P$2, "","False")</f>
        <v>42748.548611111109</v>
      </c>
      <c r="D242" s="3">
        <f xml:space="preserve"> RTD("cqg.rtd",,"StudyData", $M$2, "Bar", "", "Open", $L$2, $A242, $Q$2,$P$2,,$N$2,$O$2)</f>
        <v>2268.5</v>
      </c>
      <c r="E242" s="3">
        <f xml:space="preserve"> RTD("cqg.rtd",,"StudyData", $M$2, "Bar", "", "High", $L$2, $A242, $Q$2,$P$2,,$N$2,$O$2)</f>
        <v>2268.75</v>
      </c>
      <c r="F242" s="3">
        <f xml:space="preserve"> RTD("cqg.rtd",,"StudyData", $M$2, "Bar", "", "Low", $L$2, $A242, $Q$2,$P$2,,$N$2,$O$2)</f>
        <v>2266.75</v>
      </c>
      <c r="G242" s="3">
        <f xml:space="preserve"> RTD("cqg.rtd",,"StudyData", $M$2, "Bar", "", "Close", $L$2, $A242, $Q$2,$P$2,,$N$2,$O$2)</f>
        <v>2268.25</v>
      </c>
      <c r="H242" s="3">
        <f xml:space="preserve"> RTD("cqg.rtd",,"StudyData", $M$2, "MA", "InputChoice=Close,MAType=Sim,Period="&amp;$M$4&amp;"", "MA",$L$2,A242,"all",,,,"T")</f>
        <v>2270.125</v>
      </c>
      <c r="I242">
        <f t="shared" si="15"/>
        <v>240</v>
      </c>
      <c r="J242" s="10">
        <f t="shared" si="12"/>
        <v>0.54861111110949423</v>
      </c>
      <c r="K242" s="9">
        <f t="shared" si="13"/>
        <v>2268.25</v>
      </c>
    </row>
    <row r="243" spans="1:11" x14ac:dyDescent="0.25">
      <c r="A243">
        <f t="shared" si="14"/>
        <v>-241</v>
      </c>
      <c r="B243" s="1">
        <f xml:space="preserve"> RTD("cqg.rtd",,"StudyData", $M$2, "Bar", "", "Time", $L$2,$A243, $Q$2, "", "","False")</f>
        <v>42748.541666666664</v>
      </c>
      <c r="C243" s="2">
        <f xml:space="preserve"> RTD("cqg.rtd",,"StudyData", $M$2, "Bar", "", "Time", $L$2, $A243,$Q$2,$P$2, "","False")</f>
        <v>42748.541666666664</v>
      </c>
      <c r="D243" s="3">
        <f xml:space="preserve"> RTD("cqg.rtd",,"StudyData", $M$2, "Bar", "", "Open", $L$2, $A243, $Q$2,$P$2,,$N$2,$O$2)</f>
        <v>2269.25</v>
      </c>
      <c r="E243" s="3">
        <f xml:space="preserve"> RTD("cqg.rtd",,"StudyData", $M$2, "Bar", "", "High", $L$2, $A243, $Q$2,$P$2,,$N$2,$O$2)</f>
        <v>2270</v>
      </c>
      <c r="F243" s="3">
        <f xml:space="preserve"> RTD("cqg.rtd",,"StudyData", $M$2, "Bar", "", "Low", $L$2, $A243, $Q$2,$P$2,,$N$2,$O$2)</f>
        <v>2268.25</v>
      </c>
      <c r="G243" s="3">
        <f xml:space="preserve"> RTD("cqg.rtd",,"StudyData", $M$2, "Bar", "", "Close", $L$2, $A243, $Q$2,$P$2,,$N$2,$O$2)</f>
        <v>2268.5</v>
      </c>
      <c r="H243" s="3">
        <f xml:space="preserve"> RTD("cqg.rtd",,"StudyData", $M$2, "MA", "InputChoice=Close,MAType=Sim,Period="&amp;$M$4&amp;"", "MA",$L$2,A243,"all",,,,"T")</f>
        <v>2270.2750000000001</v>
      </c>
      <c r="I243">
        <f t="shared" si="15"/>
        <v>241</v>
      </c>
      <c r="J243" s="10">
        <f t="shared" si="12"/>
        <v>0.54166666666424135</v>
      </c>
      <c r="K243" s="9">
        <f t="shared" si="13"/>
        <v>2268.5</v>
      </c>
    </row>
    <row r="244" spans="1:11" x14ac:dyDescent="0.25">
      <c r="A244">
        <f t="shared" si="14"/>
        <v>-242</v>
      </c>
      <c r="B244" s="1">
        <f xml:space="preserve"> RTD("cqg.rtd",,"StudyData", $M$2, "Bar", "", "Time", $L$2,$A244, $Q$2, "", "","False")</f>
        <v>42748.534722222219</v>
      </c>
      <c r="C244" s="2">
        <f xml:space="preserve"> RTD("cqg.rtd",,"StudyData", $M$2, "Bar", "", "Time", $L$2, $A244,$Q$2,$P$2, "","False")</f>
        <v>42748.534722222219</v>
      </c>
      <c r="D244" s="3">
        <f xml:space="preserve"> RTD("cqg.rtd",,"StudyData", $M$2, "Bar", "", "Open", $L$2, $A244, $Q$2,$P$2,,$N$2,$O$2)</f>
        <v>2269.75</v>
      </c>
      <c r="E244" s="3">
        <f xml:space="preserve"> RTD("cqg.rtd",,"StudyData", $M$2, "Bar", "", "High", $L$2, $A244, $Q$2,$P$2,,$N$2,$O$2)</f>
        <v>2270</v>
      </c>
      <c r="F244" s="3">
        <f xml:space="preserve"> RTD("cqg.rtd",,"StudyData", $M$2, "Bar", "", "Low", $L$2, $A244, $Q$2,$P$2,,$N$2,$O$2)</f>
        <v>2269</v>
      </c>
      <c r="G244" s="3">
        <f xml:space="preserve"> RTD("cqg.rtd",,"StudyData", $M$2, "Bar", "", "Close", $L$2, $A244, $Q$2,$P$2,,$N$2,$O$2)</f>
        <v>2269.5</v>
      </c>
      <c r="H244" s="3">
        <f xml:space="preserve"> RTD("cqg.rtd",,"StudyData", $M$2, "MA", "InputChoice=Close,MAType=Sim,Period="&amp;$M$4&amp;"", "MA",$L$2,A244,"all",,,,"T")</f>
        <v>2270.4124999999999</v>
      </c>
      <c r="I244">
        <f t="shared" si="15"/>
        <v>242</v>
      </c>
      <c r="J244" s="10">
        <f t="shared" si="12"/>
        <v>0.53472222221898846</v>
      </c>
      <c r="K244" s="9">
        <f t="shared" si="13"/>
        <v>2269.5</v>
      </c>
    </row>
    <row r="245" spans="1:11" x14ac:dyDescent="0.25">
      <c r="A245">
        <f t="shared" si="14"/>
        <v>-243</v>
      </c>
      <c r="B245" s="1">
        <f xml:space="preserve"> RTD("cqg.rtd",,"StudyData", $M$2, "Bar", "", "Time", $L$2,$A245, $Q$2, "", "","False")</f>
        <v>42748.527777777781</v>
      </c>
      <c r="C245" s="2">
        <f xml:space="preserve"> RTD("cqg.rtd",,"StudyData", $M$2, "Bar", "", "Time", $L$2, $A245,$Q$2,$P$2, "","False")</f>
        <v>42748.527777777781</v>
      </c>
      <c r="D245" s="3">
        <f xml:space="preserve"> RTD("cqg.rtd",,"StudyData", $M$2, "Bar", "", "Open", $L$2, $A245, $Q$2,$P$2,,$N$2,$O$2)</f>
        <v>2270.25</v>
      </c>
      <c r="E245" s="3">
        <f xml:space="preserve"> RTD("cqg.rtd",,"StudyData", $M$2, "Bar", "", "High", $L$2, $A245, $Q$2,$P$2,,$N$2,$O$2)</f>
        <v>2270.5</v>
      </c>
      <c r="F245" s="3">
        <f xml:space="preserve"> RTD("cqg.rtd",,"StudyData", $M$2, "Bar", "", "Low", $L$2, $A245, $Q$2,$P$2,,$N$2,$O$2)</f>
        <v>2269.25</v>
      </c>
      <c r="G245" s="3">
        <f xml:space="preserve"> RTD("cqg.rtd",,"StudyData", $M$2, "Bar", "", "Close", $L$2, $A245, $Q$2,$P$2,,$N$2,$O$2)</f>
        <v>2269.5</v>
      </c>
      <c r="H245" s="3">
        <f xml:space="preserve"> RTD("cqg.rtd",,"StudyData", $M$2, "MA", "InputChoice=Close,MAType=Sim,Period="&amp;$M$4&amp;"", "MA",$L$2,A245,"all",,,,"T")</f>
        <v>2270.5124999999998</v>
      </c>
      <c r="I245">
        <f t="shared" si="15"/>
        <v>243</v>
      </c>
      <c r="J245" s="10">
        <f t="shared" si="12"/>
        <v>0.52777777778101154</v>
      </c>
      <c r="K245" s="9">
        <f t="shared" si="13"/>
        <v>2269.5</v>
      </c>
    </row>
    <row r="246" spans="1:11" x14ac:dyDescent="0.25">
      <c r="A246">
        <f t="shared" si="14"/>
        <v>-244</v>
      </c>
      <c r="B246" s="1">
        <f xml:space="preserve"> RTD("cqg.rtd",,"StudyData", $M$2, "Bar", "", "Time", $L$2,$A246, $Q$2, "", "","False")</f>
        <v>42748.520833333336</v>
      </c>
      <c r="C246" s="2">
        <f xml:space="preserve"> RTD("cqg.rtd",,"StudyData", $M$2, "Bar", "", "Time", $L$2, $A246,$Q$2,$P$2, "","False")</f>
        <v>42748.520833333336</v>
      </c>
      <c r="D246" s="3">
        <f xml:space="preserve"> RTD("cqg.rtd",,"StudyData", $M$2, "Bar", "", "Open", $L$2, $A246, $Q$2,$P$2,,$N$2,$O$2)</f>
        <v>2270.5</v>
      </c>
      <c r="E246" s="3">
        <f xml:space="preserve"> RTD("cqg.rtd",,"StudyData", $M$2, "Bar", "", "High", $L$2, $A246, $Q$2,$P$2,,$N$2,$O$2)</f>
        <v>2271</v>
      </c>
      <c r="F246" s="3">
        <f xml:space="preserve"> RTD("cqg.rtd",,"StudyData", $M$2, "Bar", "", "Low", $L$2, $A246, $Q$2,$P$2,,$N$2,$O$2)</f>
        <v>2269.75</v>
      </c>
      <c r="G246" s="3">
        <f xml:space="preserve"> RTD("cqg.rtd",,"StudyData", $M$2, "Bar", "", "Close", $L$2, $A246, $Q$2,$P$2,,$N$2,$O$2)</f>
        <v>2270.5</v>
      </c>
      <c r="H246" s="3">
        <f xml:space="preserve"> RTD("cqg.rtd",,"StudyData", $M$2, "MA", "InputChoice=Close,MAType=Sim,Period="&amp;$M$4&amp;"", "MA",$L$2,A246,"all",,,,"T")</f>
        <v>2270.5625</v>
      </c>
      <c r="I246">
        <f t="shared" si="15"/>
        <v>244</v>
      </c>
      <c r="J246" s="10">
        <f t="shared" si="12"/>
        <v>0.52083333333575865</v>
      </c>
      <c r="K246" s="9">
        <f t="shared" si="13"/>
        <v>2270.5</v>
      </c>
    </row>
    <row r="247" spans="1:11" x14ac:dyDescent="0.25">
      <c r="A247">
        <f t="shared" si="14"/>
        <v>-245</v>
      </c>
      <c r="B247" s="1">
        <f xml:space="preserve"> RTD("cqg.rtd",,"StudyData", $M$2, "Bar", "", "Time", $L$2,$A247, $Q$2, "", "","False")</f>
        <v>42748.513888888891</v>
      </c>
      <c r="C247" s="2">
        <f xml:space="preserve"> RTD("cqg.rtd",,"StudyData", $M$2, "Bar", "", "Time", $L$2, $A247,$Q$2,$P$2, "","False")</f>
        <v>42748.513888888891</v>
      </c>
      <c r="D247" s="3">
        <f xml:space="preserve"> RTD("cqg.rtd",,"StudyData", $M$2, "Bar", "", "Open", $L$2, $A247, $Q$2,$P$2,,$N$2,$O$2)</f>
        <v>2270.5</v>
      </c>
      <c r="E247" s="3">
        <f xml:space="preserve"> RTD("cqg.rtd",,"StudyData", $M$2, "Bar", "", "High", $L$2, $A247, $Q$2,$P$2,,$N$2,$O$2)</f>
        <v>2271</v>
      </c>
      <c r="F247" s="3">
        <f xml:space="preserve"> RTD("cqg.rtd",,"StudyData", $M$2, "Bar", "", "Low", $L$2, $A247, $Q$2,$P$2,,$N$2,$O$2)</f>
        <v>2270.25</v>
      </c>
      <c r="G247" s="3">
        <f xml:space="preserve"> RTD("cqg.rtd",,"StudyData", $M$2, "Bar", "", "Close", $L$2, $A247, $Q$2,$P$2,,$N$2,$O$2)</f>
        <v>2270.25</v>
      </c>
      <c r="H247" s="3">
        <f xml:space="preserve"> RTD("cqg.rtd",,"StudyData", $M$2, "MA", "InputChoice=Close,MAType=Sim,Period="&amp;$M$4&amp;"", "MA",$L$2,A247,"all",,,,"T")</f>
        <v>2270.5749999999998</v>
      </c>
      <c r="I247">
        <f t="shared" si="15"/>
        <v>245</v>
      </c>
      <c r="J247" s="10">
        <f t="shared" si="12"/>
        <v>0.51388888889050577</v>
      </c>
      <c r="K247" s="9">
        <f t="shared" si="13"/>
        <v>2270.25</v>
      </c>
    </row>
    <row r="248" spans="1:11" x14ac:dyDescent="0.25">
      <c r="A248">
        <f t="shared" si="14"/>
        <v>-246</v>
      </c>
      <c r="B248" s="1">
        <f xml:space="preserve"> RTD("cqg.rtd",,"StudyData", $M$2, "Bar", "", "Time", $L$2,$A248, $Q$2, "", "","False")</f>
        <v>42748.506944444445</v>
      </c>
      <c r="C248" s="2">
        <f xml:space="preserve"> RTD("cqg.rtd",,"StudyData", $M$2, "Bar", "", "Time", $L$2, $A248,$Q$2,$P$2, "","False")</f>
        <v>42748.506944444445</v>
      </c>
      <c r="D248" s="3">
        <f xml:space="preserve"> RTD("cqg.rtd",,"StudyData", $M$2, "Bar", "", "Open", $L$2, $A248, $Q$2,$P$2,,$N$2,$O$2)</f>
        <v>2270</v>
      </c>
      <c r="E248" s="3">
        <f xml:space="preserve"> RTD("cqg.rtd",,"StudyData", $M$2, "Bar", "", "High", $L$2, $A248, $Q$2,$P$2,,$N$2,$O$2)</f>
        <v>2270.75</v>
      </c>
      <c r="F248" s="3">
        <f xml:space="preserve"> RTD("cqg.rtd",,"StudyData", $M$2, "Bar", "", "Low", $L$2, $A248, $Q$2,$P$2,,$N$2,$O$2)</f>
        <v>2269.5</v>
      </c>
      <c r="G248" s="3">
        <f xml:space="preserve"> RTD("cqg.rtd",,"StudyData", $M$2, "Bar", "", "Close", $L$2, $A248, $Q$2,$P$2,,$N$2,$O$2)</f>
        <v>2270.5</v>
      </c>
      <c r="H248" s="3">
        <f xml:space="preserve"> RTD("cqg.rtd",,"StudyData", $M$2, "MA", "InputChoice=Close,MAType=Sim,Period="&amp;$M$4&amp;"", "MA",$L$2,A248,"all",,,,"T")</f>
        <v>2270.625</v>
      </c>
      <c r="I248">
        <f t="shared" si="15"/>
        <v>246</v>
      </c>
      <c r="J248" s="10">
        <f t="shared" si="12"/>
        <v>0.50694444444525288</v>
      </c>
      <c r="K248" s="9">
        <f t="shared" si="13"/>
        <v>2270.5</v>
      </c>
    </row>
    <row r="249" spans="1:11" x14ac:dyDescent="0.25">
      <c r="A249">
        <f t="shared" si="14"/>
        <v>-247</v>
      </c>
      <c r="B249" s="1">
        <f xml:space="preserve"> RTD("cqg.rtd",,"StudyData", $M$2, "Bar", "", "Time", $L$2,$A249, $Q$2, "", "","False")</f>
        <v>42748.5</v>
      </c>
      <c r="C249" s="2">
        <f xml:space="preserve"> RTD("cqg.rtd",,"StudyData", $M$2, "Bar", "", "Time", $L$2, $A249,$Q$2,$P$2, "","False")</f>
        <v>42748.5</v>
      </c>
      <c r="D249" s="3">
        <f xml:space="preserve"> RTD("cqg.rtd",,"StudyData", $M$2, "Bar", "", "Open", $L$2, $A249, $Q$2,$P$2,,$N$2,$O$2)</f>
        <v>2270.5</v>
      </c>
      <c r="E249" s="3">
        <f xml:space="preserve"> RTD("cqg.rtd",,"StudyData", $M$2, "Bar", "", "High", $L$2, $A249, $Q$2,$P$2,,$N$2,$O$2)</f>
        <v>2271</v>
      </c>
      <c r="F249" s="3">
        <f xml:space="preserve"> RTD("cqg.rtd",,"StudyData", $M$2, "Bar", "", "Low", $L$2, $A249, $Q$2,$P$2,,$N$2,$O$2)</f>
        <v>2269.75</v>
      </c>
      <c r="G249" s="3">
        <f xml:space="preserve"> RTD("cqg.rtd",,"StudyData", $M$2, "Bar", "", "Close", $L$2, $A249, $Q$2,$P$2,,$N$2,$O$2)</f>
        <v>2270</v>
      </c>
      <c r="H249" s="3">
        <f xml:space="preserve"> RTD("cqg.rtd",,"StudyData", $M$2, "MA", "InputChoice=Close,MAType=Sim,Period="&amp;$M$4&amp;"", "MA",$L$2,A249,"all",,,,"T")</f>
        <v>2270.6624999999999</v>
      </c>
      <c r="I249">
        <f t="shared" si="15"/>
        <v>247</v>
      </c>
      <c r="J249" s="10">
        <f t="shared" si="12"/>
        <v>0.5</v>
      </c>
      <c r="K249" s="9">
        <f t="shared" si="13"/>
        <v>2270</v>
      </c>
    </row>
    <row r="250" spans="1:11" x14ac:dyDescent="0.25">
      <c r="A250">
        <f t="shared" si="14"/>
        <v>-248</v>
      </c>
      <c r="B250" s="1">
        <f xml:space="preserve"> RTD("cqg.rtd",,"StudyData", $M$2, "Bar", "", "Time", $L$2,$A250, $Q$2, "", "","False")</f>
        <v>42748.493055555555</v>
      </c>
      <c r="C250" s="2">
        <f xml:space="preserve"> RTD("cqg.rtd",,"StudyData", $M$2, "Bar", "", "Time", $L$2, $A250,$Q$2,$P$2, "","False")</f>
        <v>42748.493055555555</v>
      </c>
      <c r="D250" s="3">
        <f xml:space="preserve"> RTD("cqg.rtd",,"StudyData", $M$2, "Bar", "", "Open", $L$2, $A250, $Q$2,$P$2,,$N$2,$O$2)</f>
        <v>2269</v>
      </c>
      <c r="E250" s="3">
        <f xml:space="preserve"> RTD("cqg.rtd",,"StudyData", $M$2, "Bar", "", "High", $L$2, $A250, $Q$2,$P$2,,$N$2,$O$2)</f>
        <v>2270.5</v>
      </c>
      <c r="F250" s="3">
        <f xml:space="preserve"> RTD("cqg.rtd",,"StudyData", $M$2, "Bar", "", "Low", $L$2, $A250, $Q$2,$P$2,,$N$2,$O$2)</f>
        <v>2268.75</v>
      </c>
      <c r="G250" s="3">
        <f xml:space="preserve"> RTD("cqg.rtd",,"StudyData", $M$2, "Bar", "", "Close", $L$2, $A250, $Q$2,$P$2,,$N$2,$O$2)</f>
        <v>2270.25</v>
      </c>
      <c r="H250" s="3">
        <f xml:space="preserve"> RTD("cqg.rtd",,"StudyData", $M$2, "MA", "InputChoice=Close,MAType=Sim,Period="&amp;$M$4&amp;"", "MA",$L$2,A250,"all",,,,"T")</f>
        <v>2270.7750000000001</v>
      </c>
      <c r="I250">
        <f t="shared" si="15"/>
        <v>248</v>
      </c>
      <c r="J250" s="10">
        <f t="shared" si="12"/>
        <v>0.49305555555474712</v>
      </c>
      <c r="K250" s="9">
        <f t="shared" si="13"/>
        <v>2270.25</v>
      </c>
    </row>
    <row r="251" spans="1:11" x14ac:dyDescent="0.25">
      <c r="A251">
        <f t="shared" si="14"/>
        <v>-249</v>
      </c>
      <c r="B251" s="1">
        <f xml:space="preserve"> RTD("cqg.rtd",,"StudyData", $M$2, "Bar", "", "Time", $L$2,$A251, $Q$2, "", "","False")</f>
        <v>42748.486111111109</v>
      </c>
      <c r="C251" s="2">
        <f xml:space="preserve"> RTD("cqg.rtd",,"StudyData", $M$2, "Bar", "", "Time", $L$2, $A251,$Q$2,$P$2, "","False")</f>
        <v>42748.486111111109</v>
      </c>
      <c r="D251" s="3">
        <f xml:space="preserve"> RTD("cqg.rtd",,"StudyData", $M$2, "Bar", "", "Open", $L$2, $A251, $Q$2,$P$2,,$N$2,$O$2)</f>
        <v>2269.5</v>
      </c>
      <c r="E251" s="3">
        <f xml:space="preserve"> RTD("cqg.rtd",,"StudyData", $M$2, "Bar", "", "High", $L$2, $A251, $Q$2,$P$2,,$N$2,$O$2)</f>
        <v>2270.25</v>
      </c>
      <c r="F251" s="3">
        <f xml:space="preserve"> RTD("cqg.rtd",,"StudyData", $M$2, "Bar", "", "Low", $L$2, $A251, $Q$2,$P$2,,$N$2,$O$2)</f>
        <v>2268.75</v>
      </c>
      <c r="G251" s="3">
        <f xml:space="preserve"> RTD("cqg.rtd",,"StudyData", $M$2, "Bar", "", "Close", $L$2, $A251, $Q$2,$P$2,,$N$2,$O$2)</f>
        <v>2268.75</v>
      </c>
      <c r="H251" s="3">
        <f xml:space="preserve"> RTD("cqg.rtd",,"StudyData", $M$2, "MA", "InputChoice=Close,MAType=Sim,Period="&amp;$M$4&amp;"", "MA",$L$2,A251,"all",,,,"T")</f>
        <v>2270.7874999999999</v>
      </c>
      <c r="I251">
        <f t="shared" si="15"/>
        <v>249</v>
      </c>
      <c r="J251" s="10">
        <f t="shared" si="12"/>
        <v>0.48611111110949423</v>
      </c>
      <c r="K251" s="9">
        <f t="shared" si="13"/>
        <v>2268.75</v>
      </c>
    </row>
    <row r="252" spans="1:11" x14ac:dyDescent="0.25">
      <c r="A252">
        <f t="shared" si="14"/>
        <v>-250</v>
      </c>
      <c r="B252" s="1">
        <f xml:space="preserve"> RTD("cqg.rtd",,"StudyData", $M$2, "Bar", "", "Time", $L$2,$A252, $Q$2, "", "","False")</f>
        <v>42748.479166666664</v>
      </c>
      <c r="C252" s="2">
        <f xml:space="preserve"> RTD("cqg.rtd",,"StudyData", $M$2, "Bar", "", "Time", $L$2, $A252,$Q$2,$P$2, "","False")</f>
        <v>42748.479166666664</v>
      </c>
      <c r="D252" s="3">
        <f xml:space="preserve"> RTD("cqg.rtd",,"StudyData", $M$2, "Bar", "", "Open", $L$2, $A252, $Q$2,$P$2,,$N$2,$O$2)</f>
        <v>2268.5</v>
      </c>
      <c r="E252" s="3">
        <f xml:space="preserve"> RTD("cqg.rtd",,"StudyData", $M$2, "Bar", "", "High", $L$2, $A252, $Q$2,$P$2,,$N$2,$O$2)</f>
        <v>2270</v>
      </c>
      <c r="F252" s="3">
        <f xml:space="preserve"> RTD("cqg.rtd",,"StudyData", $M$2, "Bar", "", "Low", $L$2, $A252, $Q$2,$P$2,,$N$2,$O$2)</f>
        <v>2268.5</v>
      </c>
      <c r="G252" s="3">
        <f xml:space="preserve"> RTD("cqg.rtd",,"StudyData", $M$2, "Bar", "", "Close", $L$2, $A252, $Q$2,$P$2,,$N$2,$O$2)</f>
        <v>2269.5</v>
      </c>
      <c r="H252" s="3">
        <f xml:space="preserve"> RTD("cqg.rtd",,"StudyData", $M$2, "MA", "InputChoice=Close,MAType=Sim,Period="&amp;$M$4&amp;"", "MA",$L$2,A252,"all",,,,"T")</f>
        <v>2270.6875</v>
      </c>
      <c r="I252">
        <f t="shared" si="15"/>
        <v>250</v>
      </c>
      <c r="J252" s="10">
        <f t="shared" si="12"/>
        <v>0.47916666666424135</v>
      </c>
      <c r="K252" s="9">
        <f t="shared" si="13"/>
        <v>2269.5</v>
      </c>
    </row>
    <row r="253" spans="1:11" x14ac:dyDescent="0.25">
      <c r="A253">
        <f t="shared" si="14"/>
        <v>-251</v>
      </c>
      <c r="B253" s="1">
        <f xml:space="preserve"> RTD("cqg.rtd",,"StudyData", $M$2, "Bar", "", "Time", $L$2,$A253, $Q$2, "", "","False")</f>
        <v>42748.472222222219</v>
      </c>
      <c r="C253" s="2">
        <f xml:space="preserve"> RTD("cqg.rtd",,"StudyData", $M$2, "Bar", "", "Time", $L$2, $A253,$Q$2,$P$2, "","False")</f>
        <v>42748.472222222219</v>
      </c>
      <c r="D253" s="3">
        <f xml:space="preserve"> RTD("cqg.rtd",,"StudyData", $M$2, "Bar", "", "Open", $L$2, $A253, $Q$2,$P$2,,$N$2,$O$2)</f>
        <v>2268.5</v>
      </c>
      <c r="E253" s="3">
        <f xml:space="preserve"> RTD("cqg.rtd",,"StudyData", $M$2, "Bar", "", "High", $L$2, $A253, $Q$2,$P$2,,$N$2,$O$2)</f>
        <v>2269.25</v>
      </c>
      <c r="F253" s="3">
        <f xml:space="preserve"> RTD("cqg.rtd",,"StudyData", $M$2, "Bar", "", "Low", $L$2, $A253, $Q$2,$P$2,,$N$2,$O$2)</f>
        <v>2268</v>
      </c>
      <c r="G253" s="3">
        <f xml:space="preserve"> RTD("cqg.rtd",,"StudyData", $M$2, "Bar", "", "Close", $L$2, $A253, $Q$2,$P$2,,$N$2,$O$2)</f>
        <v>2268.75</v>
      </c>
      <c r="H253" s="3">
        <f xml:space="preserve"> RTD("cqg.rtd",,"StudyData", $M$2, "MA", "InputChoice=Close,MAType=Sim,Period="&amp;$M$4&amp;"", "MA",$L$2,A253,"all",,,,"T")</f>
        <v>2270.5749999999998</v>
      </c>
      <c r="I253">
        <f t="shared" si="15"/>
        <v>251</v>
      </c>
      <c r="J253" s="10">
        <f t="shared" si="12"/>
        <v>0.47222222221898846</v>
      </c>
      <c r="K253" s="9">
        <f t="shared" si="13"/>
        <v>2268.75</v>
      </c>
    </row>
    <row r="254" spans="1:11" x14ac:dyDescent="0.25">
      <c r="A254">
        <f t="shared" si="14"/>
        <v>-252</v>
      </c>
      <c r="B254" s="1">
        <f xml:space="preserve"> RTD("cqg.rtd",,"StudyData", $M$2, "Bar", "", "Time", $L$2,$A254, $Q$2, "", "","False")</f>
        <v>42748.465277777781</v>
      </c>
      <c r="C254" s="2">
        <f xml:space="preserve"> RTD("cqg.rtd",,"StudyData", $M$2, "Bar", "", "Time", $L$2, $A254,$Q$2,$P$2, "","False")</f>
        <v>42748.465277777781</v>
      </c>
      <c r="D254" s="3">
        <f xml:space="preserve"> RTD("cqg.rtd",,"StudyData", $M$2, "Bar", "", "Open", $L$2, $A254, $Q$2,$P$2,,$N$2,$O$2)</f>
        <v>2271.25</v>
      </c>
      <c r="E254" s="3">
        <f xml:space="preserve"> RTD("cqg.rtd",,"StudyData", $M$2, "Bar", "", "High", $L$2, $A254, $Q$2,$P$2,,$N$2,$O$2)</f>
        <v>2271.25</v>
      </c>
      <c r="F254" s="3">
        <f xml:space="preserve"> RTD("cqg.rtd",,"StudyData", $M$2, "Bar", "", "Low", $L$2, $A254, $Q$2,$P$2,,$N$2,$O$2)</f>
        <v>2267.5</v>
      </c>
      <c r="G254" s="3">
        <f xml:space="preserve"> RTD("cqg.rtd",,"StudyData", $M$2, "Bar", "", "Close", $L$2, $A254, $Q$2,$P$2,,$N$2,$O$2)</f>
        <v>2268.75</v>
      </c>
      <c r="H254" s="3">
        <f xml:space="preserve"> RTD("cqg.rtd",,"StudyData", $M$2, "MA", "InputChoice=Close,MAType=Sim,Period="&amp;$M$4&amp;"", "MA",$L$2,A254,"all",,,,"T")</f>
        <v>2270.4749999999999</v>
      </c>
      <c r="I254">
        <f t="shared" si="15"/>
        <v>252</v>
      </c>
      <c r="J254" s="10">
        <f t="shared" si="12"/>
        <v>0.46527777778101154</v>
      </c>
      <c r="K254" s="9">
        <f t="shared" si="13"/>
        <v>2268.75</v>
      </c>
    </row>
    <row r="255" spans="1:11" x14ac:dyDescent="0.25">
      <c r="A255">
        <f t="shared" si="14"/>
        <v>-253</v>
      </c>
      <c r="B255" s="1">
        <f xml:space="preserve"> RTD("cqg.rtd",,"StudyData", $M$2, "Bar", "", "Time", $L$2,$A255, $Q$2, "", "","False")</f>
        <v>42748.458333333336</v>
      </c>
      <c r="C255" s="2">
        <f xml:space="preserve"> RTD("cqg.rtd",,"StudyData", $M$2, "Bar", "", "Time", $L$2, $A255,$Q$2,$P$2, "","False")</f>
        <v>42748.458333333336</v>
      </c>
      <c r="D255" s="3">
        <f xml:space="preserve"> RTD("cqg.rtd",,"StudyData", $M$2, "Bar", "", "Open", $L$2, $A255, $Q$2,$P$2,,$N$2,$O$2)</f>
        <v>2272.25</v>
      </c>
      <c r="E255" s="3">
        <f xml:space="preserve"> RTD("cqg.rtd",,"StudyData", $M$2, "Bar", "", "High", $L$2, $A255, $Q$2,$P$2,,$N$2,$O$2)</f>
        <v>2272.5</v>
      </c>
      <c r="F255" s="3">
        <f xml:space="preserve"> RTD("cqg.rtd",,"StudyData", $M$2, "Bar", "", "Low", $L$2, $A255, $Q$2,$P$2,,$N$2,$O$2)</f>
        <v>2270.75</v>
      </c>
      <c r="G255" s="3">
        <f xml:space="preserve"> RTD("cqg.rtd",,"StudyData", $M$2, "Bar", "", "Close", $L$2, $A255, $Q$2,$P$2,,$N$2,$O$2)</f>
        <v>2271</v>
      </c>
      <c r="H255" s="3">
        <f xml:space="preserve"> RTD("cqg.rtd",,"StudyData", $M$2, "MA", "InputChoice=Close,MAType=Sim,Period="&amp;$M$4&amp;"", "MA",$L$2,A255,"all",,,,"T")</f>
        <v>2270.3625000000002</v>
      </c>
      <c r="I255">
        <f t="shared" si="15"/>
        <v>253</v>
      </c>
      <c r="J255" s="10">
        <f t="shared" si="12"/>
        <v>0.45833333333575865</v>
      </c>
      <c r="K255" s="9">
        <f t="shared" si="13"/>
        <v>2271</v>
      </c>
    </row>
    <row r="256" spans="1:11" x14ac:dyDescent="0.25">
      <c r="A256">
        <f t="shared" si="14"/>
        <v>-254</v>
      </c>
      <c r="B256" s="1">
        <f xml:space="preserve"> RTD("cqg.rtd",,"StudyData", $M$2, "Bar", "", "Time", $L$2,$A256, $Q$2, "", "","False")</f>
        <v>42748.451388888891</v>
      </c>
      <c r="C256" s="2">
        <f xml:space="preserve"> RTD("cqg.rtd",,"StudyData", $M$2, "Bar", "", "Time", $L$2, $A256,$Q$2,$P$2, "","False")</f>
        <v>42748.451388888891</v>
      </c>
      <c r="D256" s="3">
        <f xml:space="preserve"> RTD("cqg.rtd",,"StudyData", $M$2, "Bar", "", "Open", $L$2, $A256, $Q$2,$P$2,,$N$2,$O$2)</f>
        <v>2271</v>
      </c>
      <c r="E256" s="3">
        <f xml:space="preserve"> RTD("cqg.rtd",,"StudyData", $M$2, "Bar", "", "High", $L$2, $A256, $Q$2,$P$2,,$N$2,$O$2)</f>
        <v>2272.5</v>
      </c>
      <c r="F256" s="3">
        <f xml:space="preserve"> RTD("cqg.rtd",,"StudyData", $M$2, "Bar", "", "Low", $L$2, $A256, $Q$2,$P$2,,$N$2,$O$2)</f>
        <v>2270.75</v>
      </c>
      <c r="G256" s="3">
        <f xml:space="preserve"> RTD("cqg.rtd",,"StudyData", $M$2, "Bar", "", "Close", $L$2, $A256, $Q$2,$P$2,,$N$2,$O$2)</f>
        <v>2272</v>
      </c>
      <c r="H256" s="3">
        <f xml:space="preserve"> RTD("cqg.rtd",,"StudyData", $M$2, "MA", "InputChoice=Close,MAType=Sim,Period="&amp;$M$4&amp;"", "MA",$L$2,A256,"all",,,,"T")</f>
        <v>2270.125</v>
      </c>
      <c r="I256">
        <f t="shared" si="15"/>
        <v>254</v>
      </c>
      <c r="J256" s="10">
        <f t="shared" si="12"/>
        <v>0.45138888889050577</v>
      </c>
      <c r="K256" s="9">
        <f t="shared" si="13"/>
        <v>2272</v>
      </c>
    </row>
    <row r="257" spans="1:11" x14ac:dyDescent="0.25">
      <c r="A257">
        <f t="shared" si="14"/>
        <v>-255</v>
      </c>
      <c r="B257" s="1">
        <f xml:space="preserve"> RTD("cqg.rtd",,"StudyData", $M$2, "Bar", "", "Time", $L$2,$A257, $Q$2, "", "","False")</f>
        <v>42748.444444444445</v>
      </c>
      <c r="C257" s="2">
        <f xml:space="preserve"> RTD("cqg.rtd",,"StudyData", $M$2, "Bar", "", "Time", $L$2, $A257,$Q$2,$P$2, "","False")</f>
        <v>42748.444444444445</v>
      </c>
      <c r="D257" s="3">
        <f xml:space="preserve"> RTD("cqg.rtd",,"StudyData", $M$2, "Bar", "", "Open", $L$2, $A257, $Q$2,$P$2,,$N$2,$O$2)</f>
        <v>2272.25</v>
      </c>
      <c r="E257" s="3">
        <f xml:space="preserve"> RTD("cqg.rtd",,"StudyData", $M$2, "Bar", "", "High", $L$2, $A257, $Q$2,$P$2,,$N$2,$O$2)</f>
        <v>2272.5</v>
      </c>
      <c r="F257" s="3">
        <f xml:space="preserve"> RTD("cqg.rtd",,"StudyData", $M$2, "Bar", "", "Low", $L$2, $A257, $Q$2,$P$2,,$N$2,$O$2)</f>
        <v>2270.25</v>
      </c>
      <c r="G257" s="3">
        <f xml:space="preserve"> RTD("cqg.rtd",,"StudyData", $M$2, "Bar", "", "Close", $L$2, $A257, $Q$2,$P$2,,$N$2,$O$2)</f>
        <v>2271</v>
      </c>
      <c r="H257" s="3">
        <f xml:space="preserve"> RTD("cqg.rtd",,"StudyData", $M$2, "MA", "InputChoice=Close,MAType=Sim,Period="&amp;$M$4&amp;"", "MA",$L$2,A257,"all",,,,"T")</f>
        <v>2269.7624999999998</v>
      </c>
      <c r="I257">
        <f t="shared" si="15"/>
        <v>255</v>
      </c>
      <c r="J257" s="10">
        <f t="shared" si="12"/>
        <v>0.44444444444525288</v>
      </c>
      <c r="K257" s="9">
        <f t="shared" si="13"/>
        <v>2271</v>
      </c>
    </row>
    <row r="258" spans="1:11" x14ac:dyDescent="0.25">
      <c r="A258">
        <f t="shared" si="14"/>
        <v>-256</v>
      </c>
      <c r="B258" s="1">
        <f xml:space="preserve"> RTD("cqg.rtd",,"StudyData", $M$2, "Bar", "", "Time", $L$2,$A258, $Q$2, "", "","False")</f>
        <v>42748.4375</v>
      </c>
      <c r="C258" s="2">
        <f xml:space="preserve"> RTD("cqg.rtd",,"StudyData", $M$2, "Bar", "", "Time", $L$2, $A258,$Q$2,$P$2, "","False")</f>
        <v>42748.4375</v>
      </c>
      <c r="D258" s="3">
        <f xml:space="preserve"> RTD("cqg.rtd",,"StudyData", $M$2, "Bar", "", "Open", $L$2, $A258, $Q$2,$P$2,,$N$2,$O$2)</f>
        <v>2272</v>
      </c>
      <c r="E258" s="3">
        <f xml:space="preserve"> RTD("cqg.rtd",,"StudyData", $M$2, "Bar", "", "High", $L$2, $A258, $Q$2,$P$2,,$N$2,$O$2)</f>
        <v>2272.75</v>
      </c>
      <c r="F258" s="3">
        <f xml:space="preserve"> RTD("cqg.rtd",,"StudyData", $M$2, "Bar", "", "Low", $L$2, $A258, $Q$2,$P$2,,$N$2,$O$2)</f>
        <v>2271.75</v>
      </c>
      <c r="G258" s="3">
        <f xml:space="preserve"> RTD("cqg.rtd",,"StudyData", $M$2, "Bar", "", "Close", $L$2, $A258, $Q$2,$P$2,,$N$2,$O$2)</f>
        <v>2272.25</v>
      </c>
      <c r="H258" s="3">
        <f xml:space="preserve"> RTD("cqg.rtd",,"StudyData", $M$2, "MA", "InputChoice=Close,MAType=Sim,Period="&amp;$M$4&amp;"", "MA",$L$2,A258,"all",,,,"T")</f>
        <v>2269.4250000000002</v>
      </c>
      <c r="I258">
        <f t="shared" si="15"/>
        <v>256</v>
      </c>
      <c r="J258" s="10">
        <f t="shared" si="12"/>
        <v>0.4375</v>
      </c>
      <c r="K258" s="9">
        <f t="shared" si="13"/>
        <v>2272.25</v>
      </c>
    </row>
    <row r="259" spans="1:11" x14ac:dyDescent="0.25">
      <c r="A259">
        <f t="shared" si="14"/>
        <v>-257</v>
      </c>
      <c r="B259" s="1">
        <f xml:space="preserve"> RTD("cqg.rtd",,"StudyData", $M$2, "Bar", "", "Time", $L$2,$A259, $Q$2, "", "","False")</f>
        <v>42748.430555555555</v>
      </c>
      <c r="C259" s="2">
        <f xml:space="preserve"> RTD("cqg.rtd",,"StudyData", $M$2, "Bar", "", "Time", $L$2, $A259,$Q$2,$P$2, "","False")</f>
        <v>42748.430555555555</v>
      </c>
      <c r="D259" s="3">
        <f xml:space="preserve"> RTD("cqg.rtd",,"StudyData", $M$2, "Bar", "", "Open", $L$2, $A259, $Q$2,$P$2,,$N$2,$O$2)</f>
        <v>2271</v>
      </c>
      <c r="E259" s="3">
        <f xml:space="preserve"> RTD("cqg.rtd",,"StudyData", $M$2, "Bar", "", "High", $L$2, $A259, $Q$2,$P$2,,$N$2,$O$2)</f>
        <v>2272.25</v>
      </c>
      <c r="F259" s="3">
        <f xml:space="preserve"> RTD("cqg.rtd",,"StudyData", $M$2, "Bar", "", "Low", $L$2, $A259, $Q$2,$P$2,,$N$2,$O$2)</f>
        <v>2270.75</v>
      </c>
      <c r="G259" s="3">
        <f xml:space="preserve"> RTD("cqg.rtd",,"StudyData", $M$2, "Bar", "", "Close", $L$2, $A259, $Q$2,$P$2,,$N$2,$O$2)</f>
        <v>2272</v>
      </c>
      <c r="H259" s="3">
        <f xml:space="preserve"> RTD("cqg.rtd",,"StudyData", $M$2, "MA", "InputChoice=Close,MAType=Sim,Period="&amp;$M$4&amp;"", "MA",$L$2,A259,"all",,,,"T")</f>
        <v>2269.0749999999998</v>
      </c>
      <c r="I259">
        <f t="shared" si="15"/>
        <v>257</v>
      </c>
      <c r="J259" s="10">
        <f t="shared" ref="J259:J302" si="16">C259-TRUNC(C259)</f>
        <v>0.43055555555474712</v>
      </c>
      <c r="K259" s="9">
        <f t="shared" ref="K259:K302" si="17">G259</f>
        <v>2272</v>
      </c>
    </row>
    <row r="260" spans="1:11" x14ac:dyDescent="0.25">
      <c r="A260">
        <f t="shared" ref="A260:A302" si="18">A259-1</f>
        <v>-258</v>
      </c>
      <c r="B260" s="1">
        <f xml:space="preserve"> RTD("cqg.rtd",,"StudyData", $M$2, "Bar", "", "Time", $L$2,$A260, $Q$2, "", "","False")</f>
        <v>42748.423611111109</v>
      </c>
      <c r="C260" s="2">
        <f xml:space="preserve"> RTD("cqg.rtd",,"StudyData", $M$2, "Bar", "", "Time", $L$2, $A260,$Q$2,$P$2, "","False")</f>
        <v>42748.423611111109</v>
      </c>
      <c r="D260" s="3">
        <f xml:space="preserve"> RTD("cqg.rtd",,"StudyData", $M$2, "Bar", "", "Open", $L$2, $A260, $Q$2,$P$2,,$N$2,$O$2)</f>
        <v>2270.5</v>
      </c>
      <c r="E260" s="3">
        <f xml:space="preserve"> RTD("cqg.rtd",,"StudyData", $M$2, "Bar", "", "High", $L$2, $A260, $Q$2,$P$2,,$N$2,$O$2)</f>
        <v>2271.25</v>
      </c>
      <c r="F260" s="3">
        <f xml:space="preserve"> RTD("cqg.rtd",,"StudyData", $M$2, "Bar", "", "Low", $L$2, $A260, $Q$2,$P$2,,$N$2,$O$2)</f>
        <v>2269.75</v>
      </c>
      <c r="G260" s="3">
        <f xml:space="preserve"> RTD("cqg.rtd",,"StudyData", $M$2, "Bar", "", "Close", $L$2, $A260, $Q$2,$P$2,,$N$2,$O$2)</f>
        <v>2270.75</v>
      </c>
      <c r="H260" s="3">
        <f xml:space="preserve"> RTD("cqg.rtd",,"StudyData", $M$2, "MA", "InputChoice=Close,MAType=Sim,Period="&amp;$M$4&amp;"", "MA",$L$2,A260,"all",,,,"T")</f>
        <v>2268.8125</v>
      </c>
      <c r="I260">
        <f t="shared" ref="I260:I302" si="19">I259+1</f>
        <v>258</v>
      </c>
      <c r="J260" s="10">
        <f t="shared" si="16"/>
        <v>0.42361111110949423</v>
      </c>
      <c r="K260" s="9">
        <f t="shared" si="17"/>
        <v>2270.75</v>
      </c>
    </row>
    <row r="261" spans="1:11" x14ac:dyDescent="0.25">
      <c r="A261">
        <f t="shared" si="18"/>
        <v>-259</v>
      </c>
      <c r="B261" s="1">
        <f xml:space="preserve"> RTD("cqg.rtd",,"StudyData", $M$2, "Bar", "", "Time", $L$2,$A261, $Q$2, "", "","False")</f>
        <v>42748.416666666664</v>
      </c>
      <c r="C261" s="2">
        <f xml:space="preserve"> RTD("cqg.rtd",,"StudyData", $M$2, "Bar", "", "Time", $L$2, $A261,$Q$2,$P$2, "","False")</f>
        <v>42748.416666666664</v>
      </c>
      <c r="D261" s="3">
        <f xml:space="preserve"> RTD("cqg.rtd",,"StudyData", $M$2, "Bar", "", "Open", $L$2, $A261, $Q$2,$P$2,,$N$2,$O$2)</f>
        <v>2271.25</v>
      </c>
      <c r="E261" s="3">
        <f xml:space="preserve"> RTD("cqg.rtd",,"StudyData", $M$2, "Bar", "", "High", $L$2, $A261, $Q$2,$P$2,,$N$2,$O$2)</f>
        <v>2272.25</v>
      </c>
      <c r="F261" s="3">
        <f xml:space="preserve"> RTD("cqg.rtd",,"StudyData", $M$2, "Bar", "", "Low", $L$2, $A261, $Q$2,$P$2,,$N$2,$O$2)</f>
        <v>2269.75</v>
      </c>
      <c r="G261" s="3">
        <f xml:space="preserve"> RTD("cqg.rtd",,"StudyData", $M$2, "Bar", "", "Close", $L$2, $A261, $Q$2,$P$2,,$N$2,$O$2)</f>
        <v>2270.5</v>
      </c>
      <c r="H261" s="3">
        <f xml:space="preserve"> RTD("cqg.rtd",,"StudyData", $M$2, "MA", "InputChoice=Close,MAType=Sim,Period="&amp;$M$4&amp;"", "MA",$L$2,A261,"all",,,,"T")</f>
        <v>2268.625</v>
      </c>
      <c r="I261">
        <f t="shared" si="19"/>
        <v>259</v>
      </c>
      <c r="J261" s="10">
        <f t="shared" si="16"/>
        <v>0.41666666666424135</v>
      </c>
      <c r="K261" s="9">
        <f t="shared" si="17"/>
        <v>2270.5</v>
      </c>
    </row>
    <row r="262" spans="1:11" x14ac:dyDescent="0.25">
      <c r="A262">
        <f t="shared" si="18"/>
        <v>-260</v>
      </c>
      <c r="B262" s="1">
        <f xml:space="preserve"> RTD("cqg.rtd",,"StudyData", $M$2, "Bar", "", "Time", $L$2,$A262, $Q$2, "", "","False")</f>
        <v>42748.409722222219</v>
      </c>
      <c r="C262" s="2">
        <f xml:space="preserve"> RTD("cqg.rtd",,"StudyData", $M$2, "Bar", "", "Time", $L$2, $A262,$Q$2,$P$2, "","False")</f>
        <v>42748.409722222219</v>
      </c>
      <c r="D262" s="3">
        <f xml:space="preserve"> RTD("cqg.rtd",,"StudyData", $M$2, "Bar", "", "Open", $L$2, $A262, $Q$2,$P$2,,$N$2,$O$2)</f>
        <v>2271.25</v>
      </c>
      <c r="E262" s="3">
        <f xml:space="preserve"> RTD("cqg.rtd",,"StudyData", $M$2, "Bar", "", "High", $L$2, $A262, $Q$2,$P$2,,$N$2,$O$2)</f>
        <v>2272.25</v>
      </c>
      <c r="F262" s="3">
        <f xml:space="preserve"> RTD("cqg.rtd",,"StudyData", $M$2, "Bar", "", "Low", $L$2, $A262, $Q$2,$P$2,,$N$2,$O$2)</f>
        <v>2271</v>
      </c>
      <c r="G262" s="3">
        <f xml:space="preserve"> RTD("cqg.rtd",,"StudyData", $M$2, "Bar", "", "Close", $L$2, $A262, $Q$2,$P$2,,$N$2,$O$2)</f>
        <v>2271.25</v>
      </c>
      <c r="H262" s="3">
        <f xml:space="preserve"> RTD("cqg.rtd",,"StudyData", $M$2, "MA", "InputChoice=Close,MAType=Sim,Period="&amp;$M$4&amp;"", "MA",$L$2,A262,"all",,,,"T")</f>
        <v>2268.4375</v>
      </c>
      <c r="I262">
        <f t="shared" si="19"/>
        <v>260</v>
      </c>
      <c r="J262" s="10">
        <f t="shared" si="16"/>
        <v>0.40972222221898846</v>
      </c>
      <c r="K262" s="9">
        <f t="shared" si="17"/>
        <v>2271.25</v>
      </c>
    </row>
    <row r="263" spans="1:11" x14ac:dyDescent="0.25">
      <c r="A263">
        <f t="shared" si="18"/>
        <v>-261</v>
      </c>
      <c r="B263" s="1">
        <f xml:space="preserve"> RTD("cqg.rtd",,"StudyData", $M$2, "Bar", "", "Time", $L$2,$A263, $Q$2, "", "","False")</f>
        <v>42748.402777777781</v>
      </c>
      <c r="C263" s="2">
        <f xml:space="preserve"> RTD("cqg.rtd",,"StudyData", $M$2, "Bar", "", "Time", $L$2, $A263,$Q$2,$P$2, "","False")</f>
        <v>42748.402777777781</v>
      </c>
      <c r="D263" s="3">
        <f xml:space="preserve"> RTD("cqg.rtd",,"StudyData", $M$2, "Bar", "", "Open", $L$2, $A263, $Q$2,$P$2,,$N$2,$O$2)</f>
        <v>2271.75</v>
      </c>
      <c r="E263" s="3">
        <f xml:space="preserve"> RTD("cqg.rtd",,"StudyData", $M$2, "Bar", "", "High", $L$2, $A263, $Q$2,$P$2,,$N$2,$O$2)</f>
        <v>2272.5</v>
      </c>
      <c r="F263" s="3">
        <f xml:space="preserve"> RTD("cqg.rtd",,"StudyData", $M$2, "Bar", "", "Low", $L$2, $A263, $Q$2,$P$2,,$N$2,$O$2)</f>
        <v>2270.25</v>
      </c>
      <c r="G263" s="3">
        <f xml:space="preserve"> RTD("cqg.rtd",,"StudyData", $M$2, "Bar", "", "Close", $L$2, $A263, $Q$2,$P$2,,$N$2,$O$2)</f>
        <v>2271.25</v>
      </c>
      <c r="H263" s="3">
        <f xml:space="preserve"> RTD("cqg.rtd",,"StudyData", $M$2, "MA", "InputChoice=Close,MAType=Sim,Period="&amp;$M$4&amp;"", "MA",$L$2,A263,"all",,,,"T")</f>
        <v>2268.1999999999998</v>
      </c>
      <c r="I263">
        <f t="shared" si="19"/>
        <v>261</v>
      </c>
      <c r="J263" s="10">
        <f t="shared" si="16"/>
        <v>0.40277777778101154</v>
      </c>
      <c r="K263" s="9">
        <f t="shared" si="17"/>
        <v>2271.25</v>
      </c>
    </row>
    <row r="264" spans="1:11" x14ac:dyDescent="0.25">
      <c r="A264">
        <f t="shared" si="18"/>
        <v>-262</v>
      </c>
      <c r="B264" s="1">
        <f xml:space="preserve"> RTD("cqg.rtd",,"StudyData", $M$2, "Bar", "", "Time", $L$2,$A264, $Q$2, "", "","False")</f>
        <v>42748.395833333336</v>
      </c>
      <c r="C264" s="2">
        <f xml:space="preserve"> RTD("cqg.rtd",,"StudyData", $M$2, "Bar", "", "Time", $L$2, $A264,$Q$2,$P$2, "","False")</f>
        <v>42748.395833333336</v>
      </c>
      <c r="D264" s="3">
        <f xml:space="preserve"> RTD("cqg.rtd",,"StudyData", $M$2, "Bar", "", "Open", $L$2, $A264, $Q$2,$P$2,,$N$2,$O$2)</f>
        <v>2270.5</v>
      </c>
      <c r="E264" s="3">
        <f xml:space="preserve"> RTD("cqg.rtd",,"StudyData", $M$2, "Bar", "", "High", $L$2, $A264, $Q$2,$P$2,,$N$2,$O$2)</f>
        <v>2272.25</v>
      </c>
      <c r="F264" s="3">
        <f xml:space="preserve"> RTD("cqg.rtd",,"StudyData", $M$2, "Bar", "", "Low", $L$2, $A264, $Q$2,$P$2,,$N$2,$O$2)</f>
        <v>2270.25</v>
      </c>
      <c r="G264" s="3">
        <f xml:space="preserve"> RTD("cqg.rtd",,"StudyData", $M$2, "Bar", "", "Close", $L$2, $A264, $Q$2,$P$2,,$N$2,$O$2)</f>
        <v>2271.5</v>
      </c>
      <c r="H264" s="3">
        <f xml:space="preserve"> RTD("cqg.rtd",,"StudyData", $M$2, "MA", "InputChoice=Close,MAType=Sim,Period="&amp;$M$4&amp;"", "MA",$L$2,A264,"all",,,,"T")</f>
        <v>2267.9375</v>
      </c>
      <c r="I264">
        <f t="shared" si="19"/>
        <v>262</v>
      </c>
      <c r="J264" s="10">
        <f t="shared" si="16"/>
        <v>0.39583333333575865</v>
      </c>
      <c r="K264" s="9">
        <f t="shared" si="17"/>
        <v>2271.5</v>
      </c>
    </row>
    <row r="265" spans="1:11" x14ac:dyDescent="0.25">
      <c r="A265">
        <f t="shared" si="18"/>
        <v>-263</v>
      </c>
      <c r="B265" s="1">
        <f xml:space="preserve"> RTD("cqg.rtd",,"StudyData", $M$2, "Bar", "", "Time", $L$2,$A265, $Q$2, "", "","False")</f>
        <v>42748.388888888891</v>
      </c>
      <c r="C265" s="2">
        <f xml:space="preserve"> RTD("cqg.rtd",,"StudyData", $M$2, "Bar", "", "Time", $L$2, $A265,$Q$2,$P$2, "","False")</f>
        <v>42748.388888888891</v>
      </c>
      <c r="D265" s="3">
        <f xml:space="preserve"> RTD("cqg.rtd",,"StudyData", $M$2, "Bar", "", "Open", $L$2, $A265, $Q$2,$P$2,,$N$2,$O$2)</f>
        <v>2270.75</v>
      </c>
      <c r="E265" s="3">
        <f xml:space="preserve"> RTD("cqg.rtd",,"StudyData", $M$2, "Bar", "", "High", $L$2, $A265, $Q$2,$P$2,,$N$2,$O$2)</f>
        <v>2271.5</v>
      </c>
      <c r="F265" s="3">
        <f xml:space="preserve"> RTD("cqg.rtd",,"StudyData", $M$2, "Bar", "", "Low", $L$2, $A265, $Q$2,$P$2,,$N$2,$O$2)</f>
        <v>2269.5</v>
      </c>
      <c r="G265" s="3">
        <f xml:space="preserve"> RTD("cqg.rtd",,"StudyData", $M$2, "Bar", "", "Close", $L$2, $A265, $Q$2,$P$2,,$N$2,$O$2)</f>
        <v>2270.5</v>
      </c>
      <c r="H265" s="3">
        <f xml:space="preserve"> RTD("cqg.rtd",,"StudyData", $M$2, "MA", "InputChoice=Close,MAType=Sim,Period="&amp;$M$4&amp;"", "MA",$L$2,A265,"all",,,,"T")</f>
        <v>2267.65</v>
      </c>
      <c r="I265">
        <f t="shared" si="19"/>
        <v>263</v>
      </c>
      <c r="J265" s="10">
        <f t="shared" si="16"/>
        <v>0.38888888889050577</v>
      </c>
      <c r="K265" s="9">
        <f t="shared" si="17"/>
        <v>2270.5</v>
      </c>
    </row>
    <row r="266" spans="1:11" x14ac:dyDescent="0.25">
      <c r="A266">
        <f t="shared" si="18"/>
        <v>-264</v>
      </c>
      <c r="B266" s="1">
        <f xml:space="preserve"> RTD("cqg.rtd",,"StudyData", $M$2, "Bar", "", "Time", $L$2,$A266, $Q$2, "", "","False")</f>
        <v>42748.381944444445</v>
      </c>
      <c r="C266" s="2">
        <f xml:space="preserve"> RTD("cqg.rtd",,"StudyData", $M$2, "Bar", "", "Time", $L$2, $A266,$Q$2,$P$2, "","False")</f>
        <v>42748.381944444445</v>
      </c>
      <c r="D266" s="3">
        <f xml:space="preserve"> RTD("cqg.rtd",,"StudyData", $M$2, "Bar", "", "Open", $L$2, $A266, $Q$2,$P$2,,$N$2,$O$2)</f>
        <v>2271.25</v>
      </c>
      <c r="E266" s="3">
        <f xml:space="preserve"> RTD("cqg.rtd",,"StudyData", $M$2, "Bar", "", "High", $L$2, $A266, $Q$2,$P$2,,$N$2,$O$2)</f>
        <v>2272.5</v>
      </c>
      <c r="F266" s="3">
        <f xml:space="preserve"> RTD("cqg.rtd",,"StudyData", $M$2, "Bar", "", "Low", $L$2, $A266, $Q$2,$P$2,,$N$2,$O$2)</f>
        <v>2270</v>
      </c>
      <c r="G266" s="3">
        <f xml:space="preserve"> RTD("cqg.rtd",,"StudyData", $M$2, "Bar", "", "Close", $L$2, $A266, $Q$2,$P$2,,$N$2,$O$2)</f>
        <v>2270.75</v>
      </c>
      <c r="H266" s="3">
        <f xml:space="preserve"> RTD("cqg.rtd",,"StudyData", $M$2, "MA", "InputChoice=Close,MAType=Sim,Period="&amp;$M$4&amp;"", "MA",$L$2,A266,"all",,,,"T")</f>
        <v>2267.4250000000002</v>
      </c>
      <c r="I266">
        <f t="shared" si="19"/>
        <v>264</v>
      </c>
      <c r="J266" s="10">
        <f t="shared" si="16"/>
        <v>0.38194444444525288</v>
      </c>
      <c r="K266" s="9">
        <f t="shared" si="17"/>
        <v>2270.75</v>
      </c>
    </row>
    <row r="267" spans="1:11" x14ac:dyDescent="0.25">
      <c r="A267">
        <f t="shared" si="18"/>
        <v>-265</v>
      </c>
      <c r="B267" s="1">
        <f xml:space="preserve"> RTD("cqg.rtd",,"StudyData", $M$2, "Bar", "", "Time", $L$2,$A267, $Q$2, "", "","False")</f>
        <v>42748.375</v>
      </c>
      <c r="C267" s="2">
        <f xml:space="preserve"> RTD("cqg.rtd",,"StudyData", $M$2, "Bar", "", "Time", $L$2, $A267,$Q$2,$P$2, "","False")</f>
        <v>42748.375</v>
      </c>
      <c r="D267" s="3">
        <f xml:space="preserve"> RTD("cqg.rtd",,"StudyData", $M$2, "Bar", "", "Open", $L$2, $A267, $Q$2,$P$2,,$N$2,$O$2)</f>
        <v>2271.5</v>
      </c>
      <c r="E267" s="3">
        <f xml:space="preserve"> RTD("cqg.rtd",,"StudyData", $M$2, "Bar", "", "High", $L$2, $A267, $Q$2,$P$2,,$N$2,$O$2)</f>
        <v>2272.5</v>
      </c>
      <c r="F267" s="3">
        <f xml:space="preserve"> RTD("cqg.rtd",,"StudyData", $M$2, "Bar", "", "Low", $L$2, $A267, $Q$2,$P$2,,$N$2,$O$2)</f>
        <v>2270.5</v>
      </c>
      <c r="G267" s="3">
        <f xml:space="preserve"> RTD("cqg.rtd",,"StudyData", $M$2, "Bar", "", "Close", $L$2, $A267, $Q$2,$P$2,,$N$2,$O$2)</f>
        <v>2271.25</v>
      </c>
      <c r="H267" s="3">
        <f xml:space="preserve"> RTD("cqg.rtd",,"StudyData", $M$2, "MA", "InputChoice=Close,MAType=Sim,Period="&amp;$M$4&amp;"", "MA",$L$2,A267,"all",,,,"T")</f>
        <v>2267.1750000000002</v>
      </c>
      <c r="I267">
        <f t="shared" si="19"/>
        <v>265</v>
      </c>
      <c r="J267" s="10">
        <f t="shared" si="16"/>
        <v>0.375</v>
      </c>
      <c r="K267" s="9">
        <f t="shared" si="17"/>
        <v>2271.25</v>
      </c>
    </row>
    <row r="268" spans="1:11" x14ac:dyDescent="0.25">
      <c r="A268">
        <f t="shared" si="18"/>
        <v>-266</v>
      </c>
      <c r="B268" s="1">
        <f xml:space="preserve"> RTD("cqg.rtd",,"StudyData", $M$2, "Bar", "", "Time", $L$2,$A268, $Q$2, "", "","False")</f>
        <v>42748.368055555555</v>
      </c>
      <c r="C268" s="2">
        <f xml:space="preserve"> RTD("cqg.rtd",,"StudyData", $M$2, "Bar", "", "Time", $L$2, $A268,$Q$2,$P$2, "","False")</f>
        <v>42748.368055555555</v>
      </c>
      <c r="D268" s="3">
        <f xml:space="preserve"> RTD("cqg.rtd",,"StudyData", $M$2, "Bar", "", "Open", $L$2, $A268, $Q$2,$P$2,,$N$2,$O$2)</f>
        <v>2272.25</v>
      </c>
      <c r="E268" s="3">
        <f xml:space="preserve"> RTD("cqg.rtd",,"StudyData", $M$2, "Bar", "", "High", $L$2, $A268, $Q$2,$P$2,,$N$2,$O$2)</f>
        <v>2273.25</v>
      </c>
      <c r="F268" s="3">
        <f xml:space="preserve"> RTD("cqg.rtd",,"StudyData", $M$2, "Bar", "", "Low", $L$2, $A268, $Q$2,$P$2,,$N$2,$O$2)</f>
        <v>2270.25</v>
      </c>
      <c r="G268" s="3">
        <f xml:space="preserve"> RTD("cqg.rtd",,"StudyData", $M$2, "Bar", "", "Close", $L$2, $A268, $Q$2,$P$2,,$N$2,$O$2)</f>
        <v>2271.25</v>
      </c>
      <c r="H268" s="3">
        <f xml:space="preserve"> RTD("cqg.rtd",,"StudyData", $M$2, "MA", "InputChoice=Close,MAType=Sim,Period="&amp;$M$4&amp;"", "MA",$L$2,A268,"all",,,,"T")</f>
        <v>2266.9</v>
      </c>
      <c r="I268">
        <f t="shared" si="19"/>
        <v>266</v>
      </c>
      <c r="J268" s="10">
        <f t="shared" si="16"/>
        <v>0.36805555555474712</v>
      </c>
      <c r="K268" s="9">
        <f t="shared" si="17"/>
        <v>2271.25</v>
      </c>
    </row>
    <row r="269" spans="1:11" x14ac:dyDescent="0.25">
      <c r="A269">
        <f t="shared" si="18"/>
        <v>-267</v>
      </c>
      <c r="B269" s="1">
        <f xml:space="preserve"> RTD("cqg.rtd",,"StudyData", $M$2, "Bar", "", "Time", $L$2,$A269, $Q$2, "", "","False")</f>
        <v>42748.361111111109</v>
      </c>
      <c r="C269" s="2">
        <f xml:space="preserve"> RTD("cqg.rtd",,"StudyData", $M$2, "Bar", "", "Time", $L$2, $A269,$Q$2,$P$2, "","False")</f>
        <v>42748.361111111109</v>
      </c>
      <c r="D269" s="3">
        <f xml:space="preserve"> RTD("cqg.rtd",,"StudyData", $M$2, "Bar", "", "Open", $L$2, $A269, $Q$2,$P$2,,$N$2,$O$2)</f>
        <v>2270.5</v>
      </c>
      <c r="E269" s="3">
        <f xml:space="preserve"> RTD("cqg.rtd",,"StudyData", $M$2, "Bar", "", "High", $L$2, $A269, $Q$2,$P$2,,$N$2,$O$2)</f>
        <v>2273.5</v>
      </c>
      <c r="F269" s="3">
        <f xml:space="preserve"> RTD("cqg.rtd",,"StudyData", $M$2, "Bar", "", "Low", $L$2, $A269, $Q$2,$P$2,,$N$2,$O$2)</f>
        <v>2270.25</v>
      </c>
      <c r="G269" s="3">
        <f xml:space="preserve"> RTD("cqg.rtd",,"StudyData", $M$2, "Bar", "", "Close", $L$2, $A269, $Q$2,$P$2,,$N$2,$O$2)</f>
        <v>2272.25</v>
      </c>
      <c r="H269" s="3">
        <f xml:space="preserve"> RTD("cqg.rtd",,"StudyData", $M$2, "MA", "InputChoice=Close,MAType=Sim,Period="&amp;$M$4&amp;"", "MA",$L$2,A269,"all",,,,"T")</f>
        <v>2266.6750000000002</v>
      </c>
      <c r="I269">
        <f t="shared" si="19"/>
        <v>267</v>
      </c>
      <c r="J269" s="10">
        <f t="shared" si="16"/>
        <v>0.36111111110949423</v>
      </c>
      <c r="K269" s="9">
        <f t="shared" si="17"/>
        <v>2272.25</v>
      </c>
    </row>
    <row r="270" spans="1:11" x14ac:dyDescent="0.25">
      <c r="A270">
        <f t="shared" si="18"/>
        <v>-268</v>
      </c>
      <c r="B270" s="1">
        <f xml:space="preserve"> RTD("cqg.rtd",,"StudyData", $M$2, "Bar", "", "Time", $L$2,$A270, $Q$2, "", "","False")</f>
        <v>42748.354166666664</v>
      </c>
      <c r="C270" s="2">
        <f xml:space="preserve"> RTD("cqg.rtd",,"StudyData", $M$2, "Bar", "", "Time", $L$2, $A270,$Q$2,$P$2, "","False")</f>
        <v>42748.354166666664</v>
      </c>
      <c r="D270" s="3">
        <f xml:space="preserve"> RTD("cqg.rtd",,"StudyData", $M$2, "Bar", "", "Open", $L$2, $A270, $Q$2,$P$2,,$N$2,$O$2)</f>
        <v>2266.75</v>
      </c>
      <c r="E270" s="3">
        <f xml:space="preserve"> RTD("cqg.rtd",,"StudyData", $M$2, "Bar", "", "High", $L$2, $A270, $Q$2,$P$2,,$N$2,$O$2)</f>
        <v>2271.75</v>
      </c>
      <c r="F270" s="3">
        <f xml:space="preserve"> RTD("cqg.rtd",,"StudyData", $M$2, "Bar", "", "Low", $L$2, $A270, $Q$2,$P$2,,$N$2,$O$2)</f>
        <v>2266.5</v>
      </c>
      <c r="G270" s="3">
        <f xml:space="preserve"> RTD("cqg.rtd",,"StudyData", $M$2, "Bar", "", "Close", $L$2, $A270, $Q$2,$P$2,,$N$2,$O$2)</f>
        <v>2270.5</v>
      </c>
      <c r="H270" s="3">
        <f xml:space="preserve"> RTD("cqg.rtd",,"StudyData", $M$2, "MA", "InputChoice=Close,MAType=Sim,Period="&amp;$M$4&amp;"", "MA",$L$2,A270,"all",,,,"T")</f>
        <v>2266.4</v>
      </c>
      <c r="I270">
        <f t="shared" si="19"/>
        <v>268</v>
      </c>
      <c r="J270" s="10">
        <f t="shared" si="16"/>
        <v>0.35416666666424135</v>
      </c>
      <c r="K270" s="9">
        <f t="shared" si="17"/>
        <v>2270.5</v>
      </c>
    </row>
    <row r="271" spans="1:11" x14ac:dyDescent="0.25">
      <c r="A271">
        <f t="shared" si="18"/>
        <v>-269</v>
      </c>
      <c r="B271" s="1">
        <f xml:space="preserve"> RTD("cqg.rtd",,"StudyData", $M$2, "Bar", "", "Time", $L$2,$A271, $Q$2, "", "","False")</f>
        <v>42748.347222222219</v>
      </c>
      <c r="C271" s="2">
        <f xml:space="preserve"> RTD("cqg.rtd",,"StudyData", $M$2, "Bar", "", "Time", $L$2, $A271,$Q$2,$P$2, "","False")</f>
        <v>42748.347222222219</v>
      </c>
      <c r="D271" s="3">
        <f xml:space="preserve"> RTD("cqg.rtd",,"StudyData", $M$2, "Bar", "", "Open", $L$2, $A271, $Q$2,$P$2,,$N$2,$O$2)</f>
        <v>2267.25</v>
      </c>
      <c r="E271" s="3">
        <f xml:space="preserve"> RTD("cqg.rtd",,"StudyData", $M$2, "Bar", "", "High", $L$2, $A271, $Q$2,$P$2,,$N$2,$O$2)</f>
        <v>2267.5</v>
      </c>
      <c r="F271" s="3">
        <f xml:space="preserve"> RTD("cqg.rtd",,"StudyData", $M$2, "Bar", "", "Low", $L$2, $A271, $Q$2,$P$2,,$N$2,$O$2)</f>
        <v>2266.5</v>
      </c>
      <c r="G271" s="3">
        <f xml:space="preserve"> RTD("cqg.rtd",,"StudyData", $M$2, "Bar", "", "Close", $L$2, $A271, $Q$2,$P$2,,$N$2,$O$2)</f>
        <v>2266.75</v>
      </c>
      <c r="H271" s="3">
        <f xml:space="preserve"> RTD("cqg.rtd",,"StudyData", $M$2, "MA", "InputChoice=Close,MAType=Sim,Period="&amp;$M$4&amp;"", "MA",$L$2,A271,"all",,,,"T")</f>
        <v>2266.2249999999999</v>
      </c>
      <c r="I271">
        <f t="shared" si="19"/>
        <v>269</v>
      </c>
      <c r="J271" s="10">
        <f t="shared" si="16"/>
        <v>0.34722222221898846</v>
      </c>
      <c r="K271" s="9">
        <f t="shared" si="17"/>
        <v>2266.75</v>
      </c>
    </row>
    <row r="272" spans="1:11" x14ac:dyDescent="0.25">
      <c r="A272">
        <f t="shared" si="18"/>
        <v>-270</v>
      </c>
      <c r="B272" s="1">
        <f xml:space="preserve"> RTD("cqg.rtd",,"StudyData", $M$2, "Bar", "", "Time", $L$2,$A272, $Q$2, "", "","False")</f>
        <v>42748.340277777781</v>
      </c>
      <c r="C272" s="2">
        <f xml:space="preserve"> RTD("cqg.rtd",,"StudyData", $M$2, "Bar", "", "Time", $L$2, $A272,$Q$2,$P$2, "","False")</f>
        <v>42748.340277777781</v>
      </c>
      <c r="D272" s="3">
        <f xml:space="preserve"> RTD("cqg.rtd",,"StudyData", $M$2, "Bar", "", "Open", $L$2, $A272, $Q$2,$P$2,,$N$2,$O$2)</f>
        <v>2266.5</v>
      </c>
      <c r="E272" s="3">
        <f xml:space="preserve"> RTD("cqg.rtd",,"StudyData", $M$2, "Bar", "", "High", $L$2, $A272, $Q$2,$P$2,,$N$2,$O$2)</f>
        <v>2267.25</v>
      </c>
      <c r="F272" s="3">
        <f xml:space="preserve"> RTD("cqg.rtd",,"StudyData", $M$2, "Bar", "", "Low", $L$2, $A272, $Q$2,$P$2,,$N$2,$O$2)</f>
        <v>2266.5</v>
      </c>
      <c r="G272" s="3">
        <f xml:space="preserve"> RTD("cqg.rtd",,"StudyData", $M$2, "Bar", "", "Close", $L$2, $A272, $Q$2,$P$2,,$N$2,$O$2)</f>
        <v>2267.25</v>
      </c>
      <c r="H272" s="3">
        <f xml:space="preserve"> RTD("cqg.rtd",,"StudyData", $M$2, "MA", "InputChoice=Close,MAType=Sim,Period="&amp;$M$4&amp;"", "MA",$L$2,A272,"all",,,,"T")</f>
        <v>2266.2624999999998</v>
      </c>
      <c r="I272">
        <f t="shared" si="19"/>
        <v>270</v>
      </c>
      <c r="J272" s="10">
        <f t="shared" si="16"/>
        <v>0.34027777778101154</v>
      </c>
      <c r="K272" s="9">
        <f t="shared" si="17"/>
        <v>2267.25</v>
      </c>
    </row>
    <row r="273" spans="1:11" x14ac:dyDescent="0.25">
      <c r="A273">
        <f t="shared" si="18"/>
        <v>-271</v>
      </c>
      <c r="B273" s="1">
        <f xml:space="preserve"> RTD("cqg.rtd",,"StudyData", $M$2, "Bar", "", "Time", $L$2,$A273, $Q$2, "", "","False")</f>
        <v>42748.333333333336</v>
      </c>
      <c r="C273" s="2">
        <f xml:space="preserve"> RTD("cqg.rtd",,"StudyData", $M$2, "Bar", "", "Time", $L$2, $A273,$Q$2,$P$2, "","False")</f>
        <v>42748.333333333336</v>
      </c>
      <c r="D273" s="3">
        <f xml:space="preserve"> RTD("cqg.rtd",,"StudyData", $M$2, "Bar", "", "Open", $L$2, $A273, $Q$2,$P$2,,$N$2,$O$2)</f>
        <v>2266.5</v>
      </c>
      <c r="E273" s="3">
        <f xml:space="preserve"> RTD("cqg.rtd",,"StudyData", $M$2, "Bar", "", "High", $L$2, $A273, $Q$2,$P$2,,$N$2,$O$2)</f>
        <v>2266.75</v>
      </c>
      <c r="F273" s="3">
        <f xml:space="preserve"> RTD("cqg.rtd",,"StudyData", $M$2, "Bar", "", "Low", $L$2, $A273, $Q$2,$P$2,,$N$2,$O$2)</f>
        <v>2265.75</v>
      </c>
      <c r="G273" s="3">
        <f xml:space="preserve"> RTD("cqg.rtd",,"StudyData", $M$2, "Bar", "", "Close", $L$2, $A273, $Q$2,$P$2,,$N$2,$O$2)</f>
        <v>2266.75</v>
      </c>
      <c r="H273" s="3">
        <f xml:space="preserve"> RTD("cqg.rtd",,"StudyData", $M$2, "MA", "InputChoice=Close,MAType=Sim,Period="&amp;$M$4&amp;"", "MA",$L$2,A273,"all",,,,"T")</f>
        <v>2266.2874999999999</v>
      </c>
      <c r="I273">
        <f t="shared" si="19"/>
        <v>271</v>
      </c>
      <c r="J273" s="10">
        <f t="shared" si="16"/>
        <v>0.33333333333575865</v>
      </c>
      <c r="K273" s="9">
        <f t="shared" si="17"/>
        <v>2266.75</v>
      </c>
    </row>
    <row r="274" spans="1:11" x14ac:dyDescent="0.25">
      <c r="A274">
        <f t="shared" si="18"/>
        <v>-272</v>
      </c>
      <c r="B274" s="1">
        <f xml:space="preserve"> RTD("cqg.rtd",,"StudyData", $M$2, "Bar", "", "Time", $L$2,$A274, $Q$2, "", "","False")</f>
        <v>42748.326388888891</v>
      </c>
      <c r="C274" s="2">
        <f xml:space="preserve"> RTD("cqg.rtd",,"StudyData", $M$2, "Bar", "", "Time", $L$2, $A274,$Q$2,$P$2, "","False")</f>
        <v>42748.326388888891</v>
      </c>
      <c r="D274" s="3">
        <f xml:space="preserve"> RTD("cqg.rtd",,"StudyData", $M$2, "Bar", "", "Open", $L$2, $A274, $Q$2,$P$2,,$N$2,$O$2)</f>
        <v>2266.5</v>
      </c>
      <c r="E274" s="3">
        <f xml:space="preserve"> RTD("cqg.rtd",,"StudyData", $M$2, "Bar", "", "High", $L$2, $A274, $Q$2,$P$2,,$N$2,$O$2)</f>
        <v>2266.75</v>
      </c>
      <c r="F274" s="3">
        <f xml:space="preserve"> RTD("cqg.rtd",,"StudyData", $M$2, "Bar", "", "Low", $L$2, $A274, $Q$2,$P$2,,$N$2,$O$2)</f>
        <v>2265.75</v>
      </c>
      <c r="G274" s="3">
        <f xml:space="preserve"> RTD("cqg.rtd",,"StudyData", $M$2, "Bar", "", "Close", $L$2, $A274, $Q$2,$P$2,,$N$2,$O$2)</f>
        <v>2266.5</v>
      </c>
      <c r="H274" s="3">
        <f xml:space="preserve"> RTD("cqg.rtd",,"StudyData", $M$2, "MA", "InputChoice=Close,MAType=Sim,Period="&amp;$M$4&amp;"", "MA",$L$2,A274,"all",,,,"T")</f>
        <v>2266.3000000000002</v>
      </c>
      <c r="I274">
        <f t="shared" si="19"/>
        <v>272</v>
      </c>
      <c r="J274" s="10">
        <f t="shared" si="16"/>
        <v>0.32638888889050577</v>
      </c>
      <c r="K274" s="9">
        <f t="shared" si="17"/>
        <v>2266.5</v>
      </c>
    </row>
    <row r="275" spans="1:11" x14ac:dyDescent="0.25">
      <c r="A275">
        <f t="shared" si="18"/>
        <v>-273</v>
      </c>
      <c r="B275" s="1">
        <f xml:space="preserve"> RTD("cqg.rtd",,"StudyData", $M$2, "Bar", "", "Time", $L$2,$A275, $Q$2, "", "","False")</f>
        <v>42748.319444444445</v>
      </c>
      <c r="C275" s="2">
        <f xml:space="preserve"> RTD("cqg.rtd",,"StudyData", $M$2, "Bar", "", "Time", $L$2, $A275,$Q$2,$P$2, "","False")</f>
        <v>42748.319444444445</v>
      </c>
      <c r="D275" s="3">
        <f xml:space="preserve"> RTD("cqg.rtd",,"StudyData", $M$2, "Bar", "", "Open", $L$2, $A275, $Q$2,$P$2,,$N$2,$O$2)</f>
        <v>2264.75</v>
      </c>
      <c r="E275" s="3">
        <f xml:space="preserve"> RTD("cqg.rtd",,"StudyData", $M$2, "Bar", "", "High", $L$2, $A275, $Q$2,$P$2,,$N$2,$O$2)</f>
        <v>2266.5</v>
      </c>
      <c r="F275" s="3">
        <f xml:space="preserve"> RTD("cqg.rtd",,"StudyData", $M$2, "Bar", "", "Low", $L$2, $A275, $Q$2,$P$2,,$N$2,$O$2)</f>
        <v>2264.25</v>
      </c>
      <c r="G275" s="3">
        <f xml:space="preserve"> RTD("cqg.rtd",,"StudyData", $M$2, "Bar", "", "Close", $L$2, $A275, $Q$2,$P$2,,$N$2,$O$2)</f>
        <v>2266.25</v>
      </c>
      <c r="H275" s="3">
        <f xml:space="preserve"> RTD("cqg.rtd",,"StudyData", $M$2, "MA", "InputChoice=Close,MAType=Sim,Period="&amp;$M$4&amp;"", "MA",$L$2,A275,"all",,,,"T")</f>
        <v>2266.3000000000002</v>
      </c>
      <c r="I275">
        <f t="shared" si="19"/>
        <v>273</v>
      </c>
      <c r="J275" s="10">
        <f t="shared" si="16"/>
        <v>0.31944444444525288</v>
      </c>
      <c r="K275" s="9">
        <f t="shared" si="17"/>
        <v>2266.25</v>
      </c>
    </row>
    <row r="276" spans="1:11" x14ac:dyDescent="0.25">
      <c r="A276">
        <f t="shared" si="18"/>
        <v>-274</v>
      </c>
      <c r="B276" s="1">
        <f xml:space="preserve"> RTD("cqg.rtd",,"StudyData", $M$2, "Bar", "", "Time", $L$2,$A276, $Q$2, "", "","False")</f>
        <v>42748.3125</v>
      </c>
      <c r="C276" s="2">
        <f xml:space="preserve"> RTD("cqg.rtd",,"StudyData", $M$2, "Bar", "", "Time", $L$2, $A276,$Q$2,$P$2, "","False")</f>
        <v>42748.3125</v>
      </c>
      <c r="D276" s="3">
        <f xml:space="preserve"> RTD("cqg.rtd",,"StudyData", $M$2, "Bar", "", "Open", $L$2, $A276, $Q$2,$P$2,,$N$2,$O$2)</f>
        <v>2264.25</v>
      </c>
      <c r="E276" s="3">
        <f xml:space="preserve"> RTD("cqg.rtd",,"StudyData", $M$2, "Bar", "", "High", $L$2, $A276, $Q$2,$P$2,,$N$2,$O$2)</f>
        <v>2265.75</v>
      </c>
      <c r="F276" s="3">
        <f xml:space="preserve"> RTD("cqg.rtd",,"StudyData", $M$2, "Bar", "", "Low", $L$2, $A276, $Q$2,$P$2,,$N$2,$O$2)</f>
        <v>2262.75</v>
      </c>
      <c r="G276" s="3">
        <f xml:space="preserve"> RTD("cqg.rtd",,"StudyData", $M$2, "Bar", "", "Close", $L$2, $A276, $Q$2,$P$2,,$N$2,$O$2)</f>
        <v>2264.75</v>
      </c>
      <c r="H276" s="3">
        <f xml:space="preserve"> RTD("cqg.rtd",,"StudyData", $M$2, "MA", "InputChoice=Close,MAType=Sim,Period="&amp;$M$4&amp;"", "MA",$L$2,A276,"all",,,,"T")</f>
        <v>2266.2750000000001</v>
      </c>
      <c r="I276">
        <f t="shared" si="19"/>
        <v>274</v>
      </c>
      <c r="J276" s="10">
        <f t="shared" si="16"/>
        <v>0.3125</v>
      </c>
      <c r="K276" s="9">
        <f t="shared" si="17"/>
        <v>2264.75</v>
      </c>
    </row>
    <row r="277" spans="1:11" x14ac:dyDescent="0.25">
      <c r="A277">
        <f t="shared" si="18"/>
        <v>-275</v>
      </c>
      <c r="B277" s="1">
        <f xml:space="preserve"> RTD("cqg.rtd",,"StudyData", $M$2, "Bar", "", "Time", $L$2,$A277, $Q$2, "", "","False")</f>
        <v>42748.305555555555</v>
      </c>
      <c r="C277" s="2">
        <f xml:space="preserve"> RTD("cqg.rtd",,"StudyData", $M$2, "Bar", "", "Time", $L$2, $A277,$Q$2,$P$2, "","False")</f>
        <v>42748.305555555555</v>
      </c>
      <c r="D277" s="3">
        <f xml:space="preserve"> RTD("cqg.rtd",,"StudyData", $M$2, "Bar", "", "Open", $L$2, $A277, $Q$2,$P$2,,$N$2,$O$2)</f>
        <v>2265.25</v>
      </c>
      <c r="E277" s="3">
        <f xml:space="preserve"> RTD("cqg.rtd",,"StudyData", $M$2, "Bar", "", "High", $L$2, $A277, $Q$2,$P$2,,$N$2,$O$2)</f>
        <v>2265.25</v>
      </c>
      <c r="F277" s="3">
        <f xml:space="preserve"> RTD("cqg.rtd",,"StudyData", $M$2, "Bar", "", "Low", $L$2, $A277, $Q$2,$P$2,,$N$2,$O$2)</f>
        <v>2264</v>
      </c>
      <c r="G277" s="3">
        <f xml:space="preserve"> RTD("cqg.rtd",,"StudyData", $M$2, "Bar", "", "Close", $L$2, $A277, $Q$2,$P$2,,$N$2,$O$2)</f>
        <v>2264.25</v>
      </c>
      <c r="H277" s="3">
        <f xml:space="preserve"> RTD("cqg.rtd",,"StudyData", $M$2, "MA", "InputChoice=Close,MAType=Sim,Period="&amp;$M$4&amp;"", "MA",$L$2,A277,"all",,,,"T")</f>
        <v>2266.35</v>
      </c>
      <c r="I277">
        <f t="shared" si="19"/>
        <v>275</v>
      </c>
      <c r="J277" s="10">
        <f t="shared" si="16"/>
        <v>0.30555555555474712</v>
      </c>
      <c r="K277" s="9">
        <f t="shared" si="17"/>
        <v>2264.25</v>
      </c>
    </row>
    <row r="278" spans="1:11" x14ac:dyDescent="0.25">
      <c r="A278">
        <f t="shared" si="18"/>
        <v>-276</v>
      </c>
      <c r="B278" s="1">
        <f xml:space="preserve"> RTD("cqg.rtd",,"StudyData", $M$2, "Bar", "", "Time", $L$2,$A278, $Q$2, "", "","False")</f>
        <v>42748.298611111109</v>
      </c>
      <c r="C278" s="2">
        <f xml:space="preserve"> RTD("cqg.rtd",,"StudyData", $M$2, "Bar", "", "Time", $L$2, $A278,$Q$2,$P$2, "","False")</f>
        <v>42748.298611111109</v>
      </c>
      <c r="D278" s="3">
        <f xml:space="preserve"> RTD("cqg.rtd",,"StudyData", $M$2, "Bar", "", "Open", $L$2, $A278, $Q$2,$P$2,,$N$2,$O$2)</f>
        <v>2266.75</v>
      </c>
      <c r="E278" s="3">
        <f xml:space="preserve"> RTD("cqg.rtd",,"StudyData", $M$2, "Bar", "", "High", $L$2, $A278, $Q$2,$P$2,,$N$2,$O$2)</f>
        <v>2266.75</v>
      </c>
      <c r="F278" s="3">
        <f xml:space="preserve"> RTD("cqg.rtd",,"StudyData", $M$2, "Bar", "", "Low", $L$2, $A278, $Q$2,$P$2,,$N$2,$O$2)</f>
        <v>2264.75</v>
      </c>
      <c r="G278" s="3">
        <f xml:space="preserve"> RTD("cqg.rtd",,"StudyData", $M$2, "Bar", "", "Close", $L$2, $A278, $Q$2,$P$2,,$N$2,$O$2)</f>
        <v>2265.25</v>
      </c>
      <c r="H278" s="3">
        <f xml:space="preserve"> RTD("cqg.rtd",,"StudyData", $M$2, "MA", "InputChoice=Close,MAType=Sim,Period="&amp;$M$4&amp;"", "MA",$L$2,A278,"all",,,,"T")</f>
        <v>2266.4625000000001</v>
      </c>
      <c r="I278">
        <f t="shared" si="19"/>
        <v>276</v>
      </c>
      <c r="J278" s="10">
        <f t="shared" si="16"/>
        <v>0.29861111110949423</v>
      </c>
      <c r="K278" s="9">
        <f t="shared" si="17"/>
        <v>2265.25</v>
      </c>
    </row>
    <row r="279" spans="1:11" x14ac:dyDescent="0.25">
      <c r="A279">
        <f t="shared" si="18"/>
        <v>-277</v>
      </c>
      <c r="B279" s="1">
        <f xml:space="preserve"> RTD("cqg.rtd",,"StudyData", $M$2, "Bar", "", "Time", $L$2,$A279, $Q$2, "", "","False")</f>
        <v>42748.291666666664</v>
      </c>
      <c r="C279" s="2">
        <f xml:space="preserve"> RTD("cqg.rtd",,"StudyData", $M$2, "Bar", "", "Time", $L$2, $A279,$Q$2,$P$2, "","False")</f>
        <v>42748.291666666664</v>
      </c>
      <c r="D279" s="3">
        <f xml:space="preserve"> RTD("cqg.rtd",,"StudyData", $M$2, "Bar", "", "Open", $L$2, $A279, $Q$2,$P$2,,$N$2,$O$2)</f>
        <v>2267</v>
      </c>
      <c r="E279" s="3">
        <f xml:space="preserve"> RTD("cqg.rtd",,"StudyData", $M$2, "Bar", "", "High", $L$2, $A279, $Q$2,$P$2,,$N$2,$O$2)</f>
        <v>2267.5</v>
      </c>
      <c r="F279" s="3">
        <f xml:space="preserve"> RTD("cqg.rtd",,"StudyData", $M$2, "Bar", "", "Low", $L$2, $A279, $Q$2,$P$2,,$N$2,$O$2)</f>
        <v>2266.25</v>
      </c>
      <c r="G279" s="3">
        <f xml:space="preserve"> RTD("cqg.rtd",,"StudyData", $M$2, "Bar", "", "Close", $L$2, $A279, $Q$2,$P$2,,$N$2,$O$2)</f>
        <v>2266.75</v>
      </c>
      <c r="H279" s="3">
        <f xml:space="preserve"> RTD("cqg.rtd",,"StudyData", $M$2, "MA", "InputChoice=Close,MAType=Sim,Period="&amp;$M$4&amp;"", "MA",$L$2,A279,"all",,,,"T")</f>
        <v>2266.5</v>
      </c>
      <c r="I279">
        <f t="shared" si="19"/>
        <v>277</v>
      </c>
      <c r="J279" s="10">
        <f t="shared" si="16"/>
        <v>0.29166666666424135</v>
      </c>
      <c r="K279" s="9">
        <f t="shared" si="17"/>
        <v>2266.75</v>
      </c>
    </row>
    <row r="280" spans="1:11" x14ac:dyDescent="0.25">
      <c r="A280">
        <f t="shared" si="18"/>
        <v>-278</v>
      </c>
      <c r="B280" s="1">
        <f xml:space="preserve"> RTD("cqg.rtd",,"StudyData", $M$2, "Bar", "", "Time", $L$2,$A280, $Q$2, "", "","False")</f>
        <v>42748.284722222219</v>
      </c>
      <c r="C280" s="2">
        <f xml:space="preserve"> RTD("cqg.rtd",,"StudyData", $M$2, "Bar", "", "Time", $L$2, $A280,$Q$2,$P$2, "","False")</f>
        <v>42748.284722222219</v>
      </c>
      <c r="D280" s="3">
        <f xml:space="preserve"> RTD("cqg.rtd",,"StudyData", $M$2, "Bar", "", "Open", $L$2, $A280, $Q$2,$P$2,,$N$2,$O$2)</f>
        <v>2266.75</v>
      </c>
      <c r="E280" s="3">
        <f xml:space="preserve"> RTD("cqg.rtd",,"StudyData", $M$2, "Bar", "", "High", $L$2, $A280, $Q$2,$P$2,,$N$2,$O$2)</f>
        <v>2267</v>
      </c>
      <c r="F280" s="3">
        <f xml:space="preserve"> RTD("cqg.rtd",,"StudyData", $M$2, "Bar", "", "Low", $L$2, $A280, $Q$2,$P$2,,$N$2,$O$2)</f>
        <v>2266</v>
      </c>
      <c r="G280" s="3">
        <f xml:space="preserve"> RTD("cqg.rtd",,"StudyData", $M$2, "Bar", "", "Close", $L$2, $A280, $Q$2,$P$2,,$N$2,$O$2)</f>
        <v>2267</v>
      </c>
      <c r="H280" s="3">
        <f xml:space="preserve"> RTD("cqg.rtd",,"StudyData", $M$2, "MA", "InputChoice=Close,MAType=Sim,Period="&amp;$M$4&amp;"", "MA",$L$2,A280,"all",,,,"T")</f>
        <v>2266.4375</v>
      </c>
      <c r="I280">
        <f t="shared" si="19"/>
        <v>278</v>
      </c>
      <c r="J280" s="10">
        <f t="shared" si="16"/>
        <v>0.28472222221898846</v>
      </c>
      <c r="K280" s="9">
        <f t="shared" si="17"/>
        <v>2267</v>
      </c>
    </row>
    <row r="281" spans="1:11" x14ac:dyDescent="0.25">
      <c r="A281">
        <f t="shared" si="18"/>
        <v>-279</v>
      </c>
      <c r="B281" s="1">
        <f xml:space="preserve"> RTD("cqg.rtd",,"StudyData", $M$2, "Bar", "", "Time", $L$2,$A281, $Q$2, "", "","False")</f>
        <v>42748.277777777781</v>
      </c>
      <c r="C281" s="2">
        <f xml:space="preserve"> RTD("cqg.rtd",,"StudyData", $M$2, "Bar", "", "Time", $L$2, $A281,$Q$2,$P$2, "","False")</f>
        <v>42748.277777777781</v>
      </c>
      <c r="D281" s="3">
        <f xml:space="preserve"> RTD("cqg.rtd",,"StudyData", $M$2, "Bar", "", "Open", $L$2, $A281, $Q$2,$P$2,,$N$2,$O$2)</f>
        <v>2266.75</v>
      </c>
      <c r="E281" s="3">
        <f xml:space="preserve"> RTD("cqg.rtd",,"StudyData", $M$2, "Bar", "", "High", $L$2, $A281, $Q$2,$P$2,,$N$2,$O$2)</f>
        <v>2266.75</v>
      </c>
      <c r="F281" s="3">
        <f xml:space="preserve"> RTD("cqg.rtd",,"StudyData", $M$2, "Bar", "", "Low", $L$2, $A281, $Q$2,$P$2,,$N$2,$O$2)</f>
        <v>2265.5</v>
      </c>
      <c r="G281" s="3">
        <f xml:space="preserve"> RTD("cqg.rtd",,"StudyData", $M$2, "Bar", "", "Close", $L$2, $A281, $Q$2,$P$2,,$N$2,$O$2)</f>
        <v>2266.75</v>
      </c>
      <c r="H281" s="3">
        <f xml:space="preserve"> RTD("cqg.rtd",,"StudyData", $M$2, "MA", "InputChoice=Close,MAType=Sim,Period="&amp;$M$4&amp;"", "MA",$L$2,A281,"all",,,,"T")</f>
        <v>2266.3375000000001</v>
      </c>
      <c r="I281">
        <f t="shared" si="19"/>
        <v>279</v>
      </c>
      <c r="J281" s="10">
        <f t="shared" si="16"/>
        <v>0.27777777778101154</v>
      </c>
      <c r="K281" s="9">
        <f t="shared" si="17"/>
        <v>2266.75</v>
      </c>
    </row>
    <row r="282" spans="1:11" x14ac:dyDescent="0.25">
      <c r="A282">
        <f t="shared" si="18"/>
        <v>-280</v>
      </c>
      <c r="B282" s="1">
        <f xml:space="preserve"> RTD("cqg.rtd",,"StudyData", $M$2, "Bar", "", "Time", $L$2,$A282, $Q$2, "", "","False")</f>
        <v>42748.270833333336</v>
      </c>
      <c r="C282" s="2">
        <f xml:space="preserve"> RTD("cqg.rtd",,"StudyData", $M$2, "Bar", "", "Time", $L$2, $A282,$Q$2,$P$2, "","False")</f>
        <v>42748.270833333336</v>
      </c>
      <c r="D282" s="3">
        <f xml:space="preserve"> RTD("cqg.rtd",,"StudyData", $M$2, "Bar", "", "Open", $L$2, $A282, $Q$2,$P$2,,$N$2,$O$2)</f>
        <v>2266</v>
      </c>
      <c r="E282" s="3">
        <f xml:space="preserve"> RTD("cqg.rtd",,"StudyData", $M$2, "Bar", "", "High", $L$2, $A282, $Q$2,$P$2,,$N$2,$O$2)</f>
        <v>2266.75</v>
      </c>
      <c r="F282" s="3">
        <f xml:space="preserve"> RTD("cqg.rtd",,"StudyData", $M$2, "Bar", "", "Low", $L$2, $A282, $Q$2,$P$2,,$N$2,$O$2)</f>
        <v>2265.75</v>
      </c>
      <c r="G282" s="3">
        <f xml:space="preserve"> RTD("cqg.rtd",,"StudyData", $M$2, "Bar", "", "Close", $L$2, $A282, $Q$2,$P$2,,$N$2,$O$2)</f>
        <v>2266.5</v>
      </c>
      <c r="H282" s="3">
        <f xml:space="preserve"> RTD("cqg.rtd",,"StudyData", $M$2, "MA", "InputChoice=Close,MAType=Sim,Period="&amp;$M$4&amp;"", "MA",$L$2,A282,"all",,,,"T")</f>
        <v>2266.2249999999999</v>
      </c>
      <c r="I282">
        <f t="shared" si="19"/>
        <v>280</v>
      </c>
      <c r="J282" s="10">
        <f t="shared" si="16"/>
        <v>0.27083333333575865</v>
      </c>
      <c r="K282" s="9">
        <f t="shared" si="17"/>
        <v>2266.5</v>
      </c>
    </row>
    <row r="283" spans="1:11" x14ac:dyDescent="0.25">
      <c r="A283">
        <f t="shared" si="18"/>
        <v>-281</v>
      </c>
      <c r="B283" s="1">
        <f xml:space="preserve"> RTD("cqg.rtd",,"StudyData", $M$2, "Bar", "", "Time", $L$2,$A283, $Q$2, "", "","False")</f>
        <v>42748.263888888891</v>
      </c>
      <c r="C283" s="2">
        <f xml:space="preserve"> RTD("cqg.rtd",,"StudyData", $M$2, "Bar", "", "Time", $L$2, $A283,$Q$2,$P$2, "","False")</f>
        <v>42748.263888888891</v>
      </c>
      <c r="D283" s="3">
        <f xml:space="preserve"> RTD("cqg.rtd",,"StudyData", $M$2, "Bar", "", "Open", $L$2, $A283, $Q$2,$P$2,,$N$2,$O$2)</f>
        <v>2265.75</v>
      </c>
      <c r="E283" s="3">
        <f xml:space="preserve"> RTD("cqg.rtd",,"StudyData", $M$2, "Bar", "", "High", $L$2, $A283, $Q$2,$P$2,,$N$2,$O$2)</f>
        <v>2266.25</v>
      </c>
      <c r="F283" s="3">
        <f xml:space="preserve"> RTD("cqg.rtd",,"StudyData", $M$2, "Bar", "", "Low", $L$2, $A283, $Q$2,$P$2,,$N$2,$O$2)</f>
        <v>2265.5</v>
      </c>
      <c r="G283" s="3">
        <f xml:space="preserve"> RTD("cqg.rtd",,"StudyData", $M$2, "Bar", "", "Close", $L$2, $A283, $Q$2,$P$2,,$N$2,$O$2)</f>
        <v>2266</v>
      </c>
      <c r="H283" s="3">
        <f xml:space="preserve"> RTD("cqg.rtd",,"StudyData", $M$2, "MA", "InputChoice=Close,MAType=Sim,Period="&amp;$M$4&amp;"", "MA",$L$2,A283,"all",,,,"T")</f>
        <v>2266.15</v>
      </c>
      <c r="I283">
        <f t="shared" si="19"/>
        <v>281</v>
      </c>
      <c r="J283" s="10">
        <f t="shared" si="16"/>
        <v>0.26388888889050577</v>
      </c>
      <c r="K283" s="9">
        <f t="shared" si="17"/>
        <v>2266</v>
      </c>
    </row>
    <row r="284" spans="1:11" x14ac:dyDescent="0.25">
      <c r="A284">
        <f t="shared" si="18"/>
        <v>-282</v>
      </c>
      <c r="B284" s="1">
        <f xml:space="preserve"> RTD("cqg.rtd",,"StudyData", $M$2, "Bar", "", "Time", $L$2,$A284, $Q$2, "", "","False")</f>
        <v>42748.256944444445</v>
      </c>
      <c r="C284" s="2">
        <f xml:space="preserve"> RTD("cqg.rtd",,"StudyData", $M$2, "Bar", "", "Time", $L$2, $A284,$Q$2,$P$2, "","False")</f>
        <v>42748.256944444445</v>
      </c>
      <c r="D284" s="3">
        <f xml:space="preserve"> RTD("cqg.rtd",,"StudyData", $M$2, "Bar", "", "Open", $L$2, $A284, $Q$2,$P$2,,$N$2,$O$2)</f>
        <v>2266.25</v>
      </c>
      <c r="E284" s="3">
        <f xml:space="preserve"> RTD("cqg.rtd",,"StudyData", $M$2, "Bar", "", "High", $L$2, $A284, $Q$2,$P$2,,$N$2,$O$2)</f>
        <v>2266.25</v>
      </c>
      <c r="F284" s="3">
        <f xml:space="preserve"> RTD("cqg.rtd",,"StudyData", $M$2, "Bar", "", "Low", $L$2, $A284, $Q$2,$P$2,,$N$2,$O$2)</f>
        <v>2265.5</v>
      </c>
      <c r="G284" s="3">
        <f xml:space="preserve"> RTD("cqg.rtd",,"StudyData", $M$2, "Bar", "", "Close", $L$2, $A284, $Q$2,$P$2,,$N$2,$O$2)</f>
        <v>2265.75</v>
      </c>
      <c r="H284" s="3">
        <f xml:space="preserve"> RTD("cqg.rtd",,"StudyData", $M$2, "MA", "InputChoice=Close,MAType=Sim,Period="&amp;$M$4&amp;"", "MA",$L$2,A284,"all",,,,"T")</f>
        <v>2266.1</v>
      </c>
      <c r="I284">
        <f t="shared" si="19"/>
        <v>282</v>
      </c>
      <c r="J284" s="10">
        <f t="shared" si="16"/>
        <v>0.25694444444525288</v>
      </c>
      <c r="K284" s="9">
        <f t="shared" si="17"/>
        <v>2265.75</v>
      </c>
    </row>
    <row r="285" spans="1:11" x14ac:dyDescent="0.25">
      <c r="A285">
        <f t="shared" si="18"/>
        <v>-283</v>
      </c>
      <c r="B285" s="1">
        <f xml:space="preserve"> RTD("cqg.rtd",,"StudyData", $M$2, "Bar", "", "Time", $L$2,$A285, $Q$2, "", "","False")</f>
        <v>42748.25</v>
      </c>
      <c r="C285" s="2">
        <f xml:space="preserve"> RTD("cqg.rtd",,"StudyData", $M$2, "Bar", "", "Time", $L$2, $A285,$Q$2,$P$2, "","False")</f>
        <v>42748.25</v>
      </c>
      <c r="D285" s="3">
        <f xml:space="preserve"> RTD("cqg.rtd",,"StudyData", $M$2, "Bar", "", "Open", $L$2, $A285, $Q$2,$P$2,,$N$2,$O$2)</f>
        <v>2266</v>
      </c>
      <c r="E285" s="3">
        <f xml:space="preserve"> RTD("cqg.rtd",,"StudyData", $M$2, "Bar", "", "High", $L$2, $A285, $Q$2,$P$2,,$N$2,$O$2)</f>
        <v>2266.75</v>
      </c>
      <c r="F285" s="3">
        <f xml:space="preserve"> RTD("cqg.rtd",,"StudyData", $M$2, "Bar", "", "Low", $L$2, $A285, $Q$2,$P$2,,$N$2,$O$2)</f>
        <v>2265.75</v>
      </c>
      <c r="G285" s="3">
        <f xml:space="preserve"> RTD("cqg.rtd",,"StudyData", $M$2, "Bar", "", "Close", $L$2, $A285, $Q$2,$P$2,,$N$2,$O$2)</f>
        <v>2266</v>
      </c>
      <c r="H285" s="3">
        <f xml:space="preserve"> RTD("cqg.rtd",,"StudyData", $M$2, "MA", "InputChoice=Close,MAType=Sim,Period="&amp;$M$4&amp;"", "MA",$L$2,A285,"all",,,,"T")</f>
        <v>2266.0500000000002</v>
      </c>
      <c r="I285">
        <f t="shared" si="19"/>
        <v>283</v>
      </c>
      <c r="J285" s="10">
        <f t="shared" si="16"/>
        <v>0.25</v>
      </c>
      <c r="K285" s="9">
        <f t="shared" si="17"/>
        <v>2266</v>
      </c>
    </row>
    <row r="286" spans="1:11" x14ac:dyDescent="0.25">
      <c r="A286">
        <f t="shared" si="18"/>
        <v>-284</v>
      </c>
      <c r="B286" s="1">
        <f xml:space="preserve"> RTD("cqg.rtd",,"StudyData", $M$2, "Bar", "", "Time", $L$2,$A286, $Q$2, "", "","False")</f>
        <v>42748.243055555555</v>
      </c>
      <c r="C286" s="2">
        <f xml:space="preserve"> RTD("cqg.rtd",,"StudyData", $M$2, "Bar", "", "Time", $L$2, $A286,$Q$2,$P$2, "","False")</f>
        <v>42748.243055555555</v>
      </c>
      <c r="D286" s="3">
        <f xml:space="preserve"> RTD("cqg.rtd",,"StudyData", $M$2, "Bar", "", "Open", $L$2, $A286, $Q$2,$P$2,,$N$2,$O$2)</f>
        <v>2266</v>
      </c>
      <c r="E286" s="3">
        <f xml:space="preserve"> RTD("cqg.rtd",,"StudyData", $M$2, "Bar", "", "High", $L$2, $A286, $Q$2,$P$2,,$N$2,$O$2)</f>
        <v>2266</v>
      </c>
      <c r="F286" s="3">
        <f xml:space="preserve"> RTD("cqg.rtd",,"StudyData", $M$2, "Bar", "", "Low", $L$2, $A286, $Q$2,$P$2,,$N$2,$O$2)</f>
        <v>2265.5</v>
      </c>
      <c r="G286" s="3">
        <f xml:space="preserve"> RTD("cqg.rtd",,"StudyData", $M$2, "Bar", "", "Close", $L$2, $A286, $Q$2,$P$2,,$N$2,$O$2)</f>
        <v>2265.75</v>
      </c>
      <c r="H286" s="3">
        <f xml:space="preserve"> RTD("cqg.rtd",,"StudyData", $M$2, "MA", "InputChoice=Close,MAType=Sim,Period="&amp;$M$4&amp;"", "MA",$L$2,A286,"all",,,,"T")</f>
        <v>2266.0374999999999</v>
      </c>
      <c r="I286">
        <f t="shared" si="19"/>
        <v>284</v>
      </c>
      <c r="J286" s="10">
        <f t="shared" si="16"/>
        <v>0.24305555555474712</v>
      </c>
      <c r="K286" s="9">
        <f t="shared" si="17"/>
        <v>2265.75</v>
      </c>
    </row>
    <row r="287" spans="1:11" x14ac:dyDescent="0.25">
      <c r="A287">
        <f t="shared" si="18"/>
        <v>-285</v>
      </c>
      <c r="B287" s="1">
        <f xml:space="preserve"> RTD("cqg.rtd",,"StudyData", $M$2, "Bar", "", "Time", $L$2,$A287, $Q$2, "", "","False")</f>
        <v>42748.236111111109</v>
      </c>
      <c r="C287" s="2">
        <f xml:space="preserve"> RTD("cqg.rtd",,"StudyData", $M$2, "Bar", "", "Time", $L$2, $A287,$Q$2,$P$2, "","False")</f>
        <v>42748.236111111109</v>
      </c>
      <c r="D287" s="3">
        <f xml:space="preserve"> RTD("cqg.rtd",,"StudyData", $M$2, "Bar", "", "Open", $L$2, $A287, $Q$2,$P$2,,$N$2,$O$2)</f>
        <v>2266.75</v>
      </c>
      <c r="E287" s="3">
        <f xml:space="preserve"> RTD("cqg.rtd",,"StudyData", $M$2, "Bar", "", "High", $L$2, $A287, $Q$2,$P$2,,$N$2,$O$2)</f>
        <v>2267</v>
      </c>
      <c r="F287" s="3">
        <f xml:space="preserve"> RTD("cqg.rtd",,"StudyData", $M$2, "Bar", "", "Low", $L$2, $A287, $Q$2,$P$2,,$N$2,$O$2)</f>
        <v>2265.5</v>
      </c>
      <c r="G287" s="3">
        <f xml:space="preserve"> RTD("cqg.rtd",,"StudyData", $M$2, "Bar", "", "Close", $L$2, $A287, $Q$2,$P$2,,$N$2,$O$2)</f>
        <v>2265.75</v>
      </c>
      <c r="H287" s="3">
        <f xml:space="preserve"> RTD("cqg.rtd",,"StudyData", $M$2, "MA", "InputChoice=Close,MAType=Sim,Period="&amp;$M$4&amp;"", "MA",$L$2,A287,"all",,,,"T")</f>
        <v>2266.0374999999999</v>
      </c>
      <c r="I287">
        <f t="shared" si="19"/>
        <v>285</v>
      </c>
      <c r="J287" s="10">
        <f t="shared" si="16"/>
        <v>0.23611111110949423</v>
      </c>
      <c r="K287" s="9">
        <f t="shared" si="17"/>
        <v>2265.75</v>
      </c>
    </row>
    <row r="288" spans="1:11" x14ac:dyDescent="0.25">
      <c r="A288">
        <f t="shared" si="18"/>
        <v>-286</v>
      </c>
      <c r="B288" s="1">
        <f xml:space="preserve"> RTD("cqg.rtd",,"StudyData", $M$2, "Bar", "", "Time", $L$2,$A288, $Q$2, "", "","False")</f>
        <v>42748.229166666664</v>
      </c>
      <c r="C288" s="2">
        <f xml:space="preserve"> RTD("cqg.rtd",,"StudyData", $M$2, "Bar", "", "Time", $L$2, $A288,$Q$2,$P$2, "","False")</f>
        <v>42748.229166666664</v>
      </c>
      <c r="D288" s="3">
        <f xml:space="preserve"> RTD("cqg.rtd",,"StudyData", $M$2, "Bar", "", "Open", $L$2, $A288, $Q$2,$P$2,,$N$2,$O$2)</f>
        <v>2267</v>
      </c>
      <c r="E288" s="3">
        <f xml:space="preserve"> RTD("cqg.rtd",,"StudyData", $M$2, "Bar", "", "High", $L$2, $A288, $Q$2,$P$2,,$N$2,$O$2)</f>
        <v>2267.25</v>
      </c>
      <c r="F288" s="3">
        <f xml:space="preserve"> RTD("cqg.rtd",,"StudyData", $M$2, "Bar", "", "Low", $L$2, $A288, $Q$2,$P$2,,$N$2,$O$2)</f>
        <v>2266.25</v>
      </c>
      <c r="G288" s="3">
        <f xml:space="preserve"> RTD("cqg.rtd",,"StudyData", $M$2, "Bar", "", "Close", $L$2, $A288, $Q$2,$P$2,,$N$2,$O$2)</f>
        <v>2266.75</v>
      </c>
      <c r="H288" s="3">
        <f xml:space="preserve"> RTD("cqg.rtd",,"StudyData", $M$2, "MA", "InputChoice=Close,MAType=Sim,Period="&amp;$M$4&amp;"", "MA",$L$2,A288,"all",,,,"T")</f>
        <v>2266.0374999999999</v>
      </c>
      <c r="I288">
        <f t="shared" si="19"/>
        <v>286</v>
      </c>
      <c r="J288" s="10">
        <f t="shared" si="16"/>
        <v>0.22916666666424135</v>
      </c>
      <c r="K288" s="9">
        <f t="shared" si="17"/>
        <v>2266.75</v>
      </c>
    </row>
    <row r="289" spans="1:11" x14ac:dyDescent="0.25">
      <c r="A289">
        <f t="shared" si="18"/>
        <v>-287</v>
      </c>
      <c r="B289" s="1">
        <f xml:space="preserve"> RTD("cqg.rtd",,"StudyData", $M$2, "Bar", "", "Time", $L$2,$A289, $Q$2, "", "","False")</f>
        <v>42748.222222222219</v>
      </c>
      <c r="C289" s="2">
        <f xml:space="preserve"> RTD("cqg.rtd",,"StudyData", $M$2, "Bar", "", "Time", $L$2, $A289,$Q$2,$P$2, "","False")</f>
        <v>42748.222222222219</v>
      </c>
      <c r="D289" s="3">
        <f xml:space="preserve"> RTD("cqg.rtd",,"StudyData", $M$2, "Bar", "", "Open", $L$2, $A289, $Q$2,$P$2,,$N$2,$O$2)</f>
        <v>2267</v>
      </c>
      <c r="E289" s="3">
        <f xml:space="preserve"> RTD("cqg.rtd",,"StudyData", $M$2, "Bar", "", "High", $L$2, $A289, $Q$2,$P$2,,$N$2,$O$2)</f>
        <v>2267.25</v>
      </c>
      <c r="F289" s="3">
        <f xml:space="preserve"> RTD("cqg.rtd",,"StudyData", $M$2, "Bar", "", "Low", $L$2, $A289, $Q$2,$P$2,,$N$2,$O$2)</f>
        <v>2266.5</v>
      </c>
      <c r="G289" s="3">
        <f xml:space="preserve"> RTD("cqg.rtd",,"StudyData", $M$2, "Bar", "", "Close", $L$2, $A289, $Q$2,$P$2,,$N$2,$O$2)</f>
        <v>2266.75</v>
      </c>
      <c r="H289" s="3">
        <f xml:space="preserve"> RTD("cqg.rtd",,"StudyData", $M$2, "MA", "InputChoice=Close,MAType=Sim,Period="&amp;$M$4&amp;"", "MA",$L$2,A289,"all",,,,"T")</f>
        <v>2266</v>
      </c>
      <c r="I289">
        <f t="shared" si="19"/>
        <v>287</v>
      </c>
      <c r="J289" s="10">
        <f t="shared" si="16"/>
        <v>0.22222222221898846</v>
      </c>
      <c r="K289" s="9">
        <f t="shared" si="17"/>
        <v>2266.75</v>
      </c>
    </row>
    <row r="290" spans="1:11" x14ac:dyDescent="0.25">
      <c r="A290">
        <f t="shared" si="18"/>
        <v>-288</v>
      </c>
      <c r="B290" s="1">
        <f xml:space="preserve"> RTD("cqg.rtd",,"StudyData", $M$2, "Bar", "", "Time", $L$2,$A290, $Q$2, "", "","False")</f>
        <v>42748.215277777781</v>
      </c>
      <c r="C290" s="2">
        <f xml:space="preserve"> RTD("cqg.rtd",,"StudyData", $M$2, "Bar", "", "Time", $L$2, $A290,$Q$2,$P$2, "","False")</f>
        <v>42748.215277777781</v>
      </c>
      <c r="D290" s="3">
        <f xml:space="preserve"> RTD("cqg.rtd",,"StudyData", $M$2, "Bar", "", "Open", $L$2, $A290, $Q$2,$P$2,,$N$2,$O$2)</f>
        <v>2267.25</v>
      </c>
      <c r="E290" s="3">
        <f xml:space="preserve"> RTD("cqg.rtd",,"StudyData", $M$2, "Bar", "", "High", $L$2, $A290, $Q$2,$P$2,,$N$2,$O$2)</f>
        <v>2267.75</v>
      </c>
      <c r="F290" s="3">
        <f xml:space="preserve"> RTD("cqg.rtd",,"StudyData", $M$2, "Bar", "", "Low", $L$2, $A290, $Q$2,$P$2,,$N$2,$O$2)</f>
        <v>2267</v>
      </c>
      <c r="G290" s="3">
        <f xml:space="preserve"> RTD("cqg.rtd",,"StudyData", $M$2, "Bar", "", "Close", $L$2, $A290, $Q$2,$P$2,,$N$2,$O$2)</f>
        <v>2267</v>
      </c>
      <c r="H290" s="3">
        <f xml:space="preserve"> RTD("cqg.rtd",,"StudyData", $M$2, "MA", "InputChoice=Close,MAType=Sim,Period="&amp;$M$4&amp;"", "MA",$L$2,A290,"all",,,,"T")</f>
        <v>2265.9250000000002</v>
      </c>
      <c r="I290">
        <f t="shared" si="19"/>
        <v>288</v>
      </c>
      <c r="J290" s="10">
        <f t="shared" si="16"/>
        <v>0.21527777778101154</v>
      </c>
      <c r="K290" s="9">
        <f t="shared" si="17"/>
        <v>2267</v>
      </c>
    </row>
    <row r="291" spans="1:11" x14ac:dyDescent="0.25">
      <c r="A291">
        <f t="shared" si="18"/>
        <v>-289</v>
      </c>
      <c r="B291" s="1">
        <f xml:space="preserve"> RTD("cqg.rtd",,"StudyData", $M$2, "Bar", "", "Time", $L$2,$A291, $Q$2, "", "","False")</f>
        <v>42748.208333333336</v>
      </c>
      <c r="C291" s="2">
        <f xml:space="preserve"> RTD("cqg.rtd",,"StudyData", $M$2, "Bar", "", "Time", $L$2, $A291,$Q$2,$P$2, "","False")</f>
        <v>42748.208333333336</v>
      </c>
      <c r="D291" s="3">
        <f xml:space="preserve"> RTD("cqg.rtd",,"StudyData", $M$2, "Bar", "", "Open", $L$2, $A291, $Q$2,$P$2,,$N$2,$O$2)</f>
        <v>2267.5</v>
      </c>
      <c r="E291" s="3">
        <f xml:space="preserve"> RTD("cqg.rtd",,"StudyData", $M$2, "Bar", "", "High", $L$2, $A291, $Q$2,$P$2,,$N$2,$O$2)</f>
        <v>2267.75</v>
      </c>
      <c r="F291" s="3">
        <f xml:space="preserve"> RTD("cqg.rtd",,"StudyData", $M$2, "Bar", "", "Low", $L$2, $A291, $Q$2,$P$2,,$N$2,$O$2)</f>
        <v>2267</v>
      </c>
      <c r="G291" s="3">
        <f xml:space="preserve"> RTD("cqg.rtd",,"StudyData", $M$2, "Bar", "", "Close", $L$2, $A291, $Q$2,$P$2,,$N$2,$O$2)</f>
        <v>2267.5</v>
      </c>
      <c r="H291" s="3">
        <f xml:space="preserve"> RTD("cqg.rtd",,"StudyData", $M$2, "MA", "InputChoice=Close,MAType=Sim,Period="&amp;$M$4&amp;"", "MA",$L$2,A291,"all",,,,"T")</f>
        <v>2265.8375000000001</v>
      </c>
      <c r="I291">
        <f t="shared" si="19"/>
        <v>289</v>
      </c>
      <c r="J291" s="10">
        <f t="shared" si="16"/>
        <v>0.20833333333575865</v>
      </c>
      <c r="K291" s="9">
        <f t="shared" si="17"/>
        <v>2267.5</v>
      </c>
    </row>
    <row r="292" spans="1:11" x14ac:dyDescent="0.25">
      <c r="A292">
        <f t="shared" si="18"/>
        <v>-290</v>
      </c>
      <c r="B292" s="1">
        <f xml:space="preserve"> RTD("cqg.rtd",,"StudyData", $M$2, "Bar", "", "Time", $L$2,$A292, $Q$2, "", "","False")</f>
        <v>42748.201388888891</v>
      </c>
      <c r="C292" s="2">
        <f xml:space="preserve"> RTD("cqg.rtd",,"StudyData", $M$2, "Bar", "", "Time", $L$2, $A292,$Q$2,$P$2, "","False")</f>
        <v>42748.201388888891</v>
      </c>
      <c r="D292" s="3">
        <f xml:space="preserve"> RTD("cqg.rtd",,"StudyData", $M$2, "Bar", "", "Open", $L$2, $A292, $Q$2,$P$2,,$N$2,$O$2)</f>
        <v>2267</v>
      </c>
      <c r="E292" s="3">
        <f xml:space="preserve"> RTD("cqg.rtd",,"StudyData", $M$2, "Bar", "", "High", $L$2, $A292, $Q$2,$P$2,,$N$2,$O$2)</f>
        <v>2267.75</v>
      </c>
      <c r="F292" s="3">
        <f xml:space="preserve"> RTD("cqg.rtd",,"StudyData", $M$2, "Bar", "", "Low", $L$2, $A292, $Q$2,$P$2,,$N$2,$O$2)</f>
        <v>2266.5</v>
      </c>
      <c r="G292" s="3">
        <f xml:space="preserve"> RTD("cqg.rtd",,"StudyData", $M$2, "Bar", "", "Close", $L$2, $A292, $Q$2,$P$2,,$N$2,$O$2)</f>
        <v>2267.75</v>
      </c>
      <c r="H292" s="3">
        <f xml:space="preserve"> RTD("cqg.rtd",,"StudyData", $M$2, "MA", "InputChoice=Close,MAType=Sim,Period="&amp;$M$4&amp;"", "MA",$L$2,A292,"all",,,,"T")</f>
        <v>2265.7249999999999</v>
      </c>
      <c r="I292">
        <f t="shared" si="19"/>
        <v>290</v>
      </c>
      <c r="J292" s="10">
        <f t="shared" si="16"/>
        <v>0.20138888889050577</v>
      </c>
      <c r="K292" s="9">
        <f t="shared" si="17"/>
        <v>2267.75</v>
      </c>
    </row>
    <row r="293" spans="1:11" x14ac:dyDescent="0.25">
      <c r="A293">
        <f t="shared" si="18"/>
        <v>-291</v>
      </c>
      <c r="B293" s="1">
        <f xml:space="preserve"> RTD("cqg.rtd",,"StudyData", $M$2, "Bar", "", "Time", $L$2,$A293, $Q$2, "", "","False")</f>
        <v>42748.194444444445</v>
      </c>
      <c r="C293" s="2">
        <f xml:space="preserve"> RTD("cqg.rtd",,"StudyData", $M$2, "Bar", "", "Time", $L$2, $A293,$Q$2,$P$2, "","False")</f>
        <v>42748.194444444445</v>
      </c>
      <c r="D293" s="3">
        <f xml:space="preserve"> RTD("cqg.rtd",,"StudyData", $M$2, "Bar", "", "Open", $L$2, $A293, $Q$2,$P$2,,$N$2,$O$2)</f>
        <v>2266.5</v>
      </c>
      <c r="E293" s="3">
        <f xml:space="preserve"> RTD("cqg.rtd",,"StudyData", $M$2, "Bar", "", "High", $L$2, $A293, $Q$2,$P$2,,$N$2,$O$2)</f>
        <v>2267.75</v>
      </c>
      <c r="F293" s="3">
        <f xml:space="preserve"> RTD("cqg.rtd",,"StudyData", $M$2, "Bar", "", "Low", $L$2, $A293, $Q$2,$P$2,,$N$2,$O$2)</f>
        <v>2266.25</v>
      </c>
      <c r="G293" s="3">
        <f xml:space="preserve"> RTD("cqg.rtd",,"StudyData", $M$2, "Bar", "", "Close", $L$2, $A293, $Q$2,$P$2,,$N$2,$O$2)</f>
        <v>2267</v>
      </c>
      <c r="H293" s="3">
        <f xml:space="preserve"> RTD("cqg.rtd",,"StudyData", $M$2, "MA", "InputChoice=Close,MAType=Sim,Period="&amp;$M$4&amp;"", "MA",$L$2,A293,"all",,,,"T")</f>
        <v>2265.6125000000002</v>
      </c>
      <c r="I293">
        <f t="shared" si="19"/>
        <v>291</v>
      </c>
      <c r="J293" s="10">
        <f t="shared" si="16"/>
        <v>0.19444444444525288</v>
      </c>
      <c r="K293" s="9">
        <f t="shared" si="17"/>
        <v>2267</v>
      </c>
    </row>
    <row r="294" spans="1:11" x14ac:dyDescent="0.25">
      <c r="A294">
        <f t="shared" si="18"/>
        <v>-292</v>
      </c>
      <c r="B294" s="1">
        <f xml:space="preserve"> RTD("cqg.rtd",,"StudyData", $M$2, "Bar", "", "Time", $L$2,$A294, $Q$2, "", "","False")</f>
        <v>42748.1875</v>
      </c>
      <c r="C294" s="2">
        <f xml:space="preserve"> RTD("cqg.rtd",,"StudyData", $M$2, "Bar", "", "Time", $L$2, $A294,$Q$2,$P$2, "","False")</f>
        <v>42748.1875</v>
      </c>
      <c r="D294" s="3">
        <f xml:space="preserve"> RTD("cqg.rtd",,"StudyData", $M$2, "Bar", "", "Open", $L$2, $A294, $Q$2,$P$2,,$N$2,$O$2)</f>
        <v>2265.75</v>
      </c>
      <c r="E294" s="3">
        <f xml:space="preserve"> RTD("cqg.rtd",,"StudyData", $M$2, "Bar", "", "High", $L$2, $A294, $Q$2,$P$2,,$N$2,$O$2)</f>
        <v>2266.5</v>
      </c>
      <c r="F294" s="3">
        <f xml:space="preserve"> RTD("cqg.rtd",,"StudyData", $M$2, "Bar", "", "Low", $L$2, $A294, $Q$2,$P$2,,$N$2,$O$2)</f>
        <v>2265.5</v>
      </c>
      <c r="G294" s="3">
        <f xml:space="preserve"> RTD("cqg.rtd",,"StudyData", $M$2, "Bar", "", "Close", $L$2, $A294, $Q$2,$P$2,,$N$2,$O$2)</f>
        <v>2266.5</v>
      </c>
      <c r="H294" s="3">
        <f xml:space="preserve"> RTD("cqg.rtd",,"StudyData", $M$2, "MA", "InputChoice=Close,MAType=Sim,Period="&amp;$M$4&amp;"", "MA",$L$2,A294,"all",,,,"T")</f>
        <v>2265.5250000000001</v>
      </c>
      <c r="I294">
        <f t="shared" si="19"/>
        <v>292</v>
      </c>
      <c r="J294" s="10">
        <f t="shared" si="16"/>
        <v>0.1875</v>
      </c>
      <c r="K294" s="9">
        <f t="shared" si="17"/>
        <v>2266.5</v>
      </c>
    </row>
    <row r="295" spans="1:11" x14ac:dyDescent="0.25">
      <c r="A295">
        <f t="shared" si="18"/>
        <v>-293</v>
      </c>
      <c r="B295" s="1">
        <f xml:space="preserve"> RTD("cqg.rtd",,"StudyData", $M$2, "Bar", "", "Time", $L$2,$A295, $Q$2, "", "","False")</f>
        <v>42748.180555555555</v>
      </c>
      <c r="C295" s="2">
        <f xml:space="preserve"> RTD("cqg.rtd",,"StudyData", $M$2, "Bar", "", "Time", $L$2, $A295,$Q$2,$P$2, "","False")</f>
        <v>42748.180555555555</v>
      </c>
      <c r="D295" s="3">
        <f xml:space="preserve"> RTD("cqg.rtd",,"StudyData", $M$2, "Bar", "", "Open", $L$2, $A295, $Q$2,$P$2,,$N$2,$O$2)</f>
        <v>2266.25</v>
      </c>
      <c r="E295" s="3">
        <f xml:space="preserve"> RTD("cqg.rtd",,"StudyData", $M$2, "Bar", "", "High", $L$2, $A295, $Q$2,$P$2,,$N$2,$O$2)</f>
        <v>2266.25</v>
      </c>
      <c r="F295" s="3">
        <f xml:space="preserve"> RTD("cqg.rtd",,"StudyData", $M$2, "Bar", "", "Low", $L$2, $A295, $Q$2,$P$2,,$N$2,$O$2)</f>
        <v>2265.5</v>
      </c>
      <c r="G295" s="3">
        <f xml:space="preserve"> RTD("cqg.rtd",,"StudyData", $M$2, "Bar", "", "Close", $L$2, $A295, $Q$2,$P$2,,$N$2,$O$2)</f>
        <v>2265.75</v>
      </c>
      <c r="H295" s="3">
        <f xml:space="preserve"> RTD("cqg.rtd",,"StudyData", $M$2, "MA", "InputChoice=Close,MAType=Sim,Period="&amp;$M$4&amp;"", "MA",$L$2,A295,"all",,,,"T")</f>
        <v>2265.4749999999999</v>
      </c>
      <c r="I295">
        <f t="shared" si="19"/>
        <v>293</v>
      </c>
      <c r="J295" s="10">
        <f t="shared" si="16"/>
        <v>0.18055555555474712</v>
      </c>
      <c r="K295" s="9">
        <f t="shared" si="17"/>
        <v>2265.75</v>
      </c>
    </row>
    <row r="296" spans="1:11" x14ac:dyDescent="0.25">
      <c r="A296">
        <f t="shared" si="18"/>
        <v>-294</v>
      </c>
      <c r="B296" s="1">
        <f xml:space="preserve"> RTD("cqg.rtd",,"StudyData", $M$2, "Bar", "", "Time", $L$2,$A296, $Q$2, "", "","False")</f>
        <v>42748.173611111109</v>
      </c>
      <c r="C296" s="2">
        <f xml:space="preserve"> RTD("cqg.rtd",,"StudyData", $M$2, "Bar", "", "Time", $L$2, $A296,$Q$2,$P$2, "","False")</f>
        <v>42748.173611111109</v>
      </c>
      <c r="D296" s="3">
        <f xml:space="preserve"> RTD("cqg.rtd",,"StudyData", $M$2, "Bar", "", "Open", $L$2, $A296, $Q$2,$P$2,,$N$2,$O$2)</f>
        <v>2266.5</v>
      </c>
      <c r="E296" s="3">
        <f xml:space="preserve"> RTD("cqg.rtd",,"StudyData", $M$2, "Bar", "", "High", $L$2, $A296, $Q$2,$P$2,,$N$2,$O$2)</f>
        <v>2266.5</v>
      </c>
      <c r="F296" s="3">
        <f xml:space="preserve"> RTD("cqg.rtd",,"StudyData", $M$2, "Bar", "", "Low", $L$2, $A296, $Q$2,$P$2,,$N$2,$O$2)</f>
        <v>2265.75</v>
      </c>
      <c r="G296" s="3">
        <f xml:space="preserve"> RTD("cqg.rtd",,"StudyData", $M$2, "Bar", "", "Close", $L$2, $A296, $Q$2,$P$2,,$N$2,$O$2)</f>
        <v>2266.25</v>
      </c>
      <c r="H296" s="3">
        <f xml:space="preserve"> RTD("cqg.rtd",,"StudyData", $M$2, "MA", "InputChoice=Close,MAType=Sim,Period="&amp;$M$4&amp;"", "MA",$L$2,A296,"all",,,,"T")</f>
        <v>2265.4625000000001</v>
      </c>
      <c r="I296">
        <f t="shared" si="19"/>
        <v>294</v>
      </c>
      <c r="J296" s="10">
        <f t="shared" si="16"/>
        <v>0.17361111110949423</v>
      </c>
      <c r="K296" s="9">
        <f t="shared" si="17"/>
        <v>2266.25</v>
      </c>
    </row>
    <row r="297" spans="1:11" x14ac:dyDescent="0.25">
      <c r="A297">
        <f t="shared" si="18"/>
        <v>-295</v>
      </c>
      <c r="B297" s="1">
        <f xml:space="preserve"> RTD("cqg.rtd",,"StudyData", $M$2, "Bar", "", "Time", $L$2,$A297, $Q$2, "", "","False")</f>
        <v>42748.166666666664</v>
      </c>
      <c r="C297" s="2">
        <f xml:space="preserve"> RTD("cqg.rtd",,"StudyData", $M$2, "Bar", "", "Time", $L$2, $A297,$Q$2,$P$2, "","False")</f>
        <v>42748.166666666664</v>
      </c>
      <c r="D297" s="3">
        <f xml:space="preserve"> RTD("cqg.rtd",,"StudyData", $M$2, "Bar", "", "Open", $L$2, $A297, $Q$2,$P$2,,$N$2,$O$2)</f>
        <v>2266.25</v>
      </c>
      <c r="E297" s="3">
        <f xml:space="preserve"> RTD("cqg.rtd",,"StudyData", $M$2, "Bar", "", "High", $L$2, $A297, $Q$2,$P$2,,$N$2,$O$2)</f>
        <v>2266.5</v>
      </c>
      <c r="F297" s="3">
        <f xml:space="preserve"> RTD("cqg.rtd",,"StudyData", $M$2, "Bar", "", "Low", $L$2, $A297, $Q$2,$P$2,,$N$2,$O$2)</f>
        <v>2266</v>
      </c>
      <c r="G297" s="3">
        <f xml:space="preserve"> RTD("cqg.rtd",,"StudyData", $M$2, "Bar", "", "Close", $L$2, $A297, $Q$2,$P$2,,$N$2,$O$2)</f>
        <v>2266.5</v>
      </c>
      <c r="H297" s="3">
        <f xml:space="preserve"> RTD("cqg.rtd",,"StudyData", $M$2, "MA", "InputChoice=Close,MAType=Sim,Period="&amp;$M$4&amp;"", "MA",$L$2,A297,"all",,,,"T")</f>
        <v>2265.4375</v>
      </c>
      <c r="I297">
        <f t="shared" si="19"/>
        <v>295</v>
      </c>
      <c r="J297" s="10">
        <f t="shared" si="16"/>
        <v>0.16666666666424135</v>
      </c>
      <c r="K297" s="9">
        <f t="shared" si="17"/>
        <v>2266.5</v>
      </c>
    </row>
    <row r="298" spans="1:11" x14ac:dyDescent="0.25">
      <c r="A298">
        <f t="shared" si="18"/>
        <v>-296</v>
      </c>
      <c r="B298" s="1">
        <f xml:space="preserve"> RTD("cqg.rtd",,"StudyData", $M$2, "Bar", "", "Time", $L$2,$A298, $Q$2, "", "","False")</f>
        <v>42748.159722222219</v>
      </c>
      <c r="C298" s="2">
        <f xml:space="preserve"> RTD("cqg.rtd",,"StudyData", $M$2, "Bar", "", "Time", $L$2, $A298,$Q$2,$P$2, "","False")</f>
        <v>42748.159722222219</v>
      </c>
      <c r="D298" s="3">
        <f xml:space="preserve"> RTD("cqg.rtd",,"StudyData", $M$2, "Bar", "", "Open", $L$2, $A298, $Q$2,$P$2,,$N$2,$O$2)</f>
        <v>2265.5</v>
      </c>
      <c r="E298" s="3">
        <f xml:space="preserve"> RTD("cqg.rtd",,"StudyData", $M$2, "Bar", "", "High", $L$2, $A298, $Q$2,$P$2,,$N$2,$O$2)</f>
        <v>2266.25</v>
      </c>
      <c r="F298" s="3">
        <f xml:space="preserve"> RTD("cqg.rtd",,"StudyData", $M$2, "Bar", "", "Low", $L$2, $A298, $Q$2,$P$2,,$N$2,$O$2)</f>
        <v>2265.25</v>
      </c>
      <c r="G298" s="3">
        <f xml:space="preserve"> RTD("cqg.rtd",,"StudyData", $M$2, "Bar", "", "Close", $L$2, $A298, $Q$2,$P$2,,$N$2,$O$2)</f>
        <v>2266</v>
      </c>
      <c r="H298" s="3">
        <f xml:space="preserve"> RTD("cqg.rtd",,"StudyData", $M$2, "MA", "InputChoice=Close,MAType=Sim,Period="&amp;$M$4&amp;"", "MA",$L$2,A298,"all",,,,"T")</f>
        <v>2265.3874999999998</v>
      </c>
      <c r="I298">
        <f t="shared" si="19"/>
        <v>296</v>
      </c>
      <c r="J298" s="10">
        <f t="shared" si="16"/>
        <v>0.15972222221898846</v>
      </c>
      <c r="K298" s="9">
        <f t="shared" si="17"/>
        <v>2266</v>
      </c>
    </row>
    <row r="299" spans="1:11" x14ac:dyDescent="0.25">
      <c r="A299">
        <f t="shared" si="18"/>
        <v>-297</v>
      </c>
      <c r="B299" s="1">
        <f xml:space="preserve"> RTD("cqg.rtd",,"StudyData", $M$2, "Bar", "", "Time", $L$2,$A299, $Q$2, "", "","False")</f>
        <v>42748.152777777781</v>
      </c>
      <c r="C299" s="2">
        <f xml:space="preserve"> RTD("cqg.rtd",,"StudyData", $M$2, "Bar", "", "Time", $L$2, $A299,$Q$2,$P$2, "","False")</f>
        <v>42748.152777777781</v>
      </c>
      <c r="D299" s="3">
        <f xml:space="preserve"> RTD("cqg.rtd",,"StudyData", $M$2, "Bar", "", "Open", $L$2, $A299, $Q$2,$P$2,,$N$2,$O$2)</f>
        <v>2265</v>
      </c>
      <c r="E299" s="3">
        <f xml:space="preserve"> RTD("cqg.rtd",,"StudyData", $M$2, "Bar", "", "High", $L$2, $A299, $Q$2,$P$2,,$N$2,$O$2)</f>
        <v>2265.75</v>
      </c>
      <c r="F299" s="3">
        <f xml:space="preserve"> RTD("cqg.rtd",,"StudyData", $M$2, "Bar", "", "Low", $L$2, $A299, $Q$2,$P$2,,$N$2,$O$2)</f>
        <v>2264.5</v>
      </c>
      <c r="G299" s="3">
        <f xml:space="preserve"> RTD("cqg.rtd",,"StudyData", $M$2, "Bar", "", "Close", $L$2, $A299, $Q$2,$P$2,,$N$2,$O$2)</f>
        <v>2265.5</v>
      </c>
      <c r="H299" s="3">
        <f xml:space="preserve"> RTD("cqg.rtd",,"StudyData", $M$2, "MA", "InputChoice=Close,MAType=Sim,Period="&amp;$M$4&amp;"", "MA",$L$2,A299,"all",,,,"T")</f>
        <v>2265.3625000000002</v>
      </c>
      <c r="I299">
        <f t="shared" si="19"/>
        <v>297</v>
      </c>
      <c r="J299" s="10">
        <f t="shared" si="16"/>
        <v>0.15277777778101154</v>
      </c>
      <c r="K299" s="9">
        <f t="shared" si="17"/>
        <v>2265.5</v>
      </c>
    </row>
    <row r="300" spans="1:11" x14ac:dyDescent="0.25">
      <c r="A300">
        <f t="shared" si="18"/>
        <v>-298</v>
      </c>
      <c r="B300" s="1">
        <f xml:space="preserve"> RTD("cqg.rtd",,"StudyData", $M$2, "Bar", "", "Time", $L$2,$A300, $Q$2, "", "","False")</f>
        <v>42748.145833333336</v>
      </c>
      <c r="C300" s="2">
        <f xml:space="preserve"> RTD("cqg.rtd",,"StudyData", $M$2, "Bar", "", "Time", $L$2, $A300,$Q$2,$P$2, "","False")</f>
        <v>42748.145833333336</v>
      </c>
      <c r="D300" s="3">
        <f xml:space="preserve"> RTD("cqg.rtd",,"StudyData", $M$2, "Bar", "", "Open", $L$2, $A300, $Q$2,$P$2,,$N$2,$O$2)</f>
        <v>2264.5</v>
      </c>
      <c r="E300" s="3">
        <f xml:space="preserve"> RTD("cqg.rtd",,"StudyData", $M$2, "Bar", "", "High", $L$2, $A300, $Q$2,$P$2,,$N$2,$O$2)</f>
        <v>2265.25</v>
      </c>
      <c r="F300" s="3">
        <f xml:space="preserve"> RTD("cqg.rtd",,"StudyData", $M$2, "Bar", "", "Low", $L$2, $A300, $Q$2,$P$2,,$N$2,$O$2)</f>
        <v>2264.5</v>
      </c>
      <c r="G300" s="3">
        <f xml:space="preserve"> RTD("cqg.rtd",,"StudyData", $M$2, "Bar", "", "Close", $L$2, $A300, $Q$2,$P$2,,$N$2,$O$2)</f>
        <v>2265</v>
      </c>
      <c r="H300" s="3">
        <f xml:space="preserve"> RTD("cqg.rtd",,"StudyData", $M$2, "MA", "InputChoice=Close,MAType=Sim,Period="&amp;$M$4&amp;"", "MA",$L$2,A300,"all",,,,"T")</f>
        <v>2265.3625000000002</v>
      </c>
      <c r="I300">
        <f t="shared" si="19"/>
        <v>298</v>
      </c>
      <c r="J300" s="10">
        <f t="shared" si="16"/>
        <v>0.14583333333575865</v>
      </c>
      <c r="K300" s="9">
        <f t="shared" si="17"/>
        <v>2265</v>
      </c>
    </row>
    <row r="301" spans="1:11" x14ac:dyDescent="0.25">
      <c r="A301">
        <f t="shared" si="18"/>
        <v>-299</v>
      </c>
      <c r="B301" s="1">
        <f xml:space="preserve"> RTD("cqg.rtd",,"StudyData", $M$2, "Bar", "", "Time", $L$2,$A301, $Q$2, "", "","False")</f>
        <v>42748.138888888891</v>
      </c>
      <c r="C301" s="2">
        <f xml:space="preserve"> RTD("cqg.rtd",,"StudyData", $M$2, "Bar", "", "Time", $L$2, $A301,$Q$2,$P$2, "","False")</f>
        <v>42748.138888888891</v>
      </c>
      <c r="D301" s="3">
        <f xml:space="preserve"> RTD("cqg.rtd",,"StudyData", $M$2, "Bar", "", "Open", $L$2, $A301, $Q$2,$P$2,,$N$2,$O$2)</f>
        <v>2265</v>
      </c>
      <c r="E301" s="3">
        <f xml:space="preserve"> RTD("cqg.rtd",,"StudyData", $M$2, "Bar", "", "High", $L$2, $A301, $Q$2,$P$2,,$N$2,$O$2)</f>
        <v>2265</v>
      </c>
      <c r="F301" s="3">
        <f xml:space="preserve"> RTD("cqg.rtd",,"StudyData", $M$2, "Bar", "", "Low", $L$2, $A301, $Q$2,$P$2,,$N$2,$O$2)</f>
        <v>2264.5</v>
      </c>
      <c r="G301" s="3">
        <f xml:space="preserve"> RTD("cqg.rtd",,"StudyData", $M$2, "Bar", "", "Close", $L$2, $A301, $Q$2,$P$2,,$N$2,$O$2)</f>
        <v>2264.5</v>
      </c>
      <c r="H301" s="3">
        <f xml:space="preserve"> RTD("cqg.rtd",,"StudyData", $M$2, "MA", "InputChoice=Close,MAType=Sim,Period="&amp;$M$4&amp;"", "MA",$L$2,A301,"all",,,,"T")</f>
        <v>2265.4</v>
      </c>
      <c r="I301">
        <f t="shared" si="19"/>
        <v>299</v>
      </c>
      <c r="J301" s="10">
        <f t="shared" si="16"/>
        <v>0.13888888889050577</v>
      </c>
      <c r="K301" s="9">
        <f t="shared" si="17"/>
        <v>2264.5</v>
      </c>
    </row>
    <row r="302" spans="1:11" x14ac:dyDescent="0.25">
      <c r="A302">
        <f t="shared" si="18"/>
        <v>-300</v>
      </c>
      <c r="B302" s="1">
        <f xml:space="preserve"> RTD("cqg.rtd",,"StudyData", $M$2, "Bar", "", "Time", $L$2,$A302, $Q$2, "", "","False")</f>
        <v>42748.131944444445</v>
      </c>
      <c r="C302" s="2">
        <f xml:space="preserve"> RTD("cqg.rtd",,"StudyData", $M$2, "Bar", "", "Time", $L$2, $A302,$Q$2,$P$2, "","False")</f>
        <v>42748.131944444445</v>
      </c>
      <c r="D302" s="3">
        <f xml:space="preserve"> RTD("cqg.rtd",,"StudyData", $M$2, "Bar", "", "Open", $L$2, $A302, $Q$2,$P$2,,$N$2,$O$2)</f>
        <v>2264.75</v>
      </c>
      <c r="E302" s="3">
        <f xml:space="preserve"> RTD("cqg.rtd",,"StudyData", $M$2, "Bar", "", "High", $L$2, $A302, $Q$2,$P$2,,$N$2,$O$2)</f>
        <v>2265.25</v>
      </c>
      <c r="F302" s="3">
        <f xml:space="preserve"> RTD("cqg.rtd",,"StudyData", $M$2, "Bar", "", "Low", $L$2, $A302, $Q$2,$P$2,,$N$2,$O$2)</f>
        <v>2264.5</v>
      </c>
      <c r="G302" s="3">
        <f xml:space="preserve"> RTD("cqg.rtd",,"StudyData", $M$2, "Bar", "", "Close", $L$2, $A302, $Q$2,$P$2,,$N$2,$O$2)</f>
        <v>2265</v>
      </c>
      <c r="H302" s="3">
        <f xml:space="preserve"> RTD("cqg.rtd",,"StudyData", $M$2, "MA", "InputChoice=Close,MAType=Sim,Period="&amp;$M$4&amp;"", "MA",$L$2,A302,"all",,,,"T")</f>
        <v>2265.4499999999998</v>
      </c>
      <c r="I302">
        <f t="shared" si="19"/>
        <v>300</v>
      </c>
      <c r="J302" s="10">
        <f t="shared" si="16"/>
        <v>0.13194444444525288</v>
      </c>
      <c r="K302" s="9">
        <f t="shared" si="17"/>
        <v>2265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2017-01-17T17:27:21Z</dcterms:modified>
</cp:coreProperties>
</file>