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50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301" i="1" l="1"/>
  <c r="B293" i="1"/>
  <c r="B285" i="1"/>
  <c r="B277" i="1"/>
  <c r="B298" i="1"/>
  <c r="B290" i="1"/>
  <c r="B282" i="1"/>
  <c r="B274" i="1"/>
  <c r="B263" i="1"/>
  <c r="B247" i="1"/>
  <c r="B231" i="1"/>
  <c r="B215" i="1"/>
  <c r="B199" i="1"/>
  <c r="B183" i="1"/>
  <c r="B167" i="1"/>
  <c r="B151" i="1"/>
  <c r="B135" i="1"/>
  <c r="B146" i="1"/>
  <c r="B123" i="1"/>
  <c r="B107" i="1"/>
  <c r="B93" i="1"/>
  <c r="B77" i="1"/>
  <c r="B61" i="1"/>
  <c r="B45" i="1"/>
  <c r="B29" i="1"/>
  <c r="B13" i="1"/>
  <c r="B265" i="1"/>
  <c r="B237" i="1"/>
  <c r="B201" i="1"/>
  <c r="B161" i="1"/>
  <c r="B270" i="1"/>
  <c r="B254" i="1"/>
  <c r="B238" i="1"/>
  <c r="B222" i="1"/>
  <c r="B206" i="1"/>
  <c r="B190" i="1"/>
  <c r="B170" i="1"/>
  <c r="B142" i="1"/>
  <c r="B121" i="1"/>
  <c r="B105" i="1"/>
  <c r="B87" i="1"/>
  <c r="B71" i="1"/>
  <c r="B55" i="1"/>
  <c r="B39" i="1"/>
  <c r="B23" i="1"/>
  <c r="B241" i="1"/>
  <c r="B165" i="1"/>
  <c r="B256" i="1"/>
  <c r="B224" i="1"/>
  <c r="B176" i="1"/>
  <c r="B144" i="1"/>
  <c r="B122" i="1"/>
  <c r="B106" i="1"/>
  <c r="B90" i="1"/>
  <c r="B66" i="1"/>
  <c r="B50" i="1"/>
  <c r="B34" i="1"/>
  <c r="B18" i="1"/>
  <c r="B233" i="1"/>
  <c r="B80" i="1"/>
  <c r="B48" i="1"/>
  <c r="B24" i="1"/>
  <c r="B8" i="1"/>
  <c r="B86" i="1"/>
  <c r="B54" i="1"/>
  <c r="B30" i="1"/>
  <c r="B181" i="1"/>
  <c r="B299" i="1"/>
  <c r="B291" i="1"/>
  <c r="B283" i="1"/>
  <c r="B275" i="1"/>
  <c r="B296" i="1"/>
  <c r="B288" i="1"/>
  <c r="B280" i="1"/>
  <c r="B272" i="1"/>
  <c r="B259" i="1"/>
  <c r="B243" i="1"/>
  <c r="B227" i="1"/>
  <c r="B211" i="1"/>
  <c r="B195" i="1"/>
  <c r="B179" i="1"/>
  <c r="B163" i="1"/>
  <c r="B147" i="1"/>
  <c r="B178" i="1"/>
  <c r="B138" i="1"/>
  <c r="B119" i="1"/>
  <c r="B103" i="1"/>
  <c r="B89" i="1"/>
  <c r="B73" i="1"/>
  <c r="B57" i="1"/>
  <c r="B41" i="1"/>
  <c r="B25" i="1"/>
  <c r="B9" i="1"/>
  <c r="B257" i="1"/>
  <c r="B225" i="1"/>
  <c r="B189" i="1"/>
  <c r="B153" i="1"/>
  <c r="B266" i="1"/>
  <c r="B250" i="1"/>
  <c r="B234" i="1"/>
  <c r="B218" i="1"/>
  <c r="B202" i="1"/>
  <c r="B186" i="1"/>
  <c r="B166" i="1"/>
  <c r="B134" i="1"/>
  <c r="B117" i="1"/>
  <c r="B101" i="1"/>
  <c r="B83" i="1"/>
  <c r="B67" i="1"/>
  <c r="B51" i="1"/>
  <c r="B35" i="1"/>
  <c r="B19" i="1"/>
  <c r="B269" i="1"/>
  <c r="B229" i="1"/>
  <c r="B197" i="1"/>
  <c r="B157" i="1"/>
  <c r="B268" i="1"/>
  <c r="B252" i="1"/>
  <c r="B236" i="1"/>
  <c r="B220" i="1"/>
  <c r="B204" i="1"/>
  <c r="B188" i="1"/>
  <c r="B172" i="1"/>
  <c r="B156" i="1"/>
  <c r="B140" i="1"/>
  <c r="B128" i="1"/>
  <c r="B120" i="1"/>
  <c r="B112" i="1"/>
  <c r="B96" i="1"/>
  <c r="B88" i="1"/>
  <c r="B64" i="1"/>
  <c r="B40" i="1"/>
  <c r="B193" i="1"/>
  <c r="B70" i="1"/>
  <c r="B38" i="1"/>
  <c r="B14" i="1"/>
  <c r="B297" i="1"/>
  <c r="B289" i="1"/>
  <c r="B281" i="1"/>
  <c r="B273" i="1"/>
  <c r="B294" i="1"/>
  <c r="B286" i="1"/>
  <c r="B278" i="1"/>
  <c r="B271" i="1"/>
  <c r="B255" i="1"/>
  <c r="B239" i="1"/>
  <c r="B223" i="1"/>
  <c r="B207" i="1"/>
  <c r="B191" i="1"/>
  <c r="B175" i="1"/>
  <c r="B159" i="1"/>
  <c r="B143" i="1"/>
  <c r="B162" i="1"/>
  <c r="B131" i="1"/>
  <c r="B115" i="1"/>
  <c r="B99" i="1"/>
  <c r="B85" i="1"/>
  <c r="B69" i="1"/>
  <c r="B53" i="1"/>
  <c r="B37" i="1"/>
  <c r="B21" i="1"/>
  <c r="B7" i="1"/>
  <c r="B253" i="1"/>
  <c r="B217" i="1"/>
  <c r="B177" i="1"/>
  <c r="B145" i="1"/>
  <c r="B262" i="1"/>
  <c r="B246" i="1"/>
  <c r="B230" i="1"/>
  <c r="B214" i="1"/>
  <c r="B198" i="1"/>
  <c r="B182" i="1"/>
  <c r="B158" i="1"/>
  <c r="B129" i="1"/>
  <c r="B113" i="1"/>
  <c r="B97" i="1"/>
  <c r="B79" i="1"/>
  <c r="B63" i="1"/>
  <c r="B47" i="1"/>
  <c r="B31" i="1"/>
  <c r="B15" i="1"/>
  <c r="B261" i="1"/>
  <c r="B221" i="1"/>
  <c r="B185" i="1"/>
  <c r="B149" i="1"/>
  <c r="B264" i="1"/>
  <c r="B248" i="1"/>
  <c r="B232" i="1"/>
  <c r="B216" i="1"/>
  <c r="B200" i="1"/>
  <c r="B184" i="1"/>
  <c r="B168" i="1"/>
  <c r="B152" i="1"/>
  <c r="B136" i="1"/>
  <c r="B126" i="1"/>
  <c r="B118" i="1"/>
  <c r="B110" i="1"/>
  <c r="B102" i="1"/>
  <c r="B78" i="1"/>
  <c r="B46" i="1"/>
  <c r="B6" i="1"/>
  <c r="B295" i="1"/>
  <c r="B287" i="1"/>
  <c r="B279" i="1"/>
  <c r="B300" i="1"/>
  <c r="B292" i="1"/>
  <c r="B284" i="1"/>
  <c r="B276" i="1"/>
  <c r="B267" i="1"/>
  <c r="B251" i="1"/>
  <c r="B235" i="1"/>
  <c r="B219" i="1"/>
  <c r="B203" i="1"/>
  <c r="B187" i="1"/>
  <c r="B171" i="1"/>
  <c r="B155" i="1"/>
  <c r="B139" i="1"/>
  <c r="B154" i="1"/>
  <c r="B127" i="1"/>
  <c r="B111" i="1"/>
  <c r="B95" i="1"/>
  <c r="B81" i="1"/>
  <c r="B65" i="1"/>
  <c r="B49" i="1"/>
  <c r="B33" i="1"/>
  <c r="B17" i="1"/>
  <c r="B3" i="1"/>
  <c r="B245" i="1"/>
  <c r="B209" i="1"/>
  <c r="B169" i="1"/>
  <c r="B137" i="1"/>
  <c r="B258" i="1"/>
  <c r="B242" i="1"/>
  <c r="B226" i="1"/>
  <c r="B210" i="1"/>
  <c r="B194" i="1"/>
  <c r="B174" i="1"/>
  <c r="B150" i="1"/>
  <c r="B125" i="1"/>
  <c r="B109" i="1"/>
  <c r="B91" i="1"/>
  <c r="B75" i="1"/>
  <c r="B59" i="1"/>
  <c r="B43" i="1"/>
  <c r="B27" i="1"/>
  <c r="B11" i="1"/>
  <c r="B249" i="1"/>
  <c r="B213" i="1"/>
  <c r="B173" i="1"/>
  <c r="B141" i="1"/>
  <c r="B260" i="1"/>
  <c r="B244" i="1"/>
  <c r="B228" i="1"/>
  <c r="B212" i="1"/>
  <c r="B196" i="1"/>
  <c r="B180" i="1"/>
  <c r="B164" i="1"/>
  <c r="B148" i="1"/>
  <c r="B132" i="1"/>
  <c r="B124" i="1"/>
  <c r="B116" i="1"/>
  <c r="B108" i="1"/>
  <c r="B100" i="1"/>
  <c r="B92" i="1"/>
  <c r="B84" i="1"/>
  <c r="B76" i="1"/>
  <c r="B68" i="1"/>
  <c r="B60" i="1"/>
  <c r="B52" i="1"/>
  <c r="B44" i="1"/>
  <c r="B36" i="1"/>
  <c r="B28" i="1"/>
  <c r="B20" i="1"/>
  <c r="B12" i="1"/>
  <c r="B4" i="1"/>
  <c r="B2" i="1"/>
  <c r="B5" i="1"/>
  <c r="B205" i="1"/>
  <c r="B133" i="1"/>
  <c r="B240" i="1"/>
  <c r="B208" i="1"/>
  <c r="B192" i="1"/>
  <c r="B160" i="1"/>
  <c r="B130" i="1"/>
  <c r="B114" i="1"/>
  <c r="B98" i="1"/>
  <c r="B82" i="1"/>
  <c r="B74" i="1"/>
  <c r="B58" i="1"/>
  <c r="B42" i="1"/>
  <c r="B26" i="1"/>
  <c r="B10" i="1"/>
  <c r="B104" i="1"/>
  <c r="B72" i="1"/>
  <c r="B56" i="1"/>
  <c r="B32" i="1"/>
  <c r="B16" i="1"/>
  <c r="B94" i="1"/>
  <c r="B62" i="1"/>
  <c r="B22" i="1"/>
  <c r="S6" i="1"/>
  <c r="C301" i="1" l="1"/>
  <c r="C297" i="1"/>
  <c r="C293" i="1"/>
  <c r="C289" i="1"/>
  <c r="C285" i="1"/>
  <c r="C281" i="1"/>
  <c r="C277" i="1"/>
  <c r="C273" i="1"/>
  <c r="C269" i="1"/>
  <c r="C265" i="1"/>
  <c r="C261" i="1"/>
  <c r="C257" i="1"/>
  <c r="C253" i="1"/>
  <c r="C249" i="1"/>
  <c r="C245" i="1"/>
  <c r="C241" i="1"/>
  <c r="C237" i="1"/>
  <c r="C233" i="1"/>
  <c r="C229" i="1"/>
  <c r="C225" i="1"/>
  <c r="C221" i="1"/>
  <c r="C217" i="1"/>
  <c r="C213" i="1"/>
  <c r="C209" i="1"/>
  <c r="C205" i="1"/>
  <c r="C201" i="1"/>
  <c r="C197" i="1"/>
  <c r="C193" i="1"/>
  <c r="C189" i="1"/>
  <c r="C185" i="1"/>
  <c r="C181" i="1"/>
  <c r="C177" i="1"/>
  <c r="C173" i="1"/>
  <c r="C169" i="1"/>
  <c r="C165" i="1"/>
  <c r="C161" i="1"/>
  <c r="C157" i="1"/>
  <c r="C153" i="1"/>
  <c r="C149" i="1"/>
  <c r="C145" i="1"/>
  <c r="C141" i="1"/>
  <c r="C137" i="1"/>
  <c r="C133" i="1"/>
  <c r="C129" i="1"/>
  <c r="C125" i="1"/>
  <c r="C121" i="1"/>
  <c r="C117" i="1"/>
  <c r="C113" i="1"/>
  <c r="C109" i="1"/>
  <c r="C105" i="1"/>
  <c r="C101" i="1"/>
  <c r="C97" i="1"/>
  <c r="C93" i="1"/>
  <c r="C89" i="1"/>
  <c r="C85" i="1"/>
  <c r="C81" i="1"/>
  <c r="C77" i="1"/>
  <c r="C73" i="1"/>
  <c r="C69" i="1"/>
  <c r="C65" i="1"/>
  <c r="C61" i="1"/>
  <c r="C57" i="1"/>
  <c r="C53" i="1"/>
  <c r="C49" i="1"/>
  <c r="C45" i="1"/>
  <c r="C41" i="1"/>
  <c r="C37" i="1"/>
  <c r="C33" i="1"/>
  <c r="C29" i="1"/>
  <c r="C25" i="1"/>
  <c r="C21" i="1"/>
  <c r="C17" i="1"/>
  <c r="C13" i="1"/>
  <c r="C9" i="1"/>
  <c r="C5" i="1"/>
  <c r="C295" i="1"/>
  <c r="C279" i="1"/>
  <c r="C271" i="1"/>
  <c r="C263" i="1"/>
  <c r="C255" i="1"/>
  <c r="C247" i="1"/>
  <c r="C239" i="1"/>
  <c r="C231" i="1"/>
  <c r="C300" i="1"/>
  <c r="C296" i="1"/>
  <c r="C292" i="1"/>
  <c r="C288" i="1"/>
  <c r="C284" i="1"/>
  <c r="C280" i="1"/>
  <c r="C276" i="1"/>
  <c r="C272" i="1"/>
  <c r="C268" i="1"/>
  <c r="C264" i="1"/>
  <c r="C260" i="1"/>
  <c r="C256" i="1"/>
  <c r="C252" i="1"/>
  <c r="C248" i="1"/>
  <c r="C244" i="1"/>
  <c r="C240" i="1"/>
  <c r="C236" i="1"/>
  <c r="C232" i="1"/>
  <c r="C228" i="1"/>
  <c r="C224" i="1"/>
  <c r="C220" i="1"/>
  <c r="C216" i="1"/>
  <c r="C212" i="1"/>
  <c r="C208" i="1"/>
  <c r="C204" i="1"/>
  <c r="C200" i="1"/>
  <c r="C196" i="1"/>
  <c r="C192" i="1"/>
  <c r="C188" i="1"/>
  <c r="C184" i="1"/>
  <c r="C180" i="1"/>
  <c r="C176" i="1"/>
  <c r="C172" i="1"/>
  <c r="C168" i="1"/>
  <c r="C164" i="1"/>
  <c r="C160" i="1"/>
  <c r="C156" i="1"/>
  <c r="C152" i="1"/>
  <c r="C148" i="1"/>
  <c r="C144" i="1"/>
  <c r="C140" i="1"/>
  <c r="C136" i="1"/>
  <c r="C132" i="1"/>
  <c r="C128" i="1"/>
  <c r="C124" i="1"/>
  <c r="C120" i="1"/>
  <c r="C116" i="1"/>
  <c r="C112" i="1"/>
  <c r="C108" i="1"/>
  <c r="C104" i="1"/>
  <c r="C100" i="1"/>
  <c r="C96" i="1"/>
  <c r="C92" i="1"/>
  <c r="C88" i="1"/>
  <c r="C84" i="1"/>
  <c r="C80" i="1"/>
  <c r="C76" i="1"/>
  <c r="C72" i="1"/>
  <c r="C68" i="1"/>
  <c r="C64" i="1"/>
  <c r="C60" i="1"/>
  <c r="C56" i="1"/>
  <c r="C52" i="1"/>
  <c r="C48" i="1"/>
  <c r="C44" i="1"/>
  <c r="C40" i="1"/>
  <c r="C36" i="1"/>
  <c r="C32" i="1"/>
  <c r="C28" i="1"/>
  <c r="C24" i="1"/>
  <c r="C20" i="1"/>
  <c r="C16" i="1"/>
  <c r="C12" i="1"/>
  <c r="C8" i="1"/>
  <c r="C4" i="1"/>
  <c r="C299" i="1"/>
  <c r="C291" i="1"/>
  <c r="C287" i="1"/>
  <c r="C283" i="1"/>
  <c r="C275" i="1"/>
  <c r="C267" i="1"/>
  <c r="C259" i="1"/>
  <c r="C251" i="1"/>
  <c r="C243" i="1"/>
  <c r="C235" i="1"/>
  <c r="C298" i="1"/>
  <c r="C282" i="1"/>
  <c r="C266" i="1"/>
  <c r="C250" i="1"/>
  <c r="C234" i="1"/>
  <c r="C223" i="1"/>
  <c r="C215" i="1"/>
  <c r="C207" i="1"/>
  <c r="C199" i="1"/>
  <c r="C191" i="1"/>
  <c r="C183" i="1"/>
  <c r="C175" i="1"/>
  <c r="C167" i="1"/>
  <c r="C159" i="1"/>
  <c r="C151" i="1"/>
  <c r="C143" i="1"/>
  <c r="C135" i="1"/>
  <c r="C127" i="1"/>
  <c r="C119" i="1"/>
  <c r="C111" i="1"/>
  <c r="C103" i="1"/>
  <c r="C95" i="1"/>
  <c r="C87" i="1"/>
  <c r="C79" i="1"/>
  <c r="C71" i="1"/>
  <c r="C63" i="1"/>
  <c r="C55" i="1"/>
  <c r="C47" i="1"/>
  <c r="C39" i="1"/>
  <c r="C31" i="1"/>
  <c r="C23" i="1"/>
  <c r="C15" i="1"/>
  <c r="C7" i="1"/>
  <c r="C278" i="1"/>
  <c r="C246" i="1"/>
  <c r="C222" i="1"/>
  <c r="C206" i="1"/>
  <c r="C182" i="1"/>
  <c r="C158" i="1"/>
  <c r="C134" i="1"/>
  <c r="C110" i="1"/>
  <c r="C86" i="1"/>
  <c r="C62" i="1"/>
  <c r="C38" i="1"/>
  <c r="C14" i="1"/>
  <c r="C290" i="1"/>
  <c r="C274" i="1"/>
  <c r="C258" i="1"/>
  <c r="C242" i="1"/>
  <c r="C227" i="1"/>
  <c r="C219" i="1"/>
  <c r="C211" i="1"/>
  <c r="C203" i="1"/>
  <c r="C195" i="1"/>
  <c r="C187" i="1"/>
  <c r="C179" i="1"/>
  <c r="C171" i="1"/>
  <c r="C163" i="1"/>
  <c r="C155" i="1"/>
  <c r="C147" i="1"/>
  <c r="C139" i="1"/>
  <c r="C131" i="1"/>
  <c r="C123" i="1"/>
  <c r="C115" i="1"/>
  <c r="C107" i="1"/>
  <c r="C99" i="1"/>
  <c r="C91" i="1"/>
  <c r="C83" i="1"/>
  <c r="C75" i="1"/>
  <c r="C67" i="1"/>
  <c r="C59" i="1"/>
  <c r="C51" i="1"/>
  <c r="C43" i="1"/>
  <c r="C35" i="1"/>
  <c r="C27" i="1"/>
  <c r="C19" i="1"/>
  <c r="C11" i="1"/>
  <c r="C3" i="1"/>
  <c r="C214" i="1"/>
  <c r="C174" i="1"/>
  <c r="C150" i="1"/>
  <c r="C126" i="1"/>
  <c r="C102" i="1"/>
  <c r="C78" i="1"/>
  <c r="C54" i="1"/>
  <c r="C22" i="1"/>
  <c r="C286" i="1"/>
  <c r="C270" i="1"/>
  <c r="C254" i="1"/>
  <c r="C238" i="1"/>
  <c r="C226" i="1"/>
  <c r="C218" i="1"/>
  <c r="C210" i="1"/>
  <c r="C202" i="1"/>
  <c r="C194" i="1"/>
  <c r="C186" i="1"/>
  <c r="C178" i="1"/>
  <c r="C170" i="1"/>
  <c r="C162" i="1"/>
  <c r="C154" i="1"/>
  <c r="C146" i="1"/>
  <c r="C138" i="1"/>
  <c r="C130" i="1"/>
  <c r="C122" i="1"/>
  <c r="C114" i="1"/>
  <c r="C106" i="1"/>
  <c r="C98" i="1"/>
  <c r="C90" i="1"/>
  <c r="C82" i="1"/>
  <c r="C74" i="1"/>
  <c r="C66" i="1"/>
  <c r="C58" i="1"/>
  <c r="C50" i="1"/>
  <c r="C42" i="1"/>
  <c r="C34" i="1"/>
  <c r="C26" i="1"/>
  <c r="C18" i="1"/>
  <c r="C10" i="1"/>
  <c r="C294" i="1"/>
  <c r="C262" i="1"/>
  <c r="C230" i="1"/>
  <c r="C198" i="1"/>
  <c r="C190" i="1"/>
  <c r="C166" i="1"/>
  <c r="C142" i="1"/>
  <c r="C118" i="1"/>
  <c r="C94" i="1"/>
  <c r="C70" i="1"/>
  <c r="C46" i="1"/>
  <c r="C30" i="1"/>
  <c r="C6" i="1"/>
  <c r="C2" i="1"/>
  <c r="G185" i="1"/>
  <c r="E176" i="1"/>
  <c r="F181" i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H237" i="1"/>
  <c r="H173" i="1"/>
  <c r="H228" i="1"/>
  <c r="H164" i="1"/>
  <c r="H174" i="1"/>
  <c r="H215" i="1"/>
  <c r="H151" i="1"/>
  <c r="H166" i="1"/>
  <c r="H249" i="1"/>
  <c r="H185" i="1"/>
  <c r="H240" i="1"/>
  <c r="H176" i="1"/>
  <c r="H194" i="1"/>
  <c r="H182" i="1"/>
  <c r="H197" i="1"/>
  <c r="H252" i="1"/>
  <c r="H188" i="1"/>
  <c r="H124" i="1"/>
  <c r="H126" i="1"/>
  <c r="H191" i="1"/>
  <c r="H127" i="1"/>
  <c r="H170" i="1"/>
  <c r="H214" i="1"/>
  <c r="H200" i="1"/>
  <c r="H136" i="1"/>
  <c r="H150" i="1"/>
  <c r="H203" i="1"/>
  <c r="H139" i="1"/>
  <c r="H198" i="1"/>
  <c r="H222" i="1"/>
  <c r="H134" i="1"/>
  <c r="H129" i="1"/>
  <c r="H241" i="1"/>
  <c r="H119" i="1"/>
  <c r="H112" i="1"/>
  <c r="H117" i="1"/>
  <c r="H107" i="1"/>
  <c r="H70" i="1"/>
  <c r="H71" i="1"/>
  <c r="H58" i="1"/>
  <c r="H10" i="1"/>
  <c r="H102" i="1"/>
  <c r="H41" i="1"/>
  <c r="H4" i="1"/>
  <c r="H76" i="1"/>
  <c r="H17" i="1"/>
  <c r="H92" i="1"/>
  <c r="H79" i="1"/>
  <c r="H26" i="1"/>
  <c r="H93" i="1"/>
  <c r="H73" i="1"/>
  <c r="H72" i="1"/>
  <c r="H11" i="1"/>
  <c r="H88" i="1"/>
  <c r="H82" i="1"/>
  <c r="H39" i="1"/>
  <c r="H157" i="1"/>
  <c r="H212" i="1"/>
  <c r="H199" i="1"/>
  <c r="H233" i="1"/>
  <c r="H160" i="1"/>
  <c r="H245" i="1"/>
  <c r="H172" i="1"/>
  <c r="H175" i="1"/>
  <c r="H248" i="1"/>
  <c r="H120" i="1"/>
  <c r="H162" i="1"/>
  <c r="H225" i="1"/>
  <c r="H115" i="1"/>
  <c r="H64" i="1"/>
  <c r="H97" i="1"/>
  <c r="F2" i="1"/>
  <c r="H60" i="1"/>
  <c r="H52" i="1"/>
  <c r="H98" i="1"/>
  <c r="H81" i="1"/>
  <c r="H24" i="1"/>
  <c r="H18" i="1"/>
  <c r="H133" i="1"/>
  <c r="H205" i="1"/>
  <c r="H141" i="1"/>
  <c r="H196" i="1"/>
  <c r="H132" i="1"/>
  <c r="H247" i="1"/>
  <c r="H183" i="1"/>
  <c r="H190" i="1"/>
  <c r="H147" i="1"/>
  <c r="H217" i="1"/>
  <c r="H153" i="1"/>
  <c r="H208" i="1"/>
  <c r="H144" i="1"/>
  <c r="H211" i="1"/>
  <c r="H229" i="1"/>
  <c r="H165" i="1"/>
  <c r="H220" i="1"/>
  <c r="H156" i="1"/>
  <c r="H186" i="1"/>
  <c r="H223" i="1"/>
  <c r="H159" i="1"/>
  <c r="H230" i="1"/>
  <c r="H125" i="1"/>
  <c r="H232" i="1"/>
  <c r="H168" i="1"/>
  <c r="H210" i="1"/>
  <c r="H235" i="1"/>
  <c r="H171" i="1"/>
  <c r="H246" i="1"/>
  <c r="H130" i="1"/>
  <c r="H121" i="1"/>
  <c r="H163" i="1"/>
  <c r="H193" i="1"/>
  <c r="H177" i="1"/>
  <c r="H116" i="1"/>
  <c r="H114" i="1"/>
  <c r="H106" i="1"/>
  <c r="H105" i="1"/>
  <c r="H49" i="1"/>
  <c r="H68" i="1"/>
  <c r="H32" i="1"/>
  <c r="H57" i="1"/>
  <c r="H35" i="1"/>
  <c r="H29" i="1"/>
  <c r="H13" i="1"/>
  <c r="H103" i="1"/>
  <c r="H86" i="1"/>
  <c r="H28" i="1"/>
  <c r="H47" i="1"/>
  <c r="H96" i="1"/>
  <c r="H61" i="1"/>
  <c r="H38" i="1"/>
  <c r="H40" i="1"/>
  <c r="H43" i="1"/>
  <c r="H34" i="1"/>
  <c r="H85" i="1"/>
  <c r="H80" i="1"/>
  <c r="H25" i="1"/>
  <c r="H87" i="1"/>
  <c r="F97" i="1"/>
  <c r="H44" i="1"/>
  <c r="G97" i="1"/>
  <c r="H59" i="1"/>
  <c r="H67" i="1"/>
  <c r="H95" i="1"/>
  <c r="H21" i="1"/>
  <c r="H100" i="1"/>
  <c r="H7" i="1"/>
  <c r="H50" i="1"/>
  <c r="H221" i="1"/>
  <c r="H148" i="1"/>
  <c r="H238" i="1"/>
  <c r="H169" i="1"/>
  <c r="H243" i="1"/>
  <c r="H236" i="1"/>
  <c r="H239" i="1"/>
  <c r="H138" i="1"/>
  <c r="H251" i="1"/>
  <c r="H123" i="1"/>
  <c r="H227" i="1"/>
  <c r="H118" i="1"/>
  <c r="H74" i="1"/>
  <c r="H99" i="1"/>
  <c r="H62" i="1"/>
  <c r="H63" i="1"/>
  <c r="H33" i="1"/>
  <c r="H75" i="1"/>
  <c r="H6" i="1"/>
  <c r="H12" i="1"/>
  <c r="D97" i="1"/>
  <c r="H253" i="1"/>
  <c r="H189" i="1"/>
  <c r="H244" i="1"/>
  <c r="H180" i="1"/>
  <c r="H202" i="1"/>
  <c r="H231" i="1"/>
  <c r="H167" i="1"/>
  <c r="H122" i="1"/>
  <c r="H234" i="1"/>
  <c r="H201" i="1"/>
  <c r="H137" i="1"/>
  <c r="H192" i="1"/>
  <c r="H128" i="1"/>
  <c r="H131" i="1"/>
  <c r="H213" i="1"/>
  <c r="H149" i="1"/>
  <c r="H204" i="1"/>
  <c r="H140" i="1"/>
  <c r="H158" i="1"/>
  <c r="H207" i="1"/>
  <c r="H143" i="1"/>
  <c r="H206" i="1"/>
  <c r="H179" i="1"/>
  <c r="H216" i="1"/>
  <c r="H152" i="1"/>
  <c r="H178" i="1"/>
  <c r="H219" i="1"/>
  <c r="H155" i="1"/>
  <c r="H226" i="1"/>
  <c r="H135" i="1"/>
  <c r="H242" i="1"/>
  <c r="H146" i="1"/>
  <c r="H161" i="1"/>
  <c r="H145" i="1"/>
  <c r="H110" i="1"/>
  <c r="H109" i="1"/>
  <c r="H113" i="1"/>
  <c r="H9" i="1"/>
  <c r="H84" i="1"/>
  <c r="H55" i="1"/>
  <c r="H19" i="1"/>
  <c r="H48" i="1"/>
  <c r="H5" i="1"/>
  <c r="H31" i="1"/>
  <c r="H83" i="1"/>
  <c r="H46" i="1"/>
  <c r="H78" i="1"/>
  <c r="H94" i="1"/>
  <c r="H15" i="1"/>
  <c r="H37" i="1"/>
  <c r="H30" i="1"/>
  <c r="H104" i="1"/>
  <c r="H8" i="1"/>
  <c r="H27" i="1"/>
  <c r="H66" i="1"/>
  <c r="E2" i="1"/>
  <c r="H16" i="1"/>
  <c r="H89" i="1"/>
  <c r="H23" i="1"/>
  <c r="H51" i="1"/>
  <c r="H20" i="1"/>
  <c r="H90" i="1"/>
  <c r="H54" i="1"/>
  <c r="H3" i="1"/>
  <c r="H91" i="1"/>
  <c r="H14" i="1"/>
  <c r="H42" i="1"/>
  <c r="H65" i="1"/>
  <c r="D2" i="1"/>
  <c r="H142" i="1"/>
  <c r="H195" i="1"/>
  <c r="H224" i="1"/>
  <c r="H181" i="1"/>
  <c r="H218" i="1"/>
  <c r="H250" i="1"/>
  <c r="H184" i="1"/>
  <c r="H187" i="1"/>
  <c r="H154" i="1"/>
  <c r="H209" i="1"/>
  <c r="H111" i="1"/>
  <c r="H108" i="1"/>
  <c r="H77" i="1"/>
  <c r="H101" i="1"/>
  <c r="H22" i="1"/>
  <c r="H45" i="1"/>
  <c r="H56" i="1"/>
  <c r="H53" i="1"/>
  <c r="H36" i="1"/>
  <c r="E97" i="1"/>
  <c r="H69" i="1"/>
  <c r="L97" i="1" l="1"/>
  <c r="A134" i="1"/>
  <c r="L185" i="1" l="1"/>
  <c r="K181" i="1"/>
  <c r="A135" i="1"/>
  <c r="G269" i="1"/>
  <c r="F268" i="1"/>
  <c r="E275" i="1"/>
  <c r="D281" i="1"/>
  <c r="G287" i="1"/>
  <c r="D299" i="1"/>
  <c r="H298" i="1"/>
  <c r="E301" i="1"/>
  <c r="G284" i="1"/>
  <c r="F291" i="1"/>
  <c r="F297" i="1"/>
  <c r="E280" i="1"/>
  <c r="D271" i="1"/>
  <c r="G292" i="1"/>
  <c r="F299" i="1"/>
  <c r="G301" i="1"/>
  <c r="F300" i="1"/>
  <c r="E294" i="1"/>
  <c r="D282" i="1"/>
  <c r="G280" i="1"/>
  <c r="F271" i="1"/>
  <c r="F277" i="1"/>
  <c r="E278" i="1"/>
  <c r="D298" i="1"/>
  <c r="G272" i="1"/>
  <c r="F279" i="1"/>
  <c r="E292" i="1"/>
  <c r="E288" i="1"/>
  <c r="D288" i="1"/>
  <c r="H269" i="1"/>
  <c r="H268" i="1"/>
  <c r="H275" i="1"/>
  <c r="E281" i="1"/>
  <c r="D286" i="1"/>
  <c r="H293" i="1"/>
  <c r="H276" i="1"/>
  <c r="H283" i="1"/>
  <c r="E273" i="1"/>
  <c r="D270" i="1"/>
  <c r="D287" i="1"/>
  <c r="E283" i="1"/>
  <c r="G283" i="1"/>
  <c r="H267" i="1"/>
  <c r="F267" i="1"/>
  <c r="G265" i="1"/>
  <c r="F255" i="1"/>
  <c r="D256" i="1"/>
  <c r="G154" i="1"/>
  <c r="F171" i="1"/>
  <c r="E168" i="1"/>
  <c r="F206" i="1"/>
  <c r="F175" i="1"/>
  <c r="E239" i="1"/>
  <c r="E156" i="1"/>
  <c r="D220" i="1"/>
  <c r="D181" i="1"/>
  <c r="G245" i="1"/>
  <c r="F246" i="1"/>
  <c r="E251" i="1"/>
  <c r="D216" i="1"/>
  <c r="F234" i="1"/>
  <c r="E211" i="1"/>
  <c r="D194" i="1"/>
  <c r="D208" i="1"/>
  <c r="D169" i="1"/>
  <c r="G233" i="1"/>
  <c r="F183" i="1"/>
  <c r="E247" i="1"/>
  <c r="E180" i="1"/>
  <c r="D244" i="1"/>
  <c r="G205" i="1"/>
  <c r="F150" i="1"/>
  <c r="E136" i="1"/>
  <c r="D137" i="1"/>
  <c r="G132" i="1"/>
  <c r="H259" i="1"/>
  <c r="H255" i="1"/>
  <c r="F263" i="1"/>
  <c r="E162" i="1"/>
  <c r="D235" i="1"/>
  <c r="G232" i="1"/>
  <c r="E250" i="1"/>
  <c r="D207" i="1"/>
  <c r="F186" i="1"/>
  <c r="D188" i="1"/>
  <c r="G252" i="1"/>
  <c r="F229" i="1"/>
  <c r="E198" i="1"/>
  <c r="D219" i="1"/>
  <c r="G184" i="1"/>
  <c r="E214" i="1"/>
  <c r="F195" i="1"/>
  <c r="F166" i="1"/>
  <c r="G176" i="1"/>
  <c r="G240" i="1"/>
  <c r="F217" i="1"/>
  <c r="D167" i="1"/>
  <c r="D231" i="1"/>
  <c r="G164" i="1"/>
  <c r="G228" i="1"/>
  <c r="G189" i="1"/>
  <c r="F253" i="1"/>
  <c r="G123" i="1"/>
  <c r="D134" i="1"/>
  <c r="D147" i="1"/>
  <c r="E262" i="1"/>
  <c r="D264" i="1"/>
  <c r="H266" i="1"/>
  <c r="D258" i="1"/>
  <c r="D226" i="1"/>
  <c r="F178" i="1"/>
  <c r="F170" i="1"/>
  <c r="E159" i="1"/>
  <c r="G223" i="1"/>
  <c r="D218" i="1"/>
  <c r="F204" i="1"/>
  <c r="G165" i="1"/>
  <c r="E229" i="1"/>
  <c r="D198" i="1"/>
  <c r="G219" i="1"/>
  <c r="D184" i="1"/>
  <c r="D214" i="1"/>
  <c r="E195" i="1"/>
  <c r="E166" i="1"/>
  <c r="D176" i="1"/>
  <c r="F240" i="1"/>
  <c r="E201" i="1"/>
  <c r="D301" i="1"/>
  <c r="D300" i="1"/>
  <c r="G291" i="1"/>
  <c r="G297" i="1"/>
  <c r="F280" i="1"/>
  <c r="H277" i="1"/>
  <c r="F270" i="1"/>
  <c r="D279" i="1"/>
  <c r="F269" i="1"/>
  <c r="E268" i="1"/>
  <c r="D275" i="1"/>
  <c r="G296" i="1"/>
  <c r="F287" i="1"/>
  <c r="F293" i="1"/>
  <c r="E276" i="1"/>
  <c r="G288" i="1"/>
  <c r="D285" i="1"/>
  <c r="G268" i="1"/>
  <c r="F275" i="1"/>
  <c r="F281" i="1"/>
  <c r="E286" i="1"/>
  <c r="D274" i="1"/>
  <c r="G276" i="1"/>
  <c r="F283" i="1"/>
  <c r="F273" i="1"/>
  <c r="E270" i="1"/>
  <c r="D290" i="1"/>
  <c r="E298" i="1"/>
  <c r="E290" i="1"/>
  <c r="F301" i="1"/>
  <c r="E300" i="1"/>
  <c r="D294" i="1"/>
  <c r="H297" i="1"/>
  <c r="H280" i="1"/>
  <c r="H271" i="1"/>
  <c r="E277" i="1"/>
  <c r="D278" i="1"/>
  <c r="H289" i="1"/>
  <c r="H272" i="1"/>
  <c r="H279" i="1"/>
  <c r="D277" i="1"/>
  <c r="F272" i="1"/>
  <c r="H270" i="1"/>
  <c r="G267" i="1"/>
  <c r="D262" i="1"/>
  <c r="G254" i="1"/>
  <c r="F266" i="1"/>
  <c r="D263" i="1"/>
  <c r="G162" i="1"/>
  <c r="E235" i="1"/>
  <c r="D232" i="1"/>
  <c r="F250" i="1"/>
  <c r="E207" i="1"/>
  <c r="D186" i="1"/>
  <c r="F188" i="1"/>
  <c r="D252" i="1"/>
  <c r="G213" i="1"/>
  <c r="F151" i="1"/>
  <c r="G187" i="1"/>
  <c r="E152" i="1"/>
  <c r="G182" i="1"/>
  <c r="F179" i="1"/>
  <c r="E243" i="1"/>
  <c r="E160" i="1"/>
  <c r="D240" i="1"/>
  <c r="G201" i="1"/>
  <c r="F222" i="1"/>
  <c r="E215" i="1"/>
  <c r="F202" i="1"/>
  <c r="D212" i="1"/>
  <c r="D173" i="1"/>
  <c r="G237" i="1"/>
  <c r="G148" i="1"/>
  <c r="D140" i="1"/>
  <c r="G125" i="1"/>
  <c r="D127" i="1"/>
  <c r="E264" i="1"/>
  <c r="E266" i="1"/>
  <c r="E154" i="1"/>
  <c r="E171" i="1"/>
  <c r="G168" i="1"/>
  <c r="E206" i="1"/>
  <c r="D175" i="1"/>
  <c r="D239" i="1"/>
  <c r="G156" i="1"/>
  <c r="G220" i="1"/>
  <c r="F197" i="1"/>
  <c r="G190" i="1"/>
  <c r="E155" i="1"/>
  <c r="E210" i="1"/>
  <c r="G248" i="1"/>
  <c r="E163" i="1"/>
  <c r="D227" i="1"/>
  <c r="E242" i="1"/>
  <c r="G208" i="1"/>
  <c r="G169" i="1"/>
  <c r="F249" i="1"/>
  <c r="D199" i="1"/>
  <c r="F174" i="1"/>
  <c r="D196" i="1"/>
  <c r="F157" i="1"/>
  <c r="F221" i="1"/>
  <c r="G149" i="1"/>
  <c r="E126" i="1"/>
  <c r="E141" i="1"/>
  <c r="G136" i="1"/>
  <c r="E265" i="1"/>
  <c r="E255" i="1"/>
  <c r="H263" i="1"/>
  <c r="D238" i="1"/>
  <c r="G203" i="1"/>
  <c r="F200" i="1"/>
  <c r="D230" i="1"/>
  <c r="F191" i="1"/>
  <c r="E158" i="1"/>
  <c r="D172" i="1"/>
  <c r="F236" i="1"/>
  <c r="E197" i="1"/>
  <c r="F190" i="1"/>
  <c r="D155" i="1"/>
  <c r="D210" i="1"/>
  <c r="F248" i="1"/>
  <c r="D163" i="1"/>
  <c r="G227" i="1"/>
  <c r="D242" i="1"/>
  <c r="F208" i="1"/>
  <c r="F169" i="1"/>
  <c r="F285" i="1"/>
  <c r="E284" i="1"/>
  <c r="D291" i="1"/>
  <c r="H281" i="1"/>
  <c r="F286" i="1"/>
  <c r="F276" i="1"/>
  <c r="E279" i="1"/>
  <c r="H301" i="1"/>
  <c r="H300" i="1"/>
  <c r="H294" i="1"/>
  <c r="H282" i="1"/>
  <c r="D296" i="1"/>
  <c r="G271" i="1"/>
  <c r="G277" i="1"/>
  <c r="H278" i="1"/>
  <c r="H290" i="1"/>
  <c r="E269" i="1"/>
  <c r="D268" i="1"/>
  <c r="G282" i="1"/>
  <c r="H296" i="1"/>
  <c r="H287" i="1"/>
  <c r="E293" i="1"/>
  <c r="D276" i="1"/>
  <c r="G298" i="1"/>
  <c r="H288" i="1"/>
  <c r="H295" i="1"/>
  <c r="E274" i="1"/>
  <c r="H273" i="1"/>
  <c r="F289" i="1"/>
  <c r="G285" i="1"/>
  <c r="F284" i="1"/>
  <c r="E291" i="1"/>
  <c r="D297" i="1"/>
  <c r="G286" i="1"/>
  <c r="F274" i="1"/>
  <c r="F292" i="1"/>
  <c r="E299" i="1"/>
  <c r="D289" i="1"/>
  <c r="G270" i="1"/>
  <c r="F290" i="1"/>
  <c r="F278" i="1"/>
  <c r="D295" i="1"/>
  <c r="G279" i="1"/>
  <c r="D267" i="1"/>
  <c r="F259" i="1"/>
  <c r="D254" i="1"/>
  <c r="G256" i="1"/>
  <c r="H258" i="1"/>
  <c r="F226" i="1"/>
  <c r="G178" i="1"/>
  <c r="G170" i="1"/>
  <c r="F159" i="1"/>
  <c r="E223" i="1"/>
  <c r="F218" i="1"/>
  <c r="D204" i="1"/>
  <c r="D165" i="1"/>
  <c r="G229" i="1"/>
  <c r="F198" i="1"/>
  <c r="E219" i="1"/>
  <c r="E184" i="1"/>
  <c r="F214" i="1"/>
  <c r="G195" i="1"/>
  <c r="G166" i="1"/>
  <c r="F192" i="1"/>
  <c r="D153" i="1"/>
  <c r="G217" i="1"/>
  <c r="F167" i="1"/>
  <c r="E231" i="1"/>
  <c r="E164" i="1"/>
  <c r="D228" i="1"/>
  <c r="E189" i="1"/>
  <c r="G253" i="1"/>
  <c r="E130" i="1"/>
  <c r="F147" i="1"/>
  <c r="G121" i="1"/>
  <c r="F262" i="1"/>
  <c r="F254" i="1"/>
  <c r="H256" i="1"/>
  <c r="E238" i="1"/>
  <c r="D203" i="1"/>
  <c r="G200" i="1"/>
  <c r="E230" i="1"/>
  <c r="E191" i="1"/>
  <c r="F158" i="1"/>
  <c r="G172" i="1"/>
  <c r="G236" i="1"/>
  <c r="F213" i="1"/>
  <c r="D151" i="1"/>
  <c r="F187" i="1"/>
  <c r="G152" i="1"/>
  <c r="F182" i="1"/>
  <c r="E179" i="1"/>
  <c r="D243" i="1"/>
  <c r="G160" i="1"/>
  <c r="G224" i="1"/>
  <c r="F201" i="1"/>
  <c r="E222" i="1"/>
  <c r="D215" i="1"/>
  <c r="E202" i="1"/>
  <c r="G212" i="1"/>
  <c r="F173" i="1"/>
  <c r="F237" i="1"/>
  <c r="D148" i="1"/>
  <c r="F121" i="1"/>
  <c r="G127" i="1"/>
  <c r="F143" i="1"/>
  <c r="G264" i="1"/>
  <c r="E261" i="1"/>
  <c r="G258" i="1"/>
  <c r="F162" i="1"/>
  <c r="G235" i="1"/>
  <c r="F232" i="1"/>
  <c r="D250" i="1"/>
  <c r="G207" i="1"/>
  <c r="G186" i="1"/>
  <c r="E188" i="1"/>
  <c r="F252" i="1"/>
  <c r="E213" i="1"/>
  <c r="E151" i="1"/>
  <c r="E187" i="1"/>
  <c r="D152" i="1"/>
  <c r="E182" i="1"/>
  <c r="D179" i="1"/>
  <c r="G243" i="1"/>
  <c r="D160" i="1"/>
  <c r="F224" i="1"/>
  <c r="F185" i="1"/>
  <c r="E296" i="1"/>
  <c r="E285" i="1"/>
  <c r="H286" i="1"/>
  <c r="H285" i="1"/>
  <c r="D280" i="1"/>
  <c r="E289" i="1"/>
  <c r="G295" i="1"/>
  <c r="F282" i="1"/>
  <c r="G278" i="1"/>
  <c r="G293" i="1"/>
  <c r="G262" i="1"/>
  <c r="F238" i="1"/>
  <c r="G191" i="1"/>
  <c r="G197" i="1"/>
  <c r="D248" i="1"/>
  <c r="D224" i="1"/>
  <c r="G174" i="1"/>
  <c r="F149" i="1"/>
  <c r="F265" i="1"/>
  <c r="E178" i="1"/>
  <c r="E218" i="1"/>
  <c r="E246" i="1"/>
  <c r="D211" i="1"/>
  <c r="F233" i="1"/>
  <c r="G244" i="1"/>
  <c r="F122" i="1"/>
  <c r="F256" i="1"/>
  <c r="D206" i="1"/>
  <c r="F220" i="1"/>
  <c r="G251" i="1"/>
  <c r="G194" i="1"/>
  <c r="E233" i="1"/>
  <c r="E183" i="1"/>
  <c r="G247" i="1"/>
  <c r="D180" i="1"/>
  <c r="F244" i="1"/>
  <c r="E205" i="1"/>
  <c r="D150" i="1"/>
  <c r="F127" i="1"/>
  <c r="F142" i="1"/>
  <c r="F123" i="1"/>
  <c r="G259" i="1"/>
  <c r="H264" i="1"/>
  <c r="H261" i="1"/>
  <c r="E256" i="1"/>
  <c r="G238" i="1"/>
  <c r="F203" i="1"/>
  <c r="E200" i="1"/>
  <c r="G230" i="1"/>
  <c r="D191" i="1"/>
  <c r="D158" i="1"/>
  <c r="F172" i="1"/>
  <c r="E236" i="1"/>
  <c r="D197" i="1"/>
  <c r="E190" i="1"/>
  <c r="G155" i="1"/>
  <c r="G210" i="1"/>
  <c r="E248" i="1"/>
  <c r="G163" i="1"/>
  <c r="F227" i="1"/>
  <c r="G242" i="1"/>
  <c r="E208" i="1"/>
  <c r="E169" i="1"/>
  <c r="D233" i="1"/>
  <c r="G183" i="1"/>
  <c r="F247" i="1"/>
  <c r="F180" i="1"/>
  <c r="E244" i="1"/>
  <c r="D205" i="1"/>
  <c r="G150" i="1"/>
  <c r="G143" i="1"/>
  <c r="F132" i="1"/>
  <c r="G139" i="1"/>
  <c r="G135" i="1"/>
  <c r="E138" i="1"/>
  <c r="F135" i="1"/>
  <c r="E131" i="1"/>
  <c r="F134" i="1"/>
  <c r="E122" i="1"/>
  <c r="D122" i="1"/>
  <c r="E135" i="1"/>
  <c r="D143" i="1"/>
  <c r="D142" i="1"/>
  <c r="E140" i="1"/>
  <c r="F146" i="1"/>
  <c r="G134" i="1"/>
  <c r="F128" i="1"/>
  <c r="G257" i="1"/>
  <c r="G193" i="1"/>
  <c r="F193" i="1"/>
  <c r="E177" i="1"/>
  <c r="G260" i="1"/>
  <c r="G209" i="1"/>
  <c r="D145" i="1"/>
  <c r="H257" i="1"/>
  <c r="G161" i="1"/>
  <c r="D129" i="1"/>
  <c r="G119" i="1"/>
  <c r="E118" i="1"/>
  <c r="G108" i="1"/>
  <c r="D115" i="1"/>
  <c r="E108" i="1"/>
  <c r="D109" i="1"/>
  <c r="G107" i="1"/>
  <c r="F113" i="1"/>
  <c r="F111" i="1"/>
  <c r="D114" i="1"/>
  <c r="F112" i="1"/>
  <c r="F107" i="1"/>
  <c r="E106" i="1"/>
  <c r="E112" i="1"/>
  <c r="E105" i="1"/>
  <c r="G2" i="1"/>
  <c r="E90" i="1"/>
  <c r="E92" i="1"/>
  <c r="F98" i="1"/>
  <c r="F5" i="1"/>
  <c r="G6" i="1"/>
  <c r="G89" i="1"/>
  <c r="F96" i="1"/>
  <c r="E11" i="1"/>
  <c r="F31" i="1"/>
  <c r="E61" i="1"/>
  <c r="G33" i="1"/>
  <c r="F6" i="1"/>
  <c r="G84" i="1"/>
  <c r="E7" i="1"/>
  <c r="F294" i="1"/>
  <c r="D273" i="1"/>
  <c r="G275" i="1"/>
  <c r="D292" i="1"/>
  <c r="H291" i="1"/>
  <c r="H292" i="1"/>
  <c r="G290" i="1"/>
  <c r="D269" i="1"/>
  <c r="E287" i="1"/>
  <c r="F288" i="1"/>
  <c r="G273" i="1"/>
  <c r="G261" i="1"/>
  <c r="D200" i="1"/>
  <c r="E172" i="1"/>
  <c r="F155" i="1"/>
  <c r="E227" i="1"/>
  <c r="G249" i="1"/>
  <c r="D157" i="1"/>
  <c r="D132" i="1"/>
  <c r="E258" i="1"/>
  <c r="D159" i="1"/>
  <c r="F165" i="1"/>
  <c r="G216" i="1"/>
  <c r="E192" i="1"/>
  <c r="D247" i="1"/>
  <c r="E150" i="1"/>
  <c r="E259" i="1"/>
  <c r="D171" i="1"/>
  <c r="G239" i="1"/>
  <c r="E245" i="1"/>
  <c r="D234" i="1"/>
  <c r="F153" i="1"/>
  <c r="D222" i="1"/>
  <c r="G215" i="1"/>
  <c r="D202" i="1"/>
  <c r="F212" i="1"/>
  <c r="G173" i="1"/>
  <c r="E237" i="1"/>
  <c r="F148" i="1"/>
  <c r="D120" i="1"/>
  <c r="F126" i="1"/>
  <c r="D126" i="1"/>
  <c r="H265" i="1"/>
  <c r="G255" i="1"/>
  <c r="G266" i="1"/>
  <c r="F258" i="1"/>
  <c r="G226" i="1"/>
  <c r="D178" i="1"/>
  <c r="D170" i="1"/>
  <c r="G159" i="1"/>
  <c r="F223" i="1"/>
  <c r="G218" i="1"/>
  <c r="E204" i="1"/>
  <c r="E165" i="1"/>
  <c r="D229" i="1"/>
  <c r="G198" i="1"/>
  <c r="F219" i="1"/>
  <c r="F184" i="1"/>
  <c r="G214" i="1"/>
  <c r="D195" i="1"/>
  <c r="D166" i="1"/>
  <c r="F176" i="1"/>
  <c r="E240" i="1"/>
  <c r="D201" i="1"/>
  <c r="G222" i="1"/>
  <c r="F215" i="1"/>
  <c r="G202" i="1"/>
  <c r="E212" i="1"/>
  <c r="E173" i="1"/>
  <c r="D237" i="1"/>
  <c r="E148" i="1"/>
  <c r="G146" i="1"/>
  <c r="F124" i="1"/>
  <c r="G120" i="1"/>
  <c r="E120" i="1"/>
  <c r="D131" i="1"/>
  <c r="F138" i="1"/>
  <c r="F131" i="1"/>
  <c r="G147" i="1"/>
  <c r="F125" i="1"/>
  <c r="E146" i="1"/>
  <c r="D146" i="1"/>
  <c r="E147" i="1"/>
  <c r="D124" i="1"/>
  <c r="E127" i="1"/>
  <c r="E123" i="1"/>
  <c r="D135" i="1"/>
  <c r="E134" i="1"/>
  <c r="E209" i="1"/>
  <c r="E241" i="1"/>
  <c r="E260" i="1"/>
  <c r="E161" i="1"/>
  <c r="E257" i="1"/>
  <c r="G225" i="1"/>
  <c r="F145" i="1"/>
  <c r="G177" i="1"/>
  <c r="F225" i="1"/>
  <c r="G129" i="1"/>
  <c r="F119" i="1"/>
  <c r="G118" i="1"/>
  <c r="G115" i="1"/>
  <c r="D110" i="1"/>
  <c r="D112" i="1"/>
  <c r="G106" i="1"/>
  <c r="F110" i="1"/>
  <c r="D108" i="1"/>
  <c r="G117" i="1"/>
  <c r="D111" i="1"/>
  <c r="G111" i="1"/>
  <c r="F115" i="1"/>
  <c r="G110" i="1"/>
  <c r="D117" i="1"/>
  <c r="F105" i="1"/>
  <c r="F11" i="1"/>
  <c r="E94" i="1"/>
  <c r="G61" i="1"/>
  <c r="G56" i="1"/>
  <c r="E99" i="1"/>
  <c r="F4" i="1"/>
  <c r="D79" i="1"/>
  <c r="F68" i="1"/>
  <c r="F13" i="1"/>
  <c r="G44" i="1"/>
  <c r="E98" i="1"/>
  <c r="E35" i="1"/>
  <c r="F23" i="1"/>
  <c r="G49" i="1"/>
  <c r="G300" i="1"/>
  <c r="D284" i="1"/>
  <c r="H284" i="1"/>
  <c r="D272" i="1"/>
  <c r="F296" i="1"/>
  <c r="G289" i="1"/>
  <c r="E203" i="1"/>
  <c r="D190" i="1"/>
  <c r="D185" i="1"/>
  <c r="E143" i="1"/>
  <c r="E170" i="1"/>
  <c r="D251" i="1"/>
  <c r="D183" i="1"/>
  <c r="F130" i="1"/>
  <c r="E175" i="1"/>
  <c r="F216" i="1"/>
  <c r="E249" i="1"/>
  <c r="E174" i="1"/>
  <c r="G157" i="1"/>
  <c r="E149" i="1"/>
  <c r="G141" i="1"/>
  <c r="D259" i="1"/>
  <c r="D261" i="1"/>
  <c r="D162" i="1"/>
  <c r="E232" i="1"/>
  <c r="F207" i="1"/>
  <c r="G188" i="1"/>
  <c r="D213" i="1"/>
  <c r="D187" i="1"/>
  <c r="D182" i="1"/>
  <c r="F243" i="1"/>
  <c r="E224" i="1"/>
  <c r="D249" i="1"/>
  <c r="D174" i="1"/>
  <c r="E157" i="1"/>
  <c r="D149" i="1"/>
  <c r="D133" i="1"/>
  <c r="F133" i="1"/>
  <c r="G133" i="1"/>
  <c r="D141" i="1"/>
  <c r="F136" i="1"/>
  <c r="F120" i="1"/>
  <c r="G137" i="1"/>
  <c r="E132" i="1"/>
  <c r="F177" i="1"/>
  <c r="D225" i="1"/>
  <c r="D260" i="1"/>
  <c r="G145" i="1"/>
  <c r="D193" i="1"/>
  <c r="E119" i="1"/>
  <c r="D113" i="1"/>
  <c r="E113" i="1"/>
  <c r="E109" i="1"/>
  <c r="G109" i="1"/>
  <c r="E117" i="1"/>
  <c r="D107" i="1"/>
  <c r="G105" i="1"/>
  <c r="E63" i="1"/>
  <c r="D75" i="1"/>
  <c r="G14" i="1"/>
  <c r="D14" i="1"/>
  <c r="E95" i="1"/>
  <c r="E82" i="1"/>
  <c r="F89" i="1"/>
  <c r="F34" i="1"/>
  <c r="D47" i="1"/>
  <c r="F61" i="1"/>
  <c r="G82" i="1"/>
  <c r="F57" i="1"/>
  <c r="G29" i="1"/>
  <c r="F90" i="1"/>
  <c r="F27" i="1"/>
  <c r="F29" i="1"/>
  <c r="D69" i="1"/>
  <c r="G85" i="1"/>
  <c r="F58" i="1"/>
  <c r="F18" i="1"/>
  <c r="G34" i="1"/>
  <c r="G58" i="1"/>
  <c r="G86" i="1"/>
  <c r="D88" i="1"/>
  <c r="F99" i="1"/>
  <c r="E14" i="1"/>
  <c r="E89" i="1"/>
  <c r="F55" i="1"/>
  <c r="F43" i="1"/>
  <c r="D31" i="1"/>
  <c r="E85" i="1"/>
  <c r="G69" i="1"/>
  <c r="D80" i="1"/>
  <c r="G36" i="1"/>
  <c r="D15" i="1"/>
  <c r="E16" i="1"/>
  <c r="G91" i="1"/>
  <c r="D78" i="1"/>
  <c r="E33" i="1"/>
  <c r="D67" i="1"/>
  <c r="D87" i="1"/>
  <c r="G43" i="1"/>
  <c r="D61" i="1"/>
  <c r="G4" i="1"/>
  <c r="G15" i="1"/>
  <c r="D33" i="1"/>
  <c r="E54" i="1"/>
  <c r="G63" i="1"/>
  <c r="D37" i="1"/>
  <c r="E42" i="1"/>
  <c r="D26" i="1"/>
  <c r="G76" i="1"/>
  <c r="F66" i="1"/>
  <c r="F37" i="1"/>
  <c r="F48" i="1"/>
  <c r="F103" i="1"/>
  <c r="D76" i="1"/>
  <c r="G16" i="1"/>
  <c r="D91" i="1"/>
  <c r="E15" i="1"/>
  <c r="G22" i="1"/>
  <c r="F88" i="1"/>
  <c r="E19" i="1"/>
  <c r="F70" i="1"/>
  <c r="D62" i="1"/>
  <c r="D46" i="1"/>
  <c r="G80" i="1"/>
  <c r="E44" i="1"/>
  <c r="E66" i="1"/>
  <c r="D5" i="1"/>
  <c r="D65" i="1"/>
  <c r="E100" i="1"/>
  <c r="D40" i="1"/>
  <c r="F22" i="1"/>
  <c r="G99" i="1"/>
  <c r="H2" i="1"/>
  <c r="E76" i="1"/>
  <c r="F32" i="1"/>
  <c r="D81" i="1"/>
  <c r="E28" i="1"/>
  <c r="E48" i="1"/>
  <c r="F63" i="1"/>
  <c r="D92" i="1"/>
  <c r="D32" i="1"/>
  <c r="D39" i="1"/>
  <c r="G35" i="1"/>
  <c r="G59" i="1"/>
  <c r="E71" i="1"/>
  <c r="F102" i="1"/>
  <c r="E78" i="1"/>
  <c r="F14" i="1"/>
  <c r="F21" i="1"/>
  <c r="F8" i="1"/>
  <c r="G32" i="1"/>
  <c r="E282" i="1"/>
  <c r="G281" i="1"/>
  <c r="E297" i="1"/>
  <c r="G299" i="1"/>
  <c r="D293" i="1"/>
  <c r="E267" i="1"/>
  <c r="F230" i="1"/>
  <c r="F210" i="1"/>
  <c r="E199" i="1"/>
  <c r="D139" i="1"/>
  <c r="D223" i="1"/>
  <c r="E234" i="1"/>
  <c r="G180" i="1"/>
  <c r="E254" i="1"/>
  <c r="D156" i="1"/>
  <c r="G211" i="1"/>
  <c r="E167" i="1"/>
  <c r="D164" i="1"/>
  <c r="D189" i="1"/>
  <c r="D123" i="1"/>
  <c r="E128" i="1"/>
  <c r="D265" i="1"/>
  <c r="D266" i="1"/>
  <c r="G171" i="1"/>
  <c r="G206" i="1"/>
  <c r="F239" i="1"/>
  <c r="E220" i="1"/>
  <c r="D245" i="1"/>
  <c r="F251" i="1"/>
  <c r="G234" i="1"/>
  <c r="E194" i="1"/>
  <c r="E153" i="1"/>
  <c r="G167" i="1"/>
  <c r="F164" i="1"/>
  <c r="F189" i="1"/>
  <c r="E139" i="1"/>
  <c r="G122" i="1"/>
  <c r="D130" i="1"/>
  <c r="F144" i="1"/>
  <c r="E121" i="1"/>
  <c r="G144" i="1"/>
  <c r="E137" i="1"/>
  <c r="D136" i="1"/>
  <c r="G124" i="1"/>
  <c r="F161" i="1"/>
  <c r="F257" i="1"/>
  <c r="D177" i="1"/>
  <c r="H260" i="1"/>
  <c r="F241" i="1"/>
  <c r="D119" i="1"/>
  <c r="D116" i="1"/>
  <c r="E116" i="1"/>
  <c r="D106" i="1"/>
  <c r="G112" i="1"/>
  <c r="F108" i="1"/>
  <c r="E107" i="1"/>
  <c r="D105" i="1"/>
  <c r="F28" i="1"/>
  <c r="E30" i="1"/>
  <c r="G68" i="1"/>
  <c r="G42" i="1"/>
  <c r="E81" i="1"/>
  <c r="G64" i="1"/>
  <c r="F91" i="1"/>
  <c r="D59" i="1"/>
  <c r="G94" i="1"/>
  <c r="G7" i="1"/>
  <c r="F3" i="1"/>
  <c r="G74" i="1"/>
  <c r="D53" i="1"/>
  <c r="D63" i="1"/>
  <c r="F101" i="1"/>
  <c r="D58" i="1"/>
  <c r="E67" i="1"/>
  <c r="E70" i="1"/>
  <c r="F78" i="1"/>
  <c r="G57" i="1"/>
  <c r="G11" i="1"/>
  <c r="F15" i="1"/>
  <c r="D17" i="1"/>
  <c r="E101" i="1"/>
  <c r="E32" i="1"/>
  <c r="E87" i="1"/>
  <c r="E25" i="1"/>
  <c r="E18" i="1"/>
  <c r="D8" i="1"/>
  <c r="F95" i="1"/>
  <c r="E75" i="1"/>
  <c r="F50" i="1"/>
  <c r="F65" i="1"/>
  <c r="F100" i="1"/>
  <c r="D94" i="1"/>
  <c r="E65" i="1"/>
  <c r="F72" i="1"/>
  <c r="G17" i="1"/>
  <c r="F69" i="1"/>
  <c r="F16" i="1"/>
  <c r="D4" i="1"/>
  <c r="E8" i="1"/>
  <c r="F33" i="1"/>
  <c r="F62" i="1"/>
  <c r="E12" i="1"/>
  <c r="G19" i="1"/>
  <c r="E3" i="1"/>
  <c r="E271" i="1"/>
  <c r="H274" i="1"/>
  <c r="G274" i="1"/>
  <c r="F295" i="1"/>
  <c r="F298" i="1"/>
  <c r="F264" i="1"/>
  <c r="G158" i="1"/>
  <c r="F163" i="1"/>
  <c r="F196" i="1"/>
  <c r="F261" i="1"/>
  <c r="G204" i="1"/>
  <c r="F194" i="1"/>
  <c r="F205" i="1"/>
  <c r="F154" i="1"/>
  <c r="G181" i="1"/>
  <c r="D192" i="1"/>
  <c r="G199" i="1"/>
  <c r="E196" i="1"/>
  <c r="E221" i="1"/>
  <c r="E124" i="1"/>
  <c r="D125" i="1"/>
  <c r="H254" i="1"/>
  <c r="E263" i="1"/>
  <c r="F235" i="1"/>
  <c r="G250" i="1"/>
  <c r="E186" i="1"/>
  <c r="E252" i="1"/>
  <c r="G151" i="1"/>
  <c r="F152" i="1"/>
  <c r="G179" i="1"/>
  <c r="F160" i="1"/>
  <c r="E185" i="1"/>
  <c r="F199" i="1"/>
  <c r="G196" i="1"/>
  <c r="D221" i="1"/>
  <c r="F140" i="1"/>
  <c r="G138" i="1"/>
  <c r="D121" i="1"/>
  <c r="E142" i="1"/>
  <c r="G140" i="1"/>
  <c r="E125" i="1"/>
  <c r="G130" i="1"/>
  <c r="F137" i="1"/>
  <c r="E133" i="1"/>
  <c r="E225" i="1"/>
  <c r="D209" i="1"/>
  <c r="D161" i="1"/>
  <c r="D257" i="1"/>
  <c r="E145" i="1"/>
  <c r="F118" i="1"/>
  <c r="G114" i="1"/>
  <c r="F117" i="1"/>
  <c r="E110" i="1"/>
  <c r="E115" i="1"/>
  <c r="F114" i="1"/>
  <c r="E114" i="1"/>
  <c r="F39" i="1"/>
  <c r="G81" i="1"/>
  <c r="D35" i="1"/>
  <c r="D49" i="1"/>
  <c r="G72" i="1"/>
  <c r="E55" i="1"/>
  <c r="G93" i="1"/>
  <c r="E50" i="1"/>
  <c r="G8" i="1"/>
  <c r="F44" i="1"/>
  <c r="D27" i="1"/>
  <c r="F67" i="1"/>
  <c r="G71" i="1"/>
  <c r="D11" i="1"/>
  <c r="G92" i="1"/>
  <c r="G50" i="1"/>
  <c r="G10" i="1"/>
  <c r="E57" i="1"/>
  <c r="E39" i="1"/>
  <c r="E21" i="1"/>
  <c r="D54" i="1"/>
  <c r="D72" i="1"/>
  <c r="F79" i="1"/>
  <c r="F85" i="1"/>
  <c r="F82" i="1"/>
  <c r="E96" i="1"/>
  <c r="G20" i="1"/>
  <c r="D13" i="1"/>
  <c r="D42" i="1"/>
  <c r="F104" i="1"/>
  <c r="D60" i="1"/>
  <c r="E56" i="1"/>
  <c r="F51" i="1"/>
  <c r="D93" i="1"/>
  <c r="G54" i="1"/>
  <c r="G66" i="1"/>
  <c r="D20" i="1"/>
  <c r="D45" i="1"/>
  <c r="D85" i="1"/>
  <c r="D50" i="1"/>
  <c r="F80" i="1"/>
  <c r="D68" i="1"/>
  <c r="F26" i="1"/>
  <c r="D19" i="1"/>
  <c r="D34" i="1"/>
  <c r="E86" i="1"/>
  <c r="E103" i="1"/>
  <c r="G23" i="1"/>
  <c r="F10" i="1"/>
  <c r="D96" i="1"/>
  <c r="E40" i="1"/>
  <c r="G95" i="1"/>
  <c r="E46" i="1"/>
  <c r="G24" i="1"/>
  <c r="F35" i="1"/>
  <c r="D9" i="1"/>
  <c r="E68" i="1"/>
  <c r="D56" i="1"/>
  <c r="G87" i="1"/>
  <c r="F45" i="1"/>
  <c r="G28" i="1"/>
  <c r="D7" i="1"/>
  <c r="D30" i="1"/>
  <c r="D102" i="1"/>
  <c r="E20" i="1"/>
  <c r="D95" i="1"/>
  <c r="G5" i="1"/>
  <c r="F59" i="1"/>
  <c r="F46" i="1"/>
  <c r="G101" i="1"/>
  <c r="G102" i="1"/>
  <c r="F71" i="1"/>
  <c r="G25" i="1"/>
  <c r="E31" i="1"/>
  <c r="F38" i="1"/>
  <c r="D6" i="1"/>
  <c r="G45" i="1"/>
  <c r="E27" i="1"/>
  <c r="D36" i="1"/>
  <c r="F25" i="1"/>
  <c r="G30" i="1"/>
  <c r="D52" i="1"/>
  <c r="D48" i="1"/>
  <c r="E88" i="1"/>
  <c r="E36" i="1"/>
  <c r="D86" i="1"/>
  <c r="E6" i="1"/>
  <c r="E45" i="1"/>
  <c r="E13" i="1"/>
  <c r="E43" i="1"/>
  <c r="G31" i="1"/>
  <c r="D12" i="1"/>
  <c r="F49" i="1"/>
  <c r="E52" i="1"/>
  <c r="E10" i="1"/>
  <c r="E272" i="1"/>
  <c r="D283" i="1"/>
  <c r="H299" i="1"/>
  <c r="G294" i="1"/>
  <c r="E295" i="1"/>
  <c r="G263" i="1"/>
  <c r="D236" i="1"/>
  <c r="F242" i="1"/>
  <c r="G221" i="1"/>
  <c r="E226" i="1"/>
  <c r="F245" i="1"/>
  <c r="G153" i="1"/>
  <c r="D138" i="1"/>
  <c r="D168" i="1"/>
  <c r="D246" i="1"/>
  <c r="E217" i="1"/>
  <c r="G231" i="1"/>
  <c r="F228" i="1"/>
  <c r="E253" i="1"/>
  <c r="G128" i="1"/>
  <c r="H262" i="1"/>
  <c r="D255" i="1"/>
  <c r="D154" i="1"/>
  <c r="F168" i="1"/>
  <c r="G175" i="1"/>
  <c r="F156" i="1"/>
  <c r="E181" i="1"/>
  <c r="G246" i="1"/>
  <c r="E216" i="1"/>
  <c r="F211" i="1"/>
  <c r="G192" i="1"/>
  <c r="D217" i="1"/>
  <c r="F231" i="1"/>
  <c r="E228" i="1"/>
  <c r="D253" i="1"/>
  <c r="E144" i="1"/>
  <c r="D128" i="1"/>
  <c r="D144" i="1"/>
  <c r="G126" i="1"/>
  <c r="G131" i="1"/>
  <c r="F139" i="1"/>
  <c r="G142" i="1"/>
  <c r="F141" i="1"/>
  <c r="F260" i="1"/>
  <c r="F129" i="1"/>
  <c r="D241" i="1"/>
  <c r="G241" i="1"/>
  <c r="F209" i="1"/>
  <c r="E129" i="1"/>
  <c r="D118" i="1"/>
  <c r="E111" i="1"/>
  <c r="F116" i="1"/>
  <c r="F106" i="1"/>
  <c r="G113" i="1"/>
  <c r="G116" i="1"/>
  <c r="F109" i="1"/>
  <c r="G40" i="1"/>
  <c r="G55" i="1"/>
  <c r="D64" i="1"/>
  <c r="D82" i="1"/>
  <c r="E26" i="1"/>
  <c r="F24" i="1"/>
  <c r="F20" i="1"/>
  <c r="E49" i="1"/>
  <c r="G77" i="1"/>
  <c r="F81" i="1"/>
  <c r="D101" i="1"/>
  <c r="F64" i="1"/>
  <c r="F52" i="1"/>
  <c r="D104" i="1"/>
  <c r="F17" i="1"/>
  <c r="E9" i="1"/>
  <c r="E24" i="1"/>
  <c r="E58" i="1"/>
  <c r="F40" i="1"/>
  <c r="G38" i="1"/>
  <c r="G39" i="1"/>
  <c r="E77" i="1"/>
  <c r="D44" i="1"/>
  <c r="G98" i="1"/>
  <c r="D51" i="1"/>
  <c r="G65" i="1"/>
  <c r="D84" i="1"/>
  <c r="G78" i="1"/>
  <c r="G53" i="1"/>
  <c r="G90" i="1"/>
  <c r="E17" i="1"/>
  <c r="D73" i="1"/>
  <c r="D16" i="1"/>
  <c r="D23" i="1"/>
  <c r="D25" i="1"/>
  <c r="E73" i="1"/>
  <c r="E29" i="1"/>
  <c r="G60" i="1"/>
  <c r="G75" i="1"/>
  <c r="G3" i="1"/>
  <c r="F9" i="1"/>
  <c r="F42" i="1"/>
  <c r="F94" i="1"/>
  <c r="G100" i="1"/>
  <c r="G51" i="1"/>
  <c r="E47" i="1"/>
  <c r="F75" i="1"/>
  <c r="D70" i="1"/>
  <c r="E41" i="1"/>
  <c r="E72" i="1"/>
  <c r="G46" i="1"/>
  <c r="G83" i="1"/>
  <c r="D90" i="1"/>
  <c r="D100" i="1"/>
  <c r="G88" i="1"/>
  <c r="F93" i="1"/>
  <c r="F77" i="1"/>
  <c r="E80" i="1"/>
  <c r="F41" i="1"/>
  <c r="E102" i="1"/>
  <c r="E74" i="1"/>
  <c r="G41" i="1"/>
  <c r="G70" i="1"/>
  <c r="F87" i="1"/>
  <c r="D55" i="1"/>
  <c r="G67" i="1"/>
  <c r="G12" i="1"/>
  <c r="D74" i="1"/>
  <c r="D77" i="1"/>
  <c r="D71" i="1"/>
  <c r="F12" i="1"/>
  <c r="F73" i="1"/>
  <c r="F74" i="1"/>
  <c r="F83" i="1"/>
  <c r="G26" i="1"/>
  <c r="D66" i="1"/>
  <c r="G48" i="1"/>
  <c r="F60" i="1"/>
  <c r="F47" i="1"/>
  <c r="F30" i="1"/>
  <c r="F36" i="1"/>
  <c r="E60" i="1"/>
  <c r="G103" i="1"/>
  <c r="G18" i="1"/>
  <c r="D43" i="1"/>
  <c r="G62" i="1"/>
  <c r="G73" i="1"/>
  <c r="G52" i="1"/>
  <c r="D98" i="1"/>
  <c r="D103" i="1"/>
  <c r="F86" i="1"/>
  <c r="D24" i="1"/>
  <c r="G104" i="1"/>
  <c r="F76" i="1"/>
  <c r="E53" i="1"/>
  <c r="E22" i="1"/>
  <c r="D18" i="1"/>
  <c r="E4" i="1"/>
  <c r="D57" i="1"/>
  <c r="E79" i="1"/>
  <c r="E38" i="1"/>
  <c r="G9" i="1"/>
  <c r="G27" i="1"/>
  <c r="D22" i="1"/>
  <c r="E51" i="1"/>
  <c r="F54" i="1"/>
  <c r="D21" i="1"/>
  <c r="E59" i="1"/>
  <c r="E93" i="1"/>
  <c r="D41" i="1"/>
  <c r="E69" i="1"/>
  <c r="E23" i="1"/>
  <c r="G96" i="1"/>
  <c r="F53" i="1"/>
  <c r="D28" i="1"/>
  <c r="D38" i="1"/>
  <c r="F19" i="1"/>
  <c r="G21" i="1"/>
  <c r="F56" i="1"/>
  <c r="G13" i="1"/>
  <c r="D10" i="1"/>
  <c r="E83" i="1"/>
  <c r="G47" i="1"/>
  <c r="D29" i="1"/>
  <c r="F92" i="1"/>
  <c r="E5" i="1"/>
  <c r="E84" i="1"/>
  <c r="D83" i="1"/>
  <c r="F7" i="1"/>
  <c r="E64" i="1"/>
  <c r="E91" i="1"/>
  <c r="G37" i="1"/>
  <c r="G79" i="1"/>
  <c r="E62" i="1"/>
  <c r="D3" i="1"/>
  <c r="E104" i="1"/>
  <c r="D89" i="1"/>
  <c r="F84" i="1"/>
  <c r="D99" i="1"/>
  <c r="E37" i="1"/>
  <c r="E34" i="1"/>
  <c r="L79" i="1" l="1"/>
  <c r="L37" i="1"/>
  <c r="L47" i="1"/>
  <c r="L13" i="1"/>
  <c r="L21" i="1"/>
  <c r="L96" i="1"/>
  <c r="L27" i="1"/>
  <c r="L9" i="1"/>
  <c r="L104" i="1"/>
  <c r="L52" i="1"/>
  <c r="L73" i="1"/>
  <c r="L62" i="1"/>
  <c r="L18" i="1"/>
  <c r="L103" i="1"/>
  <c r="L48" i="1"/>
  <c r="L26" i="1"/>
  <c r="L12" i="1"/>
  <c r="L67" i="1"/>
  <c r="L70" i="1"/>
  <c r="L41" i="1"/>
  <c r="L88" i="1"/>
  <c r="L83" i="1"/>
  <c r="L46" i="1"/>
  <c r="L51" i="1"/>
  <c r="L100" i="1"/>
  <c r="L3" i="1"/>
  <c r="L75" i="1"/>
  <c r="L60" i="1"/>
  <c r="L90" i="1"/>
  <c r="L53" i="1"/>
  <c r="L78" i="1"/>
  <c r="L65" i="1"/>
  <c r="L98" i="1"/>
  <c r="L39" i="1"/>
  <c r="L38" i="1"/>
  <c r="L77" i="1"/>
  <c r="L55" i="1"/>
  <c r="L40" i="1"/>
  <c r="L116" i="1"/>
  <c r="L113" i="1"/>
  <c r="K209" i="1"/>
  <c r="L241" i="1"/>
  <c r="M241" i="1"/>
  <c r="K260" i="1"/>
  <c r="L142" i="1"/>
  <c r="L131" i="1"/>
  <c r="L126" i="1"/>
  <c r="M144" i="1"/>
  <c r="M253" i="1"/>
  <c r="K231" i="1"/>
  <c r="M217" i="1"/>
  <c r="L192" i="1"/>
  <c r="K211" i="1"/>
  <c r="L246" i="1"/>
  <c r="K156" i="1"/>
  <c r="L175" i="1"/>
  <c r="K168" i="1"/>
  <c r="M154" i="1"/>
  <c r="M255" i="1"/>
  <c r="L128" i="1"/>
  <c r="K228" i="1"/>
  <c r="L231" i="1"/>
  <c r="M246" i="1"/>
  <c r="M168" i="1"/>
  <c r="L153" i="1"/>
  <c r="K245" i="1"/>
  <c r="L221" i="1"/>
  <c r="K242" i="1"/>
  <c r="M236" i="1"/>
  <c r="L263" i="1"/>
  <c r="L294" i="1"/>
  <c r="M283" i="1"/>
  <c r="L31" i="1"/>
  <c r="L30" i="1"/>
  <c r="L45" i="1"/>
  <c r="L25" i="1"/>
  <c r="L102" i="1"/>
  <c r="L101" i="1"/>
  <c r="L5" i="1"/>
  <c r="L28" i="1"/>
  <c r="L87" i="1"/>
  <c r="L24" i="1"/>
  <c r="L95" i="1"/>
  <c r="L23" i="1"/>
  <c r="L66" i="1"/>
  <c r="L54" i="1"/>
  <c r="L20" i="1"/>
  <c r="L10" i="1"/>
  <c r="L50" i="1"/>
  <c r="L92" i="1"/>
  <c r="L71" i="1"/>
  <c r="L8" i="1"/>
  <c r="L93" i="1"/>
  <c r="L72" i="1"/>
  <c r="L81" i="1"/>
  <c r="L114" i="1"/>
  <c r="M257" i="1"/>
  <c r="M161" i="1"/>
  <c r="M209" i="1"/>
  <c r="L130" i="1"/>
  <c r="L140" i="1"/>
  <c r="L138" i="1"/>
  <c r="M221" i="1"/>
  <c r="L196" i="1"/>
  <c r="K199" i="1"/>
  <c r="K160" i="1"/>
  <c r="L179" i="1"/>
  <c r="K152" i="1"/>
  <c r="L151" i="1"/>
  <c r="L250" i="1"/>
  <c r="K235" i="1"/>
  <c r="L199" i="1"/>
  <c r="M192" i="1"/>
  <c r="L181" i="1"/>
  <c r="K154" i="1"/>
  <c r="K205" i="1"/>
  <c r="K194" i="1"/>
  <c r="L204" i="1"/>
  <c r="K261" i="1"/>
  <c r="K196" i="1"/>
  <c r="K163" i="1"/>
  <c r="L158" i="1"/>
  <c r="K264" i="1"/>
  <c r="K298" i="1"/>
  <c r="K295" i="1"/>
  <c r="L274" i="1"/>
  <c r="L19" i="1"/>
  <c r="L17" i="1"/>
  <c r="L11" i="1"/>
  <c r="L57" i="1"/>
  <c r="L74" i="1"/>
  <c r="I2" i="1"/>
  <c r="L7" i="1"/>
  <c r="L94" i="1"/>
  <c r="L64" i="1"/>
  <c r="L42" i="1"/>
  <c r="L68" i="1"/>
  <c r="L112" i="1"/>
  <c r="K241" i="1"/>
  <c r="M177" i="1"/>
  <c r="K257" i="1"/>
  <c r="K161" i="1"/>
  <c r="L124" i="1"/>
  <c r="L144" i="1"/>
  <c r="K144" i="1"/>
  <c r="L122" i="1"/>
  <c r="K189" i="1"/>
  <c r="K164" i="1"/>
  <c r="L167" i="1"/>
  <c r="L234" i="1"/>
  <c r="K251" i="1"/>
  <c r="M245" i="1"/>
  <c r="K239" i="1"/>
  <c r="L206" i="1"/>
  <c r="L171" i="1"/>
  <c r="M266" i="1"/>
  <c r="M265" i="1"/>
  <c r="M189" i="1"/>
  <c r="M164" i="1"/>
  <c r="L211" i="1"/>
  <c r="M156" i="1"/>
  <c r="L180" i="1"/>
  <c r="M223" i="1"/>
  <c r="K210" i="1"/>
  <c r="K230" i="1"/>
  <c r="M293" i="1"/>
  <c r="L299" i="1"/>
  <c r="L281" i="1"/>
  <c r="L32" i="1"/>
  <c r="L59" i="1"/>
  <c r="L35" i="1"/>
  <c r="L99" i="1"/>
  <c r="L80" i="1"/>
  <c r="L22" i="1"/>
  <c r="L16" i="1"/>
  <c r="L76" i="1"/>
  <c r="L63" i="1"/>
  <c r="L15" i="1"/>
  <c r="L4" i="1"/>
  <c r="L43" i="1"/>
  <c r="L91" i="1"/>
  <c r="L36" i="1"/>
  <c r="L69" i="1"/>
  <c r="L86" i="1"/>
  <c r="L58" i="1"/>
  <c r="L34" i="1"/>
  <c r="L85" i="1"/>
  <c r="L29" i="1"/>
  <c r="L82" i="1"/>
  <c r="L14" i="1"/>
  <c r="L105" i="1"/>
  <c r="L109" i="1"/>
  <c r="M193" i="1"/>
  <c r="L145" i="1"/>
  <c r="M260" i="1"/>
  <c r="M225" i="1"/>
  <c r="K177" i="1"/>
  <c r="L137" i="1"/>
  <c r="L133" i="1"/>
  <c r="M149" i="1"/>
  <c r="M174" i="1"/>
  <c r="M249" i="1"/>
  <c r="K243" i="1"/>
  <c r="M182" i="1"/>
  <c r="M187" i="1"/>
  <c r="M213" i="1"/>
  <c r="L188" i="1"/>
  <c r="K207" i="1"/>
  <c r="M162" i="1"/>
  <c r="M261" i="1"/>
  <c r="M259" i="1"/>
  <c r="L141" i="1"/>
  <c r="L157" i="1"/>
  <c r="K216" i="1"/>
  <c r="M183" i="1"/>
  <c r="M251" i="1"/>
  <c r="M185" i="1"/>
  <c r="M190" i="1"/>
  <c r="L289" i="1"/>
  <c r="K296" i="1"/>
  <c r="M272" i="1"/>
  <c r="M284" i="1"/>
  <c r="L300" i="1"/>
  <c r="L49" i="1"/>
  <c r="L44" i="1"/>
  <c r="L56" i="1"/>
  <c r="L61" i="1"/>
  <c r="L110" i="1"/>
  <c r="L111" i="1"/>
  <c r="L117" i="1"/>
  <c r="L106" i="1"/>
  <c r="L115" i="1"/>
  <c r="L118" i="1"/>
  <c r="L129" i="1"/>
  <c r="K225" i="1"/>
  <c r="L177" i="1"/>
  <c r="K145" i="1"/>
  <c r="L225" i="1"/>
  <c r="M146" i="1"/>
  <c r="L147" i="1"/>
  <c r="L120" i="1"/>
  <c r="L146" i="1"/>
  <c r="M237" i="1"/>
  <c r="L202" i="1"/>
  <c r="K215" i="1"/>
  <c r="L222" i="1"/>
  <c r="M201" i="1"/>
  <c r="K176" i="1"/>
  <c r="M166" i="1"/>
  <c r="M195" i="1"/>
  <c r="L214" i="1"/>
  <c r="K184" i="1"/>
  <c r="K219" i="1"/>
  <c r="L198" i="1"/>
  <c r="M229" i="1"/>
  <c r="L218" i="1"/>
  <c r="K223" i="1"/>
  <c r="L159" i="1"/>
  <c r="M170" i="1"/>
  <c r="M178" i="1"/>
  <c r="L226" i="1"/>
  <c r="K258" i="1"/>
  <c r="L266" i="1"/>
  <c r="L255" i="1"/>
  <c r="K148" i="1"/>
  <c r="L173" i="1"/>
  <c r="K212" i="1"/>
  <c r="M202" i="1"/>
  <c r="L215" i="1"/>
  <c r="M222" i="1"/>
  <c r="K153" i="1"/>
  <c r="M234" i="1"/>
  <c r="L239" i="1"/>
  <c r="M171" i="1"/>
  <c r="M247" i="1"/>
  <c r="L216" i="1"/>
  <c r="K165" i="1"/>
  <c r="M159" i="1"/>
  <c r="M157" i="1"/>
  <c r="L249" i="1"/>
  <c r="K155" i="1"/>
  <c r="M200" i="1"/>
  <c r="L261" i="1"/>
  <c r="L273" i="1"/>
  <c r="K288" i="1"/>
  <c r="M269" i="1"/>
  <c r="L290" i="1"/>
  <c r="M292" i="1"/>
  <c r="L275" i="1"/>
  <c r="M273" i="1"/>
  <c r="K294" i="1"/>
  <c r="L84" i="1"/>
  <c r="L33" i="1"/>
  <c r="L89" i="1"/>
  <c r="L6" i="1"/>
  <c r="L2" i="1"/>
  <c r="J2" i="1"/>
  <c r="P1" i="1" s="1"/>
  <c r="L107" i="1"/>
  <c r="L108" i="1"/>
  <c r="L119" i="1"/>
  <c r="L161" i="1"/>
  <c r="M145" i="1"/>
  <c r="L209" i="1"/>
  <c r="L260" i="1"/>
  <c r="K193" i="1"/>
  <c r="L193" i="1"/>
  <c r="L257" i="1"/>
  <c r="L134" i="1"/>
  <c r="K146" i="1"/>
  <c r="L135" i="1"/>
  <c r="L139" i="1"/>
  <c r="L143" i="1"/>
  <c r="L150" i="1"/>
  <c r="M205" i="1"/>
  <c r="K180" i="1"/>
  <c r="K247" i="1"/>
  <c r="L183" i="1"/>
  <c r="M233" i="1"/>
  <c r="L242" i="1"/>
  <c r="K227" i="1"/>
  <c r="L163" i="1"/>
  <c r="L210" i="1"/>
  <c r="L155" i="1"/>
  <c r="M197" i="1"/>
  <c r="K172" i="1"/>
  <c r="M158" i="1"/>
  <c r="M191" i="1"/>
  <c r="L230" i="1"/>
  <c r="K203" i="1"/>
  <c r="L238" i="1"/>
  <c r="L259" i="1"/>
  <c r="M150" i="1"/>
  <c r="K244" i="1"/>
  <c r="M180" i="1"/>
  <c r="L247" i="1"/>
  <c r="L194" i="1"/>
  <c r="L251" i="1"/>
  <c r="K220" i="1"/>
  <c r="M206" i="1"/>
  <c r="K256" i="1"/>
  <c r="L244" i="1"/>
  <c r="K233" i="1"/>
  <c r="M211" i="1"/>
  <c r="K265" i="1"/>
  <c r="K149" i="1"/>
  <c r="L174" i="1"/>
  <c r="M224" i="1"/>
  <c r="M248" i="1"/>
  <c r="L197" i="1"/>
  <c r="L191" i="1"/>
  <c r="K238" i="1"/>
  <c r="L262" i="1"/>
  <c r="L293" i="1"/>
  <c r="L278" i="1"/>
  <c r="K282" i="1"/>
  <c r="L295" i="1"/>
  <c r="M280" i="1"/>
  <c r="K185" i="1"/>
  <c r="K224" i="1"/>
  <c r="M160" i="1"/>
  <c r="L243" i="1"/>
  <c r="M179" i="1"/>
  <c r="M152" i="1"/>
  <c r="K252" i="1"/>
  <c r="L186" i="1"/>
  <c r="L207" i="1"/>
  <c r="M250" i="1"/>
  <c r="K232" i="1"/>
  <c r="L235" i="1"/>
  <c r="K162" i="1"/>
  <c r="L258" i="1"/>
  <c r="L264" i="1"/>
  <c r="L127" i="1"/>
  <c r="M148" i="1"/>
  <c r="K237" i="1"/>
  <c r="K173" i="1"/>
  <c r="L212" i="1"/>
  <c r="M215" i="1"/>
  <c r="K201" i="1"/>
  <c r="L224" i="1"/>
  <c r="L160" i="1"/>
  <c r="M243" i="1"/>
  <c r="K182" i="1"/>
  <c r="L152" i="1"/>
  <c r="K187" i="1"/>
  <c r="M151" i="1"/>
  <c r="K213" i="1"/>
  <c r="L236" i="1"/>
  <c r="L172" i="1"/>
  <c r="K158" i="1"/>
  <c r="L200" i="1"/>
  <c r="M203" i="1"/>
  <c r="K254" i="1"/>
  <c r="K262" i="1"/>
  <c r="L121" i="1"/>
  <c r="K147" i="1"/>
  <c r="L253" i="1"/>
  <c r="M228" i="1"/>
  <c r="K167" i="1"/>
  <c r="L217" i="1"/>
  <c r="M153" i="1"/>
  <c r="K192" i="1"/>
  <c r="L166" i="1"/>
  <c r="L195" i="1"/>
  <c r="K214" i="1"/>
  <c r="K198" i="1"/>
  <c r="L229" i="1"/>
  <c r="M165" i="1"/>
  <c r="M204" i="1"/>
  <c r="K218" i="1"/>
  <c r="K159" i="1"/>
  <c r="L170" i="1"/>
  <c r="L178" i="1"/>
  <c r="K226" i="1"/>
  <c r="L256" i="1"/>
  <c r="M254" i="1"/>
  <c r="K259" i="1"/>
  <c r="M267" i="1"/>
  <c r="L279" i="1"/>
  <c r="M295" i="1"/>
  <c r="K278" i="1"/>
  <c r="K290" i="1"/>
  <c r="L270" i="1"/>
  <c r="M289" i="1"/>
  <c r="K292" i="1"/>
  <c r="K274" i="1"/>
  <c r="L286" i="1"/>
  <c r="M297" i="1"/>
  <c r="K284" i="1"/>
  <c r="L285" i="1"/>
  <c r="K289" i="1"/>
  <c r="L298" i="1"/>
  <c r="M276" i="1"/>
  <c r="L282" i="1"/>
  <c r="M268" i="1"/>
  <c r="L277" i="1"/>
  <c r="L271" i="1"/>
  <c r="M296" i="1"/>
  <c r="K276" i="1"/>
  <c r="K286" i="1"/>
  <c r="M291" i="1"/>
  <c r="K285" i="1"/>
  <c r="K169" i="1"/>
  <c r="K208" i="1"/>
  <c r="M242" i="1"/>
  <c r="L227" i="1"/>
  <c r="M163" i="1"/>
  <c r="K248" i="1"/>
  <c r="M210" i="1"/>
  <c r="M155" i="1"/>
  <c r="K190" i="1"/>
  <c r="K236" i="1"/>
  <c r="M172" i="1"/>
  <c r="K191" i="1"/>
  <c r="M230" i="1"/>
  <c r="K200" i="1"/>
  <c r="L203" i="1"/>
  <c r="M238" i="1"/>
  <c r="L136" i="1"/>
  <c r="L149" i="1"/>
  <c r="K221" i="1"/>
  <c r="K157" i="1"/>
  <c r="M196" i="1"/>
  <c r="K174" i="1"/>
  <c r="M199" i="1"/>
  <c r="K249" i="1"/>
  <c r="L169" i="1"/>
  <c r="L208" i="1"/>
  <c r="M227" i="1"/>
  <c r="L248" i="1"/>
  <c r="L190" i="1"/>
  <c r="K197" i="1"/>
  <c r="L220" i="1"/>
  <c r="L156" i="1"/>
  <c r="M239" i="1"/>
  <c r="M175" i="1"/>
  <c r="L168" i="1"/>
  <c r="L125" i="1"/>
  <c r="L148" i="1"/>
  <c r="L237" i="1"/>
  <c r="M173" i="1"/>
  <c r="M212" i="1"/>
  <c r="K202" i="1"/>
  <c r="K222" i="1"/>
  <c r="L201" i="1"/>
  <c r="M240" i="1"/>
  <c r="K179" i="1"/>
  <c r="L182" i="1"/>
  <c r="L187" i="1"/>
  <c r="K151" i="1"/>
  <c r="L213" i="1"/>
  <c r="M252" i="1"/>
  <c r="K188" i="1"/>
  <c r="M186" i="1"/>
  <c r="K250" i="1"/>
  <c r="M232" i="1"/>
  <c r="L162" i="1"/>
  <c r="M263" i="1"/>
  <c r="K266" i="1"/>
  <c r="L254" i="1"/>
  <c r="M262" i="1"/>
  <c r="L267" i="1"/>
  <c r="K272" i="1"/>
  <c r="M277" i="1"/>
  <c r="M278" i="1"/>
  <c r="M294" i="1"/>
  <c r="K301" i="1"/>
  <c r="M290" i="1"/>
  <c r="K273" i="1"/>
  <c r="K283" i="1"/>
  <c r="L276" i="1"/>
  <c r="M274" i="1"/>
  <c r="K281" i="1"/>
  <c r="K275" i="1"/>
  <c r="L268" i="1"/>
  <c r="M285" i="1"/>
  <c r="L288" i="1"/>
  <c r="K293" i="1"/>
  <c r="K287" i="1"/>
  <c r="L296" i="1"/>
  <c r="M275" i="1"/>
  <c r="K269" i="1"/>
  <c r="M279" i="1"/>
  <c r="K270" i="1"/>
  <c r="K280" i="1"/>
  <c r="L297" i="1"/>
  <c r="L291" i="1"/>
  <c r="M300" i="1"/>
  <c r="M301" i="1"/>
  <c r="K240" i="1"/>
  <c r="M176" i="1"/>
  <c r="M214" i="1"/>
  <c r="M184" i="1"/>
  <c r="L219" i="1"/>
  <c r="M198" i="1"/>
  <c r="L165" i="1"/>
  <c r="K204" i="1"/>
  <c r="M218" i="1"/>
  <c r="L223" i="1"/>
  <c r="K170" i="1"/>
  <c r="K178" i="1"/>
  <c r="M226" i="1"/>
  <c r="M258" i="1"/>
  <c r="M264" i="1"/>
  <c r="M147" i="1"/>
  <c r="L123" i="1"/>
  <c r="K253" i="1"/>
  <c r="L189" i="1"/>
  <c r="L228" i="1"/>
  <c r="L164" i="1"/>
  <c r="M231" i="1"/>
  <c r="M167" i="1"/>
  <c r="K217" i="1"/>
  <c r="L240" i="1"/>
  <c r="L176" i="1"/>
  <c r="K166" i="1"/>
  <c r="K195" i="1"/>
  <c r="L184" i="1"/>
  <c r="M219" i="1"/>
  <c r="K229" i="1"/>
  <c r="L252" i="1"/>
  <c r="M188" i="1"/>
  <c r="K186" i="1"/>
  <c r="M207" i="1"/>
  <c r="L232" i="1"/>
  <c r="M235" i="1"/>
  <c r="K263" i="1"/>
  <c r="L132" i="1"/>
  <c r="K150" i="1"/>
  <c r="L205" i="1"/>
  <c r="M244" i="1"/>
  <c r="K183" i="1"/>
  <c r="L233" i="1"/>
  <c r="M169" i="1"/>
  <c r="M208" i="1"/>
  <c r="M194" i="1"/>
  <c r="K234" i="1"/>
  <c r="M216" i="1"/>
  <c r="K246" i="1"/>
  <c r="L245" i="1"/>
  <c r="M181" i="1"/>
  <c r="M220" i="1"/>
  <c r="K175" i="1"/>
  <c r="K206" i="1"/>
  <c r="K171" i="1"/>
  <c r="L154" i="1"/>
  <c r="M256" i="1"/>
  <c r="K255" i="1"/>
  <c r="L265" i="1"/>
  <c r="K267" i="1"/>
  <c r="L283" i="1"/>
  <c r="M287" i="1"/>
  <c r="M270" i="1"/>
  <c r="M286" i="1"/>
  <c r="M288" i="1"/>
  <c r="K279" i="1"/>
  <c r="L272" i="1"/>
  <c r="M298" i="1"/>
  <c r="K277" i="1"/>
  <c r="K271" i="1"/>
  <c r="L280" i="1"/>
  <c r="M282" i="1"/>
  <c r="K300" i="1"/>
  <c r="L301" i="1"/>
  <c r="K299" i="1"/>
  <c r="L292" i="1"/>
  <c r="M271" i="1"/>
  <c r="K297" i="1"/>
  <c r="K291" i="1"/>
  <c r="L284" i="1"/>
  <c r="M299" i="1"/>
  <c r="L287" i="1"/>
  <c r="M281" i="1"/>
  <c r="K268" i="1"/>
  <c r="L269" i="1"/>
  <c r="N1" i="1"/>
  <c r="A136" i="1"/>
  <c r="A137" i="1" l="1"/>
  <c r="A138" i="1" l="1"/>
  <c r="A139" i="1" l="1"/>
  <c r="A140" i="1" l="1"/>
  <c r="K139" i="1" l="1"/>
  <c r="K138" i="1"/>
  <c r="K20" i="1"/>
  <c r="K89" i="1"/>
  <c r="K71" i="1"/>
  <c r="K36" i="1"/>
  <c r="K72" i="1"/>
  <c r="K49" i="1"/>
  <c r="K50" i="1"/>
  <c r="K117" i="1"/>
  <c r="K92" i="1"/>
  <c r="K91" i="1"/>
  <c r="K136" i="1"/>
  <c r="K60" i="1"/>
  <c r="K101" i="1"/>
  <c r="K79" i="1"/>
  <c r="K81" i="1"/>
  <c r="K131" i="1"/>
  <c r="K29" i="1"/>
  <c r="K26" i="1"/>
  <c r="K63" i="1"/>
  <c r="K42" i="1"/>
  <c r="K125" i="1"/>
  <c r="K76" i="1"/>
  <c r="K83" i="1"/>
  <c r="K45" i="1"/>
  <c r="K44" i="1"/>
  <c r="K38" i="1"/>
  <c r="K132" i="1"/>
  <c r="K41" i="1"/>
  <c r="K98" i="1"/>
  <c r="K116" i="1"/>
  <c r="K112" i="1"/>
  <c r="K85" i="1"/>
  <c r="K25" i="1"/>
  <c r="K55" i="1"/>
  <c r="K133" i="1"/>
  <c r="K99" i="1"/>
  <c r="K67" i="1"/>
  <c r="K134" i="1"/>
  <c r="K14" i="1"/>
  <c r="K106" i="1"/>
  <c r="K48" i="1"/>
  <c r="K34" i="1"/>
  <c r="K46" i="1"/>
  <c r="K84" i="1"/>
  <c r="K119" i="1"/>
  <c r="K16" i="1"/>
  <c r="K103" i="1"/>
  <c r="K37" i="1"/>
  <c r="K109" i="1"/>
  <c r="K32" i="1"/>
  <c r="K108" i="1"/>
  <c r="K53" i="1"/>
  <c r="K7" i="1"/>
  <c r="K8" i="1"/>
  <c r="K94" i="1"/>
  <c r="K30" i="1"/>
  <c r="K57" i="1"/>
  <c r="K124" i="1"/>
  <c r="K135" i="1"/>
  <c r="K120" i="1"/>
  <c r="K17" i="1"/>
  <c r="K130" i="1"/>
  <c r="K137" i="1"/>
  <c r="K12" i="1"/>
  <c r="K28" i="1"/>
  <c r="K102" i="1"/>
  <c r="K113" i="1"/>
  <c r="K118" i="1"/>
  <c r="K127" i="1"/>
  <c r="K27" i="1"/>
  <c r="K24" i="1"/>
  <c r="K122" i="1"/>
  <c r="K128" i="1"/>
  <c r="K69" i="1"/>
  <c r="K23" i="1"/>
  <c r="K70" i="1"/>
  <c r="K13" i="1"/>
  <c r="K54" i="1"/>
  <c r="K78" i="1"/>
  <c r="K58" i="1"/>
  <c r="K121" i="1"/>
  <c r="K33" i="1"/>
  <c r="K77" i="1"/>
  <c r="K95" i="1"/>
  <c r="K100" i="1"/>
  <c r="K123" i="1"/>
  <c r="K43" i="1"/>
  <c r="K40" i="1"/>
  <c r="K87" i="1"/>
  <c r="K97" i="1"/>
  <c r="K126" i="1"/>
  <c r="K105" i="1"/>
  <c r="K31" i="1"/>
  <c r="K11" i="1"/>
  <c r="K19" i="1"/>
  <c r="K111" i="1"/>
  <c r="K74" i="1"/>
  <c r="K47" i="1"/>
  <c r="K56" i="1"/>
  <c r="K110" i="1"/>
  <c r="K62" i="1"/>
  <c r="K22" i="1"/>
  <c r="K107" i="1"/>
  <c r="K65" i="1"/>
  <c r="K61" i="1"/>
  <c r="K51" i="1"/>
  <c r="K35" i="1"/>
  <c r="K96" i="1"/>
  <c r="K18" i="1"/>
  <c r="K90" i="1"/>
  <c r="K86" i="1"/>
  <c r="K64" i="1"/>
  <c r="K39" i="1"/>
  <c r="K68" i="1"/>
  <c r="K115" i="1"/>
  <c r="K129" i="1"/>
  <c r="K10" i="1"/>
  <c r="K59" i="1"/>
  <c r="K104" i="1"/>
  <c r="K80" i="1"/>
  <c r="K6" i="1"/>
  <c r="K4" i="1"/>
  <c r="K5" i="1"/>
  <c r="K15" i="1"/>
  <c r="K114" i="1"/>
  <c r="K52" i="1"/>
  <c r="K75" i="1"/>
  <c r="K88" i="1"/>
  <c r="K93" i="1"/>
  <c r="K21" i="1"/>
  <c r="K66" i="1"/>
  <c r="K73" i="1"/>
  <c r="K82" i="1"/>
  <c r="K3" i="1"/>
  <c r="K9" i="1"/>
  <c r="K2" i="1"/>
  <c r="M139" i="1"/>
  <c r="M41" i="1"/>
  <c r="M27" i="1"/>
  <c r="M53" i="1"/>
  <c r="M61" i="1"/>
  <c r="M96" i="1"/>
  <c r="M114" i="1"/>
  <c r="M25" i="1"/>
  <c r="M123" i="1"/>
  <c r="M8" i="1"/>
  <c r="M75" i="1"/>
  <c r="M46" i="1"/>
  <c r="M29" i="1"/>
  <c r="M68" i="1"/>
  <c r="M88" i="1"/>
  <c r="M35" i="1"/>
  <c r="M64" i="1"/>
  <c r="M94" i="1"/>
  <c r="M13" i="1"/>
  <c r="M83" i="1"/>
  <c r="M4" i="1"/>
  <c r="M106" i="1"/>
  <c r="M33" i="1"/>
  <c r="M99" i="1"/>
  <c r="M132" i="1"/>
  <c r="M48" i="1"/>
  <c r="M42" i="1"/>
  <c r="M19" i="1"/>
  <c r="M131" i="1"/>
  <c r="M92" i="1"/>
  <c r="M67" i="1"/>
  <c r="M47" i="1"/>
  <c r="M71" i="1"/>
  <c r="M36" i="1"/>
  <c r="M60" i="1"/>
  <c r="M105" i="1"/>
  <c r="M62" i="1"/>
  <c r="M111" i="1"/>
  <c r="M117" i="1"/>
  <c r="M128" i="1"/>
  <c r="M122" i="1"/>
  <c r="M87" i="1"/>
  <c r="M90" i="1"/>
  <c r="M102" i="1"/>
  <c r="M98" i="1"/>
  <c r="M130" i="1"/>
  <c r="M76" i="1"/>
  <c r="M137" i="1"/>
  <c r="M121" i="1"/>
  <c r="M70" i="1"/>
  <c r="M14" i="1"/>
  <c r="M108" i="1"/>
  <c r="M63" i="1"/>
  <c r="M6" i="1"/>
  <c r="M15" i="1"/>
  <c r="M26" i="1"/>
  <c r="M31" i="1"/>
  <c r="M136" i="1"/>
  <c r="M72" i="1"/>
  <c r="M57" i="1"/>
  <c r="M112" i="1"/>
  <c r="M134" i="1"/>
  <c r="M28" i="1"/>
  <c r="M23" i="1"/>
  <c r="M79" i="1"/>
  <c r="M74" i="1"/>
  <c r="M44" i="1"/>
  <c r="M50" i="1"/>
  <c r="M115" i="1"/>
  <c r="M93" i="1"/>
  <c r="M30" i="1"/>
  <c r="M126" i="1"/>
  <c r="M110" i="1"/>
  <c r="M12" i="1"/>
  <c r="M84" i="1"/>
  <c r="M11" i="1"/>
  <c r="M109" i="1"/>
  <c r="M18" i="1"/>
  <c r="M101" i="1"/>
  <c r="M86" i="1"/>
  <c r="M32" i="1"/>
  <c r="M100" i="1"/>
  <c r="M118" i="1"/>
  <c r="M135" i="1"/>
  <c r="M54" i="1"/>
  <c r="M56" i="1"/>
  <c r="M104" i="1"/>
  <c r="M43" i="1"/>
  <c r="M73" i="1"/>
  <c r="M39" i="1"/>
  <c r="M103" i="1"/>
  <c r="M66" i="1"/>
  <c r="M97" i="1"/>
  <c r="M20" i="1"/>
  <c r="M3" i="1"/>
  <c r="M9" i="1"/>
  <c r="M91" i="1"/>
  <c r="M95" i="1"/>
  <c r="M52" i="1"/>
  <c r="M116" i="1"/>
  <c r="M127" i="1"/>
  <c r="M7" i="1"/>
  <c r="M119" i="1"/>
  <c r="M38" i="1"/>
  <c r="M138" i="1"/>
  <c r="M59" i="1"/>
  <c r="M45" i="1"/>
  <c r="M21" i="1"/>
  <c r="M82" i="1"/>
  <c r="M120" i="1"/>
  <c r="M125" i="1"/>
  <c r="M40" i="1"/>
  <c r="M37" i="1"/>
  <c r="M51" i="1"/>
  <c r="M55" i="1"/>
  <c r="M2" i="1"/>
  <c r="M78" i="1"/>
  <c r="M34" i="1"/>
  <c r="M49" i="1"/>
  <c r="M77" i="1"/>
  <c r="M85" i="1"/>
  <c r="M80" i="1"/>
  <c r="M129" i="1"/>
  <c r="M16" i="1"/>
  <c r="M10" i="1"/>
  <c r="M5" i="1"/>
  <c r="M113" i="1"/>
  <c r="M107" i="1"/>
  <c r="M17" i="1"/>
  <c r="M24" i="1"/>
  <c r="M22" i="1"/>
  <c r="M89" i="1"/>
  <c r="M58" i="1"/>
  <c r="M69" i="1"/>
  <c r="M65" i="1"/>
  <c r="M133" i="1"/>
  <c r="M124" i="1"/>
  <c r="M81" i="1"/>
  <c r="A141" i="1"/>
  <c r="P2" i="1" l="1"/>
  <c r="Q2" i="1"/>
  <c r="K140" i="1"/>
  <c r="M140" i="1"/>
  <c r="A142" i="1"/>
  <c r="K141" i="1" l="1"/>
  <c r="M141" i="1"/>
  <c r="A143" i="1"/>
  <c r="K142" i="1" l="1"/>
  <c r="M142" i="1"/>
  <c r="A144" i="1"/>
  <c r="K143" i="1" l="1"/>
  <c r="M143" i="1"/>
  <c r="A145" i="1"/>
  <c r="N2" i="1" l="1"/>
  <c r="O2" i="1"/>
  <c r="A146" i="1"/>
  <c r="A147" i="1" l="1"/>
  <c r="A148" i="1" l="1"/>
  <c r="A149" i="1" l="1"/>
  <c r="A150" i="1" l="1"/>
  <c r="A151" i="1" l="1"/>
  <c r="A152" i="1" l="1"/>
  <c r="A153" i="1" l="1"/>
  <c r="A154" i="1" l="1"/>
  <c r="A155" i="1" l="1"/>
  <c r="A156" i="1" l="1"/>
  <c r="A157" i="1" l="1"/>
  <c r="A158" i="1" l="1"/>
  <c r="A159" i="1" l="1"/>
  <c r="A160" i="1" l="1"/>
  <c r="A161" i="1" l="1"/>
  <c r="A162" i="1" l="1"/>
  <c r="A163" i="1" l="1"/>
  <c r="A164" i="1" l="1"/>
  <c r="A165" i="1" l="1"/>
  <c r="A166" i="1" l="1"/>
  <c r="A167" i="1" l="1"/>
  <c r="A168" i="1" l="1"/>
  <c r="A169" i="1" l="1"/>
  <c r="A170" i="1" l="1"/>
  <c r="A171" i="1" l="1"/>
  <c r="A172" i="1" l="1"/>
  <c r="A173" i="1" l="1"/>
  <c r="A174" i="1" l="1"/>
  <c r="A175" i="1" l="1"/>
  <c r="A176" i="1" l="1"/>
  <c r="A177" i="1" l="1"/>
  <c r="A178" i="1" l="1"/>
  <c r="A179" i="1" l="1"/>
  <c r="A180" i="1" l="1"/>
  <c r="A181" i="1" l="1"/>
  <c r="A182" i="1" l="1"/>
  <c r="A183" i="1" l="1"/>
  <c r="A184" i="1" l="1"/>
  <c r="A185" i="1" l="1"/>
  <c r="A186" i="1" l="1"/>
  <c r="A187" i="1" l="1"/>
  <c r="A188" i="1" l="1"/>
  <c r="A189" i="1" l="1"/>
  <c r="A190" i="1" l="1"/>
  <c r="A191" i="1" l="1"/>
  <c r="A192" i="1" l="1"/>
  <c r="A193" i="1" l="1"/>
  <c r="A194" i="1" l="1"/>
  <c r="A195" i="1" l="1"/>
  <c r="A196" i="1" l="1"/>
  <c r="A197" i="1" l="1"/>
  <c r="A198" i="1" l="1"/>
  <c r="A199" i="1" l="1"/>
  <c r="A200" i="1" l="1"/>
  <c r="A201" i="1" l="1"/>
  <c r="A202" i="1" l="1"/>
  <c r="A203" i="1" l="1"/>
  <c r="A204" i="1" l="1"/>
  <c r="A205" i="1" l="1"/>
  <c r="A206" i="1" l="1"/>
  <c r="A207" i="1" l="1"/>
  <c r="A208" i="1" l="1"/>
  <c r="A209" i="1" l="1"/>
  <c r="A210" i="1" l="1"/>
  <c r="A211" i="1" l="1"/>
  <c r="A212" i="1" l="1"/>
  <c r="A213" i="1" l="1"/>
  <c r="A214" i="1" l="1"/>
  <c r="A215" i="1" l="1"/>
  <c r="A216" i="1" l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</calcChain>
</file>

<file path=xl/sharedStrings.xml><?xml version="1.0" encoding="utf-8"?>
<sst xmlns="http://schemas.openxmlformats.org/spreadsheetml/2006/main" count="24" uniqueCount="22">
  <si>
    <t>OPEN</t>
  </si>
  <si>
    <t>HIGH</t>
  </si>
  <si>
    <t>LOW</t>
  </si>
  <si>
    <t>CLOSE</t>
  </si>
  <si>
    <t>DATE</t>
  </si>
  <si>
    <t>TIME</t>
  </si>
  <si>
    <t>Symbol</t>
  </si>
  <si>
    <t>Continuation</t>
  </si>
  <si>
    <t>Decimal=T, Tick=D</t>
  </si>
  <si>
    <t>T</t>
  </si>
  <si>
    <t>CustomSessionName</t>
  </si>
  <si>
    <t>Type All or PrimaryOnly</t>
  </si>
  <si>
    <t>All</t>
  </si>
  <si>
    <t>Chart Time Frame</t>
  </si>
  <si>
    <t>Max</t>
  </si>
  <si>
    <t>Min</t>
  </si>
  <si>
    <t>Bar((((HOE+2*RBE)/3)-CLE),1)</t>
  </si>
  <si>
    <t>CLE</t>
  </si>
  <si>
    <t>Time</t>
  </si>
  <si>
    <t>Symbol for Open:</t>
  </si>
  <si>
    <t xml:space="preserve">Use Previous  </t>
  </si>
  <si>
    <t>Night Session Open: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</si>
</sst>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/dd/yy;@"/>
    <numFmt numFmtId="165" formatCode="h:mm;@"/>
    <numFmt numFmtId="166" formatCode="[$-F400]h:mm:ss\ AM/PM"/>
    <numFmt numFmtId="167" formatCode="m/d/yy;@"/>
    <numFmt numFmtId="168" formatCode="h:mm:ss;@"/>
    <numFmt numFmtId="169" formatCode="#,##0.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16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Font="1"/>
    <xf numFmtId="3" fontId="0" fillId="0" borderId="0" xfId="0" applyNumberFormat="1" applyFont="1"/>
    <xf numFmtId="165" fontId="0" fillId="0" borderId="0" xfId="0" applyNumberFormat="1" applyFont="1"/>
    <xf numFmtId="0" fontId="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166" fontId="0" fillId="0" borderId="0" xfId="0" applyNumberFormat="1" applyAlignment="1">
      <alignment horizontal="center"/>
    </xf>
    <xf numFmtId="166" fontId="0" fillId="0" borderId="0" xfId="0" applyNumberFormat="1"/>
    <xf numFmtId="2" fontId="0" fillId="0" borderId="0" xfId="0" applyNumberFormat="1" applyFont="1"/>
    <xf numFmtId="1" fontId="0" fillId="0" borderId="0" xfId="0" applyNumberFormat="1"/>
    <xf numFmtId="167" fontId="0" fillId="0" borderId="0" xfId="0" applyNumberFormat="1"/>
    <xf numFmtId="166" fontId="0" fillId="0" borderId="0" xfId="0" applyNumberFormat="1" applyFont="1"/>
    <xf numFmtId="4" fontId="0" fillId="0" borderId="0" xfId="0" applyNumberFormat="1" applyAlignment="1">
      <alignment horizontal="center"/>
    </xf>
    <xf numFmtId="22" fontId="0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22" fontId="2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169" fontId="0" fillId="0" borderId="0" xfId="0" applyNumberForma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167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2" fillId="0" borderId="3" xfId="0" quotePrefix="1" applyNumberFormat="1" applyFont="1" applyBorder="1" applyAlignment="1">
      <alignment horizontal="center"/>
    </xf>
    <xf numFmtId="18" fontId="2" fillId="0" borderId="4" xfId="0" quotePrefix="1" applyNumberFormat="1" applyFont="1" applyBorder="1" applyAlignment="1">
      <alignment horizontal="center"/>
    </xf>
    <xf numFmtId="167" fontId="2" fillId="0" borderId="3" xfId="0" quotePrefix="1" applyNumberFormat="1" applyFont="1" applyBorder="1" applyAlignment="1">
      <alignment horizontal="center"/>
    </xf>
    <xf numFmtId="18" fontId="2" fillId="0" borderId="4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right"/>
    </xf>
    <xf numFmtId="4" fontId="2" fillId="0" borderId="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-49.260599999999997</v>
        <stp/>
        <stp>StudyData</stp>
        <stp>Bar((((HOE+2*RBE)/3)-CLE),1)</stp>
        <stp>Bar</stp>
        <stp/>
        <stp>Open</stp>
        <stp>5</stp>
        <stp>-13</stp>
        <stp>All</stp>
        <stp/>
        <stp/>
        <stp>TRUE</stp>
        <stp>T</stp>
        <tr r="E15" s="1"/>
      </tp>
      <tp>
        <v>-49.250900000000001</v>
        <stp/>
        <stp>StudyData</stp>
        <stp>Bar((((HOE+2*RBE)/3)-CLE),1)</stp>
        <stp>Bar</stp>
        <stp/>
        <stp>Open</stp>
        <stp>5</stp>
        <stp>-12</stp>
        <stp>All</stp>
        <stp/>
        <stp/>
        <stp>TRUE</stp>
        <stp>T</stp>
        <tr r="E14" s="1"/>
      </tp>
      <tp>
        <v>-49.280200000000001</v>
        <stp/>
        <stp>StudyData</stp>
        <stp>Bar((((HOE+2*RBE)/3)-CLE),1)</stp>
        <stp>Bar</stp>
        <stp/>
        <stp>Open</stp>
        <stp>5</stp>
        <stp>-11</stp>
        <stp>All</stp>
        <stp/>
        <stp/>
        <stp>TRUE</stp>
        <stp>T</stp>
        <tr r="E13" s="1"/>
      </tp>
      <tp>
        <v>-49.251133330000002</v>
        <stp/>
        <stp>StudyData</stp>
        <stp>Bar((((HOE+2*RBE)/3)-CLE),1)</stp>
        <stp>Bar</stp>
        <stp/>
        <stp>Open</stp>
        <stp>5</stp>
        <stp>-10</stp>
        <stp>All</stp>
        <stp/>
        <stp/>
        <stp>TRUE</stp>
        <stp>T</stp>
        <tr r="E12" s="1"/>
      </tp>
      <tp>
        <v>-49.199366670000003</v>
        <stp/>
        <stp>StudyData</stp>
        <stp>Bar((((HOE+2*RBE)/3)-CLE),1)</stp>
        <stp>Bar</stp>
        <stp/>
        <stp>Open</stp>
        <stp>5</stp>
        <stp>-17</stp>
        <stp>All</stp>
        <stp/>
        <stp/>
        <stp>TRUE</stp>
        <stp>T</stp>
        <tr r="E19" s="1"/>
      </tp>
      <tp>
        <v>-49.190199999999997</v>
        <stp/>
        <stp>StudyData</stp>
        <stp>Bar((((HOE+2*RBE)/3)-CLE),1)</stp>
        <stp>Bar</stp>
        <stp/>
        <stp>Open</stp>
        <stp>5</stp>
        <stp>-16</stp>
        <stp>All</stp>
        <stp/>
        <stp/>
        <stp>TRUE</stp>
        <stp>T</stp>
        <tr r="E18" s="1"/>
      </tp>
      <tp>
        <v>-49.308466670000001</v>
        <stp/>
        <stp>StudyData</stp>
        <stp>Bar((((HOE+2*RBE)/3)-CLE),1)</stp>
        <stp>Bar</stp>
        <stp/>
        <stp>Open</stp>
        <stp>5</stp>
        <stp>-15</stp>
        <stp>All</stp>
        <stp/>
        <stp/>
        <stp>TRUE</stp>
        <stp>T</stp>
        <tr r="E17" s="1"/>
      </tp>
      <tp>
        <v>-49.319166670000001</v>
        <stp/>
        <stp>StudyData</stp>
        <stp>Bar((((HOE+2*RBE)/3)-CLE),1)</stp>
        <stp>Bar</stp>
        <stp/>
        <stp>Open</stp>
        <stp>5</stp>
        <stp>-14</stp>
        <stp>All</stp>
        <stp/>
        <stp/>
        <stp>TRUE</stp>
        <stp>T</stp>
        <tr r="E16" s="1"/>
      </tp>
      <tp>
        <v>-49.198266670000002</v>
        <stp/>
        <stp>StudyData</stp>
        <stp>Bar((((HOE+2*RBE)/3)-CLE),1)</stp>
        <stp>Bar</stp>
        <stp/>
        <stp>Open</stp>
        <stp>5</stp>
        <stp>-19</stp>
        <stp>All</stp>
        <stp/>
        <stp/>
        <stp>TRUE</stp>
        <stp>T</stp>
        <tr r="E21" s="1"/>
      </tp>
      <tp>
        <v>-49.179733329999998</v>
        <stp/>
        <stp>StudyData</stp>
        <stp>Bar((((HOE+2*RBE)/3)-CLE),1)</stp>
        <stp>Bar</stp>
        <stp/>
        <stp>Open</stp>
        <stp>5</stp>
        <stp>-18</stp>
        <stp>All</stp>
        <stp/>
        <stp/>
        <stp>TRUE</stp>
        <stp>T</stp>
        <tr r="E20" s="1"/>
      </tp>
      <tp>
        <v>-49.438800000000001</v>
        <stp/>
        <stp>StudyData</stp>
        <stp>Bar((((HOE+2*RBE)/3)-CLE),1)</stp>
        <stp>Bar</stp>
        <stp/>
        <stp>High</stp>
        <stp>5</stp>
        <stp>-68</stp>
        <stp>All</stp>
        <stp/>
        <stp/>
        <stp>TRUE</stp>
        <stp>T</stp>
        <tr r="F70" s="1"/>
      </tp>
      <tp>
        <v>-49.486633329999997</v>
        <stp/>
        <stp>StudyData</stp>
        <stp>Bar((((HOE+2*RBE)/3)-CLE),1)</stp>
        <stp>Bar</stp>
        <stp/>
        <stp>High</stp>
        <stp>5</stp>
        <stp>-69</stp>
        <stp>All</stp>
        <stp/>
        <stp/>
        <stp>TRUE</stp>
        <stp>T</stp>
        <tr r="F71" s="1"/>
      </tp>
      <tp>
        <v>-49.156233329999999</v>
        <stp/>
        <stp>StudyData</stp>
        <stp>Bar((((HOE+2*RBE)/3)-CLE),1)</stp>
        <stp>Bar</stp>
        <stp/>
        <stp>High</stp>
        <stp>5</stp>
        <stp>-62</stp>
        <stp>All</stp>
        <stp/>
        <stp/>
        <stp>TRUE</stp>
        <stp>T</stp>
        <tr r="F64" s="1"/>
      </tp>
      <tp>
        <v>-49.096366670000002</v>
        <stp/>
        <stp>StudyData</stp>
        <stp>Bar((((HOE+2*RBE)/3)-CLE),1)</stp>
        <stp>Bar</stp>
        <stp/>
        <stp>High</stp>
        <stp>5</stp>
        <stp>-63</stp>
        <stp>All</stp>
        <stp/>
        <stp/>
        <stp>TRUE</stp>
        <stp>T</stp>
        <tr r="F65" s="1"/>
      </tp>
      <tp>
        <v>-49.048699999999997</v>
        <stp/>
        <stp>StudyData</stp>
        <stp>Bar((((HOE+2*RBE)/3)-CLE),1)</stp>
        <stp>Bar</stp>
        <stp/>
        <stp>High</stp>
        <stp>5</stp>
        <stp>-60</stp>
        <stp>All</stp>
        <stp/>
        <stp/>
        <stp>TRUE</stp>
        <stp>T</stp>
        <tr r="F62" s="1"/>
      </tp>
      <tp>
        <v>-49.097666670000002</v>
        <stp/>
        <stp>StudyData</stp>
        <stp>Bar((((HOE+2*RBE)/3)-CLE),1)</stp>
        <stp>Bar</stp>
        <stp/>
        <stp>High</stp>
        <stp>5</stp>
        <stp>-61</stp>
        <stp>All</stp>
        <stp/>
        <stp/>
        <stp>TRUE</stp>
        <stp>T</stp>
        <tr r="F63" s="1"/>
      </tp>
      <tp>
        <v>-49.22366667</v>
        <stp/>
        <stp>StudyData</stp>
        <stp>Bar((((HOE+2*RBE)/3)-CLE),1)</stp>
        <stp>Bar</stp>
        <stp/>
        <stp>High</stp>
        <stp>5</stp>
        <stp>-66</stp>
        <stp>All</stp>
        <stp/>
        <stp/>
        <stp>TRUE</stp>
        <stp>T</stp>
        <tr r="F68" s="1"/>
      </tp>
      <tp>
        <v>-49.184399999999997</v>
        <stp/>
        <stp>StudyData</stp>
        <stp>Bar((((HOE+2*RBE)/3)-CLE),1)</stp>
        <stp>Bar</stp>
        <stp/>
        <stp>High</stp>
        <stp>5</stp>
        <stp>-67</stp>
        <stp>All</stp>
        <stp/>
        <stp/>
        <stp>TRUE</stp>
        <stp>T</stp>
        <tr r="F69" s="1"/>
      </tp>
      <tp>
        <v>-49.126866669999998</v>
        <stp/>
        <stp>StudyData</stp>
        <stp>Bar((((HOE+2*RBE)/3)-CLE),1)</stp>
        <stp>Bar</stp>
        <stp/>
        <stp>High</stp>
        <stp>5</stp>
        <stp>-64</stp>
        <stp>All</stp>
        <stp/>
        <stp/>
        <stp>TRUE</stp>
        <stp>T</stp>
        <tr r="F66" s="1"/>
      </tp>
      <tp>
        <v>-49.262466670000002</v>
        <stp/>
        <stp>StudyData</stp>
        <stp>Bar((((HOE+2*RBE)/3)-CLE),1)</stp>
        <stp>Bar</stp>
        <stp/>
        <stp>High</stp>
        <stp>5</stp>
        <stp>-65</stp>
        <stp>All</stp>
        <stp/>
        <stp/>
        <stp>TRUE</stp>
        <stp>T</stp>
        <tr r="F67" s="1"/>
      </tp>
      <tp>
        <v>-49.561766669999997</v>
        <stp/>
        <stp>StudyData</stp>
        <stp>Bar((((HOE+2*RBE)/3)-CLE),1)</stp>
        <stp>Bar</stp>
        <stp/>
        <stp>High</stp>
        <stp>5</stp>
        <stp>-78</stp>
        <stp>All</stp>
        <stp/>
        <stp/>
        <stp>TRUE</stp>
        <stp>T</stp>
        <tr r="F80" s="1"/>
      </tp>
      <tp>
        <v>-49.572333329999999</v>
        <stp/>
        <stp>StudyData</stp>
        <stp>Bar((((HOE+2*RBE)/3)-CLE),1)</stp>
        <stp>Bar</stp>
        <stp/>
        <stp>High</stp>
        <stp>5</stp>
        <stp>-79</stp>
        <stp>All</stp>
        <stp/>
        <stp/>
        <stp>TRUE</stp>
        <stp>T</stp>
        <tr r="F81" s="1"/>
      </tp>
      <tp>
        <v>-49.535200000000003</v>
        <stp/>
        <stp>StudyData</stp>
        <stp>Bar((((HOE+2*RBE)/3)-CLE),1)</stp>
        <stp>Bar</stp>
        <stp/>
        <stp>High</stp>
        <stp>5</stp>
        <stp>-72</stp>
        <stp>All</stp>
        <stp/>
        <stp/>
        <stp>TRUE</stp>
        <stp>T</stp>
        <tr r="F74" s="1"/>
      </tp>
      <tp>
        <v>-49.406633329999998</v>
        <stp/>
        <stp>StudyData</stp>
        <stp>Bar((((HOE+2*RBE)/3)-CLE),1)</stp>
        <stp>Bar</stp>
        <stp/>
        <stp>High</stp>
        <stp>5</stp>
        <stp>-73</stp>
        <stp>All</stp>
        <stp/>
        <stp/>
        <stp>TRUE</stp>
        <stp>T</stp>
        <tr r="F75" s="1"/>
      </tp>
      <tp>
        <v>-49.536633330000001</v>
        <stp/>
        <stp>StudyData</stp>
        <stp>Bar((((HOE+2*RBE)/3)-CLE),1)</stp>
        <stp>Bar</stp>
        <stp/>
        <stp>High</stp>
        <stp>5</stp>
        <stp>-70</stp>
        <stp>All</stp>
        <stp/>
        <stp/>
        <stp>TRUE</stp>
        <stp>T</stp>
        <tr r="F72" s="1"/>
      </tp>
      <tp>
        <v>-49.466933330000003</v>
        <stp/>
        <stp>StudyData</stp>
        <stp>Bar((((HOE+2*RBE)/3)-CLE),1)</stp>
        <stp>Bar</stp>
        <stp/>
        <stp>High</stp>
        <stp>5</stp>
        <stp>-71</stp>
        <stp>All</stp>
        <stp/>
        <stp/>
        <stp>TRUE</stp>
        <stp>T</stp>
        <tr r="F73" s="1"/>
      </tp>
      <tp>
        <v>-49.632166669999997</v>
        <stp/>
        <stp>StudyData</stp>
        <stp>Bar((((HOE+2*RBE)/3)-CLE),1)</stp>
        <stp>Bar</stp>
        <stp/>
        <stp>High</stp>
        <stp>5</stp>
        <stp>-76</stp>
        <stp>All</stp>
        <stp/>
        <stp/>
        <stp>TRUE</stp>
        <stp>T</stp>
        <tr r="F78" s="1"/>
      </tp>
      <tp>
        <v>-49.601399999999998</v>
        <stp/>
        <stp>StudyData</stp>
        <stp>Bar((((HOE+2*RBE)/3)-CLE),1)</stp>
        <stp>Bar</stp>
        <stp/>
        <stp>High</stp>
        <stp>5</stp>
        <stp>-77</stp>
        <stp>All</stp>
        <stp/>
        <stp/>
        <stp>TRUE</stp>
        <stp>T</stp>
        <tr r="F79" s="1"/>
      </tp>
      <tp>
        <v>-49.457900000000002</v>
        <stp/>
        <stp>StudyData</stp>
        <stp>Bar((((HOE+2*RBE)/3)-CLE),1)</stp>
        <stp>Bar</stp>
        <stp/>
        <stp>High</stp>
        <stp>5</stp>
        <stp>-74</stp>
        <stp>All</stp>
        <stp/>
        <stp/>
        <stp>TRUE</stp>
        <stp>T</stp>
        <tr r="F76" s="1"/>
      </tp>
      <tp>
        <v>-49.466633330000001</v>
        <stp/>
        <stp>StudyData</stp>
        <stp>Bar((((HOE+2*RBE)/3)-CLE),1)</stp>
        <stp>Bar</stp>
        <stp/>
        <stp>High</stp>
        <stp>5</stp>
        <stp>-75</stp>
        <stp>All</stp>
        <stp/>
        <stp/>
        <stp>TRUE</stp>
        <stp>T</stp>
        <tr r="F77" s="1"/>
      </tp>
      <tp>
        <v>-49.236833330000003</v>
        <stp/>
        <stp>StudyData</stp>
        <stp>Bar((((HOE+2*RBE)/3)-CLE),1)</stp>
        <stp>Bar</stp>
        <stp/>
        <stp>Open</stp>
        <stp>5</stp>
        <stp>-33</stp>
        <stp>All</stp>
        <stp/>
        <stp/>
        <stp>TRUE</stp>
        <stp>T</stp>
        <tr r="E35" s="1"/>
      </tp>
      <tp>
        <v>-49.265933330000003</v>
        <stp/>
        <stp>StudyData</stp>
        <stp>Bar((((HOE+2*RBE)/3)-CLE),1)</stp>
        <stp>Bar</stp>
        <stp/>
        <stp>Open</stp>
        <stp>5</stp>
        <stp>-32</stp>
        <stp>All</stp>
        <stp/>
        <stp/>
        <stp>TRUE</stp>
        <stp>T</stp>
        <tr r="E34" s="1"/>
      </tp>
      <tp>
        <v>-49.1877</v>
        <stp/>
        <stp>StudyData</stp>
        <stp>Bar((((HOE+2*RBE)/3)-CLE),1)</stp>
        <stp>Bar</stp>
        <stp/>
        <stp>Open</stp>
        <stp>5</stp>
        <stp>-31</stp>
        <stp>All</stp>
        <stp/>
        <stp/>
        <stp>TRUE</stp>
        <stp>T</stp>
        <tr r="E33" s="1"/>
      </tp>
      <tp>
        <v>-49.198533329999997</v>
        <stp/>
        <stp>StudyData</stp>
        <stp>Bar((((HOE+2*RBE)/3)-CLE),1)</stp>
        <stp>Bar</stp>
        <stp/>
        <stp>Open</stp>
        <stp>5</stp>
        <stp>-30</stp>
        <stp>All</stp>
        <stp/>
        <stp/>
        <stp>TRUE</stp>
        <stp>T</stp>
        <tr r="E32" s="1"/>
      </tp>
      <tp>
        <v>-49.088466670000003</v>
        <stp/>
        <stp>StudyData</stp>
        <stp>Bar((((HOE+2*RBE)/3)-CLE),1)</stp>
        <stp>Bar</stp>
        <stp/>
        <stp>Open</stp>
        <stp>5</stp>
        <stp>-37</stp>
        <stp>All</stp>
        <stp/>
        <stp/>
        <stp>TRUE</stp>
        <stp>T</stp>
        <tr r="E39" s="1"/>
      </tp>
      <tp>
        <v>-49.000366669999998</v>
        <stp/>
        <stp>StudyData</stp>
        <stp>Bar((((HOE+2*RBE)/3)-CLE),1)</stp>
        <stp>Bar</stp>
        <stp/>
        <stp>Open</stp>
        <stp>5</stp>
        <stp>-36</stp>
        <stp>All</stp>
        <stp/>
        <stp/>
        <stp>TRUE</stp>
        <stp>T</stp>
        <tr r="E38" s="1"/>
      </tp>
      <tp>
        <v>-49.040566669999997</v>
        <stp/>
        <stp>StudyData</stp>
        <stp>Bar((((HOE+2*RBE)/3)-CLE),1)</stp>
        <stp>Bar</stp>
        <stp/>
        <stp>Open</stp>
        <stp>5</stp>
        <stp>-35</stp>
        <stp>All</stp>
        <stp/>
        <stp/>
        <stp>TRUE</stp>
        <stp>T</stp>
        <tr r="E37" s="1"/>
      </tp>
      <tp>
        <v>-49.002533329999999</v>
        <stp/>
        <stp>StudyData</stp>
        <stp>Bar((((HOE+2*RBE)/3)-CLE),1)</stp>
        <stp>Bar</stp>
        <stp/>
        <stp>Open</stp>
        <stp>5</stp>
        <stp>-34</stp>
        <stp>All</stp>
        <stp/>
        <stp/>
        <stp>TRUE</stp>
        <stp>T</stp>
        <tr r="E36" s="1"/>
      </tp>
      <tp>
        <v>-48.794966670000001</v>
        <stp/>
        <stp>StudyData</stp>
        <stp>Bar((((HOE+2*RBE)/3)-CLE),1)</stp>
        <stp>Bar</stp>
        <stp/>
        <stp>Open</stp>
        <stp>5</stp>
        <stp>-39</stp>
        <stp>All</stp>
        <stp/>
        <stp/>
        <stp>TRUE</stp>
        <stp>T</stp>
        <tr r="E41" s="1"/>
      </tp>
      <tp>
        <v>-48.8245</v>
        <stp/>
        <stp>StudyData</stp>
        <stp>Bar((((HOE+2*RBE)/3)-CLE),1)</stp>
        <stp>Bar</stp>
        <stp/>
        <stp>Open</stp>
        <stp>5</stp>
        <stp>-38</stp>
        <stp>All</stp>
        <stp/>
        <stp/>
        <stp>TRUE</stp>
        <stp>T</stp>
        <tr r="E40" s="1"/>
      </tp>
      <tp>
        <v>-48.813633330000002</v>
        <stp/>
        <stp>StudyData</stp>
        <stp>Bar((((HOE+2*RBE)/3)-CLE),1)</stp>
        <stp>Bar</stp>
        <stp/>
        <stp>High</stp>
        <stp>5</stp>
        <stp>-48</stp>
        <stp>All</stp>
        <stp/>
        <stp/>
        <stp>TRUE</stp>
        <stp>T</stp>
        <tr r="F50" s="1"/>
      </tp>
      <tp>
        <v>-48.726466670000001</v>
        <stp/>
        <stp>StudyData</stp>
        <stp>Bar((((HOE+2*RBE)/3)-CLE),1)</stp>
        <stp>Bar</stp>
        <stp/>
        <stp>High</stp>
        <stp>5</stp>
        <stp>-49</stp>
        <stp>All</stp>
        <stp/>
        <stp/>
        <stp>TRUE</stp>
        <stp>T</stp>
        <tr r="F51" s="1"/>
      </tp>
      <tp>
        <v>-48.853833330000001</v>
        <stp/>
        <stp>StudyData</stp>
        <stp>Bar((((HOE+2*RBE)/3)-CLE),1)</stp>
        <stp>Bar</stp>
        <stp/>
        <stp>High</stp>
        <stp>5</stp>
        <stp>-42</stp>
        <stp>All</stp>
        <stp/>
        <stp/>
        <stp>TRUE</stp>
        <stp>T</stp>
        <tr r="F44" s="1"/>
      </tp>
      <tp>
        <v>-48.902433330000001</v>
        <stp/>
        <stp>StudyData</stp>
        <stp>Bar((((HOE+2*RBE)/3)-CLE),1)</stp>
        <stp>Bar</stp>
        <stp/>
        <stp>High</stp>
        <stp>5</stp>
        <stp>-43</stp>
        <stp>All</stp>
        <stp/>
        <stp/>
        <stp>TRUE</stp>
        <stp>T</stp>
        <tr r="F45" s="1"/>
      </tp>
      <tp>
        <v>-48.902099999999997</v>
        <stp/>
        <stp>StudyData</stp>
        <stp>Bar((((HOE+2*RBE)/3)-CLE),1)</stp>
        <stp>Bar</stp>
        <stp/>
        <stp>High</stp>
        <stp>5</stp>
        <stp>-40</stp>
        <stp>All</stp>
        <stp/>
        <stp/>
        <stp>TRUE</stp>
        <stp>T</stp>
        <tr r="F42" s="1"/>
      </tp>
      <tp>
        <v>-48.814733330000003</v>
        <stp/>
        <stp>StudyData</stp>
        <stp>Bar((((HOE+2*RBE)/3)-CLE),1)</stp>
        <stp>Bar</stp>
        <stp/>
        <stp>High</stp>
        <stp>5</stp>
        <stp>-41</stp>
        <stp>All</stp>
        <stp/>
        <stp/>
        <stp>TRUE</stp>
        <stp>T</stp>
        <tr r="F43" s="1"/>
      </tp>
      <tp>
        <v>-49.078233330000003</v>
        <stp/>
        <stp>StudyData</stp>
        <stp>Bar((((HOE+2*RBE)/3)-CLE),1)</stp>
        <stp>Bar</stp>
        <stp/>
        <stp>High</stp>
        <stp>5</stp>
        <stp>-46</stp>
        <stp>All</stp>
        <stp/>
        <stp/>
        <stp>TRUE</stp>
        <stp>T</stp>
        <tr r="F48" s="1"/>
      </tp>
      <tp>
        <v>-49.000100000000003</v>
        <stp/>
        <stp>StudyData</stp>
        <stp>Bar((((HOE+2*RBE)/3)-CLE),1)</stp>
        <stp>Bar</stp>
        <stp/>
        <stp>High</stp>
        <stp>5</stp>
        <stp>-47</stp>
        <stp>All</stp>
        <stp/>
        <stp/>
        <stp>TRUE</stp>
        <stp>T</stp>
        <tr r="F49" s="1"/>
      </tp>
      <tp>
        <v>-48.922699999999999</v>
        <stp/>
        <stp>StudyData</stp>
        <stp>Bar((((HOE+2*RBE)/3)-CLE),1)</stp>
        <stp>Bar</stp>
        <stp/>
        <stp>High</stp>
        <stp>5</stp>
        <stp>-44</stp>
        <stp>All</stp>
        <stp/>
        <stp/>
        <stp>TRUE</stp>
        <stp>T</stp>
        <tr r="F46" s="1"/>
      </tp>
      <tp>
        <v>-49.000900000000001</v>
        <stp/>
        <stp>StudyData</stp>
        <stp>Bar((((HOE+2*RBE)/3)-CLE),1)</stp>
        <stp>Bar</stp>
        <stp/>
        <stp>High</stp>
        <stp>5</stp>
        <stp>-45</stp>
        <stp>All</stp>
        <stp/>
        <stp/>
        <stp>TRUE</stp>
        <stp>T</stp>
        <tr r="F47" s="1"/>
      </tp>
      <tp>
        <v>-49.10036667</v>
        <stp/>
        <stp>StudyData</stp>
        <stp>Bar((((HOE+2*RBE)/3)-CLE),1)</stp>
        <stp>Bar</stp>
        <stp/>
        <stp>Open</stp>
        <stp>5</stp>
        <stp>-23</stp>
        <stp>All</stp>
        <stp/>
        <stp/>
        <stp>TRUE</stp>
        <stp>T</stp>
        <tr r="E25" s="1"/>
      </tp>
      <tp>
        <v>-49.090433330000003</v>
        <stp/>
        <stp>StudyData</stp>
        <stp>Bar((((HOE+2*RBE)/3)-CLE),1)</stp>
        <stp>Bar</stp>
        <stp/>
        <stp>Open</stp>
        <stp>5</stp>
        <stp>-22</stp>
        <stp>All</stp>
        <stp/>
        <stp/>
        <stp>TRUE</stp>
        <stp>T</stp>
        <tr r="E24" s="1"/>
      </tp>
      <tp>
        <v>-49.100566669999999</v>
        <stp/>
        <stp>StudyData</stp>
        <stp>Bar((((HOE+2*RBE)/3)-CLE),1)</stp>
        <stp>Bar</stp>
        <stp/>
        <stp>Open</stp>
        <stp>5</stp>
        <stp>-21</stp>
        <stp>All</stp>
        <stp/>
        <stp/>
        <stp>TRUE</stp>
        <stp>T</stp>
        <tr r="E23" s="1"/>
      </tp>
      <tp>
        <v>-49.138766670000003</v>
        <stp/>
        <stp>StudyData</stp>
        <stp>Bar((((HOE+2*RBE)/3)-CLE),1)</stp>
        <stp>Bar</stp>
        <stp/>
        <stp>Open</stp>
        <stp>5</stp>
        <stp>-20</stp>
        <stp>All</stp>
        <stp/>
        <stp/>
        <stp>TRUE</stp>
        <stp>T</stp>
        <tr r="E22" s="1"/>
      </tp>
      <tp>
        <v>-49.169366670000002</v>
        <stp/>
        <stp>StudyData</stp>
        <stp>Bar((((HOE+2*RBE)/3)-CLE),1)</stp>
        <stp>Bar</stp>
        <stp/>
        <stp>Open</stp>
        <stp>5</stp>
        <stp>-27</stp>
        <stp>All</stp>
        <stp/>
        <stp/>
        <stp>TRUE</stp>
        <stp>T</stp>
        <tr r="E29" s="1"/>
      </tp>
      <tp>
        <v>-49.199633329999997</v>
        <stp/>
        <stp>StudyData</stp>
        <stp>Bar((((HOE+2*RBE)/3)-CLE),1)</stp>
        <stp>Bar</stp>
        <stp/>
        <stp>Open</stp>
        <stp>5</stp>
        <stp>-26</stp>
        <stp>All</stp>
        <stp/>
        <stp/>
        <stp>TRUE</stp>
        <stp>T</stp>
        <tr r="E28" s="1"/>
      </tp>
      <tp>
        <v>-49.1785</v>
        <stp/>
        <stp>StudyData</stp>
        <stp>Bar((((HOE+2*RBE)/3)-CLE),1)</stp>
        <stp>Bar</stp>
        <stp/>
        <stp>Open</stp>
        <stp>5</stp>
        <stp>-25</stp>
        <stp>All</stp>
        <stp/>
        <stp/>
        <stp>TRUE</stp>
        <stp>T</stp>
        <tr r="E27" s="1"/>
      </tp>
      <tp>
        <v>-49.177900000000001</v>
        <stp/>
        <stp>StudyData</stp>
        <stp>Bar((((HOE+2*RBE)/3)-CLE),1)</stp>
        <stp>Bar</stp>
        <stp/>
        <stp>Open</stp>
        <stp>5</stp>
        <stp>-24</stp>
        <stp>All</stp>
        <stp/>
        <stp/>
        <stp>TRUE</stp>
        <stp>T</stp>
        <tr r="E26" s="1"/>
      </tp>
      <tp>
        <v>-49.149133329999998</v>
        <stp/>
        <stp>StudyData</stp>
        <stp>Bar((((HOE+2*RBE)/3)-CLE),1)</stp>
        <stp>Bar</stp>
        <stp/>
        <stp>Open</stp>
        <stp>5</stp>
        <stp>-29</stp>
        <stp>All</stp>
        <stp/>
        <stp/>
        <stp>TRUE</stp>
        <stp>T</stp>
        <tr r="E31" s="1"/>
      </tp>
      <tp>
        <v>-49.23653333</v>
        <stp/>
        <stp>StudyData</stp>
        <stp>Bar((((HOE+2*RBE)/3)-CLE),1)</stp>
        <stp>Bar</stp>
        <stp/>
        <stp>Open</stp>
        <stp>5</stp>
        <stp>-28</stp>
        <stp>All</stp>
        <stp/>
        <stp/>
        <stp>TRUE</stp>
        <stp>T</stp>
        <tr r="E30" s="1"/>
      </tp>
      <tp>
        <v>-49.012066670000003</v>
        <stp/>
        <stp>StudyData</stp>
        <stp>Bar((((HOE+2*RBE)/3)-CLE),1)</stp>
        <stp>Bar</stp>
        <stp/>
        <stp>High</stp>
        <stp>5</stp>
        <stp>-58</stp>
        <stp>All</stp>
        <stp/>
        <stp/>
        <stp>TRUE</stp>
        <stp>T</stp>
        <tr r="F60" s="1"/>
      </tp>
      <tp>
        <v>-49.058966669999997</v>
        <stp/>
        <stp>StudyData</stp>
        <stp>Bar((((HOE+2*RBE)/3)-CLE),1)</stp>
        <stp>Bar</stp>
        <stp/>
        <stp>High</stp>
        <stp>5</stp>
        <stp>-59</stp>
        <stp>All</stp>
        <stp/>
        <stp/>
        <stp>TRUE</stp>
        <stp>T</stp>
        <tr r="F61" s="1"/>
      </tp>
      <tp>
        <v>-48.833966670000002</v>
        <stp/>
        <stp>StudyData</stp>
        <stp>Bar((((HOE+2*RBE)/3)-CLE),1)</stp>
        <stp>Bar</stp>
        <stp/>
        <stp>High</stp>
        <stp>5</stp>
        <stp>-52</stp>
        <stp>All</stp>
        <stp/>
        <stp/>
        <stp>TRUE</stp>
        <stp>T</stp>
        <tr r="F54" s="1"/>
      </tp>
      <tp>
        <v>-48.826066670000003</v>
        <stp/>
        <stp>StudyData</stp>
        <stp>Bar((((HOE+2*RBE)/3)-CLE),1)</stp>
        <stp>Bar</stp>
        <stp/>
        <stp>High</stp>
        <stp>5</stp>
        <stp>-53</stp>
        <stp>All</stp>
        <stp/>
        <stp/>
        <stp>TRUE</stp>
        <stp>T</stp>
        <tr r="F55" s="1"/>
      </tp>
      <tp>
        <v>-48.814366669999998</v>
        <stp/>
        <stp>StudyData</stp>
        <stp>Bar((((HOE+2*RBE)/3)-CLE),1)</stp>
        <stp>Bar</stp>
        <stp/>
        <stp>High</stp>
        <stp>5</stp>
        <stp>-50</stp>
        <stp>All</stp>
        <stp/>
        <stp/>
        <stp>TRUE</stp>
        <stp>T</stp>
        <tr r="F52" s="1"/>
      </tp>
      <tp>
        <v>-48.874266669999997</v>
        <stp/>
        <stp>StudyData</stp>
        <stp>Bar((((HOE+2*RBE)/3)-CLE),1)</stp>
        <stp>Bar</stp>
        <stp/>
        <stp>High</stp>
        <stp>5</stp>
        <stp>-51</stp>
        <stp>All</stp>
        <stp/>
        <stp/>
        <stp>TRUE</stp>
        <stp>T</stp>
        <tr r="F53" s="1"/>
      </tp>
      <tp>
        <v>-48.93343333</v>
        <stp/>
        <stp>StudyData</stp>
        <stp>Bar((((HOE+2*RBE)/3)-CLE),1)</stp>
        <stp>Bar</stp>
        <stp/>
        <stp>High</stp>
        <stp>5</stp>
        <stp>-56</stp>
        <stp>All</stp>
        <stp/>
        <stp/>
        <stp>TRUE</stp>
        <stp>T</stp>
        <tr r="F58" s="1"/>
      </tp>
      <tp>
        <v>-48.963266670000003</v>
        <stp/>
        <stp>StudyData</stp>
        <stp>Bar((((HOE+2*RBE)/3)-CLE),1)</stp>
        <stp>Bar</stp>
        <stp/>
        <stp>High</stp>
        <stp>5</stp>
        <stp>-57</stp>
        <stp>All</stp>
        <stp/>
        <stp/>
        <stp>TRUE</stp>
        <stp>T</stp>
        <tr r="F59" s="1"/>
      </tp>
      <tp>
        <v>-48.952966670000002</v>
        <stp/>
        <stp>StudyData</stp>
        <stp>Bar((((HOE+2*RBE)/3)-CLE),1)</stp>
        <stp>Bar</stp>
        <stp/>
        <stp>High</stp>
        <stp>5</stp>
        <stp>-54</stp>
        <stp>All</stp>
        <stp/>
        <stp/>
        <stp>TRUE</stp>
        <stp>T</stp>
        <tr r="F56" s="1"/>
      </tp>
      <tp>
        <v>-49.003666670000001</v>
        <stp/>
        <stp>StudyData</stp>
        <stp>Bar((((HOE+2*RBE)/3)-CLE),1)</stp>
        <stp>Bar</stp>
        <stp/>
        <stp>High</stp>
        <stp>5</stp>
        <stp>-55</stp>
        <stp>All</stp>
        <stp/>
        <stp/>
        <stp>TRUE</stp>
        <stp>T</stp>
        <tr r="F57" s="1"/>
      </tp>
      <tp>
        <v>-48.922899999999998</v>
        <stp/>
        <stp>StudyData</stp>
        <stp>Bar((((HOE+2*RBE)/3)-CLE),1)</stp>
        <stp>Bar</stp>
        <stp/>
        <stp>Open</stp>
        <stp>5</stp>
        <stp>-53</stp>
        <stp>All</stp>
        <stp/>
        <stp/>
        <stp>TRUE</stp>
        <stp>T</stp>
        <tr r="E55" s="1"/>
      </tp>
      <tp>
        <v>-48.862966669999999</v>
        <stp/>
        <stp>StudyData</stp>
        <stp>Bar((((HOE+2*RBE)/3)-CLE),1)</stp>
        <stp>Bar</stp>
        <stp/>
        <stp>Open</stp>
        <stp>5</stp>
        <stp>-52</stp>
        <stp>All</stp>
        <stp/>
        <stp/>
        <stp>TRUE</stp>
        <stp>T</stp>
        <tr r="E54" s="1"/>
      </tp>
      <tp>
        <v>-48.874266669999997</v>
        <stp/>
        <stp>StudyData</stp>
        <stp>Bar((((HOE+2*RBE)/3)-CLE),1)</stp>
        <stp>Bar</stp>
        <stp/>
        <stp>Open</stp>
        <stp>5</stp>
        <stp>-51</stp>
        <stp>All</stp>
        <stp/>
        <stp/>
        <stp>TRUE</stp>
        <stp>T</stp>
        <tr r="E53" s="1"/>
      </tp>
      <tp>
        <v>-48.883699999999997</v>
        <stp/>
        <stp>StudyData</stp>
        <stp>Bar((((HOE+2*RBE)/3)-CLE),1)</stp>
        <stp>Bar</stp>
        <stp/>
        <stp>Open</stp>
        <stp>5</stp>
        <stp>-50</stp>
        <stp>All</stp>
        <stp/>
        <stp/>
        <stp>TRUE</stp>
        <stp>T</stp>
        <tr r="E52" s="1"/>
      </tp>
      <tp>
        <v>-49.021966669999998</v>
        <stp/>
        <stp>StudyData</stp>
        <stp>Bar((((HOE+2*RBE)/3)-CLE),1)</stp>
        <stp>Bar</stp>
        <stp/>
        <stp>Open</stp>
        <stp>5</stp>
        <stp>-57</stp>
        <stp>All</stp>
        <stp/>
        <stp/>
        <stp>TRUE</stp>
        <stp>T</stp>
        <tr r="E59" s="1"/>
      </tp>
      <tp>
        <v>-49.0488</v>
        <stp/>
        <stp>StudyData</stp>
        <stp>Bar((((HOE+2*RBE)/3)-CLE),1)</stp>
        <stp>Bar</stp>
        <stp/>
        <stp>Open</stp>
        <stp>5</stp>
        <stp>-56</stp>
        <stp>All</stp>
        <stp/>
        <stp/>
        <stp>TRUE</stp>
        <stp>T</stp>
        <tr r="E58" s="1"/>
      </tp>
      <tp>
        <v>-49.032166670000002</v>
        <stp/>
        <stp>StudyData</stp>
        <stp>Bar((((HOE+2*RBE)/3)-CLE),1)</stp>
        <stp>Bar</stp>
        <stp/>
        <stp>Open</stp>
        <stp>5</stp>
        <stp>-55</stp>
        <stp>All</stp>
        <stp/>
        <stp/>
        <stp>TRUE</stp>
        <stp>T</stp>
        <tr r="E57" s="1"/>
      </tp>
      <tp>
        <v>-48.993866670000003</v>
        <stp/>
        <stp>StudyData</stp>
        <stp>Bar((((HOE+2*RBE)/3)-CLE),1)</stp>
        <stp>Bar</stp>
        <stp/>
        <stp>Open</stp>
        <stp>5</stp>
        <stp>-54</stp>
        <stp>All</stp>
        <stp/>
        <stp/>
        <stp>TRUE</stp>
        <stp>T</stp>
        <tr r="E56" s="1"/>
      </tp>
      <tp>
        <v>-49.058966669999997</v>
        <stp/>
        <stp>StudyData</stp>
        <stp>Bar((((HOE+2*RBE)/3)-CLE),1)</stp>
        <stp>Bar</stp>
        <stp/>
        <stp>Open</stp>
        <stp>5</stp>
        <stp>-59</stp>
        <stp>All</stp>
        <stp/>
        <stp/>
        <stp>TRUE</stp>
        <stp>T</stp>
        <tr r="E61" s="1"/>
      </tp>
      <tp>
        <v>-49.089166669999997</v>
        <stp/>
        <stp>StudyData</stp>
        <stp>Bar((((HOE+2*RBE)/3)-CLE),1)</stp>
        <stp>Bar</stp>
        <stp/>
        <stp>Open</stp>
        <stp>5</stp>
        <stp>-58</stp>
        <stp>All</stp>
        <stp/>
        <stp/>
        <stp>TRUE</stp>
        <stp>T</stp>
        <tr r="E60" s="1"/>
      </tp>
      <tp>
        <v>-49.197800000000001</v>
        <stp/>
        <stp>StudyData</stp>
        <stp>Bar((((HOE+2*RBE)/3)-CLE),1)</stp>
        <stp>Bar</stp>
        <stp/>
        <stp>High</stp>
        <stp>5</stp>
        <stp>-28</stp>
        <stp>All</stp>
        <stp/>
        <stp/>
        <stp>TRUE</stp>
        <stp>T</stp>
        <tr r="F30" s="1"/>
      </tp>
      <tp>
        <v>-49.149133329999998</v>
        <stp/>
        <stp>StudyData</stp>
        <stp>Bar((((HOE+2*RBE)/3)-CLE),1)</stp>
        <stp>Bar</stp>
        <stp/>
        <stp>High</stp>
        <stp>5</stp>
        <stp>-29</stp>
        <stp>All</stp>
        <stp/>
        <stp/>
        <stp>TRUE</stp>
        <stp>T</stp>
        <tr r="F31" s="1"/>
      </tp>
      <tp>
        <v>-49.051133329999999</v>
        <stp/>
        <stp>StudyData</stp>
        <stp>Bar((((HOE+2*RBE)/3)-CLE),1)</stp>
        <stp>Bar</stp>
        <stp/>
        <stp>High</stp>
        <stp>5</stp>
        <stp>-22</stp>
        <stp>All</stp>
        <stp/>
        <stp/>
        <stp>TRUE</stp>
        <stp>T</stp>
        <tr r="F24" s="1"/>
      </tp>
      <tp>
        <v>-49.080933330000001</v>
        <stp/>
        <stp>StudyData</stp>
        <stp>Bar((((HOE+2*RBE)/3)-CLE),1)</stp>
        <stp>Bar</stp>
        <stp/>
        <stp>High</stp>
        <stp>5</stp>
        <stp>-23</stp>
        <stp>All</stp>
        <stp/>
        <stp/>
        <stp>TRUE</stp>
        <stp>T</stp>
        <tr r="F25" s="1"/>
      </tp>
      <tp>
        <v>-49.119966669999997</v>
        <stp/>
        <stp>StudyData</stp>
        <stp>Bar((((HOE+2*RBE)/3)-CLE),1)</stp>
        <stp>Bar</stp>
        <stp/>
        <stp>High</stp>
        <stp>5</stp>
        <stp>-20</stp>
        <stp>All</stp>
        <stp/>
        <stp/>
        <stp>TRUE</stp>
        <stp>T</stp>
        <tr r="F22" s="1"/>
      </tp>
      <tp>
        <v>-49.100566669999999</v>
        <stp/>
        <stp>StudyData</stp>
        <stp>Bar((((HOE+2*RBE)/3)-CLE),1)</stp>
        <stp>Bar</stp>
        <stp/>
        <stp>High</stp>
        <stp>5</stp>
        <stp>-21</stp>
        <stp>All</stp>
        <stp/>
        <stp/>
        <stp>TRUE</stp>
        <stp>T</stp>
        <tr r="F23" s="1"/>
      </tp>
      <tp>
        <v>-49.1494</v>
        <stp/>
        <stp>StudyData</stp>
        <stp>Bar((((HOE+2*RBE)/3)-CLE),1)</stp>
        <stp>Bar</stp>
        <stp/>
        <stp>High</stp>
        <stp>5</stp>
        <stp>-26</stp>
        <stp>All</stp>
        <stp/>
        <stp/>
        <stp>TRUE</stp>
        <stp>T</stp>
        <tr r="F28" s="1"/>
      </tp>
      <tp>
        <v>-49.169366670000002</v>
        <stp/>
        <stp>StudyData</stp>
        <stp>Bar((((HOE+2*RBE)/3)-CLE),1)</stp>
        <stp>Bar</stp>
        <stp/>
        <stp>High</stp>
        <stp>5</stp>
        <stp>-27</stp>
        <stp>All</stp>
        <stp/>
        <stp/>
        <stp>TRUE</stp>
        <stp>T</stp>
        <tr r="F29" s="1"/>
      </tp>
      <tp>
        <v>-49.099866669999997</v>
        <stp/>
        <stp>StudyData</stp>
        <stp>Bar((((HOE+2*RBE)/3)-CLE),1)</stp>
        <stp>Bar</stp>
        <stp/>
        <stp>High</stp>
        <stp>5</stp>
        <stp>-24</stp>
        <stp>All</stp>
        <stp/>
        <stp/>
        <stp>TRUE</stp>
        <stp>T</stp>
        <tr r="F26" s="1"/>
      </tp>
      <tp>
        <v>-49.159233329999999</v>
        <stp/>
        <stp>StudyData</stp>
        <stp>Bar((((HOE+2*RBE)/3)-CLE),1)</stp>
        <stp>Bar</stp>
        <stp/>
        <stp>High</stp>
        <stp>5</stp>
        <stp>-25</stp>
        <stp>All</stp>
        <stp/>
        <stp/>
        <stp>TRUE</stp>
        <stp>T</stp>
        <tr r="F27" s="1"/>
      </tp>
      <tp>
        <v>-48.942733330000003</v>
        <stp/>
        <stp>StudyData</stp>
        <stp>Bar((((HOE+2*RBE)/3)-CLE),1)</stp>
        <stp>Bar</stp>
        <stp/>
        <stp>Open</stp>
        <stp>5</stp>
        <stp>-43</stp>
        <stp>All</stp>
        <stp/>
        <stp/>
        <stp>TRUE</stp>
        <stp>T</stp>
        <tr r="E45" s="1"/>
      </tp>
      <tp>
        <v>-48.921999999999997</v>
        <stp/>
        <stp>StudyData</stp>
        <stp>Bar((((HOE+2*RBE)/3)-CLE),1)</stp>
        <stp>Bar</stp>
        <stp/>
        <stp>Open</stp>
        <stp>5</stp>
        <stp>-42</stp>
        <stp>All</stp>
        <stp/>
        <stp/>
        <stp>TRUE</stp>
        <stp>T</stp>
        <tr r="E44" s="1"/>
      </tp>
      <tp>
        <v>-48.814833329999999</v>
        <stp/>
        <stp>StudyData</stp>
        <stp>Bar((((HOE+2*RBE)/3)-CLE),1)</stp>
        <stp>Bar</stp>
        <stp/>
        <stp>Open</stp>
        <stp>5</stp>
        <stp>-41</stp>
        <stp>All</stp>
        <stp/>
        <stp/>
        <stp>TRUE</stp>
        <stp>T</stp>
        <tr r="E43" s="1"/>
      </tp>
      <tp>
        <v>-48.922133330000001</v>
        <stp/>
        <stp>StudyData</stp>
        <stp>Bar((((HOE+2*RBE)/3)-CLE),1)</stp>
        <stp>Bar</stp>
        <stp/>
        <stp>Open</stp>
        <stp>5</stp>
        <stp>-40</stp>
        <stp>All</stp>
        <stp/>
        <stp/>
        <stp>TRUE</stp>
        <stp>T</stp>
        <tr r="E42" s="1"/>
      </tp>
      <tp>
        <v>-49.018533329999997</v>
        <stp/>
        <stp>StudyData</stp>
        <stp>Bar((((HOE+2*RBE)/3)-CLE),1)</stp>
        <stp>Bar</stp>
        <stp/>
        <stp>Open</stp>
        <stp>5</stp>
        <stp>-47</stp>
        <stp>All</stp>
        <stp/>
        <stp/>
        <stp>TRUE</stp>
        <stp>T</stp>
        <tr r="E49" s="1"/>
      </tp>
      <tp>
        <v>-49.136200000000002</v>
        <stp/>
        <stp>StudyData</stp>
        <stp>Bar((((HOE+2*RBE)/3)-CLE),1)</stp>
        <stp>Bar</stp>
        <stp/>
        <stp>Open</stp>
        <stp>5</stp>
        <stp>-46</stp>
        <stp>All</stp>
        <stp/>
        <stp/>
        <stp>TRUE</stp>
        <stp>T</stp>
        <tr r="E48" s="1"/>
      </tp>
      <tp>
        <v>-49.040300000000002</v>
        <stp/>
        <stp>StudyData</stp>
        <stp>Bar((((HOE+2*RBE)/3)-CLE),1)</stp>
        <stp>Bar</stp>
        <stp/>
        <stp>Open</stp>
        <stp>5</stp>
        <stp>-45</stp>
        <stp>All</stp>
        <stp/>
        <stp/>
        <stp>TRUE</stp>
        <stp>T</stp>
        <tr r="E47" s="1"/>
      </tp>
      <tp>
        <v>-48.961333330000002</v>
        <stp/>
        <stp>StudyData</stp>
        <stp>Bar((((HOE+2*RBE)/3)-CLE),1)</stp>
        <stp>Bar</stp>
        <stp/>
        <stp>Open</stp>
        <stp>5</stp>
        <stp>-44</stp>
        <stp>All</stp>
        <stp/>
        <stp/>
        <stp>TRUE</stp>
        <stp>T</stp>
        <tr r="E46" s="1"/>
      </tp>
      <tp>
        <v>-48.755866670000003</v>
        <stp/>
        <stp>StudyData</stp>
        <stp>Bar((((HOE+2*RBE)/3)-CLE),1)</stp>
        <stp>Bar</stp>
        <stp/>
        <stp>Open</stp>
        <stp>5</stp>
        <stp>-49</stp>
        <stp>All</stp>
        <stp/>
        <stp/>
        <stp>TRUE</stp>
        <stp>T</stp>
        <tr r="E51" s="1"/>
      </tp>
      <tp>
        <v>-48.813633330000002</v>
        <stp/>
        <stp>StudyData</stp>
        <stp>Bar((((HOE+2*RBE)/3)-CLE),1)</stp>
        <stp>Bar</stp>
        <stp/>
        <stp>Open</stp>
        <stp>5</stp>
        <stp>-48</stp>
        <stp>All</stp>
        <stp/>
        <stp/>
        <stp>TRUE</stp>
        <stp>T</stp>
        <tr r="E50" s="1"/>
      </tp>
      <tp>
        <v>-48.8245</v>
        <stp/>
        <stp>StudyData</stp>
        <stp>Bar((((HOE+2*RBE)/3)-CLE),1)</stp>
        <stp>Bar</stp>
        <stp/>
        <stp>High</stp>
        <stp>5</stp>
        <stp>-38</stp>
        <stp>All</stp>
        <stp/>
        <stp/>
        <stp>TRUE</stp>
        <stp>T</stp>
        <tr r="F40" s="1"/>
      </tp>
      <tp>
        <v>-48.776733329999999</v>
        <stp/>
        <stp>StudyData</stp>
        <stp>Bar((((HOE+2*RBE)/3)-CLE),1)</stp>
        <stp>Bar</stp>
        <stp/>
        <stp>High</stp>
        <stp>5</stp>
        <stp>-39</stp>
        <stp>All</stp>
        <stp/>
        <stp/>
        <stp>TRUE</stp>
        <stp>T</stp>
        <tr r="F41" s="1"/>
      </tp>
      <tp>
        <v>-49.178833330000003</v>
        <stp/>
        <stp>StudyData</stp>
        <stp>Bar((((HOE+2*RBE)/3)-CLE),1)</stp>
        <stp>Bar</stp>
        <stp/>
        <stp>High</stp>
        <stp>5</stp>
        <stp>-32</stp>
        <stp>All</stp>
        <stp/>
        <stp/>
        <stp>TRUE</stp>
        <stp>T</stp>
        <tr r="F34" s="1"/>
      </tp>
      <tp>
        <v>-49.227466669999998</v>
        <stp/>
        <stp>StudyData</stp>
        <stp>Bar((((HOE+2*RBE)/3)-CLE),1)</stp>
        <stp>Bar</stp>
        <stp/>
        <stp>High</stp>
        <stp>5</stp>
        <stp>-33</stp>
        <stp>All</stp>
        <stp/>
        <stp/>
        <stp>TRUE</stp>
        <stp>T</stp>
        <tr r="F35" s="1"/>
      </tp>
      <tp>
        <v>-49.158733329999997</v>
        <stp/>
        <stp>StudyData</stp>
        <stp>Bar((((HOE+2*RBE)/3)-CLE),1)</stp>
        <stp>Bar</stp>
        <stp/>
        <stp>High</stp>
        <stp>5</stp>
        <stp>-30</stp>
        <stp>All</stp>
        <stp/>
        <stp/>
        <stp>TRUE</stp>
        <stp>T</stp>
        <tr r="F32" s="1"/>
      </tp>
      <tp>
        <v>-49.159399999999998</v>
        <stp/>
        <stp>StudyData</stp>
        <stp>Bar((((HOE+2*RBE)/3)-CLE),1)</stp>
        <stp>Bar</stp>
        <stp/>
        <stp>High</stp>
        <stp>5</stp>
        <stp>-31</stp>
        <stp>All</stp>
        <stp/>
        <stp/>
        <stp>TRUE</stp>
        <stp>T</stp>
        <tr r="F33" s="1"/>
      </tp>
      <tp>
        <v>-48.961500000000001</v>
        <stp/>
        <stp>StudyData</stp>
        <stp>Bar((((HOE+2*RBE)/3)-CLE),1)</stp>
        <stp>Bar</stp>
        <stp/>
        <stp>High</stp>
        <stp>5</stp>
        <stp>-36</stp>
        <stp>All</stp>
        <stp/>
        <stp/>
        <stp>TRUE</stp>
        <stp>T</stp>
        <tr r="F38" s="1"/>
      </tp>
      <tp>
        <v>-49.039533329999998</v>
        <stp/>
        <stp>StudyData</stp>
        <stp>Bar((((HOE+2*RBE)/3)-CLE),1)</stp>
        <stp>Bar</stp>
        <stp/>
        <stp>High</stp>
        <stp>5</stp>
        <stp>-37</stp>
        <stp>All</stp>
        <stp/>
        <stp/>
        <stp>TRUE</stp>
        <stp>T</stp>
        <tr r="F39" s="1"/>
      </tp>
      <tp>
        <v>-49.002166670000001</v>
        <stp/>
        <stp>StudyData</stp>
        <stp>Bar((((HOE+2*RBE)/3)-CLE),1)</stp>
        <stp>Bar</stp>
        <stp/>
        <stp>High</stp>
        <stp>5</stp>
        <stp>-34</stp>
        <stp>All</stp>
        <stp/>
        <stp/>
        <stp>TRUE</stp>
        <stp>T</stp>
        <tr r="F36" s="1"/>
      </tp>
      <tp>
        <v>-49.021099999999997</v>
        <stp/>
        <stp>StudyData</stp>
        <stp>Bar((((HOE+2*RBE)/3)-CLE),1)</stp>
        <stp>Bar</stp>
        <stp/>
        <stp>High</stp>
        <stp>5</stp>
        <stp>-35</stp>
        <stp>All</stp>
        <stp/>
        <stp/>
        <stp>TRUE</stp>
        <stp>T</stp>
        <tr r="F37" s="1"/>
      </tp>
      <tp>
        <v>-49.446233329999998</v>
        <stp/>
        <stp>StudyData</stp>
        <stp>Bar((((HOE+2*RBE)/3)-CLE),1)</stp>
        <stp>Bar</stp>
        <stp/>
        <stp>Open</stp>
        <stp>5</stp>
        <stp>-73</stp>
        <stp>All</stp>
        <stp/>
        <stp/>
        <stp>TRUE</stp>
        <stp>T</stp>
        <tr r="E75" s="1"/>
      </tp>
      <tp>
        <v>-49.545233330000002</v>
        <stp/>
        <stp>StudyData</stp>
        <stp>Bar((((HOE+2*RBE)/3)-CLE),1)</stp>
        <stp>Bar</stp>
        <stp/>
        <stp>Open</stp>
        <stp>5</stp>
        <stp>-72</stp>
        <stp>All</stp>
        <stp/>
        <stp/>
        <stp>TRUE</stp>
        <stp>T</stp>
        <tr r="E74" s="1"/>
      </tp>
      <tp>
        <v>-49.485599999999998</v>
        <stp/>
        <stp>StudyData</stp>
        <stp>Bar((((HOE+2*RBE)/3)-CLE),1)</stp>
        <stp>Bar</stp>
        <stp/>
        <stp>Open</stp>
        <stp>5</stp>
        <stp>-71</stp>
        <stp>All</stp>
        <stp/>
        <stp/>
        <stp>TRUE</stp>
        <stp>T</stp>
        <tr r="E73" s="1"/>
      </tp>
      <tp>
        <v>-49.546500000000002</v>
        <stp/>
        <stp>StudyData</stp>
        <stp>Bar((((HOE+2*RBE)/3)-CLE),1)</stp>
        <stp>Bar</stp>
        <stp/>
        <stp>Open</stp>
        <stp>5</stp>
        <stp>-70</stp>
        <stp>All</stp>
        <stp/>
        <stp/>
        <stp>TRUE</stp>
        <stp>T</stp>
        <tr r="E72" s="1"/>
      </tp>
      <tp>
        <v>-49.601399999999998</v>
        <stp/>
        <stp>StudyData</stp>
        <stp>Bar((((HOE+2*RBE)/3)-CLE),1)</stp>
        <stp>Bar</stp>
        <stp/>
        <stp>Open</stp>
        <stp>5</stp>
        <stp>-77</stp>
        <stp>All</stp>
        <stp/>
        <stp/>
        <stp>TRUE</stp>
        <stp>T</stp>
        <tr r="E79" s="1"/>
      </tp>
      <tp>
        <v>-49.650866669999999</v>
        <stp/>
        <stp>StudyData</stp>
        <stp>Bar((((HOE+2*RBE)/3)-CLE),1)</stp>
        <stp>Bar</stp>
        <stp/>
        <stp>Open</stp>
        <stp>5</stp>
        <stp>-76</stp>
        <stp>All</stp>
        <stp/>
        <stp/>
        <stp>TRUE</stp>
        <stp>T</stp>
        <tr r="E78" s="1"/>
      </tp>
      <tp>
        <v>-49.63226667</v>
        <stp/>
        <stp>StudyData</stp>
        <stp>Bar((((HOE+2*RBE)/3)-CLE),1)</stp>
        <stp>Bar</stp>
        <stp/>
        <stp>Open</stp>
        <stp>5</stp>
        <stp>-75</stp>
        <stp>All</stp>
        <stp/>
        <stp/>
        <stp>TRUE</stp>
        <stp>T</stp>
        <tr r="E77" s="1"/>
      </tp>
      <tp>
        <v>-49.457900000000002</v>
        <stp/>
        <stp>StudyData</stp>
        <stp>Bar((((HOE+2*RBE)/3)-CLE),1)</stp>
        <stp>Bar</stp>
        <stp/>
        <stp>Open</stp>
        <stp>5</stp>
        <stp>-74</stp>
        <stp>All</stp>
        <stp/>
        <stp/>
        <stp>TRUE</stp>
        <stp>T</stp>
        <tr r="E76" s="1"/>
      </tp>
      <tp>
        <v>-49.572333329999999</v>
        <stp/>
        <stp>StudyData</stp>
        <stp>Bar((((HOE+2*RBE)/3)-CLE),1)</stp>
        <stp>Bar</stp>
        <stp/>
        <stp>Open</stp>
        <stp>5</stp>
        <stp>-79</stp>
        <stp>All</stp>
        <stp/>
        <stp/>
        <stp>TRUE</stp>
        <stp>T</stp>
        <tr r="E81" s="1"/>
      </tp>
      <tp>
        <v>-49.591533329999997</v>
        <stp/>
        <stp>StudyData</stp>
        <stp>Bar((((HOE+2*RBE)/3)-CLE),1)</stp>
        <stp>Bar</stp>
        <stp/>
        <stp>Open</stp>
        <stp>5</stp>
        <stp>-78</stp>
        <stp>All</stp>
        <stp/>
        <stp/>
        <stp>TRUE</stp>
        <stp>T</stp>
        <tr r="E80" s="1"/>
      </tp>
      <tp>
        <v>-49.136800000000001</v>
        <stp/>
        <stp>StudyData</stp>
        <stp>Bar((((HOE+2*RBE)/3)-CLE),1)</stp>
        <stp>Bar</stp>
        <stp/>
        <stp>Open</stp>
        <stp>5</stp>
        <stp>-63</stp>
        <stp>All</stp>
        <stp/>
        <stp/>
        <stp>TRUE</stp>
        <stp>T</stp>
        <tr r="E65" s="1"/>
      </tp>
      <tp>
        <v>-49.156233329999999</v>
        <stp/>
        <stp>StudyData</stp>
        <stp>Bar((((HOE+2*RBE)/3)-CLE),1)</stp>
        <stp>Bar</stp>
        <stp/>
        <stp>Open</stp>
        <stp>5</stp>
        <stp>-62</stp>
        <stp>All</stp>
        <stp/>
        <stp/>
        <stp>TRUE</stp>
        <stp>T</stp>
        <tr r="E64" s="1"/>
      </tp>
      <tp>
        <v>-49.1753</v>
        <stp/>
        <stp>StudyData</stp>
        <stp>Bar((((HOE+2*RBE)/3)-CLE),1)</stp>
        <stp>Bar</stp>
        <stp/>
        <stp>Open</stp>
        <stp>5</stp>
        <stp>-61</stp>
        <stp>All</stp>
        <stp/>
        <stp/>
        <stp>TRUE</stp>
        <stp>T</stp>
        <tr r="E63" s="1"/>
      </tp>
      <tp>
        <v>-49.147566670000003</v>
        <stp/>
        <stp>StudyData</stp>
        <stp>Bar((((HOE+2*RBE)/3)-CLE),1)</stp>
        <stp>Bar</stp>
        <stp/>
        <stp>Open</stp>
        <stp>5</stp>
        <stp>-60</stp>
        <stp>All</stp>
        <stp/>
        <stp/>
        <stp>TRUE</stp>
        <stp>T</stp>
        <tr r="E62" s="1"/>
      </tp>
      <tp>
        <v>-49.40966667</v>
        <stp/>
        <stp>StudyData</stp>
        <stp>Bar((((HOE+2*RBE)/3)-CLE),1)</stp>
        <stp>Bar</stp>
        <stp/>
        <stp>Open</stp>
        <stp>5</stp>
        <stp>-67</stp>
        <stp>All</stp>
        <stp/>
        <stp/>
        <stp>TRUE</stp>
        <stp>T</stp>
        <tr r="E69" s="1"/>
      </tp>
      <tp>
        <v>-49.22366667</v>
        <stp/>
        <stp>StudyData</stp>
        <stp>Bar((((HOE+2*RBE)/3)-CLE),1)</stp>
        <stp>Bar</stp>
        <stp/>
        <stp>Open</stp>
        <stp>5</stp>
        <stp>-66</stp>
        <stp>All</stp>
        <stp/>
        <stp/>
        <stp>TRUE</stp>
        <stp>T</stp>
        <tr r="E68" s="1"/>
      </tp>
      <tp>
        <v>-49.262466670000002</v>
        <stp/>
        <stp>StudyData</stp>
        <stp>Bar((((HOE+2*RBE)/3)-CLE),1)</stp>
        <stp>Bar</stp>
        <stp/>
        <stp>Open</stp>
        <stp>5</stp>
        <stp>-65</stp>
        <stp>All</stp>
        <stp/>
        <stp/>
        <stp>TRUE</stp>
        <stp>T</stp>
        <tr r="E67" s="1"/>
      </tp>
      <tp>
        <v>-49.31056667</v>
        <stp/>
        <stp>StudyData</stp>
        <stp>Bar((((HOE+2*RBE)/3)-CLE),1)</stp>
        <stp>Bar</stp>
        <stp/>
        <stp>Open</stp>
        <stp>5</stp>
        <stp>-64</stp>
        <stp>All</stp>
        <stp/>
        <stp/>
        <stp>TRUE</stp>
        <stp>T</stp>
        <tr r="E66" s="1"/>
      </tp>
      <tp>
        <v>-49.486633329999997</v>
        <stp/>
        <stp>StudyData</stp>
        <stp>Bar((((HOE+2*RBE)/3)-CLE),1)</stp>
        <stp>Bar</stp>
        <stp/>
        <stp>Open</stp>
        <stp>5</stp>
        <stp>-69</stp>
        <stp>All</stp>
        <stp/>
        <stp/>
        <stp>TRUE</stp>
        <stp>T</stp>
        <tr r="E71" s="1"/>
      </tp>
      <tp>
        <v>-49.52613333</v>
        <stp/>
        <stp>StudyData</stp>
        <stp>Bar((((HOE+2*RBE)/3)-CLE),1)</stp>
        <stp>Bar</stp>
        <stp/>
        <stp>Open</stp>
        <stp>5</stp>
        <stp>-68</stp>
        <stp>All</stp>
        <stp/>
        <stp/>
        <stp>TRUE</stp>
        <stp>T</stp>
        <tr r="E70" s="1"/>
      </tp>
      <tp>
        <v>-49.179733329999998</v>
        <stp/>
        <stp>StudyData</stp>
        <stp>Bar((((HOE+2*RBE)/3)-CLE),1)</stp>
        <stp>Bar</stp>
        <stp/>
        <stp>High</stp>
        <stp>5</stp>
        <stp>-18</stp>
        <stp>All</stp>
        <stp/>
        <stp/>
        <stp>TRUE</stp>
        <stp>T</stp>
        <tr r="F20" s="1"/>
      </tp>
      <tp>
        <v>-49.198266670000002</v>
        <stp/>
        <stp>StudyData</stp>
        <stp>Bar((((HOE+2*RBE)/3)-CLE),1)</stp>
        <stp>Bar</stp>
        <stp/>
        <stp>High</stp>
        <stp>5</stp>
        <stp>-19</stp>
        <stp>All</stp>
        <stp/>
        <stp/>
        <stp>TRUE</stp>
        <stp>T</stp>
        <tr r="F21" s="1"/>
      </tp>
      <tp>
        <v>-49.250666670000001</v>
        <stp/>
        <stp>StudyData</stp>
        <stp>Bar((((HOE+2*RBE)/3)-CLE),1)</stp>
        <stp>Bar</stp>
        <stp/>
        <stp>High</stp>
        <stp>5</stp>
        <stp>-12</stp>
        <stp>All</stp>
        <stp/>
        <stp/>
        <stp>TRUE</stp>
        <stp>T</stp>
        <tr r="F14" s="1"/>
      </tp>
      <tp>
        <v>-49.231666670000003</v>
        <stp/>
        <stp>StudyData</stp>
        <stp>Bar((((HOE+2*RBE)/3)-CLE),1)</stp>
        <stp>Bar</stp>
        <stp/>
        <stp>High</stp>
        <stp>5</stp>
        <stp>-13</stp>
        <stp>All</stp>
        <stp/>
        <stp/>
        <stp>TRUE</stp>
        <stp>T</stp>
        <tr r="F15" s="1"/>
      </tp>
      <tp>
        <v>-49.251133330000002</v>
        <stp/>
        <stp>StudyData</stp>
        <stp>Bar((((HOE+2*RBE)/3)-CLE),1)</stp>
        <stp>Bar</stp>
        <stp/>
        <stp>High</stp>
        <stp>5</stp>
        <stp>-10</stp>
        <stp>All</stp>
        <stp/>
        <stp/>
        <stp>TRUE</stp>
        <stp>T</stp>
        <tr r="F12" s="1"/>
      </tp>
      <tp>
        <v>-49.191733329999998</v>
        <stp/>
        <stp>StudyData</stp>
        <stp>Bar((((HOE+2*RBE)/3)-CLE),1)</stp>
        <stp>Bar</stp>
        <stp/>
        <stp>High</stp>
        <stp>5</stp>
        <stp>-11</stp>
        <stp>All</stp>
        <stp/>
        <stp/>
        <stp>TRUE</stp>
        <stp>T</stp>
        <tr r="F13" s="1"/>
      </tp>
      <tp>
        <v>-49.190199999999997</v>
        <stp/>
        <stp>StudyData</stp>
        <stp>Bar((((HOE+2*RBE)/3)-CLE),1)</stp>
        <stp>Bar</stp>
        <stp/>
        <stp>High</stp>
        <stp>5</stp>
        <stp>-16</stp>
        <stp>All</stp>
        <stp/>
        <stp/>
        <stp>TRUE</stp>
        <stp>T</stp>
        <tr r="F18" s="1"/>
      </tp>
      <tp>
        <v>-49.17</v>
        <stp/>
        <stp>StudyData</stp>
        <stp>Bar((((HOE+2*RBE)/3)-CLE),1)</stp>
        <stp>Bar</stp>
        <stp/>
        <stp>High</stp>
        <stp>5</stp>
        <stp>-17</stp>
        <stp>All</stp>
        <stp/>
        <stp/>
        <stp>TRUE</stp>
        <stp>T</stp>
        <tr r="F19" s="1"/>
      </tp>
      <tp>
        <v>-49.289666670000003</v>
        <stp/>
        <stp>StudyData</stp>
        <stp>Bar((((HOE+2*RBE)/3)-CLE),1)</stp>
        <stp>Bar</stp>
        <stp/>
        <stp>High</stp>
        <stp>5</stp>
        <stp>-14</stp>
        <stp>All</stp>
        <stp/>
        <stp/>
        <stp>TRUE</stp>
        <stp>T</stp>
        <tr r="F16" s="1"/>
      </tp>
      <tp>
        <v>-49.259533329999996</v>
        <stp/>
        <stp>StudyData</stp>
        <stp>Bar((((HOE+2*RBE)/3)-CLE),1)</stp>
        <stp>Bar</stp>
        <stp/>
        <stp>High</stp>
        <stp>5</stp>
        <stp>-15</stp>
        <stp>All</stp>
        <stp/>
        <stp/>
        <stp>TRUE</stp>
        <stp>T</stp>
        <tr r="F17" s="1"/>
      </tp>
      <tp>
        <v>-49.773733329999999</v>
        <stp/>
        <stp>StudyData</stp>
        <stp>Bar((((HOE+2*RBE)/3)-CLE),1)</stp>
        <stp>Bar</stp>
        <stp/>
        <stp>Open</stp>
        <stp>5</stp>
        <stp>-93</stp>
        <stp>All</stp>
        <stp/>
        <stp/>
        <stp>TRUE</stp>
        <stp>T</stp>
        <tr r="E95" s="1"/>
      </tp>
      <tp>
        <v>-49.842700000000001</v>
        <stp/>
        <stp>StudyData</stp>
        <stp>Bar((((HOE+2*RBE)/3)-CLE),1)</stp>
        <stp>Bar</stp>
        <stp/>
        <stp>Open</stp>
        <stp>5</stp>
        <stp>-92</stp>
        <stp>All</stp>
        <stp/>
        <stp/>
        <stp>TRUE</stp>
        <stp>T</stp>
        <tr r="E94" s="1"/>
      </tp>
      <tp>
        <v>-49.890300000000003</v>
        <stp/>
        <stp>StudyData</stp>
        <stp>Bar((((HOE+2*RBE)/3)-CLE),1)</stp>
        <stp>Bar</stp>
        <stp/>
        <stp>Open</stp>
        <stp>5</stp>
        <stp>-91</stp>
        <stp>All</stp>
        <stp/>
        <stp/>
        <stp>TRUE</stp>
        <stp>T</stp>
        <tr r="E93" s="1"/>
      </tp>
      <tp>
        <v>-49.909633329999998</v>
        <stp/>
        <stp>StudyData</stp>
        <stp>Bar((((HOE+2*RBE)/3)-CLE),1)</stp>
        <stp>Bar</stp>
        <stp/>
        <stp>Open</stp>
        <stp>5</stp>
        <stp>-90</stp>
        <stp>All</stp>
        <stp/>
        <stp/>
        <stp>TRUE</stp>
        <stp>T</stp>
        <tr r="E92" s="1"/>
      </tp>
      <tp>
        <v>-49.851900000000001</v>
        <stp/>
        <stp>StudyData</stp>
        <stp>Bar((((HOE+2*RBE)/3)-CLE),1)</stp>
        <stp>Bar</stp>
        <stp/>
        <stp>Open</stp>
        <stp>5</stp>
        <stp>-97</stp>
        <stp>All</stp>
        <stp/>
        <stp/>
        <stp>TRUE</stp>
        <stp>T</stp>
        <tr r="E99" s="1"/>
      </tp>
      <tp>
        <v>-49.801933329999997</v>
        <stp/>
        <stp>StudyData</stp>
        <stp>Bar((((HOE+2*RBE)/3)-CLE),1)</stp>
        <stp>Bar</stp>
        <stp/>
        <stp>Open</stp>
        <stp>5</stp>
        <stp>-96</stp>
        <stp>All</stp>
        <stp/>
        <stp/>
        <stp>TRUE</stp>
        <stp>T</stp>
        <tr r="E98" s="1"/>
      </tp>
      <tp>
        <v>-49.851133330000003</v>
        <stp/>
        <stp>StudyData</stp>
        <stp>Bar((((HOE+2*RBE)/3)-CLE),1)</stp>
        <stp>Bar</stp>
        <stp/>
        <stp>Open</stp>
        <stp>5</stp>
        <stp>-95</stp>
        <stp>All</stp>
        <stp/>
        <stp/>
        <stp>TRUE</stp>
        <stp>T</stp>
        <tr r="E97" s="1"/>
      </tp>
      <tp>
        <v>-49.831733329999999</v>
        <stp/>
        <stp>StudyData</stp>
        <stp>Bar((((HOE+2*RBE)/3)-CLE),1)</stp>
        <stp>Bar</stp>
        <stp/>
        <stp>Open</stp>
        <stp>5</stp>
        <stp>-94</stp>
        <stp>All</stp>
        <stp/>
        <stp/>
        <stp>TRUE</stp>
        <stp>T</stp>
        <tr r="E96" s="1"/>
      </tp>
      <tp>
        <v>-49.978766669999999</v>
        <stp/>
        <stp>StudyData</stp>
        <stp>Bar((((HOE+2*RBE)/3)-CLE),1)</stp>
        <stp>Bar</stp>
        <stp/>
        <stp>Open</stp>
        <stp>5</stp>
        <stp>-99</stp>
        <stp>All</stp>
        <stp/>
        <stp/>
        <stp>TRUE</stp>
        <stp>T</stp>
        <tr r="E101" s="1"/>
      </tp>
      <tp>
        <v>-49.919766670000001</v>
        <stp/>
        <stp>StudyData</stp>
        <stp>Bar((((HOE+2*RBE)/3)-CLE),1)</stp>
        <stp>Bar</stp>
        <stp/>
        <stp>Open</stp>
        <stp>5</stp>
        <stp>-98</stp>
        <stp>All</stp>
        <stp/>
        <stp/>
        <stp>TRUE</stp>
        <stp>T</stp>
        <tr r="E100" s="1"/>
      </tp>
      <tp>
        <v>-49.799300000000002</v>
        <stp/>
        <stp>StudyData</stp>
        <stp>Bar((((HOE+2*RBE)/3)-CLE),1)</stp>
        <stp>Bar</stp>
        <stp/>
        <stp>Open</stp>
        <stp>5</stp>
        <stp>-83</stp>
        <stp>All</stp>
        <stp/>
        <stp/>
        <stp>TRUE</stp>
        <stp>T</stp>
        <tr r="E85" s="1"/>
      </tp>
      <tp>
        <v>-49.729066670000002</v>
        <stp/>
        <stp>StudyData</stp>
        <stp>Bar((((HOE+2*RBE)/3)-CLE),1)</stp>
        <stp>Bar</stp>
        <stp/>
        <stp>Open</stp>
        <stp>5</stp>
        <stp>-82</stp>
        <stp>All</stp>
        <stp/>
        <stp/>
        <stp>TRUE</stp>
        <stp>T</stp>
        <tr r="E84" s="1"/>
      </tp>
      <tp>
        <v>-49.747933330000002</v>
        <stp/>
        <stp>StudyData</stp>
        <stp>Bar((((HOE+2*RBE)/3)-CLE),1)</stp>
        <stp>Bar</stp>
        <stp/>
        <stp>Open</stp>
        <stp>5</stp>
        <stp>-81</stp>
        <stp>All</stp>
        <stp/>
        <stp/>
        <stp>TRUE</stp>
        <stp>T</stp>
        <tr r="E83" s="1"/>
      </tp>
      <tp>
        <v>-49.728233330000002</v>
        <stp/>
        <stp>StudyData</stp>
        <stp>Bar((((HOE+2*RBE)/3)-CLE),1)</stp>
        <stp>Bar</stp>
        <stp/>
        <stp>Open</stp>
        <stp>5</stp>
        <stp>-80</stp>
        <stp>All</stp>
        <stp/>
        <stp/>
        <stp>TRUE</stp>
        <stp>T</stp>
        <tr r="E82" s="1"/>
      </tp>
      <tp>
        <v>-49.860500000000002</v>
        <stp/>
        <stp>StudyData</stp>
        <stp>Bar((((HOE+2*RBE)/3)-CLE),1)</stp>
        <stp>Bar</stp>
        <stp/>
        <stp>Open</stp>
        <stp>5</stp>
        <stp>-87</stp>
        <stp>All</stp>
        <stp/>
        <stp/>
        <stp>TRUE</stp>
        <stp>T</stp>
        <tr r="E89" s="1"/>
      </tp>
      <tp>
        <v>-49.908433330000001</v>
        <stp/>
        <stp>StudyData</stp>
        <stp>Bar((((HOE+2*RBE)/3)-CLE),1)</stp>
        <stp>Bar</stp>
        <stp/>
        <stp>Open</stp>
        <stp>5</stp>
        <stp>-86</stp>
        <stp>All</stp>
        <stp/>
        <stp/>
        <stp>TRUE</stp>
        <stp>T</stp>
        <tr r="E88" s="1"/>
      </tp>
      <tp>
        <v>-49.799066670000002</v>
        <stp/>
        <stp>StudyData</stp>
        <stp>Bar((((HOE+2*RBE)/3)-CLE),1)</stp>
        <stp>Bar</stp>
        <stp/>
        <stp>Open</stp>
        <stp>5</stp>
        <stp>-85</stp>
        <stp>All</stp>
        <stp/>
        <stp/>
        <stp>TRUE</stp>
        <stp>T</stp>
        <tr r="E87" s="1"/>
      </tp>
      <tp>
        <v>-49.799599999999998</v>
        <stp/>
        <stp>StudyData</stp>
        <stp>Bar((((HOE+2*RBE)/3)-CLE),1)</stp>
        <stp>Bar</stp>
        <stp/>
        <stp>Open</stp>
        <stp>5</stp>
        <stp>-84</stp>
        <stp>All</stp>
        <stp/>
        <stp/>
        <stp>TRUE</stp>
        <stp>T</stp>
        <tr r="E86" s="1"/>
      </tp>
      <tp>
        <v>-49.841900000000003</v>
        <stp/>
        <stp>StudyData</stp>
        <stp>Bar((((HOE+2*RBE)/3)-CLE),1)</stp>
        <stp>Bar</stp>
        <stp/>
        <stp>Open</stp>
        <stp>5</stp>
        <stp>-89</stp>
        <stp>All</stp>
        <stp/>
        <stp/>
        <stp>TRUE</stp>
        <stp>T</stp>
        <tr r="E91" s="1"/>
      </tp>
      <tp>
        <v>-49.880099999999999</v>
        <stp/>
        <stp>StudyData</stp>
        <stp>Bar((((HOE+2*RBE)/3)-CLE),1)</stp>
        <stp>Bar</stp>
        <stp/>
        <stp>Open</stp>
        <stp>5</stp>
        <stp>-88</stp>
        <stp>All</stp>
        <stp/>
        <stp/>
        <stp>TRUE</stp>
        <stp>T</stp>
        <tr r="E90" s="1"/>
      </tp>
      <tp>
        <v>-49.860766669999997</v>
        <stp/>
        <stp>StudyData</stp>
        <stp>Bar((((HOE+2*RBE)/3)-CLE),1)</stp>
        <stp>Bar</stp>
        <stp/>
        <stp>High</stp>
        <stp>5</stp>
        <stp>-88</stp>
        <stp>All</stp>
        <stp/>
        <stp/>
        <stp>TRUE</stp>
        <stp>T</stp>
        <tr r="F90" s="1"/>
      </tp>
      <tp>
        <v>-49.841900000000003</v>
        <stp/>
        <stp>StudyData</stp>
        <stp>Bar((((HOE+2*RBE)/3)-CLE),1)</stp>
        <stp>Bar</stp>
        <stp/>
        <stp>High</stp>
        <stp>5</stp>
        <stp>-89</stp>
        <stp>All</stp>
        <stp/>
        <stp/>
        <stp>TRUE</stp>
        <stp>T</stp>
        <tr r="F91" s="1"/>
      </tp>
      <tp>
        <v>-49.729066670000002</v>
        <stp/>
        <stp>StudyData</stp>
        <stp>Bar((((HOE+2*RBE)/3)-CLE),1)</stp>
        <stp>Bar</stp>
        <stp/>
        <stp>High</stp>
        <stp>5</stp>
        <stp>-82</stp>
        <stp>All</stp>
        <stp/>
        <stp/>
        <stp>TRUE</stp>
        <stp>T</stp>
        <tr r="F84" s="1"/>
      </tp>
      <tp>
        <v>-49.749066669999998</v>
        <stp/>
        <stp>StudyData</stp>
        <stp>Bar((((HOE+2*RBE)/3)-CLE),1)</stp>
        <stp>Bar</stp>
        <stp/>
        <stp>High</stp>
        <stp>5</stp>
        <stp>-83</stp>
        <stp>All</stp>
        <stp/>
        <stp/>
        <stp>TRUE</stp>
        <stp>T</stp>
        <tr r="F85" s="1"/>
      </tp>
      <tp>
        <v>-49.533333329999998</v>
        <stp/>
        <stp>StudyData</stp>
        <stp>Bar((((HOE+2*RBE)/3)-CLE),1)</stp>
        <stp>Bar</stp>
        <stp/>
        <stp>High</stp>
        <stp>5</stp>
        <stp>-80</stp>
        <stp>All</stp>
        <stp/>
        <stp/>
        <stp>TRUE</stp>
        <stp>T</stp>
        <tr r="F82" s="1"/>
      </tp>
      <tp>
        <v>-49.747933330000002</v>
        <stp/>
        <stp>StudyData</stp>
        <stp>Bar((((HOE+2*RBE)/3)-CLE),1)</stp>
        <stp>Bar</stp>
        <stp/>
        <stp>High</stp>
        <stp>5</stp>
        <stp>-81</stp>
        <stp>All</stp>
        <stp/>
        <stp/>
        <stp>TRUE</stp>
        <stp>T</stp>
        <tr r="F83" s="1"/>
      </tp>
      <tp>
        <v>-49.828633330000002</v>
        <stp/>
        <stp>StudyData</stp>
        <stp>Bar((((HOE+2*RBE)/3)-CLE),1)</stp>
        <stp>Bar</stp>
        <stp/>
        <stp>High</stp>
        <stp>5</stp>
        <stp>-86</stp>
        <stp>All</stp>
        <stp/>
        <stp/>
        <stp>TRUE</stp>
        <stp>T</stp>
        <tr r="F88" s="1"/>
      </tp>
      <tp>
        <v>-49.860500000000002</v>
        <stp/>
        <stp>StudyData</stp>
        <stp>Bar((((HOE+2*RBE)/3)-CLE),1)</stp>
        <stp>Bar</stp>
        <stp/>
        <stp>High</stp>
        <stp>5</stp>
        <stp>-87</stp>
        <stp>All</stp>
        <stp/>
        <stp/>
        <stp>TRUE</stp>
        <stp>T</stp>
        <tr r="F89" s="1"/>
      </tp>
      <tp>
        <v>-49.759599999999999</v>
        <stp/>
        <stp>StudyData</stp>
        <stp>Bar((((HOE+2*RBE)/3)-CLE),1)</stp>
        <stp>Bar</stp>
        <stp/>
        <stp>High</stp>
        <stp>5</stp>
        <stp>-84</stp>
        <stp>All</stp>
        <stp/>
        <stp/>
        <stp>TRUE</stp>
        <stp>T</stp>
        <tr r="F86" s="1"/>
      </tp>
      <tp>
        <v>-49.770633330000003</v>
        <stp/>
        <stp>StudyData</stp>
        <stp>Bar((((HOE+2*RBE)/3)-CLE),1)</stp>
        <stp>Bar</stp>
        <stp/>
        <stp>High</stp>
        <stp>5</stp>
        <stp>-85</stp>
        <stp>All</stp>
        <stp/>
        <stp/>
        <stp>TRUE</stp>
        <stp>T</stp>
        <tr r="F87" s="1"/>
      </tp>
      <tp>
        <v>-49.125700000000002</v>
        <stp/>
        <stp>StudyData</stp>
        <stp>Bar((((HOE+2*RBE)/3)-CLE),1)</stp>
        <stp>Bar</stp>
        <stp/>
        <stp>Close</stp>
        <stp>5</stp>
        <stp>0</stp>
        <stp>All</stp>
        <stp/>
        <stp/>
        <stp>TRUE</stp>
        <stp>T</stp>
        <tr r="H2" s="1"/>
      </tp>
      <tp>
        <v>-49.841533329999997</v>
        <stp/>
        <stp>StudyData</stp>
        <stp>Bar((((HOE+2*RBE)/3)-CLE),1)</stp>
        <stp>Bar</stp>
        <stp/>
        <stp>High</stp>
        <stp>5</stp>
        <stp>-98</stp>
        <stp>All</stp>
        <stp/>
        <stp/>
        <stp>TRUE</stp>
        <stp>T</stp>
        <tr r="F100" s="1"/>
      </tp>
      <tp>
        <v>-49.929633330000001</v>
        <stp/>
        <stp>StudyData</stp>
        <stp>Bar((((HOE+2*RBE)/3)-CLE),1)</stp>
        <stp>Bar</stp>
        <stp/>
        <stp>High</stp>
        <stp>5</stp>
        <stp>-99</stp>
        <stp>All</stp>
        <stp/>
        <stp/>
        <stp>TRUE</stp>
        <stp>T</stp>
        <tr r="F101" s="1"/>
      </tp>
      <tp>
        <v>-49.842700000000001</v>
        <stp/>
        <stp>StudyData</stp>
        <stp>Bar((((HOE+2*RBE)/3)-CLE),1)</stp>
        <stp>Bar</stp>
        <stp/>
        <stp>High</stp>
        <stp>5</stp>
        <stp>-92</stp>
        <stp>All</stp>
        <stp/>
        <stp/>
        <stp>TRUE</stp>
        <stp>T</stp>
        <tr r="F94" s="1"/>
      </tp>
      <tp>
        <v>-49.773733329999999</v>
        <stp/>
        <stp>StudyData</stp>
        <stp>Bar((((HOE+2*RBE)/3)-CLE),1)</stp>
        <stp>Bar</stp>
        <stp/>
        <stp>High</stp>
        <stp>5</stp>
        <stp>-93</stp>
        <stp>All</stp>
        <stp/>
        <stp/>
        <stp>TRUE</stp>
        <stp>T</stp>
        <tr r="F95" s="1"/>
      </tp>
      <tp>
        <v>-49.861333330000001</v>
        <stp/>
        <stp>StudyData</stp>
        <stp>Bar((((HOE+2*RBE)/3)-CLE),1)</stp>
        <stp>Bar</stp>
        <stp/>
        <stp>High</stp>
        <stp>5</stp>
        <stp>-90</stp>
        <stp>All</stp>
        <stp/>
        <stp/>
        <stp>TRUE</stp>
        <stp>T</stp>
        <tr r="F92" s="1"/>
      </tp>
      <tp>
        <v>-49.880233330000003</v>
        <stp/>
        <stp>StudyData</stp>
        <stp>Bar((((HOE+2*RBE)/3)-CLE),1)</stp>
        <stp>Bar</stp>
        <stp/>
        <stp>High</stp>
        <stp>5</stp>
        <stp>-91</stp>
        <stp>All</stp>
        <stp/>
        <stp/>
        <stp>TRUE</stp>
        <stp>T</stp>
        <tr r="F93" s="1"/>
      </tp>
      <tp>
        <v>-49.801933329999997</v>
        <stp/>
        <stp>StudyData</stp>
        <stp>Bar((((HOE+2*RBE)/3)-CLE),1)</stp>
        <stp>Bar</stp>
        <stp/>
        <stp>High</stp>
        <stp>5</stp>
        <stp>-96</stp>
        <stp>All</stp>
        <stp/>
        <stp/>
        <stp>TRUE</stp>
        <stp>T</stp>
        <tr r="F98" s="1"/>
      </tp>
      <tp>
        <v>-49.841533329999997</v>
        <stp/>
        <stp>StudyData</stp>
        <stp>Bar((((HOE+2*RBE)/3)-CLE),1)</stp>
        <stp>Bar</stp>
        <stp/>
        <stp>High</stp>
        <stp>5</stp>
        <stp>-97</stp>
        <stp>All</stp>
        <stp/>
        <stp/>
        <stp>TRUE</stp>
        <stp>T</stp>
        <tr r="F99" s="1"/>
      </tp>
      <tp>
        <v>-49.802300000000002</v>
        <stp/>
        <stp>StudyData</stp>
        <stp>Bar((((HOE+2*RBE)/3)-CLE),1)</stp>
        <stp>Bar</stp>
        <stp/>
        <stp>High</stp>
        <stp>5</stp>
        <stp>-94</stp>
        <stp>All</stp>
        <stp/>
        <stp/>
        <stp>TRUE</stp>
        <stp>T</stp>
        <tr r="F96" s="1"/>
      </tp>
      <tp>
        <v>-49.821433329999998</v>
        <stp/>
        <stp>StudyData</stp>
        <stp>Bar((((HOE+2*RBE)/3)-CLE),1)</stp>
        <stp>Bar</stp>
        <stp/>
        <stp>High</stp>
        <stp>5</stp>
        <stp>-95</stp>
        <stp>All</stp>
        <stp/>
        <stp/>
        <stp>TRUE</stp>
        <stp>T</stp>
        <tr r="F97" s="1"/>
      </tp>
      <tp>
        <v>42709.451388888891</v>
        <stp/>
        <stp>StudyData</stp>
        <stp>Bar((((HOE+2*RBE)/3)-CLE),1)</stp>
        <stp>Bar</stp>
        <stp/>
        <stp>Time</stp>
        <stp>5</stp>
        <stp>-298</stp>
        <stp>All</stp>
        <stp/>
        <stp/>
        <stp>False</stp>
        <tr r="B300" s="1"/>
      </tp>
      <tp>
        <v>42709.447916666664</v>
        <stp/>
        <stp>StudyData</stp>
        <stp>Bar((((HOE+2*RBE)/3)-CLE),1)</stp>
        <stp>Bar</stp>
        <stp/>
        <stp>Time</stp>
        <stp>5</stp>
        <stp>-299</stp>
        <stp>All</stp>
        <stp/>
        <stp/>
        <stp>False</stp>
        <tr r="B301" s="1"/>
      </tp>
      <tp>
        <v>42709.472222222219</v>
        <stp/>
        <stp>StudyData</stp>
        <stp>Bar((((HOE+2*RBE)/3)-CLE),1)</stp>
        <stp>Bar</stp>
        <stp/>
        <stp>Time</stp>
        <stp>5</stp>
        <stp>-292</stp>
        <stp>All</stp>
        <stp/>
        <stp/>
        <stp>False</stp>
        <tr r="B294" s="1"/>
      </tp>
      <tp>
        <v>42709.46875</v>
        <stp/>
        <stp>StudyData</stp>
        <stp>Bar((((HOE+2*RBE)/3)-CLE),1)</stp>
        <stp>Bar</stp>
        <stp/>
        <stp>Time</stp>
        <stp>5</stp>
        <stp>-293</stp>
        <stp>All</stp>
        <stp/>
        <stp/>
        <stp>False</stp>
        <tr r="B295" s="1"/>
      </tp>
      <tp>
        <v>42709.479166666664</v>
        <stp/>
        <stp>StudyData</stp>
        <stp>Bar((((HOE+2*RBE)/3)-CLE),1)</stp>
        <stp>Bar</stp>
        <stp/>
        <stp>Time</stp>
        <stp>5</stp>
        <stp>-290</stp>
        <stp>All</stp>
        <stp/>
        <stp/>
        <stp>False</stp>
        <tr r="B292" s="1"/>
      </tp>
      <tp>
        <v>42709.475694444445</v>
        <stp/>
        <stp>StudyData</stp>
        <stp>Bar((((HOE+2*RBE)/3)-CLE),1)</stp>
        <stp>Bar</stp>
        <stp/>
        <stp>Time</stp>
        <stp>5</stp>
        <stp>-291</stp>
        <stp>All</stp>
        <stp/>
        <stp/>
        <stp>False</stp>
        <tr r="B293" s="1"/>
      </tp>
      <tp>
        <v>42709.458333333336</v>
        <stp/>
        <stp>StudyData</stp>
        <stp>Bar((((HOE+2*RBE)/3)-CLE),1)</stp>
        <stp>Bar</stp>
        <stp/>
        <stp>Time</stp>
        <stp>5</stp>
        <stp>-296</stp>
        <stp>All</stp>
        <stp/>
        <stp/>
        <stp>False</stp>
        <tr r="B298" s="1"/>
      </tp>
      <tp>
        <v>42709.454861111109</v>
        <stp/>
        <stp>StudyData</stp>
        <stp>Bar((((HOE+2*RBE)/3)-CLE),1)</stp>
        <stp>Bar</stp>
        <stp/>
        <stp>Time</stp>
        <stp>5</stp>
        <stp>-297</stp>
        <stp>All</stp>
        <stp/>
        <stp/>
        <stp>False</stp>
        <tr r="B299" s="1"/>
      </tp>
      <tp>
        <v>42709.465277777781</v>
        <stp/>
        <stp>StudyData</stp>
        <stp>Bar((((HOE+2*RBE)/3)-CLE),1)</stp>
        <stp>Bar</stp>
        <stp/>
        <stp>Time</stp>
        <stp>5</stp>
        <stp>-294</stp>
        <stp>All</stp>
        <stp/>
        <stp/>
        <stp>False</stp>
        <tr r="B296" s="1"/>
      </tp>
      <tp>
        <v>42709.461805555555</v>
        <stp/>
        <stp>StudyData</stp>
        <stp>Bar((((HOE+2*RBE)/3)-CLE),1)</stp>
        <stp>Bar</stp>
        <stp/>
        <stp>Time</stp>
        <stp>5</stp>
        <stp>-295</stp>
        <stp>All</stp>
        <stp/>
        <stp/>
        <stp>False</stp>
        <tr r="B297" s="1"/>
      </tp>
      <tp>
        <v>42709.486111111109</v>
        <stp/>
        <stp>StudyData</stp>
        <stp>Bar((((HOE+2*RBE)/3)-CLE),1)</stp>
        <stp>Bar</stp>
        <stp/>
        <stp>Time</stp>
        <stp>5</stp>
        <stp>-288</stp>
        <stp>All</stp>
        <stp/>
        <stp/>
        <stp>False</stp>
        <tr r="B290" s="1"/>
      </tp>
      <tp>
        <v>42709.482638888891</v>
        <stp/>
        <stp>StudyData</stp>
        <stp>Bar((((HOE+2*RBE)/3)-CLE),1)</stp>
        <stp>Bar</stp>
        <stp/>
        <stp>Time</stp>
        <stp>5</stp>
        <stp>-289</stp>
        <stp>All</stp>
        <stp/>
        <stp/>
        <stp>False</stp>
        <tr r="B291" s="1"/>
      </tp>
      <tp>
        <v>42709.506944444445</v>
        <stp/>
        <stp>StudyData</stp>
        <stp>Bar((((HOE+2*RBE)/3)-CLE),1)</stp>
        <stp>Bar</stp>
        <stp/>
        <stp>Time</stp>
        <stp>5</stp>
        <stp>-282</stp>
        <stp>All</stp>
        <stp/>
        <stp/>
        <stp>False</stp>
        <tr r="B284" s="1"/>
      </tp>
      <tp>
        <v>42709.503472222219</v>
        <stp/>
        <stp>StudyData</stp>
        <stp>Bar((((HOE+2*RBE)/3)-CLE),1)</stp>
        <stp>Bar</stp>
        <stp/>
        <stp>Time</stp>
        <stp>5</stp>
        <stp>-283</stp>
        <stp>All</stp>
        <stp/>
        <stp/>
        <stp>False</stp>
        <tr r="B285" s="1"/>
      </tp>
      <tp>
        <v>42709.513888888891</v>
        <stp/>
        <stp>StudyData</stp>
        <stp>Bar((((HOE+2*RBE)/3)-CLE),1)</stp>
        <stp>Bar</stp>
        <stp/>
        <stp>Time</stp>
        <stp>5</stp>
        <stp>-280</stp>
        <stp>All</stp>
        <stp/>
        <stp/>
        <stp>False</stp>
        <tr r="B282" s="1"/>
      </tp>
      <tp>
        <v>42709.510416666664</v>
        <stp/>
        <stp>StudyData</stp>
        <stp>Bar((((HOE+2*RBE)/3)-CLE),1)</stp>
        <stp>Bar</stp>
        <stp/>
        <stp>Time</stp>
        <stp>5</stp>
        <stp>-281</stp>
        <stp>All</stp>
        <stp/>
        <stp/>
        <stp>False</stp>
        <tr r="B283" s="1"/>
      </tp>
      <tp>
        <v>42709.493055555555</v>
        <stp/>
        <stp>StudyData</stp>
        <stp>Bar((((HOE+2*RBE)/3)-CLE),1)</stp>
        <stp>Bar</stp>
        <stp/>
        <stp>Time</stp>
        <stp>5</stp>
        <stp>-286</stp>
        <stp>All</stp>
        <stp/>
        <stp/>
        <stp>False</stp>
        <tr r="B288" s="1"/>
      </tp>
      <tp>
        <v>42709.489583333336</v>
        <stp/>
        <stp>StudyData</stp>
        <stp>Bar((((HOE+2*RBE)/3)-CLE),1)</stp>
        <stp>Bar</stp>
        <stp/>
        <stp>Time</stp>
        <stp>5</stp>
        <stp>-287</stp>
        <stp>All</stp>
        <stp/>
        <stp/>
        <stp>False</stp>
        <tr r="B289" s="1"/>
      </tp>
      <tp>
        <v>42709.5</v>
        <stp/>
        <stp>StudyData</stp>
        <stp>Bar((((HOE+2*RBE)/3)-CLE),1)</stp>
        <stp>Bar</stp>
        <stp/>
        <stp>Time</stp>
        <stp>5</stp>
        <stp>-284</stp>
        <stp>All</stp>
        <stp/>
        <stp/>
        <stp>False</stp>
        <tr r="B286" s="1"/>
      </tp>
      <tp>
        <v>42709.496527777781</v>
        <stp/>
        <stp>StudyData</stp>
        <stp>Bar((((HOE+2*RBE)/3)-CLE),1)</stp>
        <stp>Bar</stp>
        <stp/>
        <stp>Time</stp>
        <stp>5</stp>
        <stp>-285</stp>
        <stp>All</stp>
        <stp/>
        <stp/>
        <stp>False</stp>
        <tr r="B287" s="1"/>
      </tp>
      <tp>
        <v>42709.770833333336</v>
        <stp/>
        <stp>StudyData</stp>
        <stp>Bar((((HOE+2*RBE)/3)-CLE),1)</stp>
        <stp>Bar</stp>
        <stp/>
        <stp>Time</stp>
        <stp>5</stp>
        <stp>-218</stp>
        <stp>All</stp>
        <stp/>
        <stp/>
        <stp>False</stp>
        <tr r="D220" s="1"/>
        <tr r="B220" s="1"/>
      </tp>
      <tp>
        <v>42709.767361111109</v>
        <stp/>
        <stp>StudyData</stp>
        <stp>Bar((((HOE+2*RBE)/3)-CLE),1)</stp>
        <stp>Bar</stp>
        <stp/>
        <stp>Time</stp>
        <stp>5</stp>
        <stp>-219</stp>
        <stp>All</stp>
        <stp/>
        <stp/>
        <stp>False</stp>
        <tr r="D221" s="1"/>
        <tr r="B221" s="1"/>
      </tp>
      <tp>
        <v>42709.791666666664</v>
        <stp/>
        <stp>StudyData</stp>
        <stp>Bar((((HOE+2*RBE)/3)-CLE),1)</stp>
        <stp>Bar</stp>
        <stp/>
        <stp>Time</stp>
        <stp>5</stp>
        <stp>-212</stp>
        <stp>All</stp>
        <stp/>
        <stp/>
        <stp>False</stp>
        <tr r="D214" s="1"/>
        <tr r="B214" s="1"/>
      </tp>
      <tp>
        <v>42709.788194444445</v>
        <stp/>
        <stp>StudyData</stp>
        <stp>Bar((((HOE+2*RBE)/3)-CLE),1)</stp>
        <stp>Bar</stp>
        <stp/>
        <stp>Time</stp>
        <stp>5</stp>
        <stp>-213</stp>
        <stp>All</stp>
        <stp/>
        <stp/>
        <stp>False</stp>
        <tr r="D215" s="1"/>
        <tr r="B215" s="1"/>
      </tp>
      <tp>
        <v>42709.798611111109</v>
        <stp/>
        <stp>StudyData</stp>
        <stp>Bar((((HOE+2*RBE)/3)-CLE),1)</stp>
        <stp>Bar</stp>
        <stp/>
        <stp>Time</stp>
        <stp>5</stp>
        <stp>-210</stp>
        <stp>All</stp>
        <stp/>
        <stp/>
        <stp>False</stp>
        <tr r="D212" s="1"/>
        <tr r="B212" s="1"/>
      </tp>
      <tp>
        <v>42709.795138888891</v>
        <stp/>
        <stp>StudyData</stp>
        <stp>Bar((((HOE+2*RBE)/3)-CLE),1)</stp>
        <stp>Bar</stp>
        <stp/>
        <stp>Time</stp>
        <stp>5</stp>
        <stp>-211</stp>
        <stp>All</stp>
        <stp/>
        <stp/>
        <stp>False</stp>
        <tr r="D213" s="1"/>
        <tr r="B213" s="1"/>
      </tp>
      <tp>
        <v>42709.777777777781</v>
        <stp/>
        <stp>StudyData</stp>
        <stp>Bar((((HOE+2*RBE)/3)-CLE),1)</stp>
        <stp>Bar</stp>
        <stp/>
        <stp>Time</stp>
        <stp>5</stp>
        <stp>-216</stp>
        <stp>All</stp>
        <stp/>
        <stp/>
        <stp>False</stp>
        <tr r="D218" s="1"/>
        <tr r="B218" s="1"/>
      </tp>
      <tp>
        <v>42709.774305555555</v>
        <stp/>
        <stp>StudyData</stp>
        <stp>Bar((((HOE+2*RBE)/3)-CLE),1)</stp>
        <stp>Bar</stp>
        <stp/>
        <stp>Time</stp>
        <stp>5</stp>
        <stp>-217</stp>
        <stp>All</stp>
        <stp/>
        <stp/>
        <stp>False</stp>
        <tr r="D219" s="1"/>
        <tr r="B219" s="1"/>
      </tp>
      <tp>
        <v>42709.784722222219</v>
        <stp/>
        <stp>StudyData</stp>
        <stp>Bar((((HOE+2*RBE)/3)-CLE),1)</stp>
        <stp>Bar</stp>
        <stp/>
        <stp>Time</stp>
        <stp>5</stp>
        <stp>-214</stp>
        <stp>All</stp>
        <stp/>
        <stp/>
        <stp>False</stp>
        <tr r="D216" s="1"/>
        <tr r="B216" s="1"/>
      </tp>
      <tp>
        <v>42709.78125</v>
        <stp/>
        <stp>StudyData</stp>
        <stp>Bar((((HOE+2*RBE)/3)-CLE),1)</stp>
        <stp>Bar</stp>
        <stp/>
        <stp>Time</stp>
        <stp>5</stp>
        <stp>-215</stp>
        <stp>All</stp>
        <stp/>
        <stp/>
        <stp>False</stp>
        <tr r="D217" s="1"/>
        <tr r="B217" s="1"/>
      </tp>
      <tp>
        <v>42709.805555555555</v>
        <stp/>
        <stp>StudyData</stp>
        <stp>Bar((((HOE+2*RBE)/3)-CLE),1)</stp>
        <stp>Bar</stp>
        <stp/>
        <stp>Time</stp>
        <stp>5</stp>
        <stp>-208</stp>
        <stp>All</stp>
        <stp/>
        <stp/>
        <stp>False</stp>
        <tr r="D210" s="1"/>
        <tr r="B210" s="1"/>
      </tp>
      <tp>
        <v>42709.802083333336</v>
        <stp/>
        <stp>StudyData</stp>
        <stp>Bar((((HOE+2*RBE)/3)-CLE),1)</stp>
        <stp>Bar</stp>
        <stp/>
        <stp>Time</stp>
        <stp>5</stp>
        <stp>-209</stp>
        <stp>All</stp>
        <stp/>
        <stp/>
        <stp>False</stp>
        <tr r="D211" s="1"/>
        <tr r="B211" s="1"/>
      </tp>
      <tp>
        <v>42709.826388888891</v>
        <stp/>
        <stp>StudyData</stp>
        <stp>Bar((((HOE+2*RBE)/3)-CLE),1)</stp>
        <stp>Bar</stp>
        <stp/>
        <stp>Time</stp>
        <stp>5</stp>
        <stp>-202</stp>
        <stp>All</stp>
        <stp/>
        <stp/>
        <stp>False</stp>
        <tr r="D204" s="1"/>
        <tr r="B204" s="1"/>
      </tp>
      <tp>
        <v>42709.822916666664</v>
        <stp/>
        <stp>StudyData</stp>
        <stp>Bar((((HOE+2*RBE)/3)-CLE),1)</stp>
        <stp>Bar</stp>
        <stp/>
        <stp>Time</stp>
        <stp>5</stp>
        <stp>-203</stp>
        <stp>All</stp>
        <stp/>
        <stp/>
        <stp>False</stp>
        <tr r="D205" s="1"/>
        <tr r="B205" s="1"/>
      </tp>
      <tp>
        <v>42709.833333333336</v>
        <stp/>
        <stp>StudyData</stp>
        <stp>Bar((((HOE+2*RBE)/3)-CLE),1)</stp>
        <stp>Bar</stp>
        <stp/>
        <stp>Time</stp>
        <stp>5</stp>
        <stp>-200</stp>
        <stp>All</stp>
        <stp/>
        <stp/>
        <stp>False</stp>
        <tr r="D202" s="1"/>
        <tr r="B202" s="1"/>
      </tp>
      <tp>
        <v>42709.829861111109</v>
        <stp/>
        <stp>StudyData</stp>
        <stp>Bar((((HOE+2*RBE)/3)-CLE),1)</stp>
        <stp>Bar</stp>
        <stp/>
        <stp>Time</stp>
        <stp>5</stp>
        <stp>-201</stp>
        <stp>All</stp>
        <stp/>
        <stp/>
        <stp>False</stp>
        <tr r="D203" s="1"/>
        <tr r="B203" s="1"/>
      </tp>
      <tp>
        <v>42709.8125</v>
        <stp/>
        <stp>StudyData</stp>
        <stp>Bar((((HOE+2*RBE)/3)-CLE),1)</stp>
        <stp>Bar</stp>
        <stp/>
        <stp>Time</stp>
        <stp>5</stp>
        <stp>-206</stp>
        <stp>All</stp>
        <stp/>
        <stp/>
        <stp>False</stp>
        <tr r="D208" s="1"/>
        <tr r="B208" s="1"/>
      </tp>
      <tp>
        <v>42709.809027777781</v>
        <stp/>
        <stp>StudyData</stp>
        <stp>Bar((((HOE+2*RBE)/3)-CLE),1)</stp>
        <stp>Bar</stp>
        <stp/>
        <stp>Time</stp>
        <stp>5</stp>
        <stp>-207</stp>
        <stp>All</stp>
        <stp/>
        <stp/>
        <stp>False</stp>
        <tr r="D209" s="1"/>
        <tr r="B209" s="1"/>
      </tp>
      <tp>
        <v>42709.819444444445</v>
        <stp/>
        <stp>StudyData</stp>
        <stp>Bar((((HOE+2*RBE)/3)-CLE),1)</stp>
        <stp>Bar</stp>
        <stp/>
        <stp>Time</stp>
        <stp>5</stp>
        <stp>-204</stp>
        <stp>All</stp>
        <stp/>
        <stp/>
        <stp>False</stp>
        <tr r="D206" s="1"/>
        <tr r="B206" s="1"/>
      </tp>
      <tp>
        <v>42709.815972222219</v>
        <stp/>
        <stp>StudyData</stp>
        <stp>Bar((((HOE+2*RBE)/3)-CLE),1)</stp>
        <stp>Bar</stp>
        <stp/>
        <stp>Time</stp>
        <stp>5</stp>
        <stp>-205</stp>
        <stp>All</stp>
        <stp/>
        <stp/>
        <stp>False</stp>
        <tr r="D207" s="1"/>
        <tr r="B207" s="1"/>
      </tp>
      <tp>
        <v>42709.659722222219</v>
        <stp/>
        <stp>StudyData</stp>
        <stp>Bar((((HOE+2*RBE)/3)-CLE),1)</stp>
        <stp>Bar</stp>
        <stp/>
        <stp>Time</stp>
        <stp>5</stp>
        <stp>-238</stp>
        <stp>All</stp>
        <stp/>
        <stp/>
        <stp>False</stp>
        <tr r="B240" s="1"/>
      </tp>
      <tp>
        <v>42709.65625</v>
        <stp/>
        <stp>StudyData</stp>
        <stp>Bar((((HOE+2*RBE)/3)-CLE),1)</stp>
        <stp>Bar</stp>
        <stp/>
        <stp>Time</stp>
        <stp>5</stp>
        <stp>-239</stp>
        <stp>All</stp>
        <stp/>
        <stp/>
        <stp>False</stp>
        <tr r="B241" s="1"/>
      </tp>
      <tp>
        <v>42709.722222222219</v>
        <stp/>
        <stp>StudyData</stp>
        <stp>Bar((((HOE+2*RBE)/3)-CLE),1)</stp>
        <stp>Bar</stp>
        <stp/>
        <stp>Time</stp>
        <stp>5</stp>
        <stp>-232</stp>
        <stp>All</stp>
        <stp/>
        <stp/>
        <stp>False</stp>
        <tr r="D234" s="1"/>
        <tr r="B234" s="1"/>
      </tp>
      <tp>
        <v>42709.71875</v>
        <stp/>
        <stp>StudyData</stp>
        <stp>Bar((((HOE+2*RBE)/3)-CLE),1)</stp>
        <stp>Bar</stp>
        <stp/>
        <stp>Time</stp>
        <stp>5</stp>
        <stp>-233</stp>
        <stp>All</stp>
        <stp/>
        <stp/>
        <stp>False</stp>
        <tr r="D235" s="1"/>
        <tr r="B235" s="1"/>
      </tp>
      <tp>
        <v>42709.729166666664</v>
        <stp/>
        <stp>StudyData</stp>
        <stp>Bar((((HOE+2*RBE)/3)-CLE),1)</stp>
        <stp>Bar</stp>
        <stp/>
        <stp>Time</stp>
        <stp>5</stp>
        <stp>-230</stp>
        <stp>All</stp>
        <stp/>
        <stp/>
        <stp>False</stp>
        <tr r="D232" s="1"/>
        <tr r="B232" s="1"/>
      </tp>
      <tp>
        <v>42709.725694444445</v>
        <stp/>
        <stp>StudyData</stp>
        <stp>Bar((((HOE+2*RBE)/3)-CLE),1)</stp>
        <stp>Bar</stp>
        <stp/>
        <stp>Time</stp>
        <stp>5</stp>
        <stp>-231</stp>
        <stp>All</stp>
        <stp/>
        <stp/>
        <stp>False</stp>
        <tr r="D233" s="1"/>
        <tr r="B233" s="1"/>
      </tp>
      <tp>
        <v>42709.708333333336</v>
        <stp/>
        <stp>StudyData</stp>
        <stp>Bar((((HOE+2*RBE)/3)-CLE),1)</stp>
        <stp>Bar</stp>
        <stp/>
        <stp>Time</stp>
        <stp>5</stp>
        <stp>-236</stp>
        <stp>All</stp>
        <stp/>
        <stp/>
        <stp>False</stp>
        <tr r="D238" s="1"/>
        <tr r="B238" s="1"/>
      </tp>
      <tp>
        <v>42709.663194444445</v>
        <stp/>
        <stp>StudyData</stp>
        <stp>Bar((((HOE+2*RBE)/3)-CLE),1)</stp>
        <stp>Bar</stp>
        <stp/>
        <stp>Time</stp>
        <stp>5</stp>
        <stp>-237</stp>
        <stp>All</stp>
        <stp/>
        <stp/>
        <stp>False</stp>
        <tr r="B239" s="1"/>
      </tp>
      <tp>
        <v>42709.715277777781</v>
        <stp/>
        <stp>StudyData</stp>
        <stp>Bar((((HOE+2*RBE)/3)-CLE),1)</stp>
        <stp>Bar</stp>
        <stp/>
        <stp>Time</stp>
        <stp>5</stp>
        <stp>-234</stp>
        <stp>All</stp>
        <stp/>
        <stp/>
        <stp>False</stp>
        <tr r="D236" s="1"/>
        <tr r="B236" s="1"/>
      </tp>
      <tp>
        <v>42709.711805555555</v>
        <stp/>
        <stp>StudyData</stp>
        <stp>Bar((((HOE+2*RBE)/3)-CLE),1)</stp>
        <stp>Bar</stp>
        <stp/>
        <stp>Time</stp>
        <stp>5</stp>
        <stp>-235</stp>
        <stp>All</stp>
        <stp/>
        <stp/>
        <stp>False</stp>
        <tr r="D237" s="1"/>
        <tr r="B237" s="1"/>
      </tp>
      <tp>
        <v>42709.736111111109</v>
        <stp/>
        <stp>StudyData</stp>
        <stp>Bar((((HOE+2*RBE)/3)-CLE),1)</stp>
        <stp>Bar</stp>
        <stp/>
        <stp>Time</stp>
        <stp>5</stp>
        <stp>-228</stp>
        <stp>All</stp>
        <stp/>
        <stp/>
        <stp>False</stp>
        <tr r="D230" s="1"/>
        <tr r="B230" s="1"/>
      </tp>
      <tp>
        <v>42709.732638888891</v>
        <stp/>
        <stp>StudyData</stp>
        <stp>Bar((((HOE+2*RBE)/3)-CLE),1)</stp>
        <stp>Bar</stp>
        <stp/>
        <stp>Time</stp>
        <stp>5</stp>
        <stp>-229</stp>
        <stp>All</stp>
        <stp/>
        <stp/>
        <stp>False</stp>
        <tr r="D231" s="1"/>
        <tr r="B231" s="1"/>
      </tp>
      <tp>
        <v>42709.756944444445</v>
        <stp/>
        <stp>StudyData</stp>
        <stp>Bar((((HOE+2*RBE)/3)-CLE),1)</stp>
        <stp>Bar</stp>
        <stp/>
        <stp>Time</stp>
        <stp>5</stp>
        <stp>-222</stp>
        <stp>All</stp>
        <stp/>
        <stp/>
        <stp>False</stp>
        <tr r="D224" s="1"/>
        <tr r="B224" s="1"/>
      </tp>
      <tp>
        <v>42709.753472222219</v>
        <stp/>
        <stp>StudyData</stp>
        <stp>Bar((((HOE+2*RBE)/3)-CLE),1)</stp>
        <stp>Bar</stp>
        <stp/>
        <stp>Time</stp>
        <stp>5</stp>
        <stp>-223</stp>
        <stp>All</stp>
        <stp/>
        <stp/>
        <stp>False</stp>
        <tr r="D225" s="1"/>
        <tr r="B225" s="1"/>
      </tp>
      <tp>
        <v>42709.763888888891</v>
        <stp/>
        <stp>StudyData</stp>
        <stp>Bar((((HOE+2*RBE)/3)-CLE),1)</stp>
        <stp>Bar</stp>
        <stp/>
        <stp>Time</stp>
        <stp>5</stp>
        <stp>-220</stp>
        <stp>All</stp>
        <stp/>
        <stp/>
        <stp>False</stp>
        <tr r="D222" s="1"/>
        <tr r="B222" s="1"/>
      </tp>
      <tp>
        <v>42709.760416666664</v>
        <stp/>
        <stp>StudyData</stp>
        <stp>Bar((((HOE+2*RBE)/3)-CLE),1)</stp>
        <stp>Bar</stp>
        <stp/>
        <stp>Time</stp>
        <stp>5</stp>
        <stp>-221</stp>
        <stp>All</stp>
        <stp/>
        <stp/>
        <stp>False</stp>
        <tr r="D223" s="1"/>
        <tr r="B223" s="1"/>
      </tp>
      <tp>
        <v>42709.743055555555</v>
        <stp/>
        <stp>StudyData</stp>
        <stp>Bar((((HOE+2*RBE)/3)-CLE),1)</stp>
        <stp>Bar</stp>
        <stp/>
        <stp>Time</stp>
        <stp>5</stp>
        <stp>-226</stp>
        <stp>All</stp>
        <stp/>
        <stp/>
        <stp>False</stp>
        <tr r="D228" s="1"/>
        <tr r="B228" s="1"/>
      </tp>
      <tp>
        <v>42709.739583333336</v>
        <stp/>
        <stp>StudyData</stp>
        <stp>Bar((((HOE+2*RBE)/3)-CLE),1)</stp>
        <stp>Bar</stp>
        <stp/>
        <stp>Time</stp>
        <stp>5</stp>
        <stp>-227</stp>
        <stp>All</stp>
        <stp/>
        <stp/>
        <stp>False</stp>
        <tr r="D229" s="1"/>
        <tr r="B229" s="1"/>
      </tp>
      <tp>
        <v>42709.75</v>
        <stp/>
        <stp>StudyData</stp>
        <stp>Bar((((HOE+2*RBE)/3)-CLE),1)</stp>
        <stp>Bar</stp>
        <stp/>
        <stp>Time</stp>
        <stp>5</stp>
        <stp>-224</stp>
        <stp>All</stp>
        <stp/>
        <stp/>
        <stp>False</stp>
        <tr r="D226" s="1"/>
        <tr r="B226" s="1"/>
      </tp>
      <tp>
        <v>42709.746527777781</v>
        <stp/>
        <stp>StudyData</stp>
        <stp>Bar((((HOE+2*RBE)/3)-CLE),1)</stp>
        <stp>Bar</stp>
        <stp/>
        <stp>Time</stp>
        <stp>5</stp>
        <stp>-225</stp>
        <stp>All</stp>
        <stp/>
        <stp/>
        <stp>False</stp>
        <tr r="D227" s="1"/>
        <tr r="B227" s="1"/>
      </tp>
      <tp>
        <v>42709.590277777781</v>
        <stp/>
        <stp>StudyData</stp>
        <stp>Bar((((HOE+2*RBE)/3)-CLE),1)</stp>
        <stp>Bar</stp>
        <stp/>
        <stp>Time</stp>
        <stp>5</stp>
        <stp>-258</stp>
        <stp>All</stp>
        <stp/>
        <stp/>
        <stp>False</stp>
        <tr r="B260" s="1"/>
      </tp>
      <tp>
        <v>42709.586805555555</v>
        <stp/>
        <stp>StudyData</stp>
        <stp>Bar((((HOE+2*RBE)/3)-CLE),1)</stp>
        <stp>Bar</stp>
        <stp/>
        <stp>Time</stp>
        <stp>5</stp>
        <stp>-259</stp>
        <stp>All</stp>
        <stp/>
        <stp/>
        <stp>False</stp>
        <tr r="B261" s="1"/>
      </tp>
      <tp>
        <v>42709.611111111109</v>
        <stp/>
        <stp>StudyData</stp>
        <stp>Bar((((HOE+2*RBE)/3)-CLE),1)</stp>
        <stp>Bar</stp>
        <stp/>
        <stp>Time</stp>
        <stp>5</stp>
        <stp>-252</stp>
        <stp>All</stp>
        <stp/>
        <stp/>
        <stp>False</stp>
        <tr r="B254" s="1"/>
      </tp>
      <tp>
        <v>42709.607638888891</v>
        <stp/>
        <stp>StudyData</stp>
        <stp>Bar((((HOE+2*RBE)/3)-CLE),1)</stp>
        <stp>Bar</stp>
        <stp/>
        <stp>Time</stp>
        <stp>5</stp>
        <stp>-253</stp>
        <stp>All</stp>
        <stp/>
        <stp/>
        <stp>False</stp>
        <tr r="B255" s="1"/>
      </tp>
      <tp>
        <v>42709.618055555555</v>
        <stp/>
        <stp>StudyData</stp>
        <stp>Bar((((HOE+2*RBE)/3)-CLE),1)</stp>
        <stp>Bar</stp>
        <stp/>
        <stp>Time</stp>
        <stp>5</stp>
        <stp>-250</stp>
        <stp>All</stp>
        <stp/>
        <stp/>
        <stp>False</stp>
        <tr r="B252" s="1"/>
      </tp>
      <tp>
        <v>42709.614583333336</v>
        <stp/>
        <stp>StudyData</stp>
        <stp>Bar((((HOE+2*RBE)/3)-CLE),1)</stp>
        <stp>Bar</stp>
        <stp/>
        <stp>Time</stp>
        <stp>5</stp>
        <stp>-251</stp>
        <stp>All</stp>
        <stp/>
        <stp/>
        <stp>False</stp>
        <tr r="B253" s="1"/>
      </tp>
      <tp>
        <v>42709.597222222219</v>
        <stp/>
        <stp>StudyData</stp>
        <stp>Bar((((HOE+2*RBE)/3)-CLE),1)</stp>
        <stp>Bar</stp>
        <stp/>
        <stp>Time</stp>
        <stp>5</stp>
        <stp>-256</stp>
        <stp>All</stp>
        <stp/>
        <stp/>
        <stp>False</stp>
        <tr r="B258" s="1"/>
      </tp>
      <tp>
        <v>42709.59375</v>
        <stp/>
        <stp>StudyData</stp>
        <stp>Bar((((HOE+2*RBE)/3)-CLE),1)</stp>
        <stp>Bar</stp>
        <stp/>
        <stp>Time</stp>
        <stp>5</stp>
        <stp>-257</stp>
        <stp>All</stp>
        <stp/>
        <stp/>
        <stp>False</stp>
        <tr r="B259" s="1"/>
      </tp>
      <tp>
        <v>42709.604166666664</v>
        <stp/>
        <stp>StudyData</stp>
        <stp>Bar((((HOE+2*RBE)/3)-CLE),1)</stp>
        <stp>Bar</stp>
        <stp/>
        <stp>Time</stp>
        <stp>5</stp>
        <stp>-254</stp>
        <stp>All</stp>
        <stp/>
        <stp/>
        <stp>False</stp>
        <tr r="B256" s="1"/>
      </tp>
      <tp>
        <v>42709.600694444445</v>
        <stp/>
        <stp>StudyData</stp>
        <stp>Bar((((HOE+2*RBE)/3)-CLE),1)</stp>
        <stp>Bar</stp>
        <stp/>
        <stp>Time</stp>
        <stp>5</stp>
        <stp>-255</stp>
        <stp>All</stp>
        <stp/>
        <stp/>
        <stp>False</stp>
        <tr r="B257" s="1"/>
      </tp>
      <tp>
        <v>42709.625</v>
        <stp/>
        <stp>StudyData</stp>
        <stp>Bar((((HOE+2*RBE)/3)-CLE),1)</stp>
        <stp>Bar</stp>
        <stp/>
        <stp>Time</stp>
        <stp>5</stp>
        <stp>-248</stp>
        <stp>All</stp>
        <stp/>
        <stp/>
        <stp>False</stp>
        <tr r="B250" s="1"/>
      </tp>
      <tp>
        <v>42709.621527777781</v>
        <stp/>
        <stp>StudyData</stp>
        <stp>Bar((((HOE+2*RBE)/3)-CLE),1)</stp>
        <stp>Bar</stp>
        <stp/>
        <stp>Time</stp>
        <stp>5</stp>
        <stp>-249</stp>
        <stp>All</stp>
        <stp/>
        <stp/>
        <stp>False</stp>
        <tr r="B251" s="1"/>
      </tp>
      <tp>
        <v>42709.645833333336</v>
        <stp/>
        <stp>StudyData</stp>
        <stp>Bar((((HOE+2*RBE)/3)-CLE),1)</stp>
        <stp>Bar</stp>
        <stp/>
        <stp>Time</stp>
        <stp>5</stp>
        <stp>-242</stp>
        <stp>All</stp>
        <stp/>
        <stp/>
        <stp>False</stp>
        <tr r="B244" s="1"/>
      </tp>
      <tp>
        <v>42709.642361111109</v>
        <stp/>
        <stp>StudyData</stp>
        <stp>Bar((((HOE+2*RBE)/3)-CLE),1)</stp>
        <stp>Bar</stp>
        <stp/>
        <stp>Time</stp>
        <stp>5</stp>
        <stp>-243</stp>
        <stp>All</stp>
        <stp/>
        <stp/>
        <stp>False</stp>
        <tr r="B245" s="1"/>
      </tp>
      <tp>
        <v>42709.652777777781</v>
        <stp/>
        <stp>StudyData</stp>
        <stp>Bar((((HOE+2*RBE)/3)-CLE),1)</stp>
        <stp>Bar</stp>
        <stp/>
        <stp>Time</stp>
        <stp>5</stp>
        <stp>-240</stp>
        <stp>All</stp>
        <stp/>
        <stp/>
        <stp>False</stp>
        <tr r="B242" s="1"/>
      </tp>
      <tp>
        <v>42709.649305555555</v>
        <stp/>
        <stp>StudyData</stp>
        <stp>Bar((((HOE+2*RBE)/3)-CLE),1)</stp>
        <stp>Bar</stp>
        <stp/>
        <stp>Time</stp>
        <stp>5</stp>
        <stp>-241</stp>
        <stp>All</stp>
        <stp/>
        <stp/>
        <stp>False</stp>
        <tr r="B243" s="1"/>
      </tp>
      <tp>
        <v>42709.631944444445</v>
        <stp/>
        <stp>StudyData</stp>
        <stp>Bar((((HOE+2*RBE)/3)-CLE),1)</stp>
        <stp>Bar</stp>
        <stp/>
        <stp>Time</stp>
        <stp>5</stp>
        <stp>-246</stp>
        <stp>All</stp>
        <stp/>
        <stp/>
        <stp>False</stp>
        <tr r="B248" s="1"/>
      </tp>
      <tp>
        <v>42709.628472222219</v>
        <stp/>
        <stp>StudyData</stp>
        <stp>Bar((((HOE+2*RBE)/3)-CLE),1)</stp>
        <stp>Bar</stp>
        <stp/>
        <stp>Time</stp>
        <stp>5</stp>
        <stp>-247</stp>
        <stp>All</stp>
        <stp/>
        <stp/>
        <stp>False</stp>
        <tr r="B249" s="1"/>
      </tp>
      <tp>
        <v>42709.638888888891</v>
        <stp/>
        <stp>StudyData</stp>
        <stp>Bar((((HOE+2*RBE)/3)-CLE),1)</stp>
        <stp>Bar</stp>
        <stp/>
        <stp>Time</stp>
        <stp>5</stp>
        <stp>-244</stp>
        <stp>All</stp>
        <stp/>
        <stp/>
        <stp>False</stp>
        <tr r="B246" s="1"/>
      </tp>
      <tp>
        <v>42709.635416666664</v>
        <stp/>
        <stp>StudyData</stp>
        <stp>Bar((((HOE+2*RBE)/3)-CLE),1)</stp>
        <stp>Bar</stp>
        <stp/>
        <stp>Time</stp>
        <stp>5</stp>
        <stp>-245</stp>
        <stp>All</stp>
        <stp/>
        <stp/>
        <stp>False</stp>
        <tr r="B247" s="1"/>
      </tp>
      <tp>
        <v>42709.520833333336</v>
        <stp/>
        <stp>StudyData</stp>
        <stp>Bar((((HOE+2*RBE)/3)-CLE),1)</stp>
        <stp>Bar</stp>
        <stp/>
        <stp>Time</stp>
        <stp>5</stp>
        <stp>-278</stp>
        <stp>All</stp>
        <stp/>
        <stp/>
        <stp>False</stp>
        <tr r="B280" s="1"/>
      </tp>
      <tp>
        <v>42709.517361111109</v>
        <stp/>
        <stp>StudyData</stp>
        <stp>Bar((((HOE+2*RBE)/3)-CLE),1)</stp>
        <stp>Bar</stp>
        <stp/>
        <stp>Time</stp>
        <stp>5</stp>
        <stp>-279</stp>
        <stp>All</stp>
        <stp/>
        <stp/>
        <stp>False</stp>
        <tr r="B281" s="1"/>
      </tp>
      <tp>
        <v>42709.541666666664</v>
        <stp/>
        <stp>StudyData</stp>
        <stp>Bar((((HOE+2*RBE)/3)-CLE),1)</stp>
        <stp>Bar</stp>
        <stp/>
        <stp>Time</stp>
        <stp>5</stp>
        <stp>-272</stp>
        <stp>All</stp>
        <stp/>
        <stp/>
        <stp>False</stp>
        <tr r="B274" s="1"/>
      </tp>
      <tp>
        <v>42709.538194444445</v>
        <stp/>
        <stp>StudyData</stp>
        <stp>Bar((((HOE+2*RBE)/3)-CLE),1)</stp>
        <stp>Bar</stp>
        <stp/>
        <stp>Time</stp>
        <stp>5</stp>
        <stp>-273</stp>
        <stp>All</stp>
        <stp/>
        <stp/>
        <stp>False</stp>
        <tr r="B275" s="1"/>
      </tp>
      <tp>
        <v>42709.548611111109</v>
        <stp/>
        <stp>StudyData</stp>
        <stp>Bar((((HOE+2*RBE)/3)-CLE),1)</stp>
        <stp>Bar</stp>
        <stp/>
        <stp>Time</stp>
        <stp>5</stp>
        <stp>-270</stp>
        <stp>All</stp>
        <stp/>
        <stp/>
        <stp>False</stp>
        <tr r="B272" s="1"/>
      </tp>
      <tp>
        <v>42709.545138888891</v>
        <stp/>
        <stp>StudyData</stp>
        <stp>Bar((((HOE+2*RBE)/3)-CLE),1)</stp>
        <stp>Bar</stp>
        <stp/>
        <stp>Time</stp>
        <stp>5</stp>
        <stp>-271</stp>
        <stp>All</stp>
        <stp/>
        <stp/>
        <stp>False</stp>
        <tr r="B273" s="1"/>
      </tp>
      <tp>
        <v>42709.527777777781</v>
        <stp/>
        <stp>StudyData</stp>
        <stp>Bar((((HOE+2*RBE)/3)-CLE),1)</stp>
        <stp>Bar</stp>
        <stp/>
        <stp>Time</stp>
        <stp>5</stp>
        <stp>-276</stp>
        <stp>All</stp>
        <stp/>
        <stp/>
        <stp>False</stp>
        <tr r="B278" s="1"/>
      </tp>
      <tp>
        <v>42709.524305555555</v>
        <stp/>
        <stp>StudyData</stp>
        <stp>Bar((((HOE+2*RBE)/3)-CLE),1)</stp>
        <stp>Bar</stp>
        <stp/>
        <stp>Time</stp>
        <stp>5</stp>
        <stp>-277</stp>
        <stp>All</stp>
        <stp/>
        <stp/>
        <stp>False</stp>
        <tr r="B279" s="1"/>
      </tp>
      <tp>
        <v>42709.534722222219</v>
        <stp/>
        <stp>StudyData</stp>
        <stp>Bar((((HOE+2*RBE)/3)-CLE),1)</stp>
        <stp>Bar</stp>
        <stp/>
        <stp>Time</stp>
        <stp>5</stp>
        <stp>-274</stp>
        <stp>All</stp>
        <stp/>
        <stp/>
        <stp>False</stp>
        <tr r="B276" s="1"/>
      </tp>
      <tp>
        <v>42709.53125</v>
        <stp/>
        <stp>StudyData</stp>
        <stp>Bar((((HOE+2*RBE)/3)-CLE),1)</stp>
        <stp>Bar</stp>
        <stp/>
        <stp>Time</stp>
        <stp>5</stp>
        <stp>-275</stp>
        <stp>All</stp>
        <stp/>
        <stp/>
        <stp>False</stp>
        <tr r="B277" s="1"/>
      </tp>
      <tp>
        <v>42709.555555555555</v>
        <stp/>
        <stp>StudyData</stp>
        <stp>Bar((((HOE+2*RBE)/3)-CLE),1)</stp>
        <stp>Bar</stp>
        <stp/>
        <stp>Time</stp>
        <stp>5</stp>
        <stp>-268</stp>
        <stp>All</stp>
        <stp/>
        <stp/>
        <stp>False</stp>
        <tr r="B270" s="1"/>
      </tp>
      <tp>
        <v>42709.552083333336</v>
        <stp/>
        <stp>StudyData</stp>
        <stp>Bar((((HOE+2*RBE)/3)-CLE),1)</stp>
        <stp>Bar</stp>
        <stp/>
        <stp>Time</stp>
        <stp>5</stp>
        <stp>-269</stp>
        <stp>All</stp>
        <stp/>
        <stp/>
        <stp>False</stp>
        <tr r="B271" s="1"/>
      </tp>
      <tp>
        <v>42709.576388888891</v>
        <stp/>
        <stp>StudyData</stp>
        <stp>Bar((((HOE+2*RBE)/3)-CLE),1)</stp>
        <stp>Bar</stp>
        <stp/>
        <stp>Time</stp>
        <stp>5</stp>
        <stp>-262</stp>
        <stp>All</stp>
        <stp/>
        <stp/>
        <stp>False</stp>
        <tr r="B264" s="1"/>
      </tp>
      <tp>
        <v>42709.572916666664</v>
        <stp/>
        <stp>StudyData</stp>
        <stp>Bar((((HOE+2*RBE)/3)-CLE),1)</stp>
        <stp>Bar</stp>
        <stp/>
        <stp>Time</stp>
        <stp>5</stp>
        <stp>-263</stp>
        <stp>All</stp>
        <stp/>
        <stp/>
        <stp>False</stp>
        <tr r="B265" s="1"/>
      </tp>
      <tp>
        <v>42709.583333333336</v>
        <stp/>
        <stp>StudyData</stp>
        <stp>Bar((((HOE+2*RBE)/3)-CLE),1)</stp>
        <stp>Bar</stp>
        <stp/>
        <stp>Time</stp>
        <stp>5</stp>
        <stp>-260</stp>
        <stp>All</stp>
        <stp/>
        <stp/>
        <stp>False</stp>
        <tr r="B262" s="1"/>
      </tp>
      <tp>
        <v>42709.579861111109</v>
        <stp/>
        <stp>StudyData</stp>
        <stp>Bar((((HOE+2*RBE)/3)-CLE),1)</stp>
        <stp>Bar</stp>
        <stp/>
        <stp>Time</stp>
        <stp>5</stp>
        <stp>-261</stp>
        <stp>All</stp>
        <stp/>
        <stp/>
        <stp>False</stp>
        <tr r="B263" s="1"/>
      </tp>
      <tp>
        <v>42709.5625</v>
        <stp/>
        <stp>StudyData</stp>
        <stp>Bar((((HOE+2*RBE)/3)-CLE),1)</stp>
        <stp>Bar</stp>
        <stp/>
        <stp>Time</stp>
        <stp>5</stp>
        <stp>-266</stp>
        <stp>All</stp>
        <stp/>
        <stp/>
        <stp>False</stp>
        <tr r="B268" s="1"/>
      </tp>
      <tp>
        <v>42709.559027777781</v>
        <stp/>
        <stp>StudyData</stp>
        <stp>Bar((((HOE+2*RBE)/3)-CLE),1)</stp>
        <stp>Bar</stp>
        <stp/>
        <stp>Time</stp>
        <stp>5</stp>
        <stp>-267</stp>
        <stp>All</stp>
        <stp/>
        <stp/>
        <stp>False</stp>
        <tr r="B269" s="1"/>
      </tp>
      <tp>
        <v>42709.569444444445</v>
        <stp/>
        <stp>StudyData</stp>
        <stp>Bar((((HOE+2*RBE)/3)-CLE),1)</stp>
        <stp>Bar</stp>
        <stp/>
        <stp>Time</stp>
        <stp>5</stp>
        <stp>-264</stp>
        <stp>All</stp>
        <stp/>
        <stp/>
        <stp>False</stp>
        <tr r="B266" s="1"/>
      </tp>
      <tp>
        <v>42709.565972222219</v>
        <stp/>
        <stp>StudyData</stp>
        <stp>Bar((((HOE+2*RBE)/3)-CLE),1)</stp>
        <stp>Bar</stp>
        <stp/>
        <stp>Time</stp>
        <stp>5</stp>
        <stp>-265</stp>
        <stp>All</stp>
        <stp/>
        <stp/>
        <stp>False</stp>
        <tr r="B267" s="1"/>
      </tp>
      <tp>
        <v>42709.840277777781</v>
        <stp/>
        <stp>StudyData</stp>
        <stp>Bar((((HOE+2*RBE)/3)-CLE),1)</stp>
        <stp>Bar</stp>
        <stp/>
        <stp>Time</stp>
        <stp>5</stp>
        <stp>-198</stp>
        <stp>All</stp>
        <stp/>
        <stp/>
        <stp>False</stp>
        <tr r="D200" s="1"/>
        <tr r="B200" s="1"/>
      </tp>
      <tp>
        <v>42709.836805555555</v>
        <stp/>
        <stp>StudyData</stp>
        <stp>Bar((((HOE+2*RBE)/3)-CLE),1)</stp>
        <stp>Bar</stp>
        <stp/>
        <stp>Time</stp>
        <stp>5</stp>
        <stp>-199</stp>
        <stp>All</stp>
        <stp/>
        <stp/>
        <stp>False</stp>
        <tr r="D201" s="1"/>
        <tr r="B201" s="1"/>
      </tp>
      <tp>
        <v>42709.861111111109</v>
        <stp/>
        <stp>StudyData</stp>
        <stp>Bar((((HOE+2*RBE)/3)-CLE),1)</stp>
        <stp>Bar</stp>
        <stp/>
        <stp>Time</stp>
        <stp>5</stp>
        <stp>-192</stp>
        <stp>All</stp>
        <stp/>
        <stp/>
        <stp>False</stp>
        <tr r="D194" s="1"/>
        <tr r="B194" s="1"/>
      </tp>
      <tp>
        <v>42709.857638888891</v>
        <stp/>
        <stp>StudyData</stp>
        <stp>Bar((((HOE+2*RBE)/3)-CLE),1)</stp>
        <stp>Bar</stp>
        <stp/>
        <stp>Time</stp>
        <stp>5</stp>
        <stp>-193</stp>
        <stp>All</stp>
        <stp/>
        <stp/>
        <stp>False</stp>
        <tr r="D195" s="1"/>
        <tr r="B195" s="1"/>
      </tp>
      <tp>
        <v>42709.868055555555</v>
        <stp/>
        <stp>StudyData</stp>
        <stp>Bar((((HOE+2*RBE)/3)-CLE),1)</stp>
        <stp>Bar</stp>
        <stp/>
        <stp>Time</stp>
        <stp>5</stp>
        <stp>-190</stp>
        <stp>All</stp>
        <stp/>
        <stp/>
        <stp>False</stp>
        <tr r="D192" s="1"/>
        <tr r="B192" s="1"/>
      </tp>
      <tp>
        <v>42709.864583333336</v>
        <stp/>
        <stp>StudyData</stp>
        <stp>Bar((((HOE+2*RBE)/3)-CLE),1)</stp>
        <stp>Bar</stp>
        <stp/>
        <stp>Time</stp>
        <stp>5</stp>
        <stp>-191</stp>
        <stp>All</stp>
        <stp/>
        <stp/>
        <stp>False</stp>
        <tr r="D193" s="1"/>
        <tr r="B193" s="1"/>
      </tp>
      <tp>
        <v>42709.847222222219</v>
        <stp/>
        <stp>StudyData</stp>
        <stp>Bar((((HOE+2*RBE)/3)-CLE),1)</stp>
        <stp>Bar</stp>
        <stp/>
        <stp>Time</stp>
        <stp>5</stp>
        <stp>-196</stp>
        <stp>All</stp>
        <stp/>
        <stp/>
        <stp>False</stp>
        <tr r="D198" s="1"/>
        <tr r="B198" s="1"/>
      </tp>
      <tp>
        <v>42709.84375</v>
        <stp/>
        <stp>StudyData</stp>
        <stp>Bar((((HOE+2*RBE)/3)-CLE),1)</stp>
        <stp>Bar</stp>
        <stp/>
        <stp>Time</stp>
        <stp>5</stp>
        <stp>-197</stp>
        <stp>All</stp>
        <stp/>
        <stp/>
        <stp>False</stp>
        <tr r="D199" s="1"/>
        <tr r="B199" s="1"/>
      </tp>
      <tp>
        <v>42709.854166666664</v>
        <stp/>
        <stp>StudyData</stp>
        <stp>Bar((((HOE+2*RBE)/3)-CLE),1)</stp>
        <stp>Bar</stp>
        <stp/>
        <stp>Time</stp>
        <stp>5</stp>
        <stp>-194</stp>
        <stp>All</stp>
        <stp/>
        <stp/>
        <stp>False</stp>
        <tr r="D196" s="1"/>
        <tr r="B196" s="1"/>
      </tp>
      <tp>
        <v>42709.850694444445</v>
        <stp/>
        <stp>StudyData</stp>
        <stp>Bar((((HOE+2*RBE)/3)-CLE),1)</stp>
        <stp>Bar</stp>
        <stp/>
        <stp>Time</stp>
        <stp>5</stp>
        <stp>-195</stp>
        <stp>All</stp>
        <stp/>
        <stp/>
        <stp>False</stp>
        <tr r="D197" s="1"/>
        <tr r="B197" s="1"/>
      </tp>
      <tp>
        <v>42709.875</v>
        <stp/>
        <stp>StudyData</stp>
        <stp>Bar((((HOE+2*RBE)/3)-CLE),1)</stp>
        <stp>Bar</stp>
        <stp/>
        <stp>Time</stp>
        <stp>5</stp>
        <stp>-188</stp>
        <stp>All</stp>
        <stp/>
        <stp/>
        <stp>False</stp>
        <tr r="D190" s="1"/>
        <tr r="B190" s="1"/>
      </tp>
      <tp>
        <v>42709.871527777781</v>
        <stp/>
        <stp>StudyData</stp>
        <stp>Bar((((HOE+2*RBE)/3)-CLE),1)</stp>
        <stp>Bar</stp>
        <stp/>
        <stp>Time</stp>
        <stp>5</stp>
        <stp>-189</stp>
        <stp>All</stp>
        <stp/>
        <stp/>
        <stp>False</stp>
        <tr r="D191" s="1"/>
        <tr r="B191" s="1"/>
      </tp>
      <tp>
        <v>42709.895833333336</v>
        <stp/>
        <stp>StudyData</stp>
        <stp>Bar((((HOE+2*RBE)/3)-CLE),1)</stp>
        <stp>Bar</stp>
        <stp/>
        <stp>Time</stp>
        <stp>5</stp>
        <stp>-182</stp>
        <stp>All</stp>
        <stp/>
        <stp/>
        <stp>False</stp>
        <tr r="D184" s="1"/>
        <tr r="B184" s="1"/>
      </tp>
      <tp>
        <v>42709.892361111109</v>
        <stp/>
        <stp>StudyData</stp>
        <stp>Bar((((HOE+2*RBE)/3)-CLE),1)</stp>
        <stp>Bar</stp>
        <stp/>
        <stp>Time</stp>
        <stp>5</stp>
        <stp>-183</stp>
        <stp>All</stp>
        <stp/>
        <stp/>
        <stp>False</stp>
        <tr r="D185" s="1"/>
        <tr r="B185" s="1"/>
      </tp>
      <tp>
        <v>42709.902777777781</v>
        <stp/>
        <stp>StudyData</stp>
        <stp>Bar((((HOE+2*RBE)/3)-CLE),1)</stp>
        <stp>Bar</stp>
        <stp/>
        <stp>Time</stp>
        <stp>5</stp>
        <stp>-180</stp>
        <stp>All</stp>
        <stp/>
        <stp/>
        <stp>False</stp>
        <tr r="D182" s="1"/>
        <tr r="B182" s="1"/>
      </tp>
      <tp>
        <v>42709.899305555555</v>
        <stp/>
        <stp>StudyData</stp>
        <stp>Bar((((HOE+2*RBE)/3)-CLE),1)</stp>
        <stp>Bar</stp>
        <stp/>
        <stp>Time</stp>
        <stp>5</stp>
        <stp>-181</stp>
        <stp>All</stp>
        <stp/>
        <stp/>
        <stp>False</stp>
        <tr r="D183" s="1"/>
        <tr r="B183" s="1"/>
      </tp>
      <tp>
        <v>42709.881944444445</v>
        <stp/>
        <stp>StudyData</stp>
        <stp>Bar((((HOE+2*RBE)/3)-CLE),1)</stp>
        <stp>Bar</stp>
        <stp/>
        <stp>Time</stp>
        <stp>5</stp>
        <stp>-186</stp>
        <stp>All</stp>
        <stp/>
        <stp/>
        <stp>False</stp>
        <tr r="D188" s="1"/>
        <tr r="B188" s="1"/>
      </tp>
      <tp>
        <v>42709.878472222219</v>
        <stp/>
        <stp>StudyData</stp>
        <stp>Bar((((HOE+2*RBE)/3)-CLE),1)</stp>
        <stp>Bar</stp>
        <stp/>
        <stp>Time</stp>
        <stp>5</stp>
        <stp>-187</stp>
        <stp>All</stp>
        <stp/>
        <stp/>
        <stp>False</stp>
        <tr r="D189" s="1"/>
        <tr r="B189" s="1"/>
      </tp>
      <tp>
        <v>42709.888888888891</v>
        <stp/>
        <stp>StudyData</stp>
        <stp>Bar((((HOE+2*RBE)/3)-CLE),1)</stp>
        <stp>Bar</stp>
        <stp/>
        <stp>Time</stp>
        <stp>5</stp>
        <stp>-184</stp>
        <stp>All</stp>
        <stp/>
        <stp/>
        <stp>False</stp>
        <tr r="D186" s="1"/>
        <tr r="B186" s="1"/>
      </tp>
      <tp>
        <v>42709.885416666664</v>
        <stp/>
        <stp>StudyData</stp>
        <stp>Bar((((HOE+2*RBE)/3)-CLE),1)</stp>
        <stp>Bar</stp>
        <stp/>
        <stp>Time</stp>
        <stp>5</stp>
        <stp>-185</stp>
        <stp>All</stp>
        <stp/>
        <stp/>
        <stp>False</stp>
        <tr r="D187" s="1"/>
        <tr r="B187" s="1"/>
      </tp>
      <tp>
        <v>42710.118055555555</v>
        <stp/>
        <stp>StudyData</stp>
        <stp>Bar((((HOE+2*RBE)/3)-CLE),1)</stp>
        <stp>Bar</stp>
        <stp/>
        <stp>Time</stp>
        <stp>5</stp>
        <stp>-118</stp>
        <stp>All</stp>
        <stp/>
        <stp/>
        <stp>False</stp>
        <tr r="D120" s="1"/>
        <tr r="B120" s="1"/>
      </tp>
      <tp>
        <v>42710.114583333336</v>
        <stp/>
        <stp>StudyData</stp>
        <stp>Bar((((HOE+2*RBE)/3)-CLE),1)</stp>
        <stp>Bar</stp>
        <stp/>
        <stp>Time</stp>
        <stp>5</stp>
        <stp>-119</stp>
        <stp>All</stp>
        <stp/>
        <stp/>
        <stp>False</stp>
        <tr r="D121" s="1"/>
        <tr r="B121" s="1"/>
      </tp>
      <tp>
        <v>42710.138888888891</v>
        <stp/>
        <stp>StudyData</stp>
        <stp>Bar((((HOE+2*RBE)/3)-CLE),1)</stp>
        <stp>Bar</stp>
        <stp/>
        <stp>Time</stp>
        <stp>5</stp>
        <stp>-112</stp>
        <stp>All</stp>
        <stp/>
        <stp/>
        <stp>False</stp>
        <tr r="D114" s="1"/>
        <tr r="B114" s="1"/>
      </tp>
      <tp>
        <v>42710.135416666664</v>
        <stp/>
        <stp>StudyData</stp>
        <stp>Bar((((HOE+2*RBE)/3)-CLE),1)</stp>
        <stp>Bar</stp>
        <stp/>
        <stp>Time</stp>
        <stp>5</stp>
        <stp>-113</stp>
        <stp>All</stp>
        <stp/>
        <stp/>
        <stp>False</stp>
        <tr r="D115" s="1"/>
        <tr r="B115" s="1"/>
      </tp>
      <tp>
        <v>42710.145833333336</v>
        <stp/>
        <stp>StudyData</stp>
        <stp>Bar((((HOE+2*RBE)/3)-CLE),1)</stp>
        <stp>Bar</stp>
        <stp/>
        <stp>Time</stp>
        <stp>5</stp>
        <stp>-110</stp>
        <stp>All</stp>
        <stp/>
        <stp/>
        <stp>False</stp>
        <tr r="D112" s="1"/>
        <tr r="B112" s="1"/>
      </tp>
      <tp>
        <v>42710.142361111109</v>
        <stp/>
        <stp>StudyData</stp>
        <stp>Bar((((HOE+2*RBE)/3)-CLE),1)</stp>
        <stp>Bar</stp>
        <stp/>
        <stp>Time</stp>
        <stp>5</stp>
        <stp>-111</stp>
        <stp>All</stp>
        <stp/>
        <stp/>
        <stp>False</stp>
        <tr r="D113" s="1"/>
        <tr r="B113" s="1"/>
      </tp>
      <tp>
        <v>42710.125</v>
        <stp/>
        <stp>StudyData</stp>
        <stp>Bar((((HOE+2*RBE)/3)-CLE),1)</stp>
        <stp>Bar</stp>
        <stp/>
        <stp>Time</stp>
        <stp>5</stp>
        <stp>-116</stp>
        <stp>All</stp>
        <stp/>
        <stp/>
        <stp>False</stp>
        <tr r="D118" s="1"/>
        <tr r="B118" s="1"/>
      </tp>
      <tp>
        <v>42710.121527777781</v>
        <stp/>
        <stp>StudyData</stp>
        <stp>Bar((((HOE+2*RBE)/3)-CLE),1)</stp>
        <stp>Bar</stp>
        <stp/>
        <stp>Time</stp>
        <stp>5</stp>
        <stp>-117</stp>
        <stp>All</stp>
        <stp/>
        <stp/>
        <stp>False</stp>
        <tr r="D119" s="1"/>
        <tr r="B119" s="1"/>
      </tp>
      <tp>
        <v>42710.131944444445</v>
        <stp/>
        <stp>StudyData</stp>
        <stp>Bar((((HOE+2*RBE)/3)-CLE),1)</stp>
        <stp>Bar</stp>
        <stp/>
        <stp>Time</stp>
        <stp>5</stp>
        <stp>-114</stp>
        <stp>All</stp>
        <stp/>
        <stp/>
        <stp>False</stp>
        <tr r="D116" s="1"/>
        <tr r="B116" s="1"/>
      </tp>
      <tp>
        <v>42710.128472222219</v>
        <stp/>
        <stp>StudyData</stp>
        <stp>Bar((((HOE+2*RBE)/3)-CLE),1)</stp>
        <stp>Bar</stp>
        <stp/>
        <stp>Time</stp>
        <stp>5</stp>
        <stp>-115</stp>
        <stp>All</stp>
        <stp/>
        <stp/>
        <stp>False</stp>
        <tr r="D117" s="1"/>
        <tr r="B117" s="1"/>
      </tp>
      <tp>
        <v>42710.152777777781</v>
        <stp/>
        <stp>StudyData</stp>
        <stp>Bar((((HOE+2*RBE)/3)-CLE),1)</stp>
        <stp>Bar</stp>
        <stp/>
        <stp>Time</stp>
        <stp>5</stp>
        <stp>-108</stp>
        <stp>All</stp>
        <stp/>
        <stp/>
        <stp>False</stp>
        <tr r="D110" s="1"/>
        <tr r="B110" s="1"/>
      </tp>
      <tp>
        <v>42710.149305555555</v>
        <stp/>
        <stp>StudyData</stp>
        <stp>Bar((((HOE+2*RBE)/3)-CLE),1)</stp>
        <stp>Bar</stp>
        <stp/>
        <stp>Time</stp>
        <stp>5</stp>
        <stp>-109</stp>
        <stp>All</stp>
        <stp/>
        <stp/>
        <stp>False</stp>
        <tr r="D111" s="1"/>
        <tr r="B111" s="1"/>
      </tp>
      <tp>
        <v>42710.173611111109</v>
        <stp/>
        <stp>StudyData</stp>
        <stp>Bar((((HOE+2*RBE)/3)-CLE),1)</stp>
        <stp>Bar</stp>
        <stp/>
        <stp>Time</stp>
        <stp>5</stp>
        <stp>-102</stp>
        <stp>All</stp>
        <stp/>
        <stp/>
        <stp>False</stp>
        <tr r="D104" s="1"/>
        <tr r="B104" s="1"/>
      </tp>
      <tp>
        <v>42710.170138888891</v>
        <stp/>
        <stp>StudyData</stp>
        <stp>Bar((((HOE+2*RBE)/3)-CLE),1)</stp>
        <stp>Bar</stp>
        <stp/>
        <stp>Time</stp>
        <stp>5</stp>
        <stp>-103</stp>
        <stp>All</stp>
        <stp/>
        <stp/>
        <stp>False</stp>
        <tr r="D105" s="1"/>
        <tr r="B105" s="1"/>
      </tp>
      <tp>
        <v>42710.180555555555</v>
        <stp/>
        <stp>StudyData</stp>
        <stp>Bar((((HOE+2*RBE)/3)-CLE),1)</stp>
        <stp>Bar</stp>
        <stp/>
        <stp>Time</stp>
        <stp>5</stp>
        <stp>-100</stp>
        <stp>All</stp>
        <stp/>
        <stp/>
        <stp>False</stp>
        <tr r="D102" s="1"/>
        <tr r="B102" s="1"/>
      </tp>
      <tp>
        <v>42710.177083333336</v>
        <stp/>
        <stp>StudyData</stp>
        <stp>Bar((((HOE+2*RBE)/3)-CLE),1)</stp>
        <stp>Bar</stp>
        <stp/>
        <stp>Time</stp>
        <stp>5</stp>
        <stp>-101</stp>
        <stp>All</stp>
        <stp/>
        <stp/>
        <stp>False</stp>
        <tr r="D103" s="1"/>
        <tr r="B103" s="1"/>
      </tp>
      <tp>
        <v>42710.159722222219</v>
        <stp/>
        <stp>StudyData</stp>
        <stp>Bar((((HOE+2*RBE)/3)-CLE),1)</stp>
        <stp>Bar</stp>
        <stp/>
        <stp>Time</stp>
        <stp>5</stp>
        <stp>-106</stp>
        <stp>All</stp>
        <stp/>
        <stp/>
        <stp>False</stp>
        <tr r="D108" s="1"/>
        <tr r="B108" s="1"/>
      </tp>
      <tp>
        <v>42710.15625</v>
        <stp/>
        <stp>StudyData</stp>
        <stp>Bar((((HOE+2*RBE)/3)-CLE),1)</stp>
        <stp>Bar</stp>
        <stp/>
        <stp>Time</stp>
        <stp>5</stp>
        <stp>-107</stp>
        <stp>All</stp>
        <stp/>
        <stp/>
        <stp>False</stp>
        <tr r="D109" s="1"/>
        <tr r="B109" s="1"/>
      </tp>
      <tp>
        <v>42710.166666666664</v>
        <stp/>
        <stp>StudyData</stp>
        <stp>Bar((((HOE+2*RBE)/3)-CLE),1)</stp>
        <stp>Bar</stp>
        <stp/>
        <stp>Time</stp>
        <stp>5</stp>
        <stp>-104</stp>
        <stp>All</stp>
        <stp/>
        <stp/>
        <stp>False</stp>
        <tr r="D106" s="1"/>
        <tr r="B106" s="1"/>
      </tp>
      <tp>
        <v>42710.163194444445</v>
        <stp/>
        <stp>StudyData</stp>
        <stp>Bar((((HOE+2*RBE)/3)-CLE),1)</stp>
        <stp>Bar</stp>
        <stp/>
        <stp>Time</stp>
        <stp>5</stp>
        <stp>-105</stp>
        <stp>All</stp>
        <stp/>
        <stp/>
        <stp>False</stp>
        <tr r="D107" s="1"/>
        <tr r="B107" s="1"/>
      </tp>
      <tp>
        <v>42710.048611111109</v>
        <stp/>
        <stp>StudyData</stp>
        <stp>Bar((((HOE+2*RBE)/3)-CLE),1)</stp>
        <stp>Bar</stp>
        <stp/>
        <stp>Time</stp>
        <stp>5</stp>
        <stp>-138</stp>
        <stp>All</stp>
        <stp/>
        <stp/>
        <stp>False</stp>
        <tr r="D140" s="1"/>
        <tr r="B140" s="1"/>
      </tp>
      <tp>
        <v>42710.045138888891</v>
        <stp/>
        <stp>StudyData</stp>
        <stp>Bar((((HOE+2*RBE)/3)-CLE),1)</stp>
        <stp>Bar</stp>
        <stp/>
        <stp>Time</stp>
        <stp>5</stp>
        <stp>-139</stp>
        <stp>All</stp>
        <stp/>
        <stp/>
        <stp>False</stp>
        <tr r="D141" s="1"/>
        <tr r="B141" s="1"/>
      </tp>
      <tp>
        <v>42710.069444444445</v>
        <stp/>
        <stp>StudyData</stp>
        <stp>Bar((((HOE+2*RBE)/3)-CLE),1)</stp>
        <stp>Bar</stp>
        <stp/>
        <stp>Time</stp>
        <stp>5</stp>
        <stp>-132</stp>
        <stp>All</stp>
        <stp/>
        <stp/>
        <stp>False</stp>
        <tr r="D134" s="1"/>
        <tr r="B134" s="1"/>
      </tp>
      <tp>
        <v>42710.065972222219</v>
        <stp/>
        <stp>StudyData</stp>
        <stp>Bar((((HOE+2*RBE)/3)-CLE),1)</stp>
        <stp>Bar</stp>
        <stp/>
        <stp>Time</stp>
        <stp>5</stp>
        <stp>-133</stp>
        <stp>All</stp>
        <stp/>
        <stp/>
        <stp>False</stp>
        <tr r="D135" s="1"/>
        <tr r="B135" s="1"/>
      </tp>
      <tp>
        <v>42710.076388888891</v>
        <stp/>
        <stp>StudyData</stp>
        <stp>Bar((((HOE+2*RBE)/3)-CLE),1)</stp>
        <stp>Bar</stp>
        <stp/>
        <stp>Time</stp>
        <stp>5</stp>
        <stp>-130</stp>
        <stp>All</stp>
        <stp/>
        <stp/>
        <stp>False</stp>
        <tr r="D132" s="1"/>
        <tr r="B132" s="1"/>
      </tp>
      <tp>
        <v>42710.072916666664</v>
        <stp/>
        <stp>StudyData</stp>
        <stp>Bar((((HOE+2*RBE)/3)-CLE),1)</stp>
        <stp>Bar</stp>
        <stp/>
        <stp>Time</stp>
        <stp>5</stp>
        <stp>-131</stp>
        <stp>All</stp>
        <stp/>
        <stp/>
        <stp>False</stp>
        <tr r="D133" s="1"/>
        <tr r="B133" s="1"/>
      </tp>
      <tp>
        <v>42710.055555555555</v>
        <stp/>
        <stp>StudyData</stp>
        <stp>Bar((((HOE+2*RBE)/3)-CLE),1)</stp>
        <stp>Bar</stp>
        <stp/>
        <stp>Time</stp>
        <stp>5</stp>
        <stp>-136</stp>
        <stp>All</stp>
        <stp/>
        <stp/>
        <stp>False</stp>
        <tr r="D138" s="1"/>
        <tr r="B138" s="1"/>
      </tp>
      <tp>
        <v>42710.052083333336</v>
        <stp/>
        <stp>StudyData</stp>
        <stp>Bar((((HOE+2*RBE)/3)-CLE),1)</stp>
        <stp>Bar</stp>
        <stp/>
        <stp>Time</stp>
        <stp>5</stp>
        <stp>-137</stp>
        <stp>All</stp>
        <stp/>
        <stp/>
        <stp>False</stp>
        <tr r="D139" s="1"/>
        <tr r="B139" s="1"/>
      </tp>
      <tp>
        <v>42710.0625</v>
        <stp/>
        <stp>StudyData</stp>
        <stp>Bar((((HOE+2*RBE)/3)-CLE),1)</stp>
        <stp>Bar</stp>
        <stp/>
        <stp>Time</stp>
        <stp>5</stp>
        <stp>-134</stp>
        <stp>All</stp>
        <stp/>
        <stp/>
        <stp>False</stp>
        <tr r="D136" s="1"/>
        <tr r="B136" s="1"/>
      </tp>
      <tp>
        <v>42710.059027777781</v>
        <stp/>
        <stp>StudyData</stp>
        <stp>Bar((((HOE+2*RBE)/3)-CLE),1)</stp>
        <stp>Bar</stp>
        <stp/>
        <stp>Time</stp>
        <stp>5</stp>
        <stp>-135</stp>
        <stp>All</stp>
        <stp/>
        <stp/>
        <stp>False</stp>
        <tr r="D137" s="1"/>
        <tr r="B137" s="1"/>
      </tp>
      <tp>
        <v>42710.083333333336</v>
        <stp/>
        <stp>StudyData</stp>
        <stp>Bar((((HOE+2*RBE)/3)-CLE),1)</stp>
        <stp>Bar</stp>
        <stp/>
        <stp>Time</stp>
        <stp>5</stp>
        <stp>-128</stp>
        <stp>All</stp>
        <stp/>
        <stp/>
        <stp>False</stp>
        <tr r="D130" s="1"/>
        <tr r="B130" s="1"/>
      </tp>
      <tp>
        <v>42710.079861111109</v>
        <stp/>
        <stp>StudyData</stp>
        <stp>Bar((((HOE+2*RBE)/3)-CLE),1)</stp>
        <stp>Bar</stp>
        <stp/>
        <stp>Time</stp>
        <stp>5</stp>
        <stp>-129</stp>
        <stp>All</stp>
        <stp/>
        <stp/>
        <stp>False</stp>
        <tr r="D131" s="1"/>
        <tr r="B131" s="1"/>
      </tp>
      <tp>
        <v>42710.104166666664</v>
        <stp/>
        <stp>StudyData</stp>
        <stp>Bar((((HOE+2*RBE)/3)-CLE),1)</stp>
        <stp>Bar</stp>
        <stp/>
        <stp>Time</stp>
        <stp>5</stp>
        <stp>-122</stp>
        <stp>All</stp>
        <stp/>
        <stp/>
        <stp>False</stp>
        <tr r="D124" s="1"/>
        <tr r="B124" s="1"/>
      </tp>
      <tp>
        <v>42710.100694444445</v>
        <stp/>
        <stp>StudyData</stp>
        <stp>Bar((((HOE+2*RBE)/3)-CLE),1)</stp>
        <stp>Bar</stp>
        <stp/>
        <stp>Time</stp>
        <stp>5</stp>
        <stp>-123</stp>
        <stp>All</stp>
        <stp/>
        <stp/>
        <stp>False</stp>
        <tr r="D125" s="1"/>
        <tr r="B125" s="1"/>
      </tp>
      <tp>
        <v>42710.111111111109</v>
        <stp/>
        <stp>StudyData</stp>
        <stp>Bar((((HOE+2*RBE)/3)-CLE),1)</stp>
        <stp>Bar</stp>
        <stp/>
        <stp>Time</stp>
        <stp>5</stp>
        <stp>-120</stp>
        <stp>All</stp>
        <stp/>
        <stp/>
        <stp>False</stp>
        <tr r="D122" s="1"/>
        <tr r="B122" s="1"/>
      </tp>
      <tp>
        <v>42710.107638888891</v>
        <stp/>
        <stp>StudyData</stp>
        <stp>Bar((((HOE+2*RBE)/3)-CLE),1)</stp>
        <stp>Bar</stp>
        <stp/>
        <stp>Time</stp>
        <stp>5</stp>
        <stp>-121</stp>
        <stp>All</stp>
        <stp/>
        <stp/>
        <stp>False</stp>
        <tr r="D123" s="1"/>
        <tr r="B123" s="1"/>
      </tp>
      <tp>
        <v>42710.090277777781</v>
        <stp/>
        <stp>StudyData</stp>
        <stp>Bar((((HOE+2*RBE)/3)-CLE),1)</stp>
        <stp>Bar</stp>
        <stp/>
        <stp>Time</stp>
        <stp>5</stp>
        <stp>-126</stp>
        <stp>All</stp>
        <stp/>
        <stp/>
        <stp>False</stp>
        <tr r="D128" s="1"/>
        <tr r="B128" s="1"/>
      </tp>
      <tp>
        <v>42710.086805555555</v>
        <stp/>
        <stp>StudyData</stp>
        <stp>Bar((((HOE+2*RBE)/3)-CLE),1)</stp>
        <stp>Bar</stp>
        <stp/>
        <stp>Time</stp>
        <stp>5</stp>
        <stp>-127</stp>
        <stp>All</stp>
        <stp/>
        <stp/>
        <stp>False</stp>
        <tr r="D129" s="1"/>
        <tr r="B129" s="1"/>
      </tp>
      <tp>
        <v>42710.097222222219</v>
        <stp/>
        <stp>StudyData</stp>
        <stp>Bar((((HOE+2*RBE)/3)-CLE),1)</stp>
        <stp>Bar</stp>
        <stp/>
        <stp>Time</stp>
        <stp>5</stp>
        <stp>-124</stp>
        <stp>All</stp>
        <stp/>
        <stp/>
        <stp>False</stp>
        <tr r="D126" s="1"/>
        <tr r="B126" s="1"/>
      </tp>
      <tp>
        <v>42710.09375</v>
        <stp/>
        <stp>StudyData</stp>
        <stp>Bar((((HOE+2*RBE)/3)-CLE),1)</stp>
        <stp>Bar</stp>
        <stp/>
        <stp>Time</stp>
        <stp>5</stp>
        <stp>-125</stp>
        <stp>All</stp>
        <stp/>
        <stp/>
        <stp>False</stp>
        <tr r="D127" s="1"/>
        <tr r="B127" s="1"/>
      </tp>
      <tp>
        <v>42709.979166666664</v>
        <stp/>
        <stp>StudyData</stp>
        <stp>Bar((((HOE+2*RBE)/3)-CLE),1)</stp>
        <stp>Bar</stp>
        <stp/>
        <stp>Time</stp>
        <stp>5</stp>
        <stp>-158</stp>
        <stp>All</stp>
        <stp/>
        <stp/>
        <stp>False</stp>
        <tr r="D160" s="1"/>
        <tr r="B160" s="1"/>
      </tp>
      <tp>
        <v>42709.975694444445</v>
        <stp/>
        <stp>StudyData</stp>
        <stp>Bar((((HOE+2*RBE)/3)-CLE),1)</stp>
        <stp>Bar</stp>
        <stp/>
        <stp>Time</stp>
        <stp>5</stp>
        <stp>-159</stp>
        <stp>All</stp>
        <stp/>
        <stp/>
        <stp>False</stp>
        <tr r="D161" s="1"/>
        <tr r="B161" s="1"/>
      </tp>
      <tp>
        <v>42710</v>
        <stp/>
        <stp>StudyData</stp>
        <stp>Bar((((HOE+2*RBE)/3)-CLE),1)</stp>
        <stp>Bar</stp>
        <stp/>
        <stp>Time</stp>
        <stp>5</stp>
        <stp>-152</stp>
        <stp>All</stp>
        <stp/>
        <stp/>
        <stp>False</stp>
        <tr r="D154" s="1"/>
        <tr r="B154" s="1"/>
      </tp>
      <tp>
        <v>42709.996527777781</v>
        <stp/>
        <stp>StudyData</stp>
        <stp>Bar((((HOE+2*RBE)/3)-CLE),1)</stp>
        <stp>Bar</stp>
        <stp/>
        <stp>Time</stp>
        <stp>5</stp>
        <stp>-153</stp>
        <stp>All</stp>
        <stp/>
        <stp/>
        <stp>False</stp>
        <tr r="D155" s="1"/>
        <tr r="B155" s="1"/>
      </tp>
      <tp>
        <v>42710.006944444445</v>
        <stp/>
        <stp>StudyData</stp>
        <stp>Bar((((HOE+2*RBE)/3)-CLE),1)</stp>
        <stp>Bar</stp>
        <stp/>
        <stp>Time</stp>
        <stp>5</stp>
        <stp>-150</stp>
        <stp>All</stp>
        <stp/>
        <stp/>
        <stp>False</stp>
        <tr r="D152" s="1"/>
        <tr r="B152" s="1"/>
      </tp>
      <tp>
        <v>42710.003472222219</v>
        <stp/>
        <stp>StudyData</stp>
        <stp>Bar((((HOE+2*RBE)/3)-CLE),1)</stp>
        <stp>Bar</stp>
        <stp/>
        <stp>Time</stp>
        <stp>5</stp>
        <stp>-151</stp>
        <stp>All</stp>
        <stp/>
        <stp/>
        <stp>False</stp>
        <tr r="D153" s="1"/>
        <tr r="B153" s="1"/>
      </tp>
      <tp>
        <v>42709.986111111109</v>
        <stp/>
        <stp>StudyData</stp>
        <stp>Bar((((HOE+2*RBE)/3)-CLE),1)</stp>
        <stp>Bar</stp>
        <stp/>
        <stp>Time</stp>
        <stp>5</stp>
        <stp>-156</stp>
        <stp>All</stp>
        <stp/>
        <stp/>
        <stp>False</stp>
        <tr r="D158" s="1"/>
        <tr r="B158" s="1"/>
      </tp>
      <tp>
        <v>42709.982638888891</v>
        <stp/>
        <stp>StudyData</stp>
        <stp>Bar((((HOE+2*RBE)/3)-CLE),1)</stp>
        <stp>Bar</stp>
        <stp/>
        <stp>Time</stp>
        <stp>5</stp>
        <stp>-157</stp>
        <stp>All</stp>
        <stp/>
        <stp/>
        <stp>False</stp>
        <tr r="D159" s="1"/>
        <tr r="B159" s="1"/>
      </tp>
      <tp>
        <v>42709.993055555555</v>
        <stp/>
        <stp>StudyData</stp>
        <stp>Bar((((HOE+2*RBE)/3)-CLE),1)</stp>
        <stp>Bar</stp>
        <stp/>
        <stp>Time</stp>
        <stp>5</stp>
        <stp>-154</stp>
        <stp>All</stp>
        <stp/>
        <stp/>
        <stp>False</stp>
        <tr r="D156" s="1"/>
        <tr r="B156" s="1"/>
      </tp>
      <tp>
        <v>42709.989583333336</v>
        <stp/>
        <stp>StudyData</stp>
        <stp>Bar((((HOE+2*RBE)/3)-CLE),1)</stp>
        <stp>Bar</stp>
        <stp/>
        <stp>Time</stp>
        <stp>5</stp>
        <stp>-155</stp>
        <stp>All</stp>
        <stp/>
        <stp/>
        <stp>False</stp>
        <tr r="D157" s="1"/>
        <tr r="B157" s="1"/>
      </tp>
      <tp>
        <v>42710.013888888891</v>
        <stp/>
        <stp>StudyData</stp>
        <stp>Bar((((HOE+2*RBE)/3)-CLE),1)</stp>
        <stp>Bar</stp>
        <stp/>
        <stp>Time</stp>
        <stp>5</stp>
        <stp>-148</stp>
        <stp>All</stp>
        <stp/>
        <stp/>
        <stp>False</stp>
        <tr r="D150" s="1"/>
        <tr r="B150" s="1"/>
      </tp>
      <tp>
        <v>42710.010416666664</v>
        <stp/>
        <stp>StudyData</stp>
        <stp>Bar((((HOE+2*RBE)/3)-CLE),1)</stp>
        <stp>Bar</stp>
        <stp/>
        <stp>Time</stp>
        <stp>5</stp>
        <stp>-149</stp>
        <stp>All</stp>
        <stp/>
        <stp/>
        <stp>False</stp>
        <tr r="D151" s="1"/>
        <tr r="B151" s="1"/>
      </tp>
      <tp>
        <v>42710.034722222219</v>
        <stp/>
        <stp>StudyData</stp>
        <stp>Bar((((HOE+2*RBE)/3)-CLE),1)</stp>
        <stp>Bar</stp>
        <stp/>
        <stp>Time</stp>
        <stp>5</stp>
        <stp>-142</stp>
        <stp>All</stp>
        <stp/>
        <stp/>
        <stp>False</stp>
        <tr r="D144" s="1"/>
        <tr r="B144" s="1"/>
      </tp>
      <tp>
        <v>42710.03125</v>
        <stp/>
        <stp>StudyData</stp>
        <stp>Bar((((HOE+2*RBE)/3)-CLE),1)</stp>
        <stp>Bar</stp>
        <stp/>
        <stp>Time</stp>
        <stp>5</stp>
        <stp>-143</stp>
        <stp>All</stp>
        <stp/>
        <stp/>
        <stp>False</stp>
        <tr r="D145" s="1"/>
        <tr r="B145" s="1"/>
      </tp>
      <tp>
        <v>42710.041666666664</v>
        <stp/>
        <stp>StudyData</stp>
        <stp>Bar((((HOE+2*RBE)/3)-CLE),1)</stp>
        <stp>Bar</stp>
        <stp/>
        <stp>Time</stp>
        <stp>5</stp>
        <stp>-140</stp>
        <stp>All</stp>
        <stp/>
        <stp/>
        <stp>False</stp>
        <tr r="D142" s="1"/>
        <tr r="B142" s="1"/>
      </tp>
      <tp>
        <v>42710.038194444445</v>
        <stp/>
        <stp>StudyData</stp>
        <stp>Bar((((HOE+2*RBE)/3)-CLE),1)</stp>
        <stp>Bar</stp>
        <stp/>
        <stp>Time</stp>
        <stp>5</stp>
        <stp>-141</stp>
        <stp>All</stp>
        <stp/>
        <stp/>
        <stp>False</stp>
        <tr r="D143" s="1"/>
        <tr r="B143" s="1"/>
      </tp>
      <tp>
        <v>42710.020833333336</v>
        <stp/>
        <stp>StudyData</stp>
        <stp>Bar((((HOE+2*RBE)/3)-CLE),1)</stp>
        <stp>Bar</stp>
        <stp/>
        <stp>Time</stp>
        <stp>5</stp>
        <stp>-146</stp>
        <stp>All</stp>
        <stp/>
        <stp/>
        <stp>False</stp>
        <tr r="D148" s="1"/>
        <tr r="B148" s="1"/>
      </tp>
      <tp>
        <v>42710.017361111109</v>
        <stp/>
        <stp>StudyData</stp>
        <stp>Bar((((HOE+2*RBE)/3)-CLE),1)</stp>
        <stp>Bar</stp>
        <stp/>
        <stp>Time</stp>
        <stp>5</stp>
        <stp>-147</stp>
        <stp>All</stp>
        <stp/>
        <stp/>
        <stp>False</stp>
        <tr r="D149" s="1"/>
        <tr r="B149" s="1"/>
      </tp>
      <tp>
        <v>42710.027777777781</v>
        <stp/>
        <stp>StudyData</stp>
        <stp>Bar((((HOE+2*RBE)/3)-CLE),1)</stp>
        <stp>Bar</stp>
        <stp/>
        <stp>Time</stp>
        <stp>5</stp>
        <stp>-144</stp>
        <stp>All</stp>
        <stp/>
        <stp/>
        <stp>False</stp>
        <tr r="D146" s="1"/>
        <tr r="B146" s="1"/>
      </tp>
      <tp>
        <v>42710.024305555555</v>
        <stp/>
        <stp>StudyData</stp>
        <stp>Bar((((HOE+2*RBE)/3)-CLE),1)</stp>
        <stp>Bar</stp>
        <stp/>
        <stp>Time</stp>
        <stp>5</stp>
        <stp>-145</stp>
        <stp>All</stp>
        <stp/>
        <stp/>
        <stp>False</stp>
        <tr r="D147" s="1"/>
        <tr r="B147" s="1"/>
      </tp>
      <tp>
        <v>42709.909722222219</v>
        <stp/>
        <stp>StudyData</stp>
        <stp>Bar((((HOE+2*RBE)/3)-CLE),1)</stp>
        <stp>Bar</stp>
        <stp/>
        <stp>Time</stp>
        <stp>5</stp>
        <stp>-178</stp>
        <stp>All</stp>
        <stp/>
        <stp/>
        <stp>False</stp>
        <tr r="D180" s="1"/>
        <tr r="B180" s="1"/>
      </tp>
      <tp>
        <v>42709.90625</v>
        <stp/>
        <stp>StudyData</stp>
        <stp>Bar((((HOE+2*RBE)/3)-CLE),1)</stp>
        <stp>Bar</stp>
        <stp/>
        <stp>Time</stp>
        <stp>5</stp>
        <stp>-179</stp>
        <stp>All</stp>
        <stp/>
        <stp/>
        <stp>False</stp>
        <tr r="D181" s="1"/>
        <tr r="B181" s="1"/>
      </tp>
      <tp>
        <v>42709.930555555555</v>
        <stp/>
        <stp>StudyData</stp>
        <stp>Bar((((HOE+2*RBE)/3)-CLE),1)</stp>
        <stp>Bar</stp>
        <stp/>
        <stp>Time</stp>
        <stp>5</stp>
        <stp>-172</stp>
        <stp>All</stp>
        <stp/>
        <stp/>
        <stp>False</stp>
        <tr r="D174" s="1"/>
        <tr r="B174" s="1"/>
      </tp>
      <tp>
        <v>42709.927083333336</v>
        <stp/>
        <stp>StudyData</stp>
        <stp>Bar((((HOE+2*RBE)/3)-CLE),1)</stp>
        <stp>Bar</stp>
        <stp/>
        <stp>Time</stp>
        <stp>5</stp>
        <stp>-173</stp>
        <stp>All</stp>
        <stp/>
        <stp/>
        <stp>False</stp>
        <tr r="D175" s="1"/>
        <tr r="B175" s="1"/>
      </tp>
      <tp>
        <v>42709.9375</v>
        <stp/>
        <stp>StudyData</stp>
        <stp>Bar((((HOE+2*RBE)/3)-CLE),1)</stp>
        <stp>Bar</stp>
        <stp/>
        <stp>Time</stp>
        <stp>5</stp>
        <stp>-170</stp>
        <stp>All</stp>
        <stp/>
        <stp/>
        <stp>False</stp>
        <tr r="D172" s="1"/>
        <tr r="B172" s="1"/>
      </tp>
      <tp>
        <v>42709.934027777781</v>
        <stp/>
        <stp>StudyData</stp>
        <stp>Bar((((HOE+2*RBE)/3)-CLE),1)</stp>
        <stp>Bar</stp>
        <stp/>
        <stp>Time</stp>
        <stp>5</stp>
        <stp>-171</stp>
        <stp>All</stp>
        <stp/>
        <stp/>
        <stp>False</stp>
        <tr r="D173" s="1"/>
        <tr r="B173" s="1"/>
      </tp>
      <tp>
        <v>42709.916666666664</v>
        <stp/>
        <stp>StudyData</stp>
        <stp>Bar((((HOE+2*RBE)/3)-CLE),1)</stp>
        <stp>Bar</stp>
        <stp/>
        <stp>Time</stp>
        <stp>5</stp>
        <stp>-176</stp>
        <stp>All</stp>
        <stp/>
        <stp/>
        <stp>False</stp>
        <tr r="D178" s="1"/>
        <tr r="B178" s="1"/>
      </tp>
      <tp>
        <v>42709.913194444445</v>
        <stp/>
        <stp>StudyData</stp>
        <stp>Bar((((HOE+2*RBE)/3)-CLE),1)</stp>
        <stp>Bar</stp>
        <stp/>
        <stp>Time</stp>
        <stp>5</stp>
        <stp>-177</stp>
        <stp>All</stp>
        <stp/>
        <stp/>
        <stp>False</stp>
        <tr r="D179" s="1"/>
        <tr r="B179" s="1"/>
      </tp>
      <tp>
        <v>42709.923611111109</v>
        <stp/>
        <stp>StudyData</stp>
        <stp>Bar((((HOE+2*RBE)/3)-CLE),1)</stp>
        <stp>Bar</stp>
        <stp/>
        <stp>Time</stp>
        <stp>5</stp>
        <stp>-174</stp>
        <stp>All</stp>
        <stp/>
        <stp/>
        <stp>False</stp>
        <tr r="D176" s="1"/>
        <tr r="B176" s="1"/>
      </tp>
      <tp>
        <v>42709.920138888891</v>
        <stp/>
        <stp>StudyData</stp>
        <stp>Bar((((HOE+2*RBE)/3)-CLE),1)</stp>
        <stp>Bar</stp>
        <stp/>
        <stp>Time</stp>
        <stp>5</stp>
        <stp>-175</stp>
        <stp>All</stp>
        <stp/>
        <stp/>
        <stp>False</stp>
        <tr r="D177" s="1"/>
        <tr r="B177" s="1"/>
      </tp>
      <tp>
        <v>42709.944444444445</v>
        <stp/>
        <stp>StudyData</stp>
        <stp>Bar((((HOE+2*RBE)/3)-CLE),1)</stp>
        <stp>Bar</stp>
        <stp/>
        <stp>Time</stp>
        <stp>5</stp>
        <stp>-168</stp>
        <stp>All</stp>
        <stp/>
        <stp/>
        <stp>False</stp>
        <tr r="D170" s="1"/>
        <tr r="B170" s="1"/>
      </tp>
      <tp>
        <v>42709.940972222219</v>
        <stp/>
        <stp>StudyData</stp>
        <stp>Bar((((HOE+2*RBE)/3)-CLE),1)</stp>
        <stp>Bar</stp>
        <stp/>
        <stp>Time</stp>
        <stp>5</stp>
        <stp>-169</stp>
        <stp>All</stp>
        <stp/>
        <stp/>
        <stp>False</stp>
        <tr r="D171" s="1"/>
        <tr r="B171" s="1"/>
      </tp>
      <tp>
        <v>42709.965277777781</v>
        <stp/>
        <stp>StudyData</stp>
        <stp>Bar((((HOE+2*RBE)/3)-CLE),1)</stp>
        <stp>Bar</stp>
        <stp/>
        <stp>Time</stp>
        <stp>5</stp>
        <stp>-162</stp>
        <stp>All</stp>
        <stp/>
        <stp/>
        <stp>False</stp>
        <tr r="D164" s="1"/>
        <tr r="B164" s="1"/>
      </tp>
      <tp>
        <v>42709.961805555555</v>
        <stp/>
        <stp>StudyData</stp>
        <stp>Bar((((HOE+2*RBE)/3)-CLE),1)</stp>
        <stp>Bar</stp>
        <stp/>
        <stp>Time</stp>
        <stp>5</stp>
        <stp>-163</stp>
        <stp>All</stp>
        <stp/>
        <stp/>
        <stp>False</stp>
        <tr r="D165" s="1"/>
        <tr r="B165" s="1"/>
      </tp>
      <tp>
        <v>42709.972222222219</v>
        <stp/>
        <stp>StudyData</stp>
        <stp>Bar((((HOE+2*RBE)/3)-CLE),1)</stp>
        <stp>Bar</stp>
        <stp/>
        <stp>Time</stp>
        <stp>5</stp>
        <stp>-160</stp>
        <stp>All</stp>
        <stp/>
        <stp/>
        <stp>False</stp>
        <tr r="D162" s="1"/>
        <tr r="B162" s="1"/>
      </tp>
      <tp>
        <v>42709.96875</v>
        <stp/>
        <stp>StudyData</stp>
        <stp>Bar((((HOE+2*RBE)/3)-CLE),1)</stp>
        <stp>Bar</stp>
        <stp/>
        <stp>Time</stp>
        <stp>5</stp>
        <stp>-161</stp>
        <stp>All</stp>
        <stp/>
        <stp/>
        <stp>False</stp>
        <tr r="D163" s="1"/>
        <tr r="B163" s="1"/>
      </tp>
      <tp>
        <v>42709.951388888891</v>
        <stp/>
        <stp>StudyData</stp>
        <stp>Bar((((HOE+2*RBE)/3)-CLE),1)</stp>
        <stp>Bar</stp>
        <stp/>
        <stp>Time</stp>
        <stp>5</stp>
        <stp>-166</stp>
        <stp>All</stp>
        <stp/>
        <stp/>
        <stp>False</stp>
        <tr r="D168" s="1"/>
        <tr r="B168" s="1"/>
      </tp>
      <tp>
        <v>42709.947916666664</v>
        <stp/>
        <stp>StudyData</stp>
        <stp>Bar((((HOE+2*RBE)/3)-CLE),1)</stp>
        <stp>Bar</stp>
        <stp/>
        <stp>Time</stp>
        <stp>5</stp>
        <stp>-167</stp>
        <stp>All</stp>
        <stp/>
        <stp/>
        <stp>False</stp>
        <tr r="D169" s="1"/>
        <tr r="B169" s="1"/>
      </tp>
      <tp>
        <v>42709.958333333336</v>
        <stp/>
        <stp>StudyData</stp>
        <stp>Bar((((HOE+2*RBE)/3)-CLE),1)</stp>
        <stp>Bar</stp>
        <stp/>
        <stp>Time</stp>
        <stp>5</stp>
        <stp>-164</stp>
        <stp>All</stp>
        <stp/>
        <stp/>
        <stp>False</stp>
        <tr r="D166" s="1"/>
        <tr r="B166" s="1"/>
      </tp>
      <tp>
        <v>42709.954861111109</v>
        <stp/>
        <stp>StudyData</stp>
        <stp>Bar((((HOE+2*RBE)/3)-CLE),1)</stp>
        <stp>Bar</stp>
        <stp/>
        <stp>Time</stp>
        <stp>5</stp>
        <stp>-165</stp>
        <stp>All</stp>
        <stp/>
        <stp/>
        <stp>False</stp>
        <tr r="D167" s="1"/>
        <tr r="B167" s="1"/>
      </tp>
      <tp>
        <v>-49.694533329999999</v>
        <stp/>
        <stp>StudyData</stp>
        <stp>Bar((((HOE+2*RBE)/3)-CLE),1)</stp>
        <stp>Bar</stp>
        <stp/>
        <stp>Low</stp>
        <stp>5</stp>
        <stp>-169</stp>
        <stp>All</stp>
        <stp/>
        <stp/>
        <stp>TRUE</stp>
        <stp>T</stp>
        <tr r="G171" s="1"/>
      </tp>
      <tp>
        <v>-49.694533329999999</v>
        <stp/>
        <stp>StudyData</stp>
        <stp>Bar((((HOE+2*RBE)/3)-CLE),1)</stp>
        <stp>Bar</stp>
        <stp/>
        <stp>Low</stp>
        <stp>5</stp>
        <stp>-168</stp>
        <stp>All</stp>
        <stp/>
        <stp/>
        <stp>TRUE</stp>
        <stp>T</stp>
        <tr r="G170" s="1"/>
      </tp>
      <tp>
        <v>-49.674766669999997</v>
        <stp/>
        <stp>StudyData</stp>
        <stp>Bar((((HOE+2*RBE)/3)-CLE),1)</stp>
        <stp>Bar</stp>
        <stp/>
        <stp>Low</stp>
        <stp>5</stp>
        <stp>-165</stp>
        <stp>All</stp>
        <stp/>
        <stp/>
        <stp>TRUE</stp>
        <stp>T</stp>
        <tr r="G167" s="1"/>
      </tp>
      <tp>
        <v>-49.674766669999997</v>
        <stp/>
        <stp>StudyData</stp>
        <stp>Bar((((HOE+2*RBE)/3)-CLE),1)</stp>
        <stp>Bar</stp>
        <stp/>
        <stp>Low</stp>
        <stp>5</stp>
        <stp>-164</stp>
        <stp>All</stp>
        <stp/>
        <stp/>
        <stp>TRUE</stp>
        <stp>T</stp>
        <tr r="G166" s="1"/>
      </tp>
      <tp>
        <v>-49.694533329999999</v>
        <stp/>
        <stp>StudyData</stp>
        <stp>Bar((((HOE+2*RBE)/3)-CLE),1)</stp>
        <stp>Bar</stp>
        <stp/>
        <stp>Low</stp>
        <stp>5</stp>
        <stp>-167</stp>
        <stp>All</stp>
        <stp/>
        <stp/>
        <stp>TRUE</stp>
        <stp>T</stp>
        <tr r="G169" s="1"/>
      </tp>
      <tp>
        <v>-49.66503333</v>
        <stp/>
        <stp>StudyData</stp>
        <stp>Bar((((HOE+2*RBE)/3)-CLE),1)</stp>
        <stp>Bar</stp>
        <stp/>
        <stp>Low</stp>
        <stp>5</stp>
        <stp>-166</stp>
        <stp>All</stp>
        <stp/>
        <stp/>
        <stp>TRUE</stp>
        <stp>T</stp>
        <tr r="G168" s="1"/>
      </tp>
      <tp>
        <v>-49.715033329999997</v>
        <stp/>
        <stp>StudyData</stp>
        <stp>Bar((((HOE+2*RBE)/3)-CLE),1)</stp>
        <stp>Bar</stp>
        <stp/>
        <stp>Low</stp>
        <stp>5</stp>
        <stp>-161</stp>
        <stp>All</stp>
        <stp/>
        <stp/>
        <stp>TRUE</stp>
        <stp>T</stp>
        <tr r="G163" s="1"/>
      </tp>
      <tp>
        <v>-49.695</v>
        <stp/>
        <stp>StudyData</stp>
        <stp>Bar((((HOE+2*RBE)/3)-CLE),1)</stp>
        <stp>Bar</stp>
        <stp/>
        <stp>Low</stp>
        <stp>5</stp>
        <stp>-160</stp>
        <stp>All</stp>
        <stp/>
        <stp/>
        <stp>TRUE</stp>
        <stp>T</stp>
        <tr r="G162" s="1"/>
      </tp>
      <tp>
        <v>-49.695066670000003</v>
        <stp/>
        <stp>StudyData</stp>
        <stp>Bar((((HOE+2*RBE)/3)-CLE),1)</stp>
        <stp>Bar</stp>
        <stp/>
        <stp>Low</stp>
        <stp>5</stp>
        <stp>-163</stp>
        <stp>All</stp>
        <stp/>
        <stp/>
        <stp>TRUE</stp>
        <stp>T</stp>
        <tr r="G165" s="1"/>
      </tp>
      <tp>
        <v>-49.714866669999999</v>
        <stp/>
        <stp>StudyData</stp>
        <stp>Bar((((HOE+2*RBE)/3)-CLE),1)</stp>
        <stp>Bar</stp>
        <stp/>
        <stp>Low</stp>
        <stp>5</stp>
        <stp>-162</stp>
        <stp>All</stp>
        <stp/>
        <stp/>
        <stp>TRUE</stp>
        <stp>T</stp>
        <tr r="G164" s="1"/>
      </tp>
      <tp>
        <v>-49.754166669999996</v>
        <stp/>
        <stp>StudyData</stp>
        <stp>Bar((((HOE+2*RBE)/3)-CLE),1)</stp>
        <stp>Bar</stp>
        <stp/>
        <stp>Low</stp>
        <stp>5</stp>
        <stp>-179</stp>
        <stp>All</stp>
        <stp/>
        <stp/>
        <stp>TRUE</stp>
        <stp>T</stp>
        <tr r="G181" s="1"/>
      </tp>
      <tp>
        <v>-49.763766670000003</v>
        <stp/>
        <stp>StudyData</stp>
        <stp>Bar((((HOE+2*RBE)/3)-CLE),1)</stp>
        <stp>Bar</stp>
        <stp/>
        <stp>Low</stp>
        <stp>5</stp>
        <stp>-178</stp>
        <stp>All</stp>
        <stp/>
        <stp/>
        <stp>TRUE</stp>
        <stp>T</stp>
        <tr r="G180" s="1"/>
      </tp>
      <tp>
        <v>-49.724299999999999</v>
        <stp/>
        <stp>StudyData</stp>
        <stp>Bar((((HOE+2*RBE)/3)-CLE),1)</stp>
        <stp>Bar</stp>
        <stp/>
        <stp>Low</stp>
        <stp>5</stp>
        <stp>-175</stp>
        <stp>All</stp>
        <stp/>
        <stp/>
        <stp>TRUE</stp>
        <stp>T</stp>
        <tr r="G177" s="1"/>
      </tp>
      <tp>
        <v>-49.693966670000002</v>
        <stp/>
        <stp>StudyData</stp>
        <stp>Bar((((HOE+2*RBE)/3)-CLE),1)</stp>
        <stp>Bar</stp>
        <stp/>
        <stp>Low</stp>
        <stp>5</stp>
        <stp>-174</stp>
        <stp>All</stp>
        <stp/>
        <stp/>
        <stp>TRUE</stp>
        <stp>T</stp>
        <tr r="G176" s="1"/>
      </tp>
      <tp>
        <v>-49.74336667</v>
        <stp/>
        <stp>StudyData</stp>
        <stp>Bar((((HOE+2*RBE)/3)-CLE),1)</stp>
        <stp>Bar</stp>
        <stp/>
        <stp>Low</stp>
        <stp>5</stp>
        <stp>-177</stp>
        <stp>All</stp>
        <stp/>
        <stp/>
        <stp>TRUE</stp>
        <stp>T</stp>
        <tr r="G179" s="1"/>
      </tp>
      <tp>
        <v>-49.733499999999999</v>
        <stp/>
        <stp>StudyData</stp>
        <stp>Bar((((HOE+2*RBE)/3)-CLE),1)</stp>
        <stp>Bar</stp>
        <stp/>
        <stp>Low</stp>
        <stp>5</stp>
        <stp>-176</stp>
        <stp>All</stp>
        <stp/>
        <stp/>
        <stp>TRUE</stp>
        <stp>T</stp>
        <tr r="G178" s="1"/>
      </tp>
      <tp>
        <v>-49.694533329999999</v>
        <stp/>
        <stp>StudyData</stp>
        <stp>Bar((((HOE+2*RBE)/3)-CLE),1)</stp>
        <stp>Bar</stp>
        <stp/>
        <stp>Low</stp>
        <stp>5</stp>
        <stp>-171</stp>
        <stp>All</stp>
        <stp/>
        <stp/>
        <stp>TRUE</stp>
        <stp>T</stp>
        <tr r="G173" s="1"/>
      </tp>
      <tp>
        <v>-49.694533329999999</v>
        <stp/>
        <stp>StudyData</stp>
        <stp>Bar((((HOE+2*RBE)/3)-CLE),1)</stp>
        <stp>Bar</stp>
        <stp/>
        <stp>Low</stp>
        <stp>5</stp>
        <stp>-170</stp>
        <stp>All</stp>
        <stp/>
        <stp/>
        <stp>TRUE</stp>
        <stp>T</stp>
        <tr r="G172" s="1"/>
      </tp>
      <tp>
        <v>-49.693966670000002</v>
        <stp/>
        <stp>StudyData</stp>
        <stp>Bar((((HOE+2*RBE)/3)-CLE),1)</stp>
        <stp>Bar</stp>
        <stp/>
        <stp>Low</stp>
        <stp>5</stp>
        <stp>-173</stp>
        <stp>All</stp>
        <stp/>
        <stp/>
        <stp>TRUE</stp>
        <stp>T</stp>
        <tr r="G175" s="1"/>
      </tp>
      <tp>
        <v>-49.703933329999998</v>
        <stp/>
        <stp>StudyData</stp>
        <stp>Bar((((HOE+2*RBE)/3)-CLE),1)</stp>
        <stp>Bar</stp>
        <stp/>
        <stp>Low</stp>
        <stp>5</stp>
        <stp>-172</stp>
        <stp>All</stp>
        <stp/>
        <stp/>
        <stp>TRUE</stp>
        <stp>T</stp>
        <tr r="G174" s="1"/>
      </tp>
      <tp>
        <v>-49.883233330000003</v>
        <stp/>
        <stp>StudyData</stp>
        <stp>Bar((((HOE+2*RBE)/3)-CLE),1)</stp>
        <stp>Bar</stp>
        <stp/>
        <stp>Low</stp>
        <stp>5</stp>
        <stp>-149</stp>
        <stp>All</stp>
        <stp/>
        <stp/>
        <stp>TRUE</stp>
        <stp>T</stp>
        <tr r="G151" s="1"/>
      </tp>
      <tp>
        <v>-49.863166669999998</v>
        <stp/>
        <stp>StudyData</stp>
        <stp>Bar((((HOE+2*RBE)/3)-CLE),1)</stp>
        <stp>Bar</stp>
        <stp/>
        <stp>Low</stp>
        <stp>5</stp>
        <stp>-148</stp>
        <stp>All</stp>
        <stp/>
        <stp/>
        <stp>TRUE</stp>
        <stp>T</stp>
        <tr r="G150" s="1"/>
      </tp>
      <tp>
        <v>-49.854799999999997</v>
        <stp/>
        <stp>StudyData</stp>
        <stp>Bar((((HOE+2*RBE)/3)-CLE),1)</stp>
        <stp>Bar</stp>
        <stp/>
        <stp>Low</stp>
        <stp>5</stp>
        <stp>-145</stp>
        <stp>All</stp>
        <stp/>
        <stp/>
        <stp>TRUE</stp>
        <stp>T</stp>
        <tr r="G147" s="1"/>
      </tp>
      <tp>
        <v>-49.774566669999999</v>
        <stp/>
        <stp>StudyData</stp>
        <stp>Bar((((HOE+2*RBE)/3)-CLE),1)</stp>
        <stp>Bar</stp>
        <stp/>
        <stp>Low</stp>
        <stp>5</stp>
        <stp>-144</stp>
        <stp>All</stp>
        <stp/>
        <stp/>
        <stp>TRUE</stp>
        <stp>T</stp>
        <tr r="G146" s="1"/>
      </tp>
      <tp>
        <v>-49.834633330000003</v>
        <stp/>
        <stp>StudyData</stp>
        <stp>Bar((((HOE+2*RBE)/3)-CLE),1)</stp>
        <stp>Bar</stp>
        <stp/>
        <stp>Low</stp>
        <stp>5</stp>
        <stp>-147</stp>
        <stp>All</stp>
        <stp/>
        <stp/>
        <stp>TRUE</stp>
        <stp>T</stp>
        <tr r="G149" s="1"/>
      </tp>
      <tp>
        <v>-49.864633329999997</v>
        <stp/>
        <stp>StudyData</stp>
        <stp>Bar((((HOE+2*RBE)/3)-CLE),1)</stp>
        <stp>Bar</stp>
        <stp/>
        <stp>Low</stp>
        <stp>5</stp>
        <stp>-146</stp>
        <stp>All</stp>
        <stp/>
        <stp/>
        <stp>TRUE</stp>
        <stp>T</stp>
        <tr r="G148" s="1"/>
      </tp>
      <tp>
        <v>-49.805133329999997</v>
        <stp/>
        <stp>StudyData</stp>
        <stp>Bar((((HOE+2*RBE)/3)-CLE),1)</stp>
        <stp>Bar</stp>
        <stp/>
        <stp>Low</stp>
        <stp>5</stp>
        <stp>-141</stp>
        <stp>All</stp>
        <stp/>
        <stp/>
        <stp>TRUE</stp>
        <stp>T</stp>
        <tr r="G143" s="1"/>
      </tp>
      <tp>
        <v>-49.755533329999999</v>
        <stp/>
        <stp>StudyData</stp>
        <stp>Bar((((HOE+2*RBE)/3)-CLE),1)</stp>
        <stp>Bar</stp>
        <stp/>
        <stp>Low</stp>
        <stp>5</stp>
        <stp>-140</stp>
        <stp>All</stp>
        <stp/>
        <stp/>
        <stp>TRUE</stp>
        <stp>T</stp>
        <tr r="G142" s="1"/>
      </tp>
      <tp>
        <v>-49.795699999999997</v>
        <stp/>
        <stp>StudyData</stp>
        <stp>Bar((((HOE+2*RBE)/3)-CLE),1)</stp>
        <stp>Bar</stp>
        <stp/>
        <stp>Low</stp>
        <stp>5</stp>
        <stp>-143</stp>
        <stp>All</stp>
        <stp/>
        <stp/>
        <stp>TRUE</stp>
        <stp>T</stp>
        <tr r="G145" s="1"/>
      </tp>
      <tp>
        <v>-49.815133330000002</v>
        <stp/>
        <stp>StudyData</stp>
        <stp>Bar((((HOE+2*RBE)/3)-CLE),1)</stp>
        <stp>Bar</stp>
        <stp/>
        <stp>Low</stp>
        <stp>5</stp>
        <stp>-142</stp>
        <stp>All</stp>
        <stp/>
        <stp/>
        <stp>TRUE</stp>
        <stp>T</stp>
        <tr r="G144" s="1"/>
      </tp>
      <tp>
        <v>-49.695</v>
        <stp/>
        <stp>StudyData</stp>
        <stp>Bar((((HOE+2*RBE)/3)-CLE),1)</stp>
        <stp>Bar</stp>
        <stp/>
        <stp>Low</stp>
        <stp>5</stp>
        <stp>-159</stp>
        <stp>All</stp>
        <stp/>
        <stp/>
        <stp>TRUE</stp>
        <stp>T</stp>
        <tr r="G161" s="1"/>
      </tp>
      <tp>
        <v>-49.685000000000002</v>
        <stp/>
        <stp>StudyData</stp>
        <stp>Bar((((HOE+2*RBE)/3)-CLE),1)</stp>
        <stp>Bar</stp>
        <stp/>
        <stp>Low</stp>
        <stp>5</stp>
        <stp>-158</stp>
        <stp>All</stp>
        <stp/>
        <stp/>
        <stp>TRUE</stp>
        <stp>T</stp>
        <tr r="G160" s="1"/>
      </tp>
      <tp>
        <v>-49.70526667</v>
        <stp/>
        <stp>StudyData</stp>
        <stp>Bar((((HOE+2*RBE)/3)-CLE),1)</stp>
        <stp>Bar</stp>
        <stp/>
        <stp>Low</stp>
        <stp>5</stp>
        <stp>-155</stp>
        <stp>All</stp>
        <stp/>
        <stp/>
        <stp>TRUE</stp>
        <stp>T</stp>
        <tr r="G157" s="1"/>
      </tp>
      <tp>
        <v>-49.715233329999997</v>
        <stp/>
        <stp>StudyData</stp>
        <stp>Bar((((HOE+2*RBE)/3)-CLE),1)</stp>
        <stp>Bar</stp>
        <stp/>
        <stp>Low</stp>
        <stp>5</stp>
        <stp>-154</stp>
        <stp>All</stp>
        <stp/>
        <stp/>
        <stp>TRUE</stp>
        <stp>T</stp>
        <tr r="G156" s="1"/>
      </tp>
      <tp>
        <v>-49.685000000000002</v>
        <stp/>
        <stp>StudyData</stp>
        <stp>Bar((((HOE+2*RBE)/3)-CLE),1)</stp>
        <stp>Bar</stp>
        <stp/>
        <stp>Low</stp>
        <stp>5</stp>
        <stp>-157</stp>
        <stp>All</stp>
        <stp/>
        <stp/>
        <stp>TRUE</stp>
        <stp>T</stp>
        <tr r="G159" s="1"/>
      </tp>
      <tp>
        <v>-49.695266670000002</v>
        <stp/>
        <stp>StudyData</stp>
        <stp>Bar((((HOE+2*RBE)/3)-CLE),1)</stp>
        <stp>Bar</stp>
        <stp/>
        <stp>Low</stp>
        <stp>5</stp>
        <stp>-156</stp>
        <stp>All</stp>
        <stp/>
        <stp/>
        <stp>TRUE</stp>
        <stp>T</stp>
        <tr r="G158" s="1"/>
      </tp>
      <tp>
        <v>-49.832799999999999</v>
        <stp/>
        <stp>StudyData</stp>
        <stp>Bar((((HOE+2*RBE)/3)-CLE),1)</stp>
        <stp>Bar</stp>
        <stp/>
        <stp>Low</stp>
        <stp>5</stp>
        <stp>-151</stp>
        <stp>All</stp>
        <stp/>
        <stp/>
        <stp>TRUE</stp>
        <stp>T</stp>
        <tr r="G153" s="1"/>
      </tp>
      <tp>
        <v>-49.823333329999997</v>
        <stp/>
        <stp>StudyData</stp>
        <stp>Bar((((HOE+2*RBE)/3)-CLE),1)</stp>
        <stp>Bar</stp>
        <stp/>
        <stp>Low</stp>
        <stp>5</stp>
        <stp>-150</stp>
        <stp>All</stp>
        <stp/>
        <stp/>
        <stp>TRUE</stp>
        <stp>T</stp>
        <tr r="G152" s="1"/>
      </tp>
      <tp>
        <v>-49.705333330000002</v>
        <stp/>
        <stp>StudyData</stp>
        <stp>Bar((((HOE+2*RBE)/3)-CLE),1)</stp>
        <stp>Bar</stp>
        <stp/>
        <stp>Low</stp>
        <stp>5</stp>
        <stp>-153</stp>
        <stp>All</stp>
        <stp/>
        <stp/>
        <stp>TRUE</stp>
        <stp>T</stp>
        <tr r="G155" s="1"/>
      </tp>
      <tp>
        <v>-49.764066669999998</v>
        <stp/>
        <stp>StudyData</stp>
        <stp>Bar((((HOE+2*RBE)/3)-CLE),1)</stp>
        <stp>Bar</stp>
        <stp/>
        <stp>Low</stp>
        <stp>5</stp>
        <stp>-152</stp>
        <stp>All</stp>
        <stp/>
        <stp/>
        <stp>TRUE</stp>
        <stp>T</stp>
        <tr r="G154" s="1"/>
      </tp>
      <tp>
        <v>-49.58733333</v>
        <stp/>
        <stp>StudyData</stp>
        <stp>Bar((((HOE+2*RBE)/3)-CLE),1)</stp>
        <stp>Bar</stp>
        <stp/>
        <stp>Low</stp>
        <stp>5</stp>
        <stp>-229</stp>
        <stp>All</stp>
        <stp/>
        <stp/>
        <stp>TRUE</stp>
        <stp>T</stp>
        <tr r="G231" s="1"/>
      </tp>
      <tp>
        <v>-49.861499999999999</v>
        <stp/>
        <stp>StudyData</stp>
        <stp>Bar((((HOE+2*RBE)/3)-CLE),1)</stp>
        <stp>Bar</stp>
        <stp/>
        <stp>Low</stp>
        <stp>5</stp>
        <stp>-129</stp>
        <stp>All</stp>
        <stp/>
        <stp/>
        <stp>TRUE</stp>
        <stp>T</stp>
        <tr r="G131" s="1"/>
      </tp>
      <tp>
        <v>-49.60703333</v>
        <stp/>
        <stp>StudyData</stp>
        <stp>Bar((((HOE+2*RBE)/3)-CLE),1)</stp>
        <stp>Bar</stp>
        <stp/>
        <stp>Low</stp>
        <stp>5</stp>
        <stp>-228</stp>
        <stp>All</stp>
        <stp/>
        <stp/>
        <stp>TRUE</stp>
        <stp>T</stp>
        <tr r="G230" s="1"/>
      </tp>
      <tp>
        <v>-49.900366669999997</v>
        <stp/>
        <stp>StudyData</stp>
        <stp>Bar((((HOE+2*RBE)/3)-CLE),1)</stp>
        <stp>Bar</stp>
        <stp/>
        <stp>Low</stp>
        <stp>5</stp>
        <stp>-128</stp>
        <stp>All</stp>
        <stp/>
        <stp/>
        <stp>TRUE</stp>
        <stp>T</stp>
        <tr r="G130" s="1"/>
      </tp>
      <tp>
        <v>-49.626800000000003</v>
        <stp/>
        <stp>StudyData</stp>
        <stp>Bar((((HOE+2*RBE)/3)-CLE),1)</stp>
        <stp>Bar</stp>
        <stp/>
        <stp>Low</stp>
        <stp>5</stp>
        <stp>-225</stp>
        <stp>All</stp>
        <stp/>
        <stp/>
        <stp>TRUE</stp>
        <stp>T</stp>
        <tr r="G227" s="1"/>
      </tp>
      <tp>
        <v>-49.830666669999999</v>
        <stp/>
        <stp>StudyData</stp>
        <stp>Bar((((HOE+2*RBE)/3)-CLE),1)</stp>
        <stp>Bar</stp>
        <stp/>
        <stp>Low</stp>
        <stp>5</stp>
        <stp>-125</stp>
        <stp>All</stp>
        <stp/>
        <stp/>
        <stp>TRUE</stp>
        <stp>T</stp>
        <tr r="G127" s="1"/>
      </tp>
      <tp>
        <v>-49.695933330000003</v>
        <stp/>
        <stp>StudyData</stp>
        <stp>Bar((((HOE+2*RBE)/3)-CLE),1)</stp>
        <stp>Bar</stp>
        <stp/>
        <stp>Low</stp>
        <stp>5</stp>
        <stp>-224</stp>
        <stp>All</stp>
        <stp/>
        <stp/>
        <stp>TRUE</stp>
        <stp>T</stp>
        <tr r="G226" s="1"/>
      </tp>
      <tp>
        <v>-49.713033330000002</v>
        <stp/>
        <stp>StudyData</stp>
        <stp>Bar((((HOE+2*RBE)/3)-CLE),1)</stp>
        <stp>Bar</stp>
        <stp/>
        <stp>Low</stp>
        <stp>5</stp>
        <stp>-124</stp>
        <stp>All</stp>
        <stp/>
        <stp/>
        <stp>TRUE</stp>
        <stp>T</stp>
        <tr r="G126" s="1"/>
      </tp>
      <tp>
        <v>-49.60703333</v>
        <stp/>
        <stp>StudyData</stp>
        <stp>Bar((((HOE+2*RBE)/3)-CLE),1)</stp>
        <stp>Bar</stp>
        <stp/>
        <stp>Low</stp>
        <stp>5</stp>
        <stp>-227</stp>
        <stp>All</stp>
        <stp/>
        <stp/>
        <stp>TRUE</stp>
        <stp>T</stp>
        <tr r="G229" s="1"/>
      </tp>
      <tp>
        <v>-49.909300000000002</v>
        <stp/>
        <stp>StudyData</stp>
        <stp>Bar((((HOE+2*RBE)/3)-CLE),1)</stp>
        <stp>Bar</stp>
        <stp/>
        <stp>Low</stp>
        <stp>5</stp>
        <stp>-127</stp>
        <stp>All</stp>
        <stp/>
        <stp/>
        <stp>TRUE</stp>
        <stp>T</stp>
        <tr r="G129" s="1"/>
      </tp>
      <tp>
        <v>-49.626800000000003</v>
        <stp/>
        <stp>StudyData</stp>
        <stp>Bar((((HOE+2*RBE)/3)-CLE),1)</stp>
        <stp>Bar</stp>
        <stp/>
        <stp>Low</stp>
        <stp>5</stp>
        <stp>-226</stp>
        <stp>All</stp>
        <stp/>
        <stp/>
        <stp>TRUE</stp>
        <stp>T</stp>
        <tr r="G228" s="1"/>
      </tp>
      <tp>
        <v>-49.860766669999997</v>
        <stp/>
        <stp>StudyData</stp>
        <stp>Bar((((HOE+2*RBE)/3)-CLE),1)</stp>
        <stp>Bar</stp>
        <stp/>
        <stp>Low</stp>
        <stp>5</stp>
        <stp>-126</stp>
        <stp>All</stp>
        <stp/>
        <stp/>
        <stp>TRUE</stp>
        <stp>T</stp>
        <tr r="G128" s="1"/>
      </tp>
      <tp>
        <v>-49.75426667</v>
        <stp/>
        <stp>StudyData</stp>
        <stp>Bar((((HOE+2*RBE)/3)-CLE),1)</stp>
        <stp>Bar</stp>
        <stp/>
        <stp>Low</stp>
        <stp>5</stp>
        <stp>-221</stp>
        <stp>All</stp>
        <stp/>
        <stp/>
        <stp>TRUE</stp>
        <stp>T</stp>
        <tr r="G223" s="1"/>
      </tp>
      <tp>
        <v>-49.547566670000002</v>
        <stp/>
        <stp>StudyData</stp>
        <stp>Bar((((HOE+2*RBE)/3)-CLE),1)</stp>
        <stp>Bar</stp>
        <stp/>
        <stp>Low</stp>
        <stp>5</stp>
        <stp>-121</stp>
        <stp>All</stp>
        <stp/>
        <stp/>
        <stp>TRUE</stp>
        <stp>T</stp>
        <tr r="G123" s="1"/>
      </tp>
      <tp>
        <v>-49.774133329999998</v>
        <stp/>
        <stp>StudyData</stp>
        <stp>Bar((((HOE+2*RBE)/3)-CLE),1)</stp>
        <stp>Bar</stp>
        <stp/>
        <stp>Low</stp>
        <stp>5</stp>
        <stp>-220</stp>
        <stp>All</stp>
        <stp/>
        <stp/>
        <stp>TRUE</stp>
        <stp>T</stp>
        <tr r="G222" s="1"/>
      </tp>
      <tp>
        <v>-49.635966670000002</v>
        <stp/>
        <stp>StudyData</stp>
        <stp>Bar((((HOE+2*RBE)/3)-CLE),1)</stp>
        <stp>Bar</stp>
        <stp/>
        <stp>Low</stp>
        <stp>5</stp>
        <stp>-120</stp>
        <stp>All</stp>
        <stp/>
        <stp/>
        <stp>TRUE</stp>
        <stp>T</stp>
        <tr r="G122" s="1"/>
      </tp>
      <tp>
        <v>-49.684899999999999</v>
        <stp/>
        <stp>StudyData</stp>
        <stp>Bar((((HOE+2*RBE)/3)-CLE),1)</stp>
        <stp>Bar</stp>
        <stp/>
        <stp>Low</stp>
        <stp>5</stp>
        <stp>-223</stp>
        <stp>All</stp>
        <stp/>
        <stp/>
        <stp>TRUE</stp>
        <stp>T</stp>
        <tr r="G225" s="1"/>
      </tp>
      <tp>
        <v>-49.655066669999997</v>
        <stp/>
        <stp>StudyData</stp>
        <stp>Bar((((HOE+2*RBE)/3)-CLE),1)</stp>
        <stp>Bar</stp>
        <stp/>
        <stp>Low</stp>
        <stp>5</stp>
        <stp>-123</stp>
        <stp>All</stp>
        <stp/>
        <stp/>
        <stp>TRUE</stp>
        <stp>T</stp>
        <tr r="G125" s="1"/>
      </tp>
      <tp>
        <v>-49.674500000000002</v>
        <stp/>
        <stp>StudyData</stp>
        <stp>Bar((((HOE+2*RBE)/3)-CLE),1)</stp>
        <stp>Bar</stp>
        <stp/>
        <stp>Low</stp>
        <stp>5</stp>
        <stp>-222</stp>
        <stp>All</stp>
        <stp/>
        <stp/>
        <stp>TRUE</stp>
        <stp>T</stp>
        <tr r="G224" s="1"/>
      </tp>
      <tp>
        <v>-49.615900000000003</v>
        <stp/>
        <stp>StudyData</stp>
        <stp>Bar((((HOE+2*RBE)/3)-CLE),1)</stp>
        <stp>Bar</stp>
        <stp/>
        <stp>Low</stp>
        <stp>5</stp>
        <stp>-122</stp>
        <stp>All</stp>
        <stp/>
        <stp/>
        <stp>TRUE</stp>
        <stp>T</stp>
        <tr r="G124" s="1"/>
      </tp>
      <tp>
        <v>42710.1875</v>
        <stp/>
        <stp>StudyData</stp>
        <stp>Bar((((HOE+2*RBE)/3)-CLE),1)</stp>
        <stp>Bar</stp>
        <stp/>
        <stp>Time</stp>
        <stp>5</stp>
        <stp>-98</stp>
        <stp>All</stp>
        <stp/>
        <stp/>
        <stp>False</stp>
        <tr r="D100" s="1"/>
        <tr r="B100" s="1"/>
      </tp>
      <tp>
        <v>42710.184027777781</v>
        <stp/>
        <stp>StudyData</stp>
        <stp>Bar((((HOE+2*RBE)/3)-CLE),1)</stp>
        <stp>Bar</stp>
        <stp/>
        <stp>Time</stp>
        <stp>5</stp>
        <stp>-99</stp>
        <stp>All</stp>
        <stp/>
        <stp/>
        <stp>False</stp>
        <tr r="D101" s="1"/>
        <tr r="B101" s="1"/>
      </tp>
      <tp>
        <v>42710.201388888891</v>
        <stp/>
        <stp>StudyData</stp>
        <stp>Bar((((HOE+2*RBE)/3)-CLE),1)</stp>
        <stp>Bar</stp>
        <stp/>
        <stp>Time</stp>
        <stp>5</stp>
        <stp>-94</stp>
        <stp>All</stp>
        <stp/>
        <stp/>
        <stp>False</stp>
        <tr r="D96" s="1"/>
        <tr r="B96" s="1"/>
      </tp>
      <tp>
        <v>42710.197916666664</v>
        <stp/>
        <stp>StudyData</stp>
        <stp>Bar((((HOE+2*RBE)/3)-CLE),1)</stp>
        <stp>Bar</stp>
        <stp/>
        <stp>Time</stp>
        <stp>5</stp>
        <stp>-95</stp>
        <stp>All</stp>
        <stp/>
        <stp/>
        <stp>False</stp>
        <tr r="D97" s="1"/>
        <tr r="B97" s="1"/>
      </tp>
      <tp>
        <v>42710.194444444445</v>
        <stp/>
        <stp>StudyData</stp>
        <stp>Bar((((HOE+2*RBE)/3)-CLE),1)</stp>
        <stp>Bar</stp>
        <stp/>
        <stp>Time</stp>
        <stp>5</stp>
        <stp>-96</stp>
        <stp>All</stp>
        <stp/>
        <stp/>
        <stp>False</stp>
        <tr r="D98" s="1"/>
        <tr r="B98" s="1"/>
      </tp>
      <tp>
        <v>42710.190972222219</v>
        <stp/>
        <stp>StudyData</stp>
        <stp>Bar((((HOE+2*RBE)/3)-CLE),1)</stp>
        <stp>Bar</stp>
        <stp/>
        <stp>Time</stp>
        <stp>5</stp>
        <stp>-97</stp>
        <stp>All</stp>
        <stp/>
        <stp/>
        <stp>False</stp>
        <tr r="D99" s="1"/>
        <tr r="B99" s="1"/>
      </tp>
      <tp>
        <v>42710.215277777781</v>
        <stp/>
        <stp>StudyData</stp>
        <stp>Bar((((HOE+2*RBE)/3)-CLE),1)</stp>
        <stp>Bar</stp>
        <stp/>
        <stp>Time</stp>
        <stp>5</stp>
        <stp>-90</stp>
        <stp>All</stp>
        <stp/>
        <stp/>
        <stp>False</stp>
        <tr r="D92" s="1"/>
        <tr r="B92" s="1"/>
      </tp>
      <tp>
        <v>42710.211805555555</v>
        <stp/>
        <stp>StudyData</stp>
        <stp>Bar((((HOE+2*RBE)/3)-CLE),1)</stp>
        <stp>Bar</stp>
        <stp/>
        <stp>Time</stp>
        <stp>5</stp>
        <stp>-91</stp>
        <stp>All</stp>
        <stp/>
        <stp/>
        <stp>False</stp>
        <tr r="D93" s="1"/>
        <tr r="B93" s="1"/>
      </tp>
      <tp>
        <v>42710.208333333336</v>
        <stp/>
        <stp>StudyData</stp>
        <stp>Bar((((HOE+2*RBE)/3)-CLE),1)</stp>
        <stp>Bar</stp>
        <stp/>
        <stp>Time</stp>
        <stp>5</stp>
        <stp>-92</stp>
        <stp>All</stp>
        <stp/>
        <stp/>
        <stp>False</stp>
        <tr r="D94" s="1"/>
        <tr r="B94" s="1"/>
      </tp>
      <tp>
        <v>42710.204861111109</v>
        <stp/>
        <stp>StudyData</stp>
        <stp>Bar((((HOE+2*RBE)/3)-CLE),1)</stp>
        <stp>Bar</stp>
        <stp/>
        <stp>Time</stp>
        <stp>5</stp>
        <stp>-93</stp>
        <stp>All</stp>
        <stp/>
        <stp/>
        <stp>False</stp>
        <tr r="D95" s="1"/>
        <tr r="B95" s="1"/>
      </tp>
      <tp>
        <v>42710.222222222219</v>
        <stp/>
        <stp>StudyData</stp>
        <stp>Bar((((HOE+2*RBE)/3)-CLE),1)</stp>
        <stp>Bar</stp>
        <stp/>
        <stp>Time</stp>
        <stp>5</stp>
        <stp>-88</stp>
        <stp>All</stp>
        <stp/>
        <stp/>
        <stp>False</stp>
        <tr r="D90" s="1"/>
        <tr r="B90" s="1"/>
      </tp>
      <tp>
        <v>42710.21875</v>
        <stp/>
        <stp>StudyData</stp>
        <stp>Bar((((HOE+2*RBE)/3)-CLE),1)</stp>
        <stp>Bar</stp>
        <stp/>
        <stp>Time</stp>
        <stp>5</stp>
        <stp>-89</stp>
        <stp>All</stp>
        <stp/>
        <stp/>
        <stp>False</stp>
        <tr r="D91" s="1"/>
        <tr r="B91" s="1"/>
      </tp>
      <tp>
        <v>42710.236111111109</v>
        <stp/>
        <stp>StudyData</stp>
        <stp>Bar((((HOE+2*RBE)/3)-CLE),1)</stp>
        <stp>Bar</stp>
        <stp/>
        <stp>Time</stp>
        <stp>5</stp>
        <stp>-84</stp>
        <stp>All</stp>
        <stp/>
        <stp/>
        <stp>False</stp>
        <tr r="D86" s="1"/>
        <tr r="B86" s="1"/>
      </tp>
      <tp>
        <v>42710.232638888891</v>
        <stp/>
        <stp>StudyData</stp>
        <stp>Bar((((HOE+2*RBE)/3)-CLE),1)</stp>
        <stp>Bar</stp>
        <stp/>
        <stp>Time</stp>
        <stp>5</stp>
        <stp>-85</stp>
        <stp>All</stp>
        <stp/>
        <stp/>
        <stp>False</stp>
        <tr r="D87" s="1"/>
        <tr r="B87" s="1"/>
      </tp>
      <tp>
        <v>42710.229166666664</v>
        <stp/>
        <stp>StudyData</stp>
        <stp>Bar((((HOE+2*RBE)/3)-CLE),1)</stp>
        <stp>Bar</stp>
        <stp/>
        <stp>Time</stp>
        <stp>5</stp>
        <stp>-86</stp>
        <stp>All</stp>
        <stp/>
        <stp/>
        <stp>False</stp>
        <tr r="D88" s="1"/>
        <tr r="B88" s="1"/>
      </tp>
      <tp>
        <v>42710.225694444445</v>
        <stp/>
        <stp>StudyData</stp>
        <stp>Bar((((HOE+2*RBE)/3)-CLE),1)</stp>
        <stp>Bar</stp>
        <stp/>
        <stp>Time</stp>
        <stp>5</stp>
        <stp>-87</stp>
        <stp>All</stp>
        <stp/>
        <stp/>
        <stp>False</stp>
        <tr r="D89" s="1"/>
        <tr r="B89" s="1"/>
      </tp>
      <tp>
        <v>42710.25</v>
        <stp/>
        <stp>StudyData</stp>
        <stp>Bar((((HOE+2*RBE)/3)-CLE),1)</stp>
        <stp>Bar</stp>
        <stp/>
        <stp>Time</stp>
        <stp>5</stp>
        <stp>-80</stp>
        <stp>All</stp>
        <stp/>
        <stp/>
        <stp>False</stp>
        <tr r="D82" s="1"/>
        <tr r="B82" s="1"/>
      </tp>
      <tp>
        <v>42710.246527777781</v>
        <stp/>
        <stp>StudyData</stp>
        <stp>Bar((((HOE+2*RBE)/3)-CLE),1)</stp>
        <stp>Bar</stp>
        <stp/>
        <stp>Time</stp>
        <stp>5</stp>
        <stp>-81</stp>
        <stp>All</stp>
        <stp/>
        <stp/>
        <stp>False</stp>
        <tr r="D83" s="1"/>
        <tr r="B83" s="1"/>
      </tp>
      <tp>
        <v>42710.243055555555</v>
        <stp/>
        <stp>StudyData</stp>
        <stp>Bar((((HOE+2*RBE)/3)-CLE),1)</stp>
        <stp>Bar</stp>
        <stp/>
        <stp>Time</stp>
        <stp>5</stp>
        <stp>-82</stp>
        <stp>All</stp>
        <stp/>
        <stp/>
        <stp>False</stp>
        <tr r="D84" s="1"/>
        <tr r="B84" s="1"/>
      </tp>
      <tp>
        <v>42710.239583333336</v>
        <stp/>
        <stp>StudyData</stp>
        <stp>Bar((((HOE+2*RBE)/3)-CLE),1)</stp>
        <stp>Bar</stp>
        <stp/>
        <stp>Time</stp>
        <stp>5</stp>
        <stp>-83</stp>
        <stp>All</stp>
        <stp/>
        <stp/>
        <stp>False</stp>
        <tr r="D85" s="1"/>
        <tr r="B85" s="1"/>
      </tp>
      <tp>
        <v>42710.326388888891</v>
        <stp/>
        <stp>StudyData</stp>
        <stp>Bar((((HOE+2*RBE)/3)-CLE),1)</stp>
        <stp>Bar</stp>
        <stp/>
        <stp>Time</stp>
        <stp>5</stp>
        <stp>-58</stp>
        <stp>All</stp>
        <stp/>
        <stp/>
        <stp>False</stp>
        <tr r="D60" s="1"/>
        <tr r="B60" s="1"/>
      </tp>
      <tp>
        <v>42710.322916666664</v>
        <stp/>
        <stp>StudyData</stp>
        <stp>Bar((((HOE+2*RBE)/3)-CLE),1)</stp>
        <stp>Bar</stp>
        <stp/>
        <stp>Time</stp>
        <stp>5</stp>
        <stp>-59</stp>
        <stp>All</stp>
        <stp/>
        <stp/>
        <stp>False</stp>
        <tr r="D61" s="1"/>
        <tr r="B61" s="1"/>
      </tp>
      <tp>
        <v>42710.340277777781</v>
        <stp/>
        <stp>StudyData</stp>
        <stp>Bar((((HOE+2*RBE)/3)-CLE),1)</stp>
        <stp>Bar</stp>
        <stp/>
        <stp>Time</stp>
        <stp>5</stp>
        <stp>-54</stp>
        <stp>All</stp>
        <stp/>
        <stp/>
        <stp>False</stp>
        <tr r="D56" s="1"/>
        <tr r="B56" s="1"/>
      </tp>
      <tp>
        <v>42710.336805555555</v>
        <stp/>
        <stp>StudyData</stp>
        <stp>Bar((((HOE+2*RBE)/3)-CLE),1)</stp>
        <stp>Bar</stp>
        <stp/>
        <stp>Time</stp>
        <stp>5</stp>
        <stp>-55</stp>
        <stp>All</stp>
        <stp/>
        <stp/>
        <stp>False</stp>
        <tr r="D57" s="1"/>
        <tr r="B57" s="1"/>
      </tp>
      <tp>
        <v>42710.333333333336</v>
        <stp/>
        <stp>StudyData</stp>
        <stp>Bar((((HOE+2*RBE)/3)-CLE),1)</stp>
        <stp>Bar</stp>
        <stp/>
        <stp>Time</stp>
        <stp>5</stp>
        <stp>-56</stp>
        <stp>All</stp>
        <stp/>
        <stp/>
        <stp>False</stp>
        <tr r="D58" s="1"/>
        <tr r="B58" s="1"/>
      </tp>
      <tp>
        <v>42710.329861111109</v>
        <stp/>
        <stp>StudyData</stp>
        <stp>Bar((((HOE+2*RBE)/3)-CLE),1)</stp>
        <stp>Bar</stp>
        <stp/>
        <stp>Time</stp>
        <stp>5</stp>
        <stp>-57</stp>
        <stp>All</stp>
        <stp/>
        <stp/>
        <stp>False</stp>
        <tr r="D59" s="1"/>
        <tr r="B59" s="1"/>
      </tp>
      <tp>
        <v>42710.354166666664</v>
        <stp/>
        <stp>StudyData</stp>
        <stp>Bar((((HOE+2*RBE)/3)-CLE),1)</stp>
        <stp>Bar</stp>
        <stp/>
        <stp>Time</stp>
        <stp>5</stp>
        <stp>-50</stp>
        <stp>All</stp>
        <stp/>
        <stp/>
        <stp>False</stp>
        <tr r="D52" s="1"/>
        <tr r="B52" s="1"/>
      </tp>
      <tp>
        <v>42710.350694444445</v>
        <stp/>
        <stp>StudyData</stp>
        <stp>Bar((((HOE+2*RBE)/3)-CLE),1)</stp>
        <stp>Bar</stp>
        <stp/>
        <stp>Time</stp>
        <stp>5</stp>
        <stp>-51</stp>
        <stp>All</stp>
        <stp/>
        <stp/>
        <stp>False</stp>
        <tr r="D53" s="1"/>
        <tr r="B53" s="1"/>
      </tp>
      <tp>
        <v>42710.347222222219</v>
        <stp/>
        <stp>StudyData</stp>
        <stp>Bar((((HOE+2*RBE)/3)-CLE),1)</stp>
        <stp>Bar</stp>
        <stp/>
        <stp>Time</stp>
        <stp>5</stp>
        <stp>-52</stp>
        <stp>All</stp>
        <stp/>
        <stp/>
        <stp>False</stp>
        <tr r="D54" s="1"/>
        <tr r="B54" s="1"/>
      </tp>
      <tp>
        <v>42710.34375</v>
        <stp/>
        <stp>StudyData</stp>
        <stp>Bar((((HOE+2*RBE)/3)-CLE),1)</stp>
        <stp>Bar</stp>
        <stp/>
        <stp>Time</stp>
        <stp>5</stp>
        <stp>-53</stp>
        <stp>All</stp>
        <stp/>
        <stp/>
        <stp>False</stp>
        <tr r="D55" s="1"/>
        <tr r="B55" s="1"/>
      </tp>
      <tp>
        <v>42710.361111111109</v>
        <stp/>
        <stp>StudyData</stp>
        <stp>Bar((((HOE+2*RBE)/3)-CLE),1)</stp>
        <stp>Bar</stp>
        <stp/>
        <stp>Time</stp>
        <stp>5</stp>
        <stp>-48</stp>
        <stp>All</stp>
        <stp/>
        <stp/>
        <stp>False</stp>
        <tr r="D50" s="1"/>
        <tr r="B50" s="1"/>
      </tp>
      <tp>
        <v>42710.357638888891</v>
        <stp/>
        <stp>StudyData</stp>
        <stp>Bar((((HOE+2*RBE)/3)-CLE),1)</stp>
        <stp>Bar</stp>
        <stp/>
        <stp>Time</stp>
        <stp>5</stp>
        <stp>-49</stp>
        <stp>All</stp>
        <stp/>
        <stp/>
        <stp>False</stp>
        <tr r="D51" s="1"/>
        <tr r="B51" s="1"/>
      </tp>
      <tp>
        <v>42710.375</v>
        <stp/>
        <stp>StudyData</stp>
        <stp>Bar((((HOE+2*RBE)/3)-CLE),1)</stp>
        <stp>Bar</stp>
        <stp/>
        <stp>Time</stp>
        <stp>5</stp>
        <stp>-44</stp>
        <stp>All</stp>
        <stp/>
        <stp/>
        <stp>False</stp>
        <tr r="D46" s="1"/>
        <tr r="B46" s="1"/>
      </tp>
      <tp>
        <v>42710.371527777781</v>
        <stp/>
        <stp>StudyData</stp>
        <stp>Bar((((HOE+2*RBE)/3)-CLE),1)</stp>
        <stp>Bar</stp>
        <stp/>
        <stp>Time</stp>
        <stp>5</stp>
        <stp>-45</stp>
        <stp>All</stp>
        <stp/>
        <stp/>
        <stp>False</stp>
        <tr r="D47" s="1"/>
        <tr r="B47" s="1"/>
      </tp>
      <tp>
        <v>42710.368055555555</v>
        <stp/>
        <stp>StudyData</stp>
        <stp>Bar((((HOE+2*RBE)/3)-CLE),1)</stp>
        <stp>Bar</stp>
        <stp/>
        <stp>Time</stp>
        <stp>5</stp>
        <stp>-46</stp>
        <stp>All</stp>
        <stp/>
        <stp/>
        <stp>False</stp>
        <tr r="D48" s="1"/>
        <tr r="B48" s="1"/>
      </tp>
      <tp>
        <v>42710.364583333336</v>
        <stp/>
        <stp>StudyData</stp>
        <stp>Bar((((HOE+2*RBE)/3)-CLE),1)</stp>
        <stp>Bar</stp>
        <stp/>
        <stp>Time</stp>
        <stp>5</stp>
        <stp>-47</stp>
        <stp>All</stp>
        <stp/>
        <stp/>
        <stp>False</stp>
        <tr r="D49" s="1"/>
        <tr r="B49" s="1"/>
      </tp>
      <tp>
        <v>42710.388888888891</v>
        <stp/>
        <stp>StudyData</stp>
        <stp>Bar((((HOE+2*RBE)/3)-CLE),1)</stp>
        <stp>Bar</stp>
        <stp/>
        <stp>Time</stp>
        <stp>5</stp>
        <stp>-40</stp>
        <stp>All</stp>
        <stp/>
        <stp/>
        <stp>False</stp>
        <tr r="D42" s="1"/>
        <tr r="B42" s="1"/>
      </tp>
      <tp>
        <v>42710.385416666664</v>
        <stp/>
        <stp>StudyData</stp>
        <stp>Bar((((HOE+2*RBE)/3)-CLE),1)</stp>
        <stp>Bar</stp>
        <stp/>
        <stp>Time</stp>
        <stp>5</stp>
        <stp>-41</stp>
        <stp>All</stp>
        <stp/>
        <stp/>
        <stp>False</stp>
        <tr r="D43" s="1"/>
        <tr r="B43" s="1"/>
      </tp>
      <tp>
        <v>42710.381944444445</v>
        <stp/>
        <stp>StudyData</stp>
        <stp>Bar((((HOE+2*RBE)/3)-CLE),1)</stp>
        <stp>Bar</stp>
        <stp/>
        <stp>Time</stp>
        <stp>5</stp>
        <stp>-42</stp>
        <stp>All</stp>
        <stp/>
        <stp/>
        <stp>False</stp>
        <tr r="D44" s="1"/>
        <tr r="B44" s="1"/>
      </tp>
      <tp>
        <v>42710.378472222219</v>
        <stp/>
        <stp>StudyData</stp>
        <stp>Bar((((HOE+2*RBE)/3)-CLE),1)</stp>
        <stp>Bar</stp>
        <stp/>
        <stp>Time</stp>
        <stp>5</stp>
        <stp>-43</stp>
        <stp>All</stp>
        <stp/>
        <stp/>
        <stp>False</stp>
        <tr r="D45" s="1"/>
        <tr r="B45" s="1"/>
      </tp>
      <tp>
        <v>42710.256944444445</v>
        <stp/>
        <stp>StudyData</stp>
        <stp>Bar((((HOE+2*RBE)/3)-CLE),1)</stp>
        <stp>Bar</stp>
        <stp/>
        <stp>Time</stp>
        <stp>5</stp>
        <stp>-78</stp>
        <stp>All</stp>
        <stp/>
        <stp/>
        <stp>False</stp>
        <tr r="D80" s="1"/>
        <tr r="B80" s="1"/>
      </tp>
      <tp>
        <v>42710.253472222219</v>
        <stp/>
        <stp>StudyData</stp>
        <stp>Bar((((HOE+2*RBE)/3)-CLE),1)</stp>
        <stp>Bar</stp>
        <stp/>
        <stp>Time</stp>
        <stp>5</stp>
        <stp>-79</stp>
        <stp>All</stp>
        <stp/>
        <stp/>
        <stp>False</stp>
        <tr r="D81" s="1"/>
        <tr r="B81" s="1"/>
      </tp>
      <tp>
        <v>42710.270833333336</v>
        <stp/>
        <stp>StudyData</stp>
        <stp>Bar((((HOE+2*RBE)/3)-CLE),1)</stp>
        <stp>Bar</stp>
        <stp/>
        <stp>Time</stp>
        <stp>5</stp>
        <stp>-74</stp>
        <stp>All</stp>
        <stp/>
        <stp/>
        <stp>False</stp>
        <tr r="D76" s="1"/>
        <tr r="B76" s="1"/>
      </tp>
      <tp>
        <v>42710.267361111109</v>
        <stp/>
        <stp>StudyData</stp>
        <stp>Bar((((HOE+2*RBE)/3)-CLE),1)</stp>
        <stp>Bar</stp>
        <stp/>
        <stp>Time</stp>
        <stp>5</stp>
        <stp>-75</stp>
        <stp>All</stp>
        <stp/>
        <stp/>
        <stp>False</stp>
        <tr r="D77" s="1"/>
        <tr r="B77" s="1"/>
      </tp>
      <tp>
        <v>42710.263888888891</v>
        <stp/>
        <stp>StudyData</stp>
        <stp>Bar((((HOE+2*RBE)/3)-CLE),1)</stp>
        <stp>Bar</stp>
        <stp/>
        <stp>Time</stp>
        <stp>5</stp>
        <stp>-76</stp>
        <stp>All</stp>
        <stp/>
        <stp/>
        <stp>False</stp>
        <tr r="D78" s="1"/>
        <tr r="B78" s="1"/>
      </tp>
      <tp>
        <v>42710.260416666664</v>
        <stp/>
        <stp>StudyData</stp>
        <stp>Bar((((HOE+2*RBE)/3)-CLE),1)</stp>
        <stp>Bar</stp>
        <stp/>
        <stp>Time</stp>
        <stp>5</stp>
        <stp>-77</stp>
        <stp>All</stp>
        <stp/>
        <stp/>
        <stp>False</stp>
        <tr r="D79" s="1"/>
        <tr r="B79" s="1"/>
      </tp>
      <tp>
        <v>42710.284722222219</v>
        <stp/>
        <stp>StudyData</stp>
        <stp>Bar((((HOE+2*RBE)/3)-CLE),1)</stp>
        <stp>Bar</stp>
        <stp/>
        <stp>Time</stp>
        <stp>5</stp>
        <stp>-70</stp>
        <stp>All</stp>
        <stp/>
        <stp/>
        <stp>False</stp>
        <tr r="D72" s="1"/>
        <tr r="B72" s="1"/>
      </tp>
      <tp>
        <v>42710.28125</v>
        <stp/>
        <stp>StudyData</stp>
        <stp>Bar((((HOE+2*RBE)/3)-CLE),1)</stp>
        <stp>Bar</stp>
        <stp/>
        <stp>Time</stp>
        <stp>5</stp>
        <stp>-71</stp>
        <stp>All</stp>
        <stp/>
        <stp/>
        <stp>False</stp>
        <tr r="D73" s="1"/>
        <tr r="B73" s="1"/>
      </tp>
      <tp>
        <v>42710.277777777781</v>
        <stp/>
        <stp>StudyData</stp>
        <stp>Bar((((HOE+2*RBE)/3)-CLE),1)</stp>
        <stp>Bar</stp>
        <stp/>
        <stp>Time</stp>
        <stp>5</stp>
        <stp>-72</stp>
        <stp>All</stp>
        <stp/>
        <stp/>
        <stp>False</stp>
        <tr r="D74" s="1"/>
        <tr r="B74" s="1"/>
      </tp>
      <tp>
        <v>42710.274305555555</v>
        <stp/>
        <stp>StudyData</stp>
        <stp>Bar((((HOE+2*RBE)/3)-CLE),1)</stp>
        <stp>Bar</stp>
        <stp/>
        <stp>Time</stp>
        <stp>5</stp>
        <stp>-73</stp>
        <stp>All</stp>
        <stp/>
        <stp/>
        <stp>False</stp>
        <tr r="D75" s="1"/>
        <tr r="B75" s="1"/>
      </tp>
      <tp>
        <v>42710.291666666664</v>
        <stp/>
        <stp>StudyData</stp>
        <stp>Bar((((HOE+2*RBE)/3)-CLE),1)</stp>
        <stp>Bar</stp>
        <stp/>
        <stp>Time</stp>
        <stp>5</stp>
        <stp>-68</stp>
        <stp>All</stp>
        <stp/>
        <stp/>
        <stp>False</stp>
        <tr r="D70" s="1"/>
        <tr r="B70" s="1"/>
      </tp>
      <tp>
        <v>42710.288194444445</v>
        <stp/>
        <stp>StudyData</stp>
        <stp>Bar((((HOE+2*RBE)/3)-CLE),1)</stp>
        <stp>Bar</stp>
        <stp/>
        <stp>Time</stp>
        <stp>5</stp>
        <stp>-69</stp>
        <stp>All</stp>
        <stp/>
        <stp/>
        <stp>False</stp>
        <tr r="D71" s="1"/>
        <tr r="B71" s="1"/>
      </tp>
      <tp>
        <v>42710.305555555555</v>
        <stp/>
        <stp>StudyData</stp>
        <stp>Bar((((HOE+2*RBE)/3)-CLE),1)</stp>
        <stp>Bar</stp>
        <stp/>
        <stp>Time</stp>
        <stp>5</stp>
        <stp>-64</stp>
        <stp>All</stp>
        <stp/>
        <stp/>
        <stp>False</stp>
        <tr r="D66" s="1"/>
        <tr r="B66" s="1"/>
      </tp>
      <tp>
        <v>42710.302083333336</v>
        <stp/>
        <stp>StudyData</stp>
        <stp>Bar((((HOE+2*RBE)/3)-CLE),1)</stp>
        <stp>Bar</stp>
        <stp/>
        <stp>Time</stp>
        <stp>5</stp>
        <stp>-65</stp>
        <stp>All</stp>
        <stp/>
        <stp/>
        <stp>False</stp>
        <tr r="D67" s="1"/>
        <tr r="B67" s="1"/>
      </tp>
      <tp>
        <v>42710.298611111109</v>
        <stp/>
        <stp>StudyData</stp>
        <stp>Bar((((HOE+2*RBE)/3)-CLE),1)</stp>
        <stp>Bar</stp>
        <stp/>
        <stp>Time</stp>
        <stp>5</stp>
        <stp>-66</stp>
        <stp>All</stp>
        <stp/>
        <stp/>
        <stp>False</stp>
        <tr r="D68" s="1"/>
        <tr r="B68" s="1"/>
      </tp>
      <tp>
        <v>42710.295138888891</v>
        <stp/>
        <stp>StudyData</stp>
        <stp>Bar((((HOE+2*RBE)/3)-CLE),1)</stp>
        <stp>Bar</stp>
        <stp/>
        <stp>Time</stp>
        <stp>5</stp>
        <stp>-67</stp>
        <stp>All</stp>
        <stp/>
        <stp/>
        <stp>False</stp>
        <tr r="D69" s="1"/>
        <tr r="B69" s="1"/>
      </tp>
      <tp>
        <v>42710.319444444445</v>
        <stp/>
        <stp>StudyData</stp>
        <stp>Bar((((HOE+2*RBE)/3)-CLE),1)</stp>
        <stp>Bar</stp>
        <stp/>
        <stp>Time</stp>
        <stp>5</stp>
        <stp>-60</stp>
        <stp>All</stp>
        <stp/>
        <stp/>
        <stp>False</stp>
        <tr r="D62" s="1"/>
        <tr r="B62" s="1"/>
      </tp>
      <tp>
        <v>42710.315972222219</v>
        <stp/>
        <stp>StudyData</stp>
        <stp>Bar((((HOE+2*RBE)/3)-CLE),1)</stp>
        <stp>Bar</stp>
        <stp/>
        <stp>Time</stp>
        <stp>5</stp>
        <stp>-61</stp>
        <stp>All</stp>
        <stp/>
        <stp/>
        <stp>False</stp>
        <tr r="D63" s="1"/>
        <tr r="B63" s="1"/>
      </tp>
      <tp>
        <v>42710.3125</v>
        <stp/>
        <stp>StudyData</stp>
        <stp>Bar((((HOE+2*RBE)/3)-CLE),1)</stp>
        <stp>Bar</stp>
        <stp/>
        <stp>Time</stp>
        <stp>5</stp>
        <stp>-62</stp>
        <stp>All</stp>
        <stp/>
        <stp/>
        <stp>False</stp>
        <tr r="D64" s="1"/>
        <tr r="B64" s="1"/>
      </tp>
      <tp>
        <v>42710.309027777781</v>
        <stp/>
        <stp>StudyData</stp>
        <stp>Bar((((HOE+2*RBE)/3)-CLE),1)</stp>
        <stp>Bar</stp>
        <stp/>
        <stp>Time</stp>
        <stp>5</stp>
        <stp>-63</stp>
        <stp>All</stp>
        <stp/>
        <stp/>
        <stp>False</stp>
        <tr r="D65" s="1"/>
        <tr r="B65" s="1"/>
      </tp>
      <tp>
        <v>42710.465277777781</v>
        <stp/>
        <stp>StudyData</stp>
        <stp>Bar((((HOE+2*RBE)/3)-CLE),1)</stp>
        <stp>Bar</stp>
        <stp/>
        <stp>Time</stp>
        <stp>5</stp>
        <stp>-18</stp>
        <stp>All</stp>
        <stp/>
        <stp/>
        <stp>False</stp>
        <tr r="D20" s="1"/>
        <tr r="B20" s="1"/>
      </tp>
      <tp>
        <v>42710.461805555555</v>
        <stp/>
        <stp>StudyData</stp>
        <stp>Bar((((HOE+2*RBE)/3)-CLE),1)</stp>
        <stp>Bar</stp>
        <stp/>
        <stp>Time</stp>
        <stp>5</stp>
        <stp>-19</stp>
        <stp>All</stp>
        <stp/>
        <stp/>
        <stp>False</stp>
        <tr r="D21" s="1"/>
        <tr r="B21" s="1"/>
      </tp>
      <tp>
        <v>42710.479166666664</v>
        <stp/>
        <stp>StudyData</stp>
        <stp>Bar((((HOE+2*RBE)/3)-CLE),1)</stp>
        <stp>Bar</stp>
        <stp/>
        <stp>Time</stp>
        <stp>5</stp>
        <stp>-14</stp>
        <stp>All</stp>
        <stp/>
        <stp/>
        <stp>False</stp>
        <tr r="D16" s="1"/>
        <tr r="B16" s="1"/>
      </tp>
      <tp>
        <v>42710.475694444445</v>
        <stp/>
        <stp>StudyData</stp>
        <stp>Bar((((HOE+2*RBE)/3)-CLE),1)</stp>
        <stp>Bar</stp>
        <stp/>
        <stp>Time</stp>
        <stp>5</stp>
        <stp>-15</stp>
        <stp>All</stp>
        <stp/>
        <stp/>
        <stp>False</stp>
        <tr r="D17" s="1"/>
        <tr r="B17" s="1"/>
      </tp>
      <tp>
        <v>42710.472222222219</v>
        <stp/>
        <stp>StudyData</stp>
        <stp>Bar((((HOE+2*RBE)/3)-CLE),1)</stp>
        <stp>Bar</stp>
        <stp/>
        <stp>Time</stp>
        <stp>5</stp>
        <stp>-16</stp>
        <stp>All</stp>
        <stp/>
        <stp/>
        <stp>False</stp>
        <tr r="D18" s="1"/>
        <tr r="B18" s="1"/>
      </tp>
      <tp>
        <v>42710.46875</v>
        <stp/>
        <stp>StudyData</stp>
        <stp>Bar((((HOE+2*RBE)/3)-CLE),1)</stp>
        <stp>Bar</stp>
        <stp/>
        <stp>Time</stp>
        <stp>5</stp>
        <stp>-17</stp>
        <stp>All</stp>
        <stp/>
        <stp/>
        <stp>False</stp>
        <tr r="D19" s="1"/>
        <tr r="B19" s="1"/>
      </tp>
      <tp>
        <v>42710.493055555555</v>
        <stp/>
        <stp>StudyData</stp>
        <stp>Bar((((HOE+2*RBE)/3)-CLE),1)</stp>
        <stp>Bar</stp>
        <stp/>
        <stp>Time</stp>
        <stp>5</stp>
        <stp>-10</stp>
        <stp>All</stp>
        <stp/>
        <stp/>
        <stp>False</stp>
        <tr r="D12" s="1"/>
        <tr r="B12" s="1"/>
      </tp>
      <tp>
        <v>42710.489583333336</v>
        <stp/>
        <stp>StudyData</stp>
        <stp>Bar((((HOE+2*RBE)/3)-CLE),1)</stp>
        <stp>Bar</stp>
        <stp/>
        <stp>Time</stp>
        <stp>5</stp>
        <stp>-11</stp>
        <stp>All</stp>
        <stp/>
        <stp/>
        <stp>False</stp>
        <tr r="D13" s="1"/>
        <tr r="B13" s="1"/>
      </tp>
      <tp>
        <v>42710.486111111109</v>
        <stp/>
        <stp>StudyData</stp>
        <stp>Bar((((HOE+2*RBE)/3)-CLE),1)</stp>
        <stp>Bar</stp>
        <stp/>
        <stp>Time</stp>
        <stp>5</stp>
        <stp>-12</stp>
        <stp>All</stp>
        <stp/>
        <stp/>
        <stp>False</stp>
        <tr r="D14" s="1"/>
        <tr r="B14" s="1"/>
      </tp>
      <tp>
        <v>42710.482638888891</v>
        <stp/>
        <stp>StudyData</stp>
        <stp>Bar((((HOE+2*RBE)/3)-CLE),1)</stp>
        <stp>Bar</stp>
        <stp/>
        <stp>Time</stp>
        <stp>5</stp>
        <stp>-13</stp>
        <stp>All</stp>
        <stp/>
        <stp/>
        <stp>False</stp>
        <tr r="D15" s="1"/>
        <tr r="B15" s="1"/>
      </tp>
      <tp>
        <v>42710.395833333336</v>
        <stp/>
        <stp>StudyData</stp>
        <stp>Bar((((HOE+2*RBE)/3)-CLE),1)</stp>
        <stp>Bar</stp>
        <stp/>
        <stp>Time</stp>
        <stp>5</stp>
        <stp>-38</stp>
        <stp>All</stp>
        <stp/>
        <stp/>
        <stp>False</stp>
        <tr r="D40" s="1"/>
        <tr r="B40" s="1"/>
      </tp>
      <tp>
        <v>42710.392361111109</v>
        <stp/>
        <stp>StudyData</stp>
        <stp>Bar((((HOE+2*RBE)/3)-CLE),1)</stp>
        <stp>Bar</stp>
        <stp/>
        <stp>Time</stp>
        <stp>5</stp>
        <stp>-39</stp>
        <stp>All</stp>
        <stp/>
        <stp/>
        <stp>False</stp>
        <tr r="D41" s="1"/>
        <tr r="B41" s="1"/>
      </tp>
      <tp>
        <v>42710.409722222219</v>
        <stp/>
        <stp>StudyData</stp>
        <stp>Bar((((HOE+2*RBE)/3)-CLE),1)</stp>
        <stp>Bar</stp>
        <stp/>
        <stp>Time</stp>
        <stp>5</stp>
        <stp>-34</stp>
        <stp>All</stp>
        <stp/>
        <stp/>
        <stp>False</stp>
        <tr r="D36" s="1"/>
        <tr r="B36" s="1"/>
      </tp>
      <tp>
        <v>42710.40625</v>
        <stp/>
        <stp>StudyData</stp>
        <stp>Bar((((HOE+2*RBE)/3)-CLE),1)</stp>
        <stp>Bar</stp>
        <stp/>
        <stp>Time</stp>
        <stp>5</stp>
        <stp>-35</stp>
        <stp>All</stp>
        <stp/>
        <stp/>
        <stp>False</stp>
        <tr r="D37" s="1"/>
        <tr r="B37" s="1"/>
      </tp>
      <tp>
        <v>42710.402777777781</v>
        <stp/>
        <stp>StudyData</stp>
        <stp>Bar((((HOE+2*RBE)/3)-CLE),1)</stp>
        <stp>Bar</stp>
        <stp/>
        <stp>Time</stp>
        <stp>5</stp>
        <stp>-36</stp>
        <stp>All</stp>
        <stp/>
        <stp/>
        <stp>False</stp>
        <tr r="D38" s="1"/>
        <tr r="B38" s="1"/>
      </tp>
      <tp>
        <v>42710.399305555555</v>
        <stp/>
        <stp>StudyData</stp>
        <stp>Bar((((HOE+2*RBE)/3)-CLE),1)</stp>
        <stp>Bar</stp>
        <stp/>
        <stp>Time</stp>
        <stp>5</stp>
        <stp>-37</stp>
        <stp>All</stp>
        <stp/>
        <stp/>
        <stp>False</stp>
        <tr r="D39" s="1"/>
        <tr r="B39" s="1"/>
      </tp>
      <tp>
        <v>42710.423611111109</v>
        <stp/>
        <stp>StudyData</stp>
        <stp>Bar((((HOE+2*RBE)/3)-CLE),1)</stp>
        <stp>Bar</stp>
        <stp/>
        <stp>Time</stp>
        <stp>5</stp>
        <stp>-30</stp>
        <stp>All</stp>
        <stp/>
        <stp/>
        <stp>False</stp>
        <tr r="D32" s="1"/>
        <tr r="B32" s="1"/>
      </tp>
      <tp>
        <v>42710.420138888891</v>
        <stp/>
        <stp>StudyData</stp>
        <stp>Bar((((HOE+2*RBE)/3)-CLE),1)</stp>
        <stp>Bar</stp>
        <stp/>
        <stp>Time</stp>
        <stp>5</stp>
        <stp>-31</stp>
        <stp>All</stp>
        <stp/>
        <stp/>
        <stp>False</stp>
        <tr r="D33" s="1"/>
        <tr r="B33" s="1"/>
      </tp>
      <tp>
        <v>42710.416666666664</v>
        <stp/>
        <stp>StudyData</stp>
        <stp>Bar((((HOE+2*RBE)/3)-CLE),1)</stp>
        <stp>Bar</stp>
        <stp/>
        <stp>Time</stp>
        <stp>5</stp>
        <stp>-32</stp>
        <stp>All</stp>
        <stp/>
        <stp/>
        <stp>False</stp>
        <tr r="D34" s="1"/>
        <tr r="B34" s="1"/>
      </tp>
      <tp>
        <v>42710.413194444445</v>
        <stp/>
        <stp>StudyData</stp>
        <stp>Bar((((HOE+2*RBE)/3)-CLE),1)</stp>
        <stp>Bar</stp>
        <stp/>
        <stp>Time</stp>
        <stp>5</stp>
        <stp>-33</stp>
        <stp>All</stp>
        <stp/>
        <stp/>
        <stp>False</stp>
        <tr r="D35" s="1"/>
        <tr r="B35" s="1"/>
      </tp>
      <tp>
        <v>42710.430555555555</v>
        <stp/>
        <stp>StudyData</stp>
        <stp>Bar((((HOE+2*RBE)/3)-CLE),1)</stp>
        <stp>Bar</stp>
        <stp/>
        <stp>Time</stp>
        <stp>5</stp>
        <stp>-28</stp>
        <stp>All</stp>
        <stp/>
        <stp/>
        <stp>False</stp>
        <tr r="D30" s="1"/>
        <tr r="B30" s="1"/>
      </tp>
      <tp>
        <v>42710.427083333336</v>
        <stp/>
        <stp>StudyData</stp>
        <stp>Bar((((HOE+2*RBE)/3)-CLE),1)</stp>
        <stp>Bar</stp>
        <stp/>
        <stp>Time</stp>
        <stp>5</stp>
        <stp>-29</stp>
        <stp>All</stp>
        <stp/>
        <stp/>
        <stp>False</stp>
        <tr r="D31" s="1"/>
        <tr r="B31" s="1"/>
      </tp>
      <tp>
        <v>42710.444444444445</v>
        <stp/>
        <stp>StudyData</stp>
        <stp>Bar((((HOE+2*RBE)/3)-CLE),1)</stp>
        <stp>Bar</stp>
        <stp/>
        <stp>Time</stp>
        <stp>5</stp>
        <stp>-24</stp>
        <stp>All</stp>
        <stp/>
        <stp/>
        <stp>False</stp>
        <tr r="D26" s="1"/>
        <tr r="B26" s="1"/>
      </tp>
      <tp>
        <v>42710.440972222219</v>
        <stp/>
        <stp>StudyData</stp>
        <stp>Bar((((HOE+2*RBE)/3)-CLE),1)</stp>
        <stp>Bar</stp>
        <stp/>
        <stp>Time</stp>
        <stp>5</stp>
        <stp>-25</stp>
        <stp>All</stp>
        <stp/>
        <stp/>
        <stp>False</stp>
        <tr r="D27" s="1"/>
        <tr r="B27" s="1"/>
      </tp>
      <tp>
        <v>42710.4375</v>
        <stp/>
        <stp>StudyData</stp>
        <stp>Bar((((HOE+2*RBE)/3)-CLE),1)</stp>
        <stp>Bar</stp>
        <stp/>
        <stp>Time</stp>
        <stp>5</stp>
        <stp>-26</stp>
        <stp>All</stp>
        <stp/>
        <stp/>
        <stp>False</stp>
        <tr r="D28" s="1"/>
        <tr r="B28" s="1"/>
      </tp>
      <tp>
        <v>42710.434027777781</v>
        <stp/>
        <stp>StudyData</stp>
        <stp>Bar((((HOE+2*RBE)/3)-CLE),1)</stp>
        <stp>Bar</stp>
        <stp/>
        <stp>Time</stp>
        <stp>5</stp>
        <stp>-27</stp>
        <stp>All</stp>
        <stp/>
        <stp/>
        <stp>False</stp>
        <tr r="D29" s="1"/>
        <tr r="B29" s="1"/>
      </tp>
      <tp>
        <v>42710.458333333336</v>
        <stp/>
        <stp>StudyData</stp>
        <stp>Bar((((HOE+2*RBE)/3)-CLE),1)</stp>
        <stp>Bar</stp>
        <stp/>
        <stp>Time</stp>
        <stp>5</stp>
        <stp>-20</stp>
        <stp>All</stp>
        <stp/>
        <stp/>
        <stp>False</stp>
        <tr r="D22" s="1"/>
        <tr r="B22" s="1"/>
      </tp>
      <tp>
        <v>42710.454861111109</v>
        <stp/>
        <stp>StudyData</stp>
        <stp>Bar((((HOE+2*RBE)/3)-CLE),1)</stp>
        <stp>Bar</stp>
        <stp/>
        <stp>Time</stp>
        <stp>5</stp>
        <stp>-21</stp>
        <stp>All</stp>
        <stp/>
        <stp/>
        <stp>False</stp>
        <tr r="D23" s="1"/>
        <tr r="B23" s="1"/>
      </tp>
      <tp>
        <v>42710.451388888891</v>
        <stp/>
        <stp>StudyData</stp>
        <stp>Bar((((HOE+2*RBE)/3)-CLE),1)</stp>
        <stp>Bar</stp>
        <stp/>
        <stp>Time</stp>
        <stp>5</stp>
        <stp>-22</stp>
        <stp>All</stp>
        <stp/>
        <stp/>
        <stp>False</stp>
        <tr r="D24" s="1"/>
        <tr r="B24" s="1"/>
      </tp>
      <tp>
        <v>42710.447916666664</v>
        <stp/>
        <stp>StudyData</stp>
        <stp>Bar((((HOE+2*RBE)/3)-CLE),1)</stp>
        <stp>Bar</stp>
        <stp/>
        <stp>Time</stp>
        <stp>5</stp>
        <stp>-23</stp>
        <stp>All</stp>
        <stp/>
        <stp/>
        <stp>False</stp>
        <tr r="D25" s="1"/>
        <tr r="B25" s="1"/>
      </tp>
      <tp>
        <v>-49.805333330000003</v>
        <stp/>
        <stp>StudyData</stp>
        <stp>Bar((((HOE+2*RBE)/3)-CLE),1)</stp>
        <stp>Bar</stp>
        <stp/>
        <stp>Low</stp>
        <stp>5</stp>
        <stp>-139</stp>
        <stp>All</stp>
        <stp/>
        <stp/>
        <stp>TRUE</stp>
        <stp>T</stp>
        <tr r="G141" s="1"/>
      </tp>
      <tp>
        <v>-49.814999999999998</v>
        <stp/>
        <stp>StudyData</stp>
        <stp>Bar((((HOE+2*RBE)/3)-CLE),1)</stp>
        <stp>Bar</stp>
        <stp/>
        <stp>Low</stp>
        <stp>5</stp>
        <stp>-138</stp>
        <stp>All</stp>
        <stp/>
        <stp/>
        <stp>TRUE</stp>
        <stp>T</stp>
        <tr r="G140" s="1"/>
      </tp>
      <tp>
        <v>-49.486400000000003</v>
        <stp/>
        <stp>StudyData</stp>
        <stp>Bar((((HOE+2*RBE)/3)-CLE),1)</stp>
        <stp>Bar</stp>
        <stp/>
        <stp>Low</stp>
        <stp>5</stp>
        <stp>-235</stp>
        <stp>All</stp>
        <stp/>
        <stp/>
        <stp>TRUE</stp>
        <stp>T</stp>
        <tr r="G237" s="1"/>
      </tp>
      <tp>
        <v>-49.785233329999997</v>
        <stp/>
        <stp>StudyData</stp>
        <stp>Bar((((HOE+2*RBE)/3)-CLE),1)</stp>
        <stp>Bar</stp>
        <stp/>
        <stp>Low</stp>
        <stp>5</stp>
        <stp>-135</stp>
        <stp>All</stp>
        <stp/>
        <stp/>
        <stp>TRUE</stp>
        <stp>T</stp>
        <tr r="G137" s="1"/>
      </tp>
      <tp>
        <v>-49.516599999999997</v>
        <stp/>
        <stp>StudyData</stp>
        <stp>Bar((((HOE+2*RBE)/3)-CLE),1)</stp>
        <stp>Bar</stp>
        <stp/>
        <stp>Low</stp>
        <stp>5</stp>
        <stp>-234</stp>
        <stp>All</stp>
        <stp/>
        <stp/>
        <stp>TRUE</stp>
        <stp>T</stp>
        <tr r="G236" s="1"/>
      </tp>
      <tp>
        <v>-49.882733330000001</v>
        <stp/>
        <stp>StudyData</stp>
        <stp>Bar((((HOE+2*RBE)/3)-CLE),1)</stp>
        <stp>Bar</stp>
        <stp/>
        <stp>Low</stp>
        <stp>5</stp>
        <stp>-134</stp>
        <stp>All</stp>
        <stp/>
        <stp/>
        <stp>TRUE</stp>
        <stp>T</stp>
        <tr r="G136" s="1"/>
      </tp>
      <tp>
        <v>-49.755033330000003</v>
        <stp/>
        <stp>StudyData</stp>
        <stp>Bar((((HOE+2*RBE)/3)-CLE),1)</stp>
        <stp>Bar</stp>
        <stp/>
        <stp>Low</stp>
        <stp>5</stp>
        <stp>-137</stp>
        <stp>All</stp>
        <stp/>
        <stp/>
        <stp>TRUE</stp>
        <stp>T</stp>
        <tr r="G139" s="1"/>
      </tp>
      <tp>
        <v>-49.526400000000002</v>
        <stp/>
        <stp>StudyData</stp>
        <stp>Bar((((HOE+2*RBE)/3)-CLE),1)</stp>
        <stp>Bar</stp>
        <stp/>
        <stp>Low</stp>
        <stp>5</stp>
        <stp>-236</stp>
        <stp>All</stp>
        <stp/>
        <stp/>
        <stp>TRUE</stp>
        <stp>T</stp>
        <tr r="G238" s="1"/>
      </tp>
      <tp>
        <v>-49.75576667</v>
        <stp/>
        <stp>StudyData</stp>
        <stp>Bar((((HOE+2*RBE)/3)-CLE),1)</stp>
        <stp>Bar</stp>
        <stp/>
        <stp>Low</stp>
        <stp>5</stp>
        <stp>-136</stp>
        <stp>All</stp>
        <stp/>
        <stp/>
        <stp>TRUE</stp>
        <stp>T</stp>
        <tr r="G138" s="1"/>
      </tp>
      <tp>
        <v>-49.547866669999998</v>
        <stp/>
        <stp>StudyData</stp>
        <stp>Bar((((HOE+2*RBE)/3)-CLE),1)</stp>
        <stp>Bar</stp>
        <stp/>
        <stp>Low</stp>
        <stp>5</stp>
        <stp>-231</stp>
        <stp>All</stp>
        <stp/>
        <stp/>
        <stp>TRUE</stp>
        <stp>T</stp>
        <tr r="G233" s="1"/>
      </tp>
      <tp>
        <v>-49.901066669999999</v>
        <stp/>
        <stp>StudyData</stp>
        <stp>Bar((((HOE+2*RBE)/3)-CLE),1)</stp>
        <stp>Bar</stp>
        <stp/>
        <stp>Low</stp>
        <stp>5</stp>
        <stp>-131</stp>
        <stp>All</stp>
        <stp/>
        <stp/>
        <stp>TRUE</stp>
        <stp>T</stp>
        <tr r="G133" s="1"/>
      </tp>
      <tp>
        <v>-49.608199999999997</v>
        <stp/>
        <stp>StudyData</stp>
        <stp>Bar((((HOE+2*RBE)/3)-CLE),1)</stp>
        <stp>Bar</stp>
        <stp/>
        <stp>Low</stp>
        <stp>5</stp>
        <stp>-230</stp>
        <stp>All</stp>
        <stp/>
        <stp/>
        <stp>TRUE</stp>
        <stp>T</stp>
        <tr r="G232" s="1"/>
      </tp>
      <tp>
        <v>-49.870866669999998</v>
        <stp/>
        <stp>StudyData</stp>
        <stp>Bar((((HOE+2*RBE)/3)-CLE),1)</stp>
        <stp>Bar</stp>
        <stp/>
        <stp>Low</stp>
        <stp>5</stp>
        <stp>-130</stp>
        <stp>All</stp>
        <stp/>
        <stp/>
        <stp>TRUE</stp>
        <stp>T</stp>
        <tr r="G132" s="1"/>
      </tp>
      <tp>
        <v>-49.546700000000001</v>
        <stp/>
        <stp>StudyData</stp>
        <stp>Bar((((HOE+2*RBE)/3)-CLE),1)</stp>
        <stp>Bar</stp>
        <stp/>
        <stp>Low</stp>
        <stp>5</stp>
        <stp>-233</stp>
        <stp>All</stp>
        <stp/>
        <stp/>
        <stp>TRUE</stp>
        <stp>T</stp>
        <tr r="G235" s="1"/>
      </tp>
      <tp>
        <v>-49.862499999999997</v>
        <stp/>
        <stp>StudyData</stp>
        <stp>Bar((((HOE+2*RBE)/3)-CLE),1)</stp>
        <stp>Bar</stp>
        <stp/>
        <stp>Low</stp>
        <stp>5</stp>
        <stp>-133</stp>
        <stp>All</stp>
        <stp/>
        <stp/>
        <stp>TRUE</stp>
        <stp>T</stp>
        <tr r="G135" s="1"/>
      </tp>
      <tp>
        <v>-49.547266669999999</v>
        <stp/>
        <stp>StudyData</stp>
        <stp>Bar((((HOE+2*RBE)/3)-CLE),1)</stp>
        <stp>Bar</stp>
        <stp/>
        <stp>Low</stp>
        <stp>5</stp>
        <stp>-232</stp>
        <stp>All</stp>
        <stp/>
        <stp/>
        <stp>TRUE</stp>
        <stp>T</stp>
        <tr r="G234" s="1"/>
      </tp>
      <tp>
        <v>-49.901066669999999</v>
        <stp/>
        <stp>StudyData</stp>
        <stp>Bar((((HOE+2*RBE)/3)-CLE),1)</stp>
        <stp>Bar</stp>
        <stp/>
        <stp>Low</stp>
        <stp>5</stp>
        <stp>-132</stp>
        <stp>All</stp>
        <stp/>
        <stp/>
        <stp>TRUE</stp>
        <stp>T</stp>
        <tr r="G134" s="1"/>
      </tp>
      <tp>
        <v>-49.75276667</v>
        <stp/>
        <stp>StudyData</stp>
        <stp>Bar((((HOE+2*RBE)/3)-CLE),1)</stp>
        <stp>Bar</stp>
        <stp/>
        <stp>Low</stp>
        <stp>5</stp>
        <stp>-209</stp>
        <stp>All</stp>
        <stp/>
        <stp/>
        <stp>TRUE</stp>
        <stp>T</stp>
        <tr r="G211" s="1"/>
      </tp>
      <tp>
        <v>-49.882866669999999</v>
        <stp/>
        <stp>StudyData</stp>
        <stp>Bar((((HOE+2*RBE)/3)-CLE),1)</stp>
        <stp>Bar</stp>
        <stp/>
        <stp>Low</stp>
        <stp>5</stp>
        <stp>-109</stp>
        <stp>All</stp>
        <stp/>
        <stp/>
        <stp>TRUE</stp>
        <stp>T</stp>
        <tr r="G111" s="1"/>
      </tp>
      <tp>
        <v>-49.772766670000003</v>
        <stp/>
        <stp>StudyData</stp>
        <stp>Bar((((HOE+2*RBE)/3)-CLE),1)</stp>
        <stp>Bar</stp>
        <stp/>
        <stp>Low</stp>
        <stp>5</stp>
        <stp>-208</stp>
        <stp>All</stp>
        <stp/>
        <stp/>
        <stp>TRUE</stp>
        <stp>T</stp>
        <tr r="G210" s="1"/>
      </tp>
      <tp>
        <v>-49.872633329999999</v>
        <stp/>
        <stp>StudyData</stp>
        <stp>Bar((((HOE+2*RBE)/3)-CLE),1)</stp>
        <stp>Bar</stp>
        <stp/>
        <stp>Low</stp>
        <stp>5</stp>
        <stp>-108</stp>
        <stp>All</stp>
        <stp/>
        <stp/>
        <stp>TRUE</stp>
        <stp>T</stp>
        <tr r="G110" s="1"/>
      </tp>
      <tp>
        <v>-49.722799999999999</v>
        <stp/>
        <stp>StudyData</stp>
        <stp>Bar((((HOE+2*RBE)/3)-CLE),1)</stp>
        <stp>Bar</stp>
        <stp/>
        <stp>Low</stp>
        <stp>5</stp>
        <stp>-205</stp>
        <stp>All</stp>
        <stp/>
        <stp/>
        <stp>TRUE</stp>
        <stp>T</stp>
        <tr r="G207" s="1"/>
      </tp>
      <tp>
        <v>-49.998899999999999</v>
        <stp/>
        <stp>StudyData</stp>
        <stp>Bar((((HOE+2*RBE)/3)-CLE),1)</stp>
        <stp>Bar</stp>
        <stp/>
        <stp>Low</stp>
        <stp>5</stp>
        <stp>-105</stp>
        <stp>All</stp>
        <stp/>
        <stp/>
        <stp>TRUE</stp>
        <stp>T</stp>
        <tr r="G107" s="1"/>
      </tp>
      <tp>
        <v>-49.70293333</v>
        <stp/>
        <stp>StudyData</stp>
        <stp>Bar((((HOE+2*RBE)/3)-CLE),1)</stp>
        <stp>Bar</stp>
        <stp/>
        <stp>Low</stp>
        <stp>5</stp>
        <stp>-204</stp>
        <stp>All</stp>
        <stp/>
        <stp/>
        <stp>TRUE</stp>
        <stp>T</stp>
        <tr r="G206" s="1"/>
      </tp>
      <tp>
        <v>-49.989766670000002</v>
        <stp/>
        <stp>StudyData</stp>
        <stp>Bar((((HOE+2*RBE)/3)-CLE),1)</stp>
        <stp>Bar</stp>
        <stp/>
        <stp>Low</stp>
        <stp>5</stp>
        <stp>-104</stp>
        <stp>All</stp>
        <stp/>
        <stp/>
        <stp>TRUE</stp>
        <stp>T</stp>
        <tr r="G106" s="1"/>
      </tp>
      <tp>
        <v>-49.742100000000001</v>
        <stp/>
        <stp>StudyData</stp>
        <stp>Bar((((HOE+2*RBE)/3)-CLE),1)</stp>
        <stp>Bar</stp>
        <stp/>
        <stp>Low</stp>
        <stp>5</stp>
        <stp>-207</stp>
        <stp>All</stp>
        <stp/>
        <stp/>
        <stp>TRUE</stp>
        <stp>T</stp>
        <tr r="G209" s="1"/>
      </tp>
      <tp>
        <v>-49.971166670000002</v>
        <stp/>
        <stp>StudyData</stp>
        <stp>Bar((((HOE+2*RBE)/3)-CLE),1)</stp>
        <stp>Bar</stp>
        <stp/>
        <stp>Low</stp>
        <stp>5</stp>
        <stp>-107</stp>
        <stp>All</stp>
        <stp/>
        <stp/>
        <stp>TRUE</stp>
        <stp>T</stp>
        <tr r="G109" s="1"/>
      </tp>
      <tp>
        <v>-49.752299999999998</v>
        <stp/>
        <stp>StudyData</stp>
        <stp>Bar((((HOE+2*RBE)/3)-CLE),1)</stp>
        <stp>Bar</stp>
        <stp/>
        <stp>Low</stp>
        <stp>5</stp>
        <stp>-206</stp>
        <stp>All</stp>
        <stp/>
        <stp/>
        <stp>TRUE</stp>
        <stp>T</stp>
        <tr r="G208" s="1"/>
      </tp>
      <tp>
        <v>-49.999433330000002</v>
        <stp/>
        <stp>StudyData</stp>
        <stp>Bar((((HOE+2*RBE)/3)-CLE),1)</stp>
        <stp>Bar</stp>
        <stp/>
        <stp>Low</stp>
        <stp>5</stp>
        <stp>-106</stp>
        <stp>All</stp>
        <stp/>
        <stp/>
        <stp>TRUE</stp>
        <stp>T</stp>
        <tr r="G108" s="1"/>
      </tp>
      <tp>
        <v>-49.743066669999997</v>
        <stp/>
        <stp>StudyData</stp>
        <stp>Bar((((HOE+2*RBE)/3)-CLE),1)</stp>
        <stp>Bar</stp>
        <stp/>
        <stp>Low</stp>
        <stp>5</stp>
        <stp>-201</stp>
        <stp>All</stp>
        <stp/>
        <stp/>
        <stp>TRUE</stp>
        <stp>T</stp>
        <tr r="G203" s="1"/>
      </tp>
      <tp>
        <v>-49.988433329999999</v>
        <stp/>
        <stp>StudyData</stp>
        <stp>Bar((((HOE+2*RBE)/3)-CLE),1)</stp>
        <stp>Bar</stp>
        <stp/>
        <stp>Low</stp>
        <stp>5</stp>
        <stp>-101</stp>
        <stp>All</stp>
        <stp/>
        <stp/>
        <stp>TRUE</stp>
        <stp>T</stp>
        <tr r="G103" s="1"/>
      </tp>
      <tp>
        <v>-49.683833329999999</v>
        <stp/>
        <stp>StudyData</stp>
        <stp>Bar((((HOE+2*RBE)/3)-CLE),1)</stp>
        <stp>Bar</stp>
        <stp/>
        <stp>Low</stp>
        <stp>5</stp>
        <stp>-200</stp>
        <stp>All</stp>
        <stp/>
        <stp/>
        <stp>TRUE</stp>
        <stp>T</stp>
        <tr r="G202" s="1"/>
      </tp>
      <tp>
        <v>-49.988700000000001</v>
        <stp/>
        <stp>StudyData</stp>
        <stp>Bar((((HOE+2*RBE)/3)-CLE),1)</stp>
        <stp>Bar</stp>
        <stp/>
        <stp>Low</stp>
        <stp>5</stp>
        <stp>-100</stp>
        <stp>All</stp>
        <stp/>
        <stp/>
        <stp>TRUE</stp>
        <stp>T</stp>
        <tr r="G102" s="1"/>
      </tp>
      <tp>
        <v>-49.723066670000001</v>
        <stp/>
        <stp>StudyData</stp>
        <stp>Bar((((HOE+2*RBE)/3)-CLE),1)</stp>
        <stp>Bar</stp>
        <stp/>
        <stp>Low</stp>
        <stp>5</stp>
        <stp>-203</stp>
        <stp>All</stp>
        <stp/>
        <stp/>
        <stp>TRUE</stp>
        <stp>T</stp>
        <tr r="G205" s="1"/>
      </tp>
      <tp>
        <v>-50.009133329999997</v>
        <stp/>
        <stp>StudyData</stp>
        <stp>Bar((((HOE+2*RBE)/3)-CLE),1)</stp>
        <stp>Bar</stp>
        <stp/>
        <stp>Low</stp>
        <stp>5</stp>
        <stp>-103</stp>
        <stp>All</stp>
        <stp/>
        <stp/>
        <stp>TRUE</stp>
        <stp>T</stp>
        <tr r="G105" s="1"/>
      </tp>
      <tp>
        <v>-49.743066669999997</v>
        <stp/>
        <stp>StudyData</stp>
        <stp>Bar((((HOE+2*RBE)/3)-CLE),1)</stp>
        <stp>Bar</stp>
        <stp/>
        <stp>Low</stp>
        <stp>5</stp>
        <stp>-202</stp>
        <stp>All</stp>
        <stp/>
        <stp/>
        <stp>TRUE</stp>
        <stp>T</stp>
        <tr r="G204" s="1"/>
      </tp>
      <tp>
        <v>-49.959666669999997</v>
        <stp/>
        <stp>StudyData</stp>
        <stp>Bar((((HOE+2*RBE)/3)-CLE),1)</stp>
        <stp>Bar</stp>
        <stp/>
        <stp>Low</stp>
        <stp>5</stp>
        <stp>-102</stp>
        <stp>All</stp>
        <stp/>
        <stp/>
        <stp>TRUE</stp>
        <stp>T</stp>
        <tr r="G104" s="1"/>
      </tp>
      <tp>
        <v>-49.772833329999997</v>
        <stp/>
        <stp>StudyData</stp>
        <stp>Bar((((HOE+2*RBE)/3)-CLE),1)</stp>
        <stp>Bar</stp>
        <stp/>
        <stp>Low</stp>
        <stp>5</stp>
        <stp>-219</stp>
        <stp>All</stp>
        <stp/>
        <stp/>
        <stp>TRUE</stp>
        <stp>T</stp>
        <tr r="G221" s="1"/>
      </tp>
      <tp>
        <v>-49.615933329999997</v>
        <stp/>
        <stp>StudyData</stp>
        <stp>Bar((((HOE+2*RBE)/3)-CLE),1)</stp>
        <stp>Bar</stp>
        <stp/>
        <stp>Low</stp>
        <stp>5</stp>
        <stp>-119</stp>
        <stp>All</stp>
        <stp/>
        <stp/>
        <stp>TRUE</stp>
        <stp>T</stp>
        <tr r="G121" s="1"/>
      </tp>
      <tp>
        <v>-49.781833329999998</v>
        <stp/>
        <stp>StudyData</stp>
        <stp>Bar((((HOE+2*RBE)/3)-CLE),1)</stp>
        <stp>Bar</stp>
        <stp/>
        <stp>Low</stp>
        <stp>5</stp>
        <stp>-218</stp>
        <stp>All</stp>
        <stp/>
        <stp/>
        <stp>TRUE</stp>
        <stp>T</stp>
        <tr r="G220" s="1"/>
      </tp>
      <tp>
        <v>-49.666400000000003</v>
        <stp/>
        <stp>StudyData</stp>
        <stp>Bar((((HOE+2*RBE)/3)-CLE),1)</stp>
        <stp>Bar</stp>
        <stp/>
        <stp>Low</stp>
        <stp>5</stp>
        <stp>-118</stp>
        <stp>All</stp>
        <stp/>
        <stp/>
        <stp>TRUE</stp>
        <stp>T</stp>
        <tr r="G120" s="1"/>
      </tp>
      <tp>
        <v>-49.683466670000001</v>
        <stp/>
        <stp>StudyData</stp>
        <stp>Bar((((HOE+2*RBE)/3)-CLE),1)</stp>
        <stp>Bar</stp>
        <stp/>
        <stp>Low</stp>
        <stp>5</stp>
        <stp>-215</stp>
        <stp>All</stp>
        <stp/>
        <stp/>
        <stp>TRUE</stp>
        <stp>T</stp>
        <tr r="G217" s="1"/>
      </tp>
      <tp>
        <v>-49.793533330000002</v>
        <stp/>
        <stp>StudyData</stp>
        <stp>Bar((((HOE+2*RBE)/3)-CLE),1)</stp>
        <stp>Bar</stp>
        <stp/>
        <stp>Low</stp>
        <stp>5</stp>
        <stp>-115</stp>
        <stp>All</stp>
        <stp/>
        <stp/>
        <stp>TRUE</stp>
        <stp>T</stp>
        <tr r="G117" s="1"/>
      </tp>
      <tp>
        <v>-49.64513333</v>
        <stp/>
        <stp>StudyData</stp>
        <stp>Bar((((HOE+2*RBE)/3)-CLE),1)</stp>
        <stp>Bar</stp>
        <stp/>
        <stp>Low</stp>
        <stp>5</stp>
        <stp>-214</stp>
        <stp>All</stp>
        <stp/>
        <stp/>
        <stp>TRUE</stp>
        <stp>T</stp>
        <tr r="G216" s="1"/>
      </tp>
      <tp>
        <v>-49.753999999999998</v>
        <stp/>
        <stp>StudyData</stp>
        <stp>Bar((((HOE+2*RBE)/3)-CLE),1)</stp>
        <stp>Bar</stp>
        <stp/>
        <stp>Low</stp>
        <stp>5</stp>
        <stp>-114</stp>
        <stp>All</stp>
        <stp/>
        <stp/>
        <stp>TRUE</stp>
        <stp>T</stp>
        <tr r="G116" s="1"/>
      </tp>
      <tp>
        <v>-49.712766670000001</v>
        <stp/>
        <stp>StudyData</stp>
        <stp>Bar((((HOE+2*RBE)/3)-CLE),1)</stp>
        <stp>Bar</stp>
        <stp/>
        <stp>Low</stp>
        <stp>5</stp>
        <stp>-217</stp>
        <stp>All</stp>
        <stp/>
        <stp/>
        <stp>TRUE</stp>
        <stp>T</stp>
        <tr r="G219" s="1"/>
      </tp>
      <tp>
        <v>-49.705199999999998</v>
        <stp/>
        <stp>StudyData</stp>
        <stp>Bar((((HOE+2*RBE)/3)-CLE),1)</stp>
        <stp>Bar</stp>
        <stp/>
        <stp>Low</stp>
        <stp>5</stp>
        <stp>-117</stp>
        <stp>All</stp>
        <stp/>
        <stp/>
        <stp>TRUE</stp>
        <stp>T</stp>
        <tr r="G119" s="1"/>
      </tp>
      <tp>
        <v>-49.702566670000003</v>
        <stp/>
        <stp>StudyData</stp>
        <stp>Bar((((HOE+2*RBE)/3)-CLE),1)</stp>
        <stp>Bar</stp>
        <stp/>
        <stp>Low</stp>
        <stp>5</stp>
        <stp>-216</stp>
        <stp>All</stp>
        <stp/>
        <stp/>
        <stp>TRUE</stp>
        <stp>T</stp>
        <tr r="G218" s="1"/>
      </tp>
      <tp>
        <v>-49.783633330000001</v>
        <stp/>
        <stp>StudyData</stp>
        <stp>Bar((((HOE+2*RBE)/3)-CLE),1)</stp>
        <stp>Bar</stp>
        <stp/>
        <stp>Low</stp>
        <stp>5</stp>
        <stp>-116</stp>
        <stp>All</stp>
        <stp/>
        <stp/>
        <stp>TRUE</stp>
        <stp>T</stp>
        <tr r="G118" s="1"/>
      </tp>
      <tp>
        <v>-49.72283333</v>
        <stp/>
        <stp>StudyData</stp>
        <stp>Bar((((HOE+2*RBE)/3)-CLE),1)</stp>
        <stp>Bar</stp>
        <stp/>
        <stp>Low</stp>
        <stp>5</stp>
        <stp>-211</stp>
        <stp>All</stp>
        <stp/>
        <stp/>
        <stp>TRUE</stp>
        <stp>T</stp>
        <tr r="G213" s="1"/>
      </tp>
      <tp>
        <v>-49.744966669999997</v>
        <stp/>
        <stp>StudyData</stp>
        <stp>Bar((((HOE+2*RBE)/3)-CLE),1)</stp>
        <stp>Bar</stp>
        <stp/>
        <stp>Low</stp>
        <stp>5</stp>
        <stp>-111</stp>
        <stp>All</stp>
        <stp/>
        <stp/>
        <stp>TRUE</stp>
        <stp>T</stp>
        <tr r="G113" s="1"/>
      </tp>
      <tp>
        <v>-49.72283333</v>
        <stp/>
        <stp>StudyData</stp>
        <stp>Bar((((HOE+2*RBE)/3)-CLE),1)</stp>
        <stp>Bar</stp>
        <stp/>
        <stp>Low</stp>
        <stp>5</stp>
        <stp>-210</stp>
        <stp>All</stp>
        <stp/>
        <stp/>
        <stp>TRUE</stp>
        <stp>T</stp>
        <tr r="G212" s="1"/>
      </tp>
      <tp>
        <v>-49.765033330000001</v>
        <stp/>
        <stp>StudyData</stp>
        <stp>Bar((((HOE+2*RBE)/3)-CLE),1)</stp>
        <stp>Bar</stp>
        <stp/>
        <stp>Low</stp>
        <stp>5</stp>
        <stp>-110</stp>
        <stp>All</stp>
        <stp/>
        <stp/>
        <stp>TRUE</stp>
        <stp>T</stp>
        <tr r="G112" s="1"/>
      </tp>
      <tp>
        <v>-49.645299999999999</v>
        <stp/>
        <stp>StudyData</stp>
        <stp>Bar((((HOE+2*RBE)/3)-CLE),1)</stp>
        <stp>Bar</stp>
        <stp/>
        <stp>Low</stp>
        <stp>5</stp>
        <stp>-213</stp>
        <stp>All</stp>
        <stp/>
        <stp/>
        <stp>TRUE</stp>
        <stp>T</stp>
        <tr r="G215" s="1"/>
      </tp>
      <tp>
        <v>-49.774266670000003</v>
        <stp/>
        <stp>StudyData</stp>
        <stp>Bar((((HOE+2*RBE)/3)-CLE),1)</stp>
        <stp>Bar</stp>
        <stp/>
        <stp>Low</stp>
        <stp>5</stp>
        <stp>-113</stp>
        <stp>All</stp>
        <stp/>
        <stp/>
        <stp>TRUE</stp>
        <stp>T</stp>
        <tr r="G115" s="1"/>
      </tp>
      <tp>
        <v>-49.732766669999997</v>
        <stp/>
        <stp>StudyData</stp>
        <stp>Bar((((HOE+2*RBE)/3)-CLE),1)</stp>
        <stp>Bar</stp>
        <stp/>
        <stp>Low</stp>
        <stp>5</stp>
        <stp>-212</stp>
        <stp>All</stp>
        <stp/>
        <stp/>
        <stp>TRUE</stp>
        <stp>T</stp>
        <tr r="G214" s="1"/>
      </tp>
      <tp>
        <v>-49.735999999999997</v>
        <stp/>
        <stp>StudyData</stp>
        <stp>Bar((((HOE+2*RBE)/3)-CLE),1)</stp>
        <stp>Bar</stp>
        <stp/>
        <stp>Low</stp>
        <stp>5</stp>
        <stp>-112</stp>
        <stp>All</stp>
        <stp/>
        <stp/>
        <stp>TRUE</stp>
        <stp>T</stp>
        <tr r="G114" s="1"/>
      </tp>
      <tp>
        <v>-49.124933329999998</v>
        <stp/>
        <stp>StudyData</stp>
        <stp>Bar((((HOE+2*RBE)/3)-CLE),1)</stp>
        <stp>Bar</stp>
        <stp/>
        <stp>High</stp>
        <stp>5</stp>
        <stp>-2</stp>
        <stp>All</stp>
        <stp/>
        <stp/>
        <stp>TRUE</stp>
        <stp>T</stp>
        <tr r="F4" s="1"/>
      </tp>
      <tp>
        <v>-49.124499999999998</v>
        <stp/>
        <stp>StudyData</stp>
        <stp>Bar((((HOE+2*RBE)/3)-CLE),1)</stp>
        <stp>Bar</stp>
        <stp/>
        <stp>High</stp>
        <stp>5</stp>
        <stp>-3</stp>
        <stp>All</stp>
        <stp/>
        <stp/>
        <stp>TRUE</stp>
        <stp>T</stp>
        <tr r="F5" s="1"/>
      </tp>
      <tp>
        <v>-49.144599999999997</v>
        <stp/>
        <stp>StudyData</stp>
        <stp>Bar((((HOE+2*RBE)/3)-CLE),1)</stp>
        <stp>Bar</stp>
        <stp/>
        <stp>High</stp>
        <stp>5</stp>
        <stp>-1</stp>
        <stp>All</stp>
        <stp/>
        <stp/>
        <stp>TRUE</stp>
        <stp>T</stp>
        <tr r="F3" s="1"/>
      </tp>
      <tp>
        <v>-49.065866669999998</v>
        <stp/>
        <stp>StudyData</stp>
        <stp>Bar((((HOE+2*RBE)/3)-CLE),1)</stp>
        <stp>Bar</stp>
        <stp/>
        <stp>High</stp>
        <stp>5</stp>
        <stp>-6</stp>
        <stp>All</stp>
        <stp/>
        <stp/>
        <stp>TRUE</stp>
        <stp>T</stp>
        <tr r="F8" s="1"/>
      </tp>
      <tp>
        <v>-49.134133329999997</v>
        <stp/>
        <stp>StudyData</stp>
        <stp>Bar((((HOE+2*RBE)/3)-CLE),1)</stp>
        <stp>Bar</stp>
        <stp/>
        <stp>High</stp>
        <stp>5</stp>
        <stp>-7</stp>
        <stp>All</stp>
        <stp/>
        <stp/>
        <stp>TRUE</stp>
        <stp>T</stp>
        <tr r="F9" s="1"/>
      </tp>
      <tp>
        <v>-49.095733330000002</v>
        <stp/>
        <stp>StudyData</stp>
        <stp>Bar((((HOE+2*RBE)/3)-CLE),1)</stp>
        <stp>Bar</stp>
        <stp/>
        <stp>High</stp>
        <stp>5</stp>
        <stp>-4</stp>
        <stp>All</stp>
        <stp/>
        <stp/>
        <stp>TRUE</stp>
        <stp>T</stp>
        <tr r="F6" s="1"/>
      </tp>
      <tp>
        <v>-49.135233329999998</v>
        <stp/>
        <stp>StudyData</stp>
        <stp>Bar((((HOE+2*RBE)/3)-CLE),1)</stp>
        <stp>Bar</stp>
        <stp/>
        <stp>High</stp>
        <stp>5</stp>
        <stp>-5</stp>
        <stp>All</stp>
        <stp/>
        <stp/>
        <stp>TRUE</stp>
        <stp>T</stp>
        <tr r="F7" s="1"/>
      </tp>
      <tp>
        <v>-49.231900000000003</v>
        <stp/>
        <stp>StudyData</stp>
        <stp>Bar((((HOE+2*RBE)/3)-CLE),1)</stp>
        <stp>Bar</stp>
        <stp/>
        <stp>High</stp>
        <stp>5</stp>
        <stp>-8</stp>
        <stp>All</stp>
        <stp/>
        <stp/>
        <stp>TRUE</stp>
        <stp>T</stp>
        <tr r="F10" s="1"/>
      </tp>
      <tp>
        <v>-49.260599999999997</v>
        <stp/>
        <stp>StudyData</stp>
        <stp>Bar((((HOE+2*RBE)/3)-CLE),1)</stp>
        <stp>Bar</stp>
        <stp/>
        <stp>High</stp>
        <stp>5</stp>
        <stp>-9</stp>
        <stp>All</stp>
        <stp/>
        <stp/>
        <stp>TRUE</stp>
        <stp>T</stp>
        <tr r="F11" s="1"/>
      </tp>
      <tp>
        <v>-49.164633330000001</v>
        <stp/>
        <stp>StudyData</stp>
        <stp>Bar((((HOE+2*RBE)/3)-CLE),1)</stp>
        <stp>Bar</stp>
        <stp/>
        <stp>Open</stp>
        <stp>5</stp>
        <stp>-5</stp>
        <stp>All</stp>
        <stp/>
        <stp/>
        <stp>TRUE</stp>
        <stp>T</stp>
        <tr r="E7" s="1"/>
      </tp>
      <tp>
        <v>-49.095733330000002</v>
        <stp/>
        <stp>StudyData</stp>
        <stp>Bar((((HOE+2*RBE)/3)-CLE),1)</stp>
        <stp>Bar</stp>
        <stp/>
        <stp>Open</stp>
        <stp>5</stp>
        <stp>-4</stp>
        <stp>All</stp>
        <stp/>
        <stp/>
        <stp>TRUE</stp>
        <stp>T</stp>
        <tr r="E6" s="1"/>
      </tp>
      <tp>
        <v>-49.212266669999998</v>
        <stp/>
        <stp>StudyData</stp>
        <stp>Bar((((HOE+2*RBE)/3)-CLE),1)</stp>
        <stp>Bar</stp>
        <stp/>
        <stp>Open</stp>
        <stp>5</stp>
        <stp>-7</stp>
        <stp>All</stp>
        <stp/>
        <stp/>
        <stp>TRUE</stp>
        <stp>T</stp>
        <tr r="E9" s="1"/>
      </tp>
      <tp>
        <v>-49.105566670000002</v>
        <stp/>
        <stp>StudyData</stp>
        <stp>Bar((((HOE+2*RBE)/3)-CLE),1)</stp>
        <stp>Bar</stp>
        <stp/>
        <stp>Open</stp>
        <stp>5</stp>
        <stp>-6</stp>
        <stp>All</stp>
        <stp/>
        <stp/>
        <stp>TRUE</stp>
        <stp>T</stp>
        <tr r="E8" s="1"/>
      </tp>
      <tp>
        <v>-49.16436667</v>
        <stp/>
        <stp>StudyData</stp>
        <stp>Bar((((HOE+2*RBE)/3)-CLE),1)</stp>
        <stp>Bar</stp>
        <stp/>
        <stp>Open</stp>
        <stp>5</stp>
        <stp>-1</stp>
        <stp>All</stp>
        <stp/>
        <stp/>
        <stp>TRUE</stp>
        <stp>T</stp>
        <tr r="E3" s="1"/>
      </tp>
      <tp>
        <v>-49.15366667</v>
        <stp/>
        <stp>StudyData</stp>
        <stp>Bar((((HOE+2*RBE)/3)-CLE),1)</stp>
        <stp>Bar</stp>
        <stp/>
        <stp>Open</stp>
        <stp>5</stp>
        <stp>-3</stp>
        <stp>All</stp>
        <stp/>
        <stp/>
        <stp>TRUE</stp>
        <stp>T</stp>
        <tr r="E5" s="1"/>
      </tp>
      <tp>
        <v>-49.125566669999998</v>
        <stp/>
        <stp>StudyData</stp>
        <stp>Bar((((HOE+2*RBE)/3)-CLE),1)</stp>
        <stp>Bar</stp>
        <stp/>
        <stp>Open</stp>
        <stp>5</stp>
        <stp>-2</stp>
        <stp>All</stp>
        <stp/>
        <stp/>
        <stp>TRUE</stp>
        <stp>T</stp>
        <tr r="E4" s="1"/>
      </tp>
      <tp>
        <v>-49.270666669999997</v>
        <stp/>
        <stp>StudyData</stp>
        <stp>Bar((((HOE+2*RBE)/3)-CLE),1)</stp>
        <stp>Bar</stp>
        <stp/>
        <stp>Open</stp>
        <stp>5</stp>
        <stp>-9</stp>
        <stp>All</stp>
        <stp/>
        <stp/>
        <stp>TRUE</stp>
        <stp>T</stp>
        <tr r="E11" s="1"/>
      </tp>
      <tp>
        <v>-49.232166669999998</v>
        <stp/>
        <stp>StudyData</stp>
        <stp>Bar((((HOE+2*RBE)/3)-CLE),1)</stp>
        <stp>Bar</stp>
        <stp/>
        <stp>Open</stp>
        <stp>5</stp>
        <stp>-8</stp>
        <stp>All</stp>
        <stp/>
        <stp/>
        <stp>TRUE</stp>
        <stp>T</stp>
        <tr r="E10" s="1"/>
      </tp>
      <tp>
        <v>-49.762566669999998</v>
        <stp/>
        <stp>StudyData</stp>
        <stp>Bar((((HOE+2*RBE)/3)-CLE),1)</stp>
        <stp>Bar</stp>
        <stp/>
        <stp>Low</stp>
        <stp>5</stp>
        <stp>-189</stp>
        <stp>All</stp>
        <stp/>
        <stp/>
        <stp>TRUE</stp>
        <stp>T</stp>
        <tr r="G191" s="1"/>
      </tp>
      <tp>
        <v>-49.753566669999998</v>
        <stp/>
        <stp>StudyData</stp>
        <stp>Bar((((HOE+2*RBE)/3)-CLE),1)</stp>
        <stp>Bar</stp>
        <stp/>
        <stp>Low</stp>
        <stp>5</stp>
        <stp>-188</stp>
        <stp>All</stp>
        <stp/>
        <stp/>
        <stp>TRUE</stp>
        <stp>T</stp>
        <tr r="G190" s="1"/>
      </tp>
      <tp>
        <v>-49.744399999999999</v>
        <stp/>
        <stp>StudyData</stp>
        <stp>Bar((((HOE+2*RBE)/3)-CLE),1)</stp>
        <stp>Bar</stp>
        <stp/>
        <stp>Low</stp>
        <stp>5</stp>
        <stp>-185</stp>
        <stp>All</stp>
        <stp/>
        <stp/>
        <stp>TRUE</stp>
        <stp>T</stp>
        <tr r="G187" s="1"/>
      </tp>
      <tp>
        <v>-49.744166669999998</v>
        <stp/>
        <stp>StudyData</stp>
        <stp>Bar((((HOE+2*RBE)/3)-CLE),1)</stp>
        <stp>Bar</stp>
        <stp/>
        <stp>Low</stp>
        <stp>5</stp>
        <stp>-184</stp>
        <stp>All</stp>
        <stp/>
        <stp/>
        <stp>TRUE</stp>
        <stp>T</stp>
        <tr r="G186" s="1"/>
      </tp>
      <tp>
        <v>-49.773033329999997</v>
        <stp/>
        <stp>StudyData</stp>
        <stp>Bar((((HOE+2*RBE)/3)-CLE),1)</stp>
        <stp>Bar</stp>
        <stp/>
        <stp>Low</stp>
        <stp>5</stp>
        <stp>-187</stp>
        <stp>All</stp>
        <stp/>
        <stp/>
        <stp>TRUE</stp>
        <stp>T</stp>
        <tr r="G189" s="1"/>
      </tp>
      <tp>
        <v>-49.763033329999999</v>
        <stp/>
        <stp>StudyData</stp>
        <stp>Bar((((HOE+2*RBE)/3)-CLE),1)</stp>
        <stp>Bar</stp>
        <stp/>
        <stp>Low</stp>
        <stp>5</stp>
        <stp>-186</stp>
        <stp>All</stp>
        <stp/>
        <stp/>
        <stp>TRUE</stp>
        <stp>T</stp>
        <tr r="G188" s="1"/>
      </tp>
      <tp>
        <v>-49.754033329999999</v>
        <stp/>
        <stp>StudyData</stp>
        <stp>Bar((((HOE+2*RBE)/3)-CLE),1)</stp>
        <stp>Bar</stp>
        <stp/>
        <stp>Low</stp>
        <stp>5</stp>
        <stp>-181</stp>
        <stp>All</stp>
        <stp/>
        <stp/>
        <stp>TRUE</stp>
        <stp>T</stp>
        <tr r="G183" s="1"/>
      </tp>
      <tp>
        <v>-49.73436667</v>
        <stp/>
        <stp>StudyData</stp>
        <stp>Bar((((HOE+2*RBE)/3)-CLE),1)</stp>
        <stp>Bar</stp>
        <stp/>
        <stp>Low</stp>
        <stp>5</stp>
        <stp>-180</stp>
        <stp>All</stp>
        <stp/>
        <stp/>
        <stp>TRUE</stp>
        <stp>T</stp>
        <tr r="G182" s="1"/>
      </tp>
      <tp>
        <v>-49.734333329999998</v>
        <stp/>
        <stp>StudyData</stp>
        <stp>Bar((((HOE+2*RBE)/3)-CLE),1)</stp>
        <stp>Bar</stp>
        <stp/>
        <stp>Low</stp>
        <stp>5</stp>
        <stp>-183</stp>
        <stp>All</stp>
        <stp/>
        <stp/>
        <stp>TRUE</stp>
        <stp>T</stp>
        <tr r="G185" s="1"/>
      </tp>
      <tp>
        <v>-49.744333330000003</v>
        <stp/>
        <stp>StudyData</stp>
        <stp>Bar((((HOE+2*RBE)/3)-CLE),1)</stp>
        <stp>Bar</stp>
        <stp/>
        <stp>Low</stp>
        <stp>5</stp>
        <stp>-182</stp>
        <stp>All</stp>
        <stp/>
        <stp/>
        <stp>TRUE</stp>
        <stp>T</stp>
        <tr r="G184" s="1"/>
      </tp>
      <tp>
        <v>-49.712699999999998</v>
        <stp/>
        <stp>StudyData</stp>
        <stp>Bar((((HOE+2*RBE)/3)-CLE),1)</stp>
        <stp>Bar</stp>
        <stp/>
        <stp>Low</stp>
        <stp>5</stp>
        <stp>-199</stp>
        <stp>All</stp>
        <stp/>
        <stp/>
        <stp>TRUE</stp>
        <stp>T</stp>
        <tr r="G201" s="1"/>
      </tp>
      <tp>
        <v>-49.712666669999997</v>
        <stp/>
        <stp>StudyData</stp>
        <stp>Bar((((HOE+2*RBE)/3)-CLE),1)</stp>
        <stp>Bar</stp>
        <stp/>
        <stp>Low</stp>
        <stp>5</stp>
        <stp>-198</stp>
        <stp>All</stp>
        <stp/>
        <stp/>
        <stp>TRUE</stp>
        <stp>T</stp>
        <tr r="G200" s="1"/>
      </tp>
      <tp>
        <v>-49.723766670000003</v>
        <stp/>
        <stp>StudyData</stp>
        <stp>Bar((((HOE+2*RBE)/3)-CLE),1)</stp>
        <stp>Bar</stp>
        <stp/>
        <stp>Low</stp>
        <stp>5</stp>
        <stp>-195</stp>
        <stp>All</stp>
        <stp/>
        <stp/>
        <stp>TRUE</stp>
        <stp>T</stp>
        <tr r="G197" s="1"/>
      </tp>
      <tp>
        <v>-49.723566669999997</v>
        <stp/>
        <stp>StudyData</stp>
        <stp>Bar((((HOE+2*RBE)/3)-CLE),1)</stp>
        <stp>Bar</stp>
        <stp/>
        <stp>Low</stp>
        <stp>5</stp>
        <stp>-194</stp>
        <stp>All</stp>
        <stp/>
        <stp/>
        <stp>TRUE</stp>
        <stp>T</stp>
        <tr r="G196" s="1"/>
      </tp>
      <tp>
        <v>-49.693300000000001</v>
        <stp/>
        <stp>StudyData</stp>
        <stp>Bar((((HOE+2*RBE)/3)-CLE),1)</stp>
        <stp>Bar</stp>
        <stp/>
        <stp>Low</stp>
        <stp>5</stp>
        <stp>-197</stp>
        <stp>All</stp>
        <stp/>
        <stp/>
        <stp>TRUE</stp>
        <stp>T</stp>
        <tr r="G199" s="1"/>
      </tp>
      <tp>
        <v>-49.683799999999998</v>
        <stp/>
        <stp>StudyData</stp>
        <stp>Bar((((HOE+2*RBE)/3)-CLE),1)</stp>
        <stp>Bar</stp>
        <stp/>
        <stp>Low</stp>
        <stp>5</stp>
        <stp>-196</stp>
        <stp>All</stp>
        <stp/>
        <stp/>
        <stp>TRUE</stp>
        <stp>T</stp>
        <tr r="G198" s="1"/>
      </tp>
      <tp>
        <v>-49.753300000000003</v>
        <stp/>
        <stp>StudyData</stp>
        <stp>Bar((((HOE+2*RBE)/3)-CLE),1)</stp>
        <stp>Bar</stp>
        <stp/>
        <stp>Low</stp>
        <stp>5</stp>
        <stp>-191</stp>
        <stp>All</stp>
        <stp/>
        <stp/>
        <stp>TRUE</stp>
        <stp>T</stp>
        <tr r="G193" s="1"/>
      </tp>
      <tp>
        <v>-49.782433330000003</v>
        <stp/>
        <stp>StudyData</stp>
        <stp>Bar((((HOE+2*RBE)/3)-CLE),1)</stp>
        <stp>Bar</stp>
        <stp/>
        <stp>Low</stp>
        <stp>5</stp>
        <stp>-190</stp>
        <stp>All</stp>
        <stp/>
        <stp/>
        <stp>TRUE</stp>
        <stp>T</stp>
        <tr r="G192" s="1"/>
      </tp>
      <tp>
        <v>-49.713566669999999</v>
        <stp/>
        <stp>StudyData</stp>
        <stp>Bar((((HOE+2*RBE)/3)-CLE),1)</stp>
        <stp>Bar</stp>
        <stp/>
        <stp>Low</stp>
        <stp>5</stp>
        <stp>-193</stp>
        <stp>All</stp>
        <stp/>
        <stp/>
        <stp>TRUE</stp>
        <stp>T</stp>
        <tr r="G195" s="1"/>
      </tp>
      <tp>
        <v>-49.714066670000001</v>
        <stp/>
        <stp>StudyData</stp>
        <stp>Bar((((HOE+2*RBE)/3)-CLE),1)</stp>
        <stp>Bar</stp>
        <stp/>
        <stp>Low</stp>
        <stp>5</stp>
        <stp>-192</stp>
        <stp>All</stp>
        <stp/>
        <stp/>
        <stp>TRUE</stp>
        <stp>T</stp>
        <tr r="G194" s="1"/>
      </tp>
      <tp>
        <v>-49.899933330000003</v>
        <stp/>
        <stp>StudyData</stp>
        <stp>Bar((((HOE+2*RBE)/3)-CLE),1)</stp>
        <stp>Bar</stp>
        <stp/>
        <stp>Low</stp>
        <stp>5</stp>
        <stp>-92</stp>
        <stp>All</stp>
        <stp/>
        <stp/>
        <stp>TRUE</stp>
        <stp>T</stp>
        <tr r="G94" s="1"/>
      </tp>
      <tp>
        <v>-49.823466670000002</v>
        <stp/>
        <stp>StudyData</stp>
        <stp>Bar((((HOE+2*RBE)/3)-CLE),1)</stp>
        <stp>Bar</stp>
        <stp/>
        <stp>Low</stp>
        <stp>5</stp>
        <stp>-93</stp>
        <stp>All</stp>
        <stp/>
        <stp/>
        <stp>TRUE</stp>
        <stp>T</stp>
        <tr r="G95" s="1"/>
      </tp>
      <tp>
        <v>-49.909633329999998</v>
        <stp/>
        <stp>StudyData</stp>
        <stp>Bar((((HOE+2*RBE)/3)-CLE),1)</stp>
        <stp>Bar</stp>
        <stp/>
        <stp>Low</stp>
        <stp>5</stp>
        <stp>-90</stp>
        <stp>All</stp>
        <stp/>
        <stp/>
        <stp>TRUE</stp>
        <stp>T</stp>
        <tr r="G92" s="1"/>
      </tp>
      <tp>
        <v>-49.919466669999998</v>
        <stp/>
        <stp>StudyData</stp>
        <stp>Bar((((HOE+2*RBE)/3)-CLE),1)</stp>
        <stp>Bar</stp>
        <stp/>
        <stp>Low</stp>
        <stp>5</stp>
        <stp>-91</stp>
        <stp>All</stp>
        <stp/>
        <stp/>
        <stp>TRUE</stp>
        <stp>T</stp>
        <tr r="G93" s="1"/>
      </tp>
      <tp>
        <v>-49.842100000000002</v>
        <stp/>
        <stp>StudyData</stp>
        <stp>Bar((((HOE+2*RBE)/3)-CLE),1)</stp>
        <stp>Bar</stp>
        <stp/>
        <stp>Low</stp>
        <stp>5</stp>
        <stp>-96</stp>
        <stp>All</stp>
        <stp/>
        <stp/>
        <stp>TRUE</stp>
        <stp>T</stp>
        <tr r="G98" s="1"/>
      </tp>
      <tp>
        <v>-49.881933330000003</v>
        <stp/>
        <stp>StudyData</stp>
        <stp>Bar((((HOE+2*RBE)/3)-CLE),1)</stp>
        <stp>Bar</stp>
        <stp/>
        <stp>Low</stp>
        <stp>5</stp>
        <stp>-97</stp>
        <stp>All</stp>
        <stp/>
        <stp/>
        <stp>TRUE</stp>
        <stp>T</stp>
        <tr r="G99" s="1"/>
      </tp>
      <tp>
        <v>-49.831733329999999</v>
        <stp/>
        <stp>StudyData</stp>
        <stp>Bar((((HOE+2*RBE)/3)-CLE),1)</stp>
        <stp>Bar</stp>
        <stp/>
        <stp>Low</stp>
        <stp>5</stp>
        <stp>-94</stp>
        <stp>All</stp>
        <stp/>
        <stp/>
        <stp>TRUE</stp>
        <stp>T</stp>
        <tr r="G96" s="1"/>
      </tp>
      <tp>
        <v>-49.871133329999999</v>
        <stp/>
        <stp>StudyData</stp>
        <stp>Bar((((HOE+2*RBE)/3)-CLE),1)</stp>
        <stp>Bar</stp>
        <stp/>
        <stp>Low</stp>
        <stp>5</stp>
        <stp>-95</stp>
        <stp>All</stp>
        <stp/>
        <stp/>
        <stp>TRUE</stp>
        <stp>T</stp>
        <tr r="G97" s="1"/>
      </tp>
      <tp>
        <v>-49.920033330000003</v>
        <stp/>
        <stp>StudyData</stp>
        <stp>Bar((((HOE+2*RBE)/3)-CLE),1)</stp>
        <stp>Bar</stp>
        <stp/>
        <stp>Low</stp>
        <stp>5</stp>
        <stp>-98</stp>
        <stp>All</stp>
        <stp/>
        <stp/>
        <stp>TRUE</stp>
        <stp>T</stp>
        <tr r="G100" s="1"/>
      </tp>
      <tp>
        <v>-49.978766669999999</v>
        <stp/>
        <stp>StudyData</stp>
        <stp>Bar((((HOE+2*RBE)/3)-CLE),1)</stp>
        <stp>Bar</stp>
        <stp/>
        <stp>Low</stp>
        <stp>5</stp>
        <stp>-99</stp>
        <stp>All</stp>
        <stp/>
        <stp/>
        <stp>TRUE</stp>
        <stp>T</stp>
        <tr r="G101" s="1"/>
      </tp>
      <tp>
        <v>-49.767899999999997</v>
        <stp/>
        <stp>StudyData</stp>
        <stp>Bar((((HOE+2*RBE)/3)-CLE),1)</stp>
        <stp>Bar</stp>
        <stp/>
        <stp>Low</stp>
        <stp>5</stp>
        <stp>-82</stp>
        <stp>All</stp>
        <stp/>
        <stp/>
        <stp>TRUE</stp>
        <stp>T</stp>
        <tr r="G84" s="1"/>
      </tp>
      <tp>
        <v>-49.808599999999998</v>
        <stp/>
        <stp>StudyData</stp>
        <stp>Bar((((HOE+2*RBE)/3)-CLE),1)</stp>
        <stp>Bar</stp>
        <stp/>
        <stp>Low</stp>
        <stp>5</stp>
        <stp>-83</stp>
        <stp>All</stp>
        <stp/>
        <stp/>
        <stp>TRUE</stp>
        <stp>T</stp>
        <tr r="G85" s="1"/>
      </tp>
      <tp>
        <v>-49.728233330000002</v>
        <stp/>
        <stp>StudyData</stp>
        <stp>Bar((((HOE+2*RBE)/3)-CLE),1)</stp>
        <stp>Bar</stp>
        <stp/>
        <stp>Low</stp>
        <stp>5</stp>
        <stp>-80</stp>
        <stp>All</stp>
        <stp/>
        <stp/>
        <stp>TRUE</stp>
        <stp>T</stp>
        <tr r="G82" s="1"/>
      </tp>
      <tp>
        <v>-49.777299999999997</v>
        <stp/>
        <stp>StudyData</stp>
        <stp>Bar((((HOE+2*RBE)/3)-CLE),1)</stp>
        <stp>Bar</stp>
        <stp/>
        <stp>Low</stp>
        <stp>5</stp>
        <stp>-81</stp>
        <stp>All</stp>
        <stp/>
        <stp/>
        <stp>TRUE</stp>
        <stp>T</stp>
        <tr r="G83" s="1"/>
      </tp>
      <tp>
        <v>-49.908433330000001</v>
        <stp/>
        <stp>StudyData</stp>
        <stp>Bar((((HOE+2*RBE)/3)-CLE),1)</stp>
        <stp>Bar</stp>
        <stp/>
        <stp>Low</stp>
        <stp>5</stp>
        <stp>-86</stp>
        <stp>All</stp>
        <stp/>
        <stp/>
        <stp>TRUE</stp>
        <stp>T</stp>
        <tr r="G88" s="1"/>
      </tp>
      <tp>
        <v>-49.917999999999999</v>
        <stp/>
        <stp>StudyData</stp>
        <stp>Bar((((HOE+2*RBE)/3)-CLE),1)</stp>
        <stp>Bar</stp>
        <stp/>
        <stp>Low</stp>
        <stp>5</stp>
        <stp>-87</stp>
        <stp>All</stp>
        <stp/>
        <stp/>
        <stp>TRUE</stp>
        <stp>T</stp>
        <tr r="G89" s="1"/>
      </tp>
      <tp>
        <v>-49.799599999999998</v>
        <stp/>
        <stp>StudyData</stp>
        <stp>Bar((((HOE+2*RBE)/3)-CLE),1)</stp>
        <stp>Bar</stp>
        <stp/>
        <stp>Low</stp>
        <stp>5</stp>
        <stp>-84</stp>
        <stp>All</stp>
        <stp/>
        <stp/>
        <stp>TRUE</stp>
        <stp>T</stp>
        <tr r="G86" s="1"/>
      </tp>
      <tp>
        <v>-49.799700000000001</v>
        <stp/>
        <stp>StudyData</stp>
        <stp>Bar((((HOE+2*RBE)/3)-CLE),1)</stp>
        <stp>Bar</stp>
        <stp/>
        <stp>Low</stp>
        <stp>5</stp>
        <stp>-85</stp>
        <stp>All</stp>
        <stp/>
        <stp/>
        <stp>TRUE</stp>
        <stp>T</stp>
        <tr r="G87" s="1"/>
      </tp>
      <tp>
        <v>-49.880099999999999</v>
        <stp/>
        <stp>StudyData</stp>
        <stp>Bar((((HOE+2*RBE)/3)-CLE),1)</stp>
        <stp>Bar</stp>
        <stp/>
        <stp>Low</stp>
        <stp>5</stp>
        <stp>-88</stp>
        <stp>All</stp>
        <stp/>
        <stp/>
        <stp>TRUE</stp>
        <stp>T</stp>
        <tr r="G90" s="1"/>
      </tp>
      <tp>
        <v>-49.880400000000002</v>
        <stp/>
        <stp>StudyData</stp>
        <stp>Bar((((HOE+2*RBE)/3)-CLE),1)</stp>
        <stp>Bar</stp>
        <stp/>
        <stp>Low</stp>
        <stp>5</stp>
        <stp>-89</stp>
        <stp>All</stp>
        <stp/>
        <stp/>
        <stp>TRUE</stp>
        <stp>T</stp>
        <tr r="G91" s="1"/>
      </tp>
      <tp>
        <v>-49.743333329999999</v>
        <stp/>
        <stp>StudyData</stp>
        <stp>Bar((((HOE+2*RBE)/3)-CLE),1)</stp>
        <stp>Bar</stp>
        <stp/>
        <stp>High</stp>
        <stp>5</stp>
        <stp>-186</stp>
        <stp>All</stp>
        <stp/>
        <stp/>
        <stp>TRUE</stp>
        <stp>T</stp>
        <tr r="F188" s="1"/>
      </tp>
      <tp>
        <v>-49.753566669999998</v>
        <stp/>
        <stp>StudyData</stp>
        <stp>Bar((((HOE+2*RBE)/3)-CLE),1)</stp>
        <stp>Bar</stp>
        <stp/>
        <stp>High</stp>
        <stp>5</stp>
        <stp>-187</stp>
        <stp>All</stp>
        <stp/>
        <stp/>
        <stp>TRUE</stp>
        <stp>T</stp>
        <tr r="F189" s="1"/>
      </tp>
      <tp>
        <v>-49.724400000000003</v>
        <stp/>
        <stp>StudyData</stp>
        <stp>Bar((((HOE+2*RBE)/3)-CLE),1)</stp>
        <stp>Bar</stp>
        <stp/>
        <stp>High</stp>
        <stp>5</stp>
        <stp>-184</stp>
        <stp>All</stp>
        <stp/>
        <stp/>
        <stp>TRUE</stp>
        <stp>T</stp>
        <tr r="F186" s="1"/>
      </tp>
      <tp>
        <v>-49.744166669999998</v>
        <stp/>
        <stp>StudyData</stp>
        <stp>Bar((((HOE+2*RBE)/3)-CLE),1)</stp>
        <stp>Bar</stp>
        <stp/>
        <stp>High</stp>
        <stp>5</stp>
        <stp>-185</stp>
        <stp>All</stp>
        <stp/>
        <stp/>
        <stp>TRUE</stp>
        <stp>T</stp>
        <tr r="F187" s="1"/>
      </tp>
      <tp>
        <v>-49.72433333</v>
        <stp/>
        <stp>StudyData</stp>
        <stp>Bar((((HOE+2*RBE)/3)-CLE),1)</stp>
        <stp>Bar</stp>
        <stp/>
        <stp>High</stp>
        <stp>5</stp>
        <stp>-182</stp>
        <stp>All</stp>
        <stp/>
        <stp/>
        <stp>TRUE</stp>
        <stp>T</stp>
        <tr r="F184" s="1"/>
      </tp>
      <tp>
        <v>-49.714333330000002</v>
        <stp/>
        <stp>StudyData</stp>
        <stp>Bar((((HOE+2*RBE)/3)-CLE),1)</stp>
        <stp>Bar</stp>
        <stp/>
        <stp>High</stp>
        <stp>5</stp>
        <stp>-183</stp>
        <stp>All</stp>
        <stp/>
        <stp/>
        <stp>TRUE</stp>
        <stp>T</stp>
        <tr r="F185" s="1"/>
      </tp>
      <tp>
        <v>-49.724166670000002</v>
        <stp/>
        <stp>StudyData</stp>
        <stp>Bar((((HOE+2*RBE)/3)-CLE),1)</stp>
        <stp>Bar</stp>
        <stp/>
        <stp>High</stp>
        <stp>5</stp>
        <stp>-180</stp>
        <stp>All</stp>
        <stp/>
        <stp/>
        <stp>TRUE</stp>
        <stp>T</stp>
        <tr r="F182" s="1"/>
      </tp>
      <tp>
        <v>-49.744033330000001</v>
        <stp/>
        <stp>StudyData</stp>
        <stp>Bar((((HOE+2*RBE)/3)-CLE),1)</stp>
        <stp>Bar</stp>
        <stp/>
        <stp>High</stp>
        <stp>5</stp>
        <stp>-181</stp>
        <stp>All</stp>
        <stp/>
        <stp/>
        <stp>TRUE</stp>
        <stp>T</stp>
        <tr r="F183" s="1"/>
      </tp>
      <tp>
        <v>-49.742966670000001</v>
        <stp/>
        <stp>StudyData</stp>
        <stp>Bar((((HOE+2*RBE)/3)-CLE),1)</stp>
        <stp>Bar</stp>
        <stp/>
        <stp>High</stp>
        <stp>5</stp>
        <stp>-188</stp>
        <stp>All</stp>
        <stp/>
        <stp/>
        <stp>TRUE</stp>
        <stp>T</stp>
        <tr r="F190" s="1"/>
      </tp>
      <tp>
        <v>-49.742966670000001</v>
        <stp/>
        <stp>StudyData</stp>
        <stp>Bar((((HOE+2*RBE)/3)-CLE),1)</stp>
        <stp>Bar</stp>
        <stp/>
        <stp>High</stp>
        <stp>5</stp>
        <stp>-189</stp>
        <stp>All</stp>
        <stp/>
        <stp/>
        <stp>TRUE</stp>
        <stp>T</stp>
        <tr r="F191" s="1"/>
      </tp>
      <tp>
        <v>-49.654000000000003</v>
        <stp/>
        <stp>StudyData</stp>
        <stp>Bar((((HOE+2*RBE)/3)-CLE),1)</stp>
        <stp>Bar</stp>
        <stp/>
        <stp>High</stp>
        <stp>5</stp>
        <stp>-196</stp>
        <stp>All</stp>
        <stp/>
        <stp/>
        <stp>TRUE</stp>
        <stp>T</stp>
        <tr r="F198" s="1"/>
      </tp>
      <tp>
        <v>-49.664000000000001</v>
        <stp/>
        <stp>StudyData</stp>
        <stp>Bar((((HOE+2*RBE)/3)-CLE),1)</stp>
        <stp>Bar</stp>
        <stp/>
        <stp>High</stp>
        <stp>5</stp>
        <stp>-197</stp>
        <stp>All</stp>
        <stp/>
        <stp/>
        <stp>TRUE</stp>
        <stp>T</stp>
        <tr r="F199" s="1"/>
      </tp>
      <tp>
        <v>-49.693233329999998</v>
        <stp/>
        <stp>StudyData</stp>
        <stp>Bar((((HOE+2*RBE)/3)-CLE),1)</stp>
        <stp>Bar</stp>
        <stp/>
        <stp>High</stp>
        <stp>5</stp>
        <stp>-194</stp>
        <stp>All</stp>
        <stp/>
        <stp/>
        <stp>TRUE</stp>
        <stp>T</stp>
        <tr r="F196" s="1"/>
      </tp>
      <tp>
        <v>-49.68386667</v>
        <stp/>
        <stp>StudyData</stp>
        <stp>Bar((((HOE+2*RBE)/3)-CLE),1)</stp>
        <stp>Bar</stp>
        <stp/>
        <stp>High</stp>
        <stp>5</stp>
        <stp>-195</stp>
        <stp>All</stp>
        <stp/>
        <stp/>
        <stp>TRUE</stp>
        <stp>T</stp>
        <tr r="F197" s="1"/>
      </tp>
      <tp>
        <v>-49.683900000000001</v>
        <stp/>
        <stp>StudyData</stp>
        <stp>Bar((((HOE+2*RBE)/3)-CLE),1)</stp>
        <stp>Bar</stp>
        <stp/>
        <stp>High</stp>
        <stp>5</stp>
        <stp>-192</stp>
        <stp>All</stp>
        <stp/>
        <stp/>
        <stp>TRUE</stp>
        <stp>T</stp>
        <tr r="F194" s="1"/>
      </tp>
      <tp>
        <v>-49.6937</v>
        <stp/>
        <stp>StudyData</stp>
        <stp>Bar((((HOE+2*RBE)/3)-CLE),1)</stp>
        <stp>Bar</stp>
        <stp/>
        <stp>High</stp>
        <stp>5</stp>
        <stp>-193</stp>
        <stp>All</stp>
        <stp/>
        <stp/>
        <stp>TRUE</stp>
        <stp>T</stp>
        <tr r="F195" s="1"/>
      </tp>
      <tp>
        <v>-49.743299999999998</v>
        <stp/>
        <stp>StudyData</stp>
        <stp>Bar((((HOE+2*RBE)/3)-CLE),1)</stp>
        <stp>Bar</stp>
        <stp/>
        <stp>High</stp>
        <stp>5</stp>
        <stp>-190</stp>
        <stp>All</stp>
        <stp/>
        <stp/>
        <stp>TRUE</stp>
        <stp>T</stp>
        <tr r="F192" s="1"/>
      </tp>
      <tp>
        <v>-49.713799999999999</v>
        <stp/>
        <stp>StudyData</stp>
        <stp>Bar((((HOE+2*RBE)/3)-CLE),1)</stp>
        <stp>Bar</stp>
        <stp/>
        <stp>High</stp>
        <stp>5</stp>
        <stp>-191</stp>
        <stp>All</stp>
        <stp/>
        <stp/>
        <stp>TRUE</stp>
        <stp>T</stp>
        <tr r="F193" s="1"/>
      </tp>
      <tp>
        <v>-49.673200000000001</v>
        <stp/>
        <stp>StudyData</stp>
        <stp>Bar((((HOE+2*RBE)/3)-CLE),1)</stp>
        <stp>Bar</stp>
        <stp/>
        <stp>High</stp>
        <stp>5</stp>
        <stp>-198</stp>
        <stp>All</stp>
        <stp/>
        <stp/>
        <stp>TRUE</stp>
        <stp>T</stp>
        <tr r="F200" s="1"/>
      </tp>
      <tp>
        <v>-49.6935</v>
        <stp/>
        <stp>StudyData</stp>
        <stp>Bar((((HOE+2*RBE)/3)-CLE),1)</stp>
        <stp>Bar</stp>
        <stp/>
        <stp>High</stp>
        <stp>5</stp>
        <stp>-199</stp>
        <stp>All</stp>
        <stp/>
        <stp/>
        <stp>TRUE</stp>
        <stp>T</stp>
        <tr r="F201" s="1"/>
      </tp>
      <tp>
        <v>-49.265933330000003</v>
        <stp/>
        <stp>StudyData</stp>
        <stp>Bar((((HOE+2*RBE)/3)-CLE),1)</stp>
        <stp>Bar</stp>
        <stp/>
        <stp>Low</stp>
        <stp>5</stp>
        <stp>-32</stp>
        <stp>All</stp>
        <stp/>
        <stp/>
        <stp>TRUE</stp>
        <stp>T</stp>
        <tr r="G34" s="1"/>
      </tp>
      <tp>
        <v>-49.285233329999997</v>
        <stp/>
        <stp>StudyData</stp>
        <stp>Bar((((HOE+2*RBE)/3)-CLE),1)</stp>
        <stp>Bar</stp>
        <stp/>
        <stp>Low</stp>
        <stp>5</stp>
        <stp>-33</stp>
        <stp>All</stp>
        <stp/>
        <stp/>
        <stp>TRUE</stp>
        <stp>T</stp>
        <tr r="G35" s="1"/>
      </tp>
      <tp>
        <v>-49.207999999999998</v>
        <stp/>
        <stp>StudyData</stp>
        <stp>Bar((((HOE+2*RBE)/3)-CLE),1)</stp>
        <stp>Bar</stp>
        <stp/>
        <stp>Low</stp>
        <stp>5</stp>
        <stp>-30</stp>
        <stp>All</stp>
        <stp/>
        <stp/>
        <stp>TRUE</stp>
        <stp>T</stp>
        <tr r="G32" s="1"/>
      </tp>
      <tp>
        <v>-49.208366669999997</v>
        <stp/>
        <stp>StudyData</stp>
        <stp>Bar((((HOE+2*RBE)/3)-CLE),1)</stp>
        <stp>Bar</stp>
        <stp/>
        <stp>Low</stp>
        <stp>5</stp>
        <stp>-31</stp>
        <stp>All</stp>
        <stp/>
        <stp/>
        <stp>TRUE</stp>
        <stp>T</stp>
        <tr r="G33" s="1"/>
      </tp>
      <tp>
        <v>-49.001399999999997</v>
        <stp/>
        <stp>StudyData</stp>
        <stp>Bar((((HOE+2*RBE)/3)-CLE),1)</stp>
        <stp>Bar</stp>
        <stp/>
        <stp>Low</stp>
        <stp>5</stp>
        <stp>-36</stp>
        <stp>All</stp>
        <stp/>
        <stp/>
        <stp>TRUE</stp>
        <stp>T</stp>
        <tr r="G38" s="1"/>
      </tp>
      <tp>
        <v>-49.088466670000003</v>
        <stp/>
        <stp>StudyData</stp>
        <stp>Bar((((HOE+2*RBE)/3)-CLE),1)</stp>
        <stp>Bar</stp>
        <stp/>
        <stp>Low</stp>
        <stp>5</stp>
        <stp>-37</stp>
        <stp>All</stp>
        <stp/>
        <stp/>
        <stp>TRUE</stp>
        <stp>T</stp>
        <tr r="G39" s="1"/>
      </tp>
      <tp>
        <v>-49.237200000000001</v>
        <stp/>
        <stp>StudyData</stp>
        <stp>Bar((((HOE+2*RBE)/3)-CLE),1)</stp>
        <stp>Bar</stp>
        <stp/>
        <stp>Low</stp>
        <stp>5</stp>
        <stp>-34</stp>
        <stp>All</stp>
        <stp/>
        <stp/>
        <stp>TRUE</stp>
        <stp>T</stp>
        <tr r="G36" s="1"/>
      </tp>
      <tp>
        <v>-49.128799999999998</v>
        <stp/>
        <stp>StudyData</stp>
        <stp>Bar((((HOE+2*RBE)/3)-CLE),1)</stp>
        <stp>Bar</stp>
        <stp/>
        <stp>Low</stp>
        <stp>5</stp>
        <stp>-35</stp>
        <stp>All</stp>
        <stp/>
        <stp/>
        <stp>TRUE</stp>
        <stp>T</stp>
        <tr r="G37" s="1"/>
      </tp>
      <tp>
        <v>-49.019199999999998</v>
        <stp/>
        <stp>StudyData</stp>
        <stp>Bar((((HOE+2*RBE)/3)-CLE),1)</stp>
        <stp>Bar</stp>
        <stp/>
        <stp>Low</stp>
        <stp>5</stp>
        <stp>-38</stp>
        <stp>All</stp>
        <stp/>
        <stp/>
        <stp>TRUE</stp>
        <stp>T</stp>
        <tr r="G40" s="1"/>
      </tp>
      <tp>
        <v>-48.815433329999998</v>
        <stp/>
        <stp>StudyData</stp>
        <stp>Bar((((HOE+2*RBE)/3)-CLE),1)</stp>
        <stp>Bar</stp>
        <stp/>
        <stp>Low</stp>
        <stp>5</stp>
        <stp>-39</stp>
        <stp>All</stp>
        <stp/>
        <stp/>
        <stp>TRUE</stp>
        <stp>T</stp>
        <tr r="G41" s="1"/>
      </tp>
      <tp>
        <v>-49.65453333</v>
        <stp/>
        <stp>StudyData</stp>
        <stp>Bar((((HOE+2*RBE)/3)-CLE),1)</stp>
        <stp>Bar</stp>
        <stp/>
        <stp>High</stp>
        <stp>5</stp>
        <stp>-166</stp>
        <stp>All</stp>
        <stp/>
        <stp/>
        <stp>TRUE</stp>
        <stp>T</stp>
        <tr r="F168" s="1"/>
      </tp>
      <tp>
        <v>-49.664533329999998</v>
        <stp/>
        <stp>StudyData</stp>
        <stp>Bar((((HOE+2*RBE)/3)-CLE),1)</stp>
        <stp>Bar</stp>
        <stp/>
        <stp>High</stp>
        <stp>5</stp>
        <stp>-167</stp>
        <stp>All</stp>
        <stp/>
        <stp/>
        <stp>TRUE</stp>
        <stp>T</stp>
        <tr r="F169" s="1"/>
      </tp>
      <tp>
        <v>-49.654766670000001</v>
        <stp/>
        <stp>StudyData</stp>
        <stp>Bar((((HOE+2*RBE)/3)-CLE),1)</stp>
        <stp>Bar</stp>
        <stp/>
        <stp>High</stp>
        <stp>5</stp>
        <stp>-164</stp>
        <stp>All</stp>
        <stp/>
        <stp/>
        <stp>TRUE</stp>
        <stp>T</stp>
        <tr r="F166" s="1"/>
      </tp>
      <tp>
        <v>-49.664766669999999</v>
        <stp/>
        <stp>StudyData</stp>
        <stp>Bar((((HOE+2*RBE)/3)-CLE),1)</stp>
        <stp>Bar</stp>
        <stp/>
        <stp>High</stp>
        <stp>5</stp>
        <stp>-165</stp>
        <stp>All</stp>
        <stp/>
        <stp/>
        <stp>TRUE</stp>
        <stp>T</stp>
        <tr r="F167" s="1"/>
      </tp>
      <tp>
        <v>-49.704866670000001</v>
        <stp/>
        <stp>StudyData</stp>
        <stp>Bar((((HOE+2*RBE)/3)-CLE),1)</stp>
        <stp>Bar</stp>
        <stp/>
        <stp>High</stp>
        <stp>5</stp>
        <stp>-162</stp>
        <stp>All</stp>
        <stp/>
        <stp/>
        <stp>TRUE</stp>
        <stp>T</stp>
        <tr r="F164" s="1"/>
      </tp>
      <tp>
        <v>-49.664766669999999</v>
        <stp/>
        <stp>StudyData</stp>
        <stp>Bar((((HOE+2*RBE)/3)-CLE),1)</stp>
        <stp>Bar</stp>
        <stp/>
        <stp>High</stp>
        <stp>5</stp>
        <stp>-163</stp>
        <stp>All</stp>
        <stp/>
        <stp/>
        <stp>TRUE</stp>
        <stp>T</stp>
        <tr r="F165" s="1"/>
      </tp>
      <tp>
        <v>-49.685000000000002</v>
        <stp/>
        <stp>StudyData</stp>
        <stp>Bar((((HOE+2*RBE)/3)-CLE),1)</stp>
        <stp>Bar</stp>
        <stp/>
        <stp>High</stp>
        <stp>5</stp>
        <stp>-160</stp>
        <stp>All</stp>
        <stp/>
        <stp/>
        <stp>TRUE</stp>
        <stp>T</stp>
        <tr r="F162" s="1"/>
      </tp>
      <tp>
        <v>-49.694866670000003</v>
        <stp/>
        <stp>StudyData</stp>
        <stp>Bar((((HOE+2*RBE)/3)-CLE),1)</stp>
        <stp>Bar</stp>
        <stp/>
        <stp>High</stp>
        <stp>5</stp>
        <stp>-161</stp>
        <stp>All</stp>
        <stp/>
        <stp/>
        <stp>TRUE</stp>
        <stp>T</stp>
        <tr r="F163" s="1"/>
      </tp>
      <tp>
        <v>-49.684533330000001</v>
        <stp/>
        <stp>StudyData</stp>
        <stp>Bar((((HOE+2*RBE)/3)-CLE),1)</stp>
        <stp>Bar</stp>
        <stp/>
        <stp>High</stp>
        <stp>5</stp>
        <stp>-168</stp>
        <stp>All</stp>
        <stp/>
        <stp/>
        <stp>TRUE</stp>
        <stp>T</stp>
        <tr r="F170" s="1"/>
      </tp>
      <tp>
        <v>-49.684533330000001</v>
        <stp/>
        <stp>StudyData</stp>
        <stp>Bar((((HOE+2*RBE)/3)-CLE),1)</stp>
        <stp>Bar</stp>
        <stp/>
        <stp>High</stp>
        <stp>5</stp>
        <stp>-169</stp>
        <stp>All</stp>
        <stp/>
        <stp/>
        <stp>TRUE</stp>
        <stp>T</stp>
        <tr r="F171" s="1"/>
      </tp>
      <tp>
        <v>-49.090433330000003</v>
        <stp/>
        <stp>StudyData</stp>
        <stp>Bar((((HOE+2*RBE)/3)-CLE),1)</stp>
        <stp>Bar</stp>
        <stp/>
        <stp>Low</stp>
        <stp>5</stp>
        <stp>-22</stp>
        <stp>All</stp>
        <stp/>
        <stp/>
        <stp>TRUE</stp>
        <stp>T</stp>
        <tr r="G24" s="1"/>
      </tp>
      <tp>
        <v>-49.110166669999998</v>
        <stp/>
        <stp>StudyData</stp>
        <stp>Bar((((HOE+2*RBE)/3)-CLE),1)</stp>
        <stp>Bar</stp>
        <stp/>
        <stp>Low</stp>
        <stp>5</stp>
        <stp>-23</stp>
        <stp>All</stp>
        <stp/>
        <stp/>
        <stp>TRUE</stp>
        <stp>T</stp>
        <tr r="G25" s="1"/>
      </tp>
      <tp>
        <v>-49.208233329999999</v>
        <stp/>
        <stp>StudyData</stp>
        <stp>Bar((((HOE+2*RBE)/3)-CLE),1)</stp>
        <stp>Bar</stp>
        <stp/>
        <stp>Low</stp>
        <stp>5</stp>
        <stp>-20</stp>
        <stp>All</stp>
        <stp/>
        <stp/>
        <stp>TRUE</stp>
        <stp>T</stp>
        <tr r="G22" s="1"/>
      </tp>
      <tp>
        <v>-49.168766669999997</v>
        <stp/>
        <stp>StudyData</stp>
        <stp>Bar((((HOE+2*RBE)/3)-CLE),1)</stp>
        <stp>Bar</stp>
        <stp/>
        <stp>Low</stp>
        <stp>5</stp>
        <stp>-21</stp>
        <stp>All</stp>
        <stp/>
        <stp/>
        <stp>TRUE</stp>
        <stp>T</stp>
        <tr r="G23" s="1"/>
      </tp>
      <tp>
        <v>-49.207700000000003</v>
        <stp/>
        <stp>StudyData</stp>
        <stp>Bar((((HOE+2*RBE)/3)-CLE),1)</stp>
        <stp>Bar</stp>
        <stp/>
        <stp>Low</stp>
        <stp>5</stp>
        <stp>-26</stp>
        <stp>All</stp>
        <stp/>
        <stp/>
        <stp>TRUE</stp>
        <stp>T</stp>
        <tr r="G28" s="1"/>
      </tp>
      <tp>
        <v>-49.228033330000002</v>
        <stp/>
        <stp>StudyData</stp>
        <stp>Bar((((HOE+2*RBE)/3)-CLE),1)</stp>
        <stp>Bar</stp>
        <stp/>
        <stp>Low</stp>
        <stp>5</stp>
        <stp>-27</stp>
        <stp>All</stp>
        <stp/>
        <stp/>
        <stp>TRUE</stp>
        <stp>T</stp>
        <tr r="G29" s="1"/>
      </tp>
      <tp>
        <v>-49.177900000000001</v>
        <stp/>
        <stp>StudyData</stp>
        <stp>Bar((((HOE+2*RBE)/3)-CLE),1)</stp>
        <stp>Bar</stp>
        <stp/>
        <stp>Low</stp>
        <stp>5</stp>
        <stp>-24</stp>
        <stp>All</stp>
        <stp/>
        <stp/>
        <stp>TRUE</stp>
        <stp>T</stp>
        <tr r="G26" s="1"/>
      </tp>
      <tp>
        <v>-49.197866670000003</v>
        <stp/>
        <stp>StudyData</stp>
        <stp>Bar((((HOE+2*RBE)/3)-CLE),1)</stp>
        <stp>Bar</stp>
        <stp/>
        <stp>Low</stp>
        <stp>5</stp>
        <stp>-25</stp>
        <stp>All</stp>
        <stp/>
        <stp/>
        <stp>TRUE</stp>
        <stp>T</stp>
        <tr r="G27" s="1"/>
      </tp>
      <tp>
        <v>-49.255933329999998</v>
        <stp/>
        <stp>StudyData</stp>
        <stp>Bar((((HOE+2*RBE)/3)-CLE),1)</stp>
        <stp>Bar</stp>
        <stp/>
        <stp>Low</stp>
        <stp>5</stp>
        <stp>-28</stp>
        <stp>All</stp>
        <stp/>
        <stp/>
        <stp>TRUE</stp>
        <stp>T</stp>
        <tr r="G30" s="1"/>
      </tp>
      <tp>
        <v>-49.266866669999999</v>
        <stp/>
        <stp>StudyData</stp>
        <stp>Bar((((HOE+2*RBE)/3)-CLE),1)</stp>
        <stp>Bar</stp>
        <stp/>
        <stp>Low</stp>
        <stp>5</stp>
        <stp>-29</stp>
        <stp>All</stp>
        <stp/>
        <stp/>
        <stp>TRUE</stp>
        <stp>T</stp>
        <tr r="G31" s="1"/>
      </tp>
      <tp>
        <v>-49.714166669999997</v>
        <stp/>
        <stp>StudyData</stp>
        <stp>Bar((((HOE+2*RBE)/3)-CLE),1)</stp>
        <stp>Bar</stp>
        <stp/>
        <stp>High</stp>
        <stp>5</stp>
        <stp>-176</stp>
        <stp>All</stp>
        <stp/>
        <stp/>
        <stp>TRUE</stp>
        <stp>T</stp>
        <tr r="F178" s="1"/>
      </tp>
      <tp>
        <v>-49.723366669999997</v>
        <stp/>
        <stp>StudyData</stp>
        <stp>Bar((((HOE+2*RBE)/3)-CLE),1)</stp>
        <stp>Bar</stp>
        <stp/>
        <stp>High</stp>
        <stp>5</stp>
        <stp>-177</stp>
        <stp>All</stp>
        <stp/>
        <stp/>
        <stp>TRUE</stp>
        <stp>T</stp>
        <tr r="F179" s="1"/>
      </tp>
      <tp>
        <v>-49.673966669999999</v>
        <stp/>
        <stp>StudyData</stp>
        <stp>Bar((((HOE+2*RBE)/3)-CLE),1)</stp>
        <stp>Bar</stp>
        <stp/>
        <stp>High</stp>
        <stp>5</stp>
        <stp>-174</stp>
        <stp>All</stp>
        <stp/>
        <stp/>
        <stp>TRUE</stp>
        <stp>T</stp>
        <tr r="F176" s="1"/>
      </tp>
      <tp>
        <v>-49.673966669999999</v>
        <stp/>
        <stp>StudyData</stp>
        <stp>Bar((((HOE+2*RBE)/3)-CLE),1)</stp>
        <stp>Bar</stp>
        <stp/>
        <stp>High</stp>
        <stp>5</stp>
        <stp>-175</stp>
        <stp>All</stp>
        <stp/>
        <stp/>
        <stp>TRUE</stp>
        <stp>T</stp>
        <tr r="F177" s="1"/>
      </tp>
      <tp>
        <v>-49.683933330000002</v>
        <stp/>
        <stp>StudyData</stp>
        <stp>Bar((((HOE+2*RBE)/3)-CLE),1)</stp>
        <stp>Bar</stp>
        <stp/>
        <stp>High</stp>
        <stp>5</stp>
        <stp>-172</stp>
        <stp>All</stp>
        <stp/>
        <stp/>
        <stp>TRUE</stp>
        <stp>T</stp>
        <tr r="F174" s="1"/>
      </tp>
      <tp>
        <v>-49.673966669999999</v>
        <stp/>
        <stp>StudyData</stp>
        <stp>Bar((((HOE+2*RBE)/3)-CLE),1)</stp>
        <stp>Bar</stp>
        <stp/>
        <stp>High</stp>
        <stp>5</stp>
        <stp>-173</stp>
        <stp>All</stp>
        <stp/>
        <stp/>
        <stp>TRUE</stp>
        <stp>T</stp>
        <tr r="F175" s="1"/>
      </tp>
      <tp>
        <v>-49.684533330000001</v>
        <stp/>
        <stp>StudyData</stp>
        <stp>Bar((((HOE+2*RBE)/3)-CLE),1)</stp>
        <stp>Bar</stp>
        <stp/>
        <stp>High</stp>
        <stp>5</stp>
        <stp>-170</stp>
        <stp>All</stp>
        <stp/>
        <stp/>
        <stp>TRUE</stp>
        <stp>T</stp>
        <tr r="F172" s="1"/>
      </tp>
      <tp>
        <v>-49.684533330000001</v>
        <stp/>
        <stp>StudyData</stp>
        <stp>Bar((((HOE+2*RBE)/3)-CLE),1)</stp>
        <stp>Bar</stp>
        <stp/>
        <stp>High</stp>
        <stp>5</stp>
        <stp>-171</stp>
        <stp>All</stp>
        <stp/>
        <stp/>
        <stp>TRUE</stp>
        <stp>T</stp>
        <tr r="F173" s="1"/>
      </tp>
      <tp>
        <v>-49.744166669999998</v>
        <stp/>
        <stp>StudyData</stp>
        <stp>Bar((((HOE+2*RBE)/3)-CLE),1)</stp>
        <stp>Bar</stp>
        <stp/>
        <stp>High</stp>
        <stp>5</stp>
        <stp>-178</stp>
        <stp>All</stp>
        <stp/>
        <stp/>
        <stp>TRUE</stp>
        <stp>T</stp>
        <tr r="F180" s="1"/>
      </tp>
      <tp>
        <v>-49.73416667</v>
        <stp/>
        <stp>StudyData</stp>
        <stp>Bar((((HOE+2*RBE)/3)-CLE),1)</stp>
        <stp>Bar</stp>
        <stp/>
        <stp>High</stp>
        <stp>5</stp>
        <stp>-179</stp>
        <stp>All</stp>
        <stp/>
        <stp/>
        <stp>TRUE</stp>
        <stp>T</stp>
        <tr r="F181" s="1"/>
      </tp>
      <tp>
        <v>-49.270499999999998</v>
        <stp/>
        <stp>StudyData</stp>
        <stp>Bar((((HOE+2*RBE)/3)-CLE),1)</stp>
        <stp>Bar</stp>
        <stp/>
        <stp>Low</stp>
        <stp>5</stp>
        <stp>-12</stp>
        <stp>All</stp>
        <stp/>
        <stp/>
        <stp>TRUE</stp>
        <stp>T</stp>
        <tr r="G14" s="1"/>
      </tp>
      <tp>
        <v>-49.260599999999997</v>
        <stp/>
        <stp>StudyData</stp>
        <stp>Bar((((HOE+2*RBE)/3)-CLE),1)</stp>
        <stp>Bar</stp>
        <stp/>
        <stp>Low</stp>
        <stp>5</stp>
        <stp>-13</stp>
        <stp>All</stp>
        <stp/>
        <stp/>
        <stp>TRUE</stp>
        <stp>T</stp>
        <tr r="G15" s="1"/>
      </tp>
      <tp>
        <v>-49.280333329999998</v>
        <stp/>
        <stp>StudyData</stp>
        <stp>Bar((((HOE+2*RBE)/3)-CLE),1)</stp>
        <stp>Bar</stp>
        <stp/>
        <stp>Low</stp>
        <stp>5</stp>
        <stp>-10</stp>
        <stp>All</stp>
        <stp/>
        <stp/>
        <stp>TRUE</stp>
        <stp>T</stp>
        <tr r="G12" s="1"/>
      </tp>
      <tp>
        <v>-49.280200000000001</v>
        <stp/>
        <stp>StudyData</stp>
        <stp>Bar((((HOE+2*RBE)/3)-CLE),1)</stp>
        <stp>Bar</stp>
        <stp/>
        <stp>Low</stp>
        <stp>5</stp>
        <stp>-11</stp>
        <stp>All</stp>
        <stp/>
        <stp/>
        <stp>TRUE</stp>
        <stp>T</stp>
        <tr r="G13" s="1"/>
      </tp>
      <tp>
        <v>-49.268866670000001</v>
        <stp/>
        <stp>StudyData</stp>
        <stp>Bar((((HOE+2*RBE)/3)-CLE),1)</stp>
        <stp>Bar</stp>
        <stp/>
        <stp>Low</stp>
        <stp>5</stp>
        <stp>-16</stp>
        <stp>All</stp>
        <stp/>
        <stp/>
        <stp>TRUE</stp>
        <stp>T</stp>
        <tr r="G18" s="1"/>
      </tp>
      <tp>
        <v>-49.199366670000003</v>
        <stp/>
        <stp>StudyData</stp>
        <stp>Bar((((HOE+2*RBE)/3)-CLE),1)</stp>
        <stp>Bar</stp>
        <stp/>
        <stp>Low</stp>
        <stp>5</stp>
        <stp>-17</stp>
        <stp>All</stp>
        <stp/>
        <stp/>
        <stp>TRUE</stp>
        <stp>T</stp>
        <tr r="G19" s="1"/>
      </tp>
      <tp>
        <v>-49.328533329999999</v>
        <stp/>
        <stp>StudyData</stp>
        <stp>Bar((((HOE+2*RBE)/3)-CLE),1)</stp>
        <stp>Bar</stp>
        <stp/>
        <stp>Low</stp>
        <stp>5</stp>
        <stp>-14</stp>
        <stp>All</stp>
        <stp/>
        <stp/>
        <stp>TRUE</stp>
        <stp>T</stp>
        <tr r="G16" s="1"/>
      </tp>
      <tp>
        <v>-49.31826667</v>
        <stp/>
        <stp>StudyData</stp>
        <stp>Bar((((HOE+2*RBE)/3)-CLE),1)</stp>
        <stp>Bar</stp>
        <stp/>
        <stp>Low</stp>
        <stp>5</stp>
        <stp>-15</stp>
        <stp>All</stp>
        <stp/>
        <stp/>
        <stp>TRUE</stp>
        <stp>T</stp>
        <tr r="G17" s="1"/>
      </tp>
      <tp>
        <v>-49.208533330000002</v>
        <stp/>
        <stp>StudyData</stp>
        <stp>Bar((((HOE+2*RBE)/3)-CLE),1)</stp>
        <stp>Bar</stp>
        <stp/>
        <stp>Low</stp>
        <stp>5</stp>
        <stp>-18</stp>
        <stp>All</stp>
        <stp/>
        <stp/>
        <stp>TRUE</stp>
        <stp>T</stp>
        <tr r="G20" s="1"/>
      </tp>
      <tp>
        <v>-49.228200000000001</v>
        <stp/>
        <stp>StudyData</stp>
        <stp>Bar((((HOE+2*RBE)/3)-CLE),1)</stp>
        <stp>Bar</stp>
        <stp/>
        <stp>Low</stp>
        <stp>5</stp>
        <stp>-19</stp>
        <stp>All</stp>
        <stp/>
        <stp/>
        <stp>TRUE</stp>
        <stp>T</stp>
        <tr r="G21" s="1"/>
      </tp>
      <tp>
        <v>-49.844766669999998</v>
        <stp/>
        <stp>StudyData</stp>
        <stp>Bar((((HOE+2*RBE)/3)-CLE),1)</stp>
        <stp>Bar</stp>
        <stp/>
        <stp>High</stp>
        <stp>5</stp>
        <stp>-146</stp>
        <stp>All</stp>
        <stp/>
        <stp/>
        <stp>TRUE</stp>
        <stp>T</stp>
        <tr r="F148" s="1"/>
      </tp>
      <tp>
        <v>-49.813833330000001</v>
        <stp/>
        <stp>StudyData</stp>
        <stp>Bar((((HOE+2*RBE)/3)-CLE),1)</stp>
        <stp>Bar</stp>
        <stp/>
        <stp>High</stp>
        <stp>5</stp>
        <stp>-147</stp>
        <stp>All</stp>
        <stp/>
        <stp/>
        <stp>TRUE</stp>
        <stp>T</stp>
        <tr r="F149" s="1"/>
      </tp>
      <tp>
        <v>-49.755466669999997</v>
        <stp/>
        <stp>StudyData</stp>
        <stp>Bar((((HOE+2*RBE)/3)-CLE),1)</stp>
        <stp>Bar</stp>
        <stp/>
        <stp>High</stp>
        <stp>5</stp>
        <stp>-144</stp>
        <stp>All</stp>
        <stp/>
        <stp/>
        <stp>TRUE</stp>
        <stp>T</stp>
        <tr r="F146" s="1"/>
      </tp>
      <tp>
        <v>-49.774566669999999</v>
        <stp/>
        <stp>StudyData</stp>
        <stp>Bar((((HOE+2*RBE)/3)-CLE),1)</stp>
        <stp>Bar</stp>
        <stp/>
        <stp>High</stp>
        <stp>5</stp>
        <stp>-145</stp>
        <stp>All</stp>
        <stp/>
        <stp/>
        <stp>TRUE</stp>
        <stp>T</stp>
        <tr r="F147" s="1"/>
      </tp>
      <tp>
        <v>-49.795133329999999</v>
        <stp/>
        <stp>StudyData</stp>
        <stp>Bar((((HOE+2*RBE)/3)-CLE),1)</stp>
        <stp>Bar</stp>
        <stp/>
        <stp>High</stp>
        <stp>5</stp>
        <stp>-142</stp>
        <stp>All</stp>
        <stp/>
        <stp/>
        <stp>TRUE</stp>
        <stp>T</stp>
        <tr r="F144" s="1"/>
      </tp>
      <tp>
        <v>-49.755699999999997</v>
        <stp/>
        <stp>StudyData</stp>
        <stp>Bar((((HOE+2*RBE)/3)-CLE),1)</stp>
        <stp>Bar</stp>
        <stp/>
        <stp>High</stp>
        <stp>5</stp>
        <stp>-143</stp>
        <stp>All</stp>
        <stp/>
        <stp/>
        <stp>TRUE</stp>
        <stp>T</stp>
        <tr r="F145" s="1"/>
      </tp>
      <tp>
        <v>-49.706000000000003</v>
        <stp/>
        <stp>StudyData</stp>
        <stp>Bar((((HOE+2*RBE)/3)-CLE),1)</stp>
        <stp>Bar</stp>
        <stp/>
        <stp>High</stp>
        <stp>5</stp>
        <stp>-140</stp>
        <stp>All</stp>
        <stp/>
        <stp/>
        <stp>TRUE</stp>
        <stp>T</stp>
        <tr r="F142" s="1"/>
      </tp>
      <tp>
        <v>-49.795400000000001</v>
        <stp/>
        <stp>StudyData</stp>
        <stp>Bar((((HOE+2*RBE)/3)-CLE),1)</stp>
        <stp>Bar</stp>
        <stp/>
        <stp>High</stp>
        <stp>5</stp>
        <stp>-141</stp>
        <stp>All</stp>
        <stp/>
        <stp/>
        <stp>TRUE</stp>
        <stp>T</stp>
        <tr r="F143" s="1"/>
      </tp>
      <tp>
        <v>-49.813833330000001</v>
        <stp/>
        <stp>StudyData</stp>
        <stp>Bar((((HOE+2*RBE)/3)-CLE),1)</stp>
        <stp>Bar</stp>
        <stp/>
        <stp>High</stp>
        <stp>5</stp>
        <stp>-148</stp>
        <stp>All</stp>
        <stp/>
        <stp/>
        <stp>TRUE</stp>
        <stp>T</stp>
        <tr r="F150" s="1"/>
      </tp>
      <tp>
        <v>-49.863266670000002</v>
        <stp/>
        <stp>StudyData</stp>
        <stp>Bar((((HOE+2*RBE)/3)-CLE),1)</stp>
        <stp>Bar</stp>
        <stp/>
        <stp>High</stp>
        <stp>5</stp>
        <stp>-149</stp>
        <stp>All</stp>
        <stp/>
        <stp/>
        <stp>TRUE</stp>
        <stp>T</stp>
        <tr r="F151" s="1"/>
      </tp>
      <tp>
        <v>-49.675266669999999</v>
        <stp/>
        <stp>StudyData</stp>
        <stp>Bar((((HOE+2*RBE)/3)-CLE),1)</stp>
        <stp>Bar</stp>
        <stp/>
        <stp>High</stp>
        <stp>5</stp>
        <stp>-156</stp>
        <stp>All</stp>
        <stp/>
        <stp/>
        <stp>TRUE</stp>
        <stp>T</stp>
        <tr r="F158" s="1"/>
      </tp>
      <tp>
        <v>-49.674999999999997</v>
        <stp/>
        <stp>StudyData</stp>
        <stp>Bar((((HOE+2*RBE)/3)-CLE),1)</stp>
        <stp>Bar</stp>
        <stp/>
        <stp>High</stp>
        <stp>5</stp>
        <stp>-157</stp>
        <stp>All</stp>
        <stp/>
        <stp/>
        <stp>TRUE</stp>
        <stp>T</stp>
        <tr r="F159" s="1"/>
      </tp>
      <tp>
        <v>-49.695333329999997</v>
        <stp/>
        <stp>StudyData</stp>
        <stp>Bar((((HOE+2*RBE)/3)-CLE),1)</stp>
        <stp>Bar</stp>
        <stp/>
        <stp>High</stp>
        <stp>5</stp>
        <stp>-154</stp>
        <stp>All</stp>
        <stp/>
        <stp/>
        <stp>TRUE</stp>
        <stp>T</stp>
        <tr r="F156" s="1"/>
      </tp>
      <tp>
        <v>-49.675266669999999</v>
        <stp/>
        <stp>StudyData</stp>
        <stp>Bar((((HOE+2*RBE)/3)-CLE),1)</stp>
        <stp>Bar</stp>
        <stp/>
        <stp>High</stp>
        <stp>5</stp>
        <stp>-155</stp>
        <stp>All</stp>
        <stp/>
        <stp/>
        <stp>TRUE</stp>
        <stp>T</stp>
        <tr r="F157" s="1"/>
      </tp>
      <tp>
        <v>-49.695333329999997</v>
        <stp/>
        <stp>StudyData</stp>
        <stp>Bar((((HOE+2*RBE)/3)-CLE),1)</stp>
        <stp>Bar</stp>
        <stp/>
        <stp>High</stp>
        <stp>5</stp>
        <stp>-152</stp>
        <stp>All</stp>
        <stp/>
        <stp/>
        <stp>TRUE</stp>
        <stp>T</stp>
        <tr r="F154" s="1"/>
      </tp>
      <tp>
        <v>-49.685333329999999</v>
        <stp/>
        <stp>StudyData</stp>
        <stp>Bar((((HOE+2*RBE)/3)-CLE),1)</stp>
        <stp>Bar</stp>
        <stp/>
        <stp>High</stp>
        <stp>5</stp>
        <stp>-153</stp>
        <stp>All</stp>
        <stp/>
        <stp/>
        <stp>TRUE</stp>
        <stp>T</stp>
        <tr r="F155" s="1"/>
      </tp>
      <tp>
        <v>-49.822333329999999</v>
        <stp/>
        <stp>StudyData</stp>
        <stp>Bar((((HOE+2*RBE)/3)-CLE),1)</stp>
        <stp>Bar</stp>
        <stp/>
        <stp>High</stp>
        <stp>5</stp>
        <stp>-150</stp>
        <stp>All</stp>
        <stp/>
        <stp/>
        <stp>TRUE</stp>
        <stp>T</stp>
        <tr r="F152" s="1"/>
      </tp>
      <tp>
        <v>-49.783933330000004</v>
        <stp/>
        <stp>StudyData</stp>
        <stp>Bar((((HOE+2*RBE)/3)-CLE),1)</stp>
        <stp>Bar</stp>
        <stp/>
        <stp>High</stp>
        <stp>5</stp>
        <stp>-151</stp>
        <stp>All</stp>
        <stp/>
        <stp/>
        <stp>TRUE</stp>
        <stp>T</stp>
        <tr r="F153" s="1"/>
      </tp>
      <tp>
        <v>-49.664999999999999</v>
        <stp/>
        <stp>StudyData</stp>
        <stp>Bar((((HOE+2*RBE)/3)-CLE),1)</stp>
        <stp>Bar</stp>
        <stp/>
        <stp>High</stp>
        <stp>5</stp>
        <stp>-158</stp>
        <stp>All</stp>
        <stp/>
        <stp/>
        <stp>TRUE</stp>
        <stp>T</stp>
        <tr r="F160" s="1"/>
      </tp>
      <tp>
        <v>-49.685000000000002</v>
        <stp/>
        <stp>StudyData</stp>
        <stp>Bar((((HOE+2*RBE)/3)-CLE),1)</stp>
        <stp>Bar</stp>
        <stp/>
        <stp>High</stp>
        <stp>5</stp>
        <stp>-159</stp>
        <stp>All</stp>
        <stp/>
        <stp/>
        <stp>TRUE</stp>
        <stp>T</stp>
        <tr r="F161" s="1"/>
      </tp>
      <tp>
        <v>-49.565366670000003</v>
        <stp/>
        <stp>StudyData</stp>
        <stp>Bar((((HOE+2*RBE)/3)-CLE),1)</stp>
        <stp>Bar</stp>
        <stp/>
        <stp>Low</stp>
        <stp>5</stp>
        <stp>-72</stp>
        <stp>All</stp>
        <stp/>
        <stp/>
        <stp>TRUE</stp>
        <stp>T</stp>
        <tr r="G74" s="1"/>
      </tp>
      <tp>
        <v>-49.525500000000001</v>
        <stp/>
        <stp>StudyData</stp>
        <stp>Bar((((HOE+2*RBE)/3)-CLE),1)</stp>
        <stp>Bar</stp>
        <stp/>
        <stp>Low</stp>
        <stp>5</stp>
        <stp>-73</stp>
        <stp>All</stp>
        <stp/>
        <stp/>
        <stp>TRUE</stp>
        <stp>T</stp>
        <tr r="G75" s="1"/>
      </tp>
      <tp>
        <v>-49.556266669999999</v>
        <stp/>
        <stp>StudyData</stp>
        <stp>Bar((((HOE+2*RBE)/3)-CLE),1)</stp>
        <stp>Bar</stp>
        <stp/>
        <stp>Low</stp>
        <stp>5</stp>
        <stp>-70</stp>
        <stp>All</stp>
        <stp/>
        <stp/>
        <stp>TRUE</stp>
        <stp>T</stp>
        <tr r="G72" s="1"/>
      </tp>
      <tp>
        <v>-49.526466669999998</v>
        <stp/>
        <stp>StudyData</stp>
        <stp>Bar((((HOE+2*RBE)/3)-CLE),1)</stp>
        <stp>Bar</stp>
        <stp/>
        <stp>Low</stp>
        <stp>5</stp>
        <stp>-71</stp>
        <stp>All</stp>
        <stp/>
        <stp/>
        <stp>TRUE</stp>
        <stp>T</stp>
        <tr r="G73" s="1"/>
      </tp>
      <tp>
        <v>-49.662399999999998</v>
        <stp/>
        <stp>StudyData</stp>
        <stp>Bar((((HOE+2*RBE)/3)-CLE),1)</stp>
        <stp>Bar</stp>
        <stp/>
        <stp>Low</stp>
        <stp>5</stp>
        <stp>-76</stp>
        <stp>All</stp>
        <stp/>
        <stp/>
        <stp>TRUE</stp>
        <stp>T</stp>
        <tr r="G78" s="1"/>
      </tp>
      <tp>
        <v>-49.650633329999998</v>
        <stp/>
        <stp>StudyData</stp>
        <stp>Bar((((HOE+2*RBE)/3)-CLE),1)</stp>
        <stp>Bar</stp>
        <stp/>
        <stp>Low</stp>
        <stp>5</stp>
        <stp>-77</stp>
        <stp>All</stp>
        <stp/>
        <stp/>
        <stp>TRUE</stp>
        <stp>T</stp>
        <tr r="G79" s="1"/>
      </tp>
      <tp>
        <v>-49.506799999999998</v>
        <stp/>
        <stp>StudyData</stp>
        <stp>Bar((((HOE+2*RBE)/3)-CLE),1)</stp>
        <stp>Bar</stp>
        <stp/>
        <stp>Low</stp>
        <stp>5</stp>
        <stp>-74</stp>
        <stp>All</stp>
        <stp/>
        <stp/>
        <stp>TRUE</stp>
        <stp>T</stp>
        <tr r="G76" s="1"/>
      </tp>
      <tp>
        <v>-49.63226667</v>
        <stp/>
        <stp>StudyData</stp>
        <stp>Bar((((HOE+2*RBE)/3)-CLE),1)</stp>
        <stp>Bar</stp>
        <stp/>
        <stp>Low</stp>
        <stp>5</stp>
        <stp>-75</stp>
        <stp>All</stp>
        <stp/>
        <stp/>
        <stp>TRUE</stp>
        <stp>T</stp>
        <tr r="G77" s="1"/>
      </tp>
      <tp>
        <v>-49.591533329999997</v>
        <stp/>
        <stp>StudyData</stp>
        <stp>Bar((((HOE+2*RBE)/3)-CLE),1)</stp>
        <stp>Bar</stp>
        <stp/>
        <stp>Low</stp>
        <stp>5</stp>
        <stp>-78</stp>
        <stp>All</stp>
        <stp/>
        <stp/>
        <stp>TRUE</stp>
        <stp>T</stp>
        <tr r="G80" s="1"/>
      </tp>
      <tp>
        <v>-49.620966670000001</v>
        <stp/>
        <stp>StudyData</stp>
        <stp>Bar((((HOE+2*RBE)/3)-CLE),1)</stp>
        <stp>Bar</stp>
        <stp/>
        <stp>Low</stp>
        <stp>5</stp>
        <stp>-79</stp>
        <stp>All</stp>
        <stp/>
        <stp/>
        <stp>TRUE</stp>
        <stp>T</stp>
        <tr r="G81" s="1"/>
      </tp>
      <tp>
        <v>-49.125700000000002</v>
        <stp/>
        <stp>StudyData</stp>
        <stp>Bar((((HOE+2*RBE)/3)-CLE),1)</stp>
        <stp>Bar</stp>
        <stp/>
        <stp>Low</stp>
        <stp>5</stp>
        <stp>0</stp>
        <stp>All</stp>
        <stp/>
        <stp/>
        <stp>TRUE</stp>
        <stp>T</stp>
        <tr r="G2" s="1"/>
      </tp>
      <tp>
        <v>-49.596866669999997</v>
        <stp/>
        <stp>StudyData</stp>
        <stp>Bar((((HOE+2*RBE)/3)-CLE),1)</stp>
        <stp>Bar</stp>
        <stp/>
        <stp>High</stp>
        <stp>5</stp>
        <stp>-226</stp>
        <stp>All</stp>
        <stp/>
        <stp/>
        <stp>TRUE</stp>
        <stp>T</stp>
        <tr r="F228" s="1"/>
      </tp>
      <tp>
        <v>-49.801733329999998</v>
        <stp/>
        <stp>StudyData</stp>
        <stp>Bar((((HOE+2*RBE)/3)-CLE),1)</stp>
        <stp>Bar</stp>
        <stp/>
        <stp>High</stp>
        <stp>5</stp>
        <stp>-126</stp>
        <stp>All</stp>
        <stp/>
        <stp/>
        <stp>TRUE</stp>
        <stp>T</stp>
        <tr r="F128" s="1"/>
      </tp>
      <tp>
        <v>-49.586833329999997</v>
        <stp/>
        <stp>StudyData</stp>
        <stp>Bar((((HOE+2*RBE)/3)-CLE),1)</stp>
        <stp>Bar</stp>
        <stp/>
        <stp>High</stp>
        <stp>5</stp>
        <stp>-227</stp>
        <stp>All</stp>
        <stp/>
        <stp/>
        <stp>TRUE</stp>
        <stp>T</stp>
        <tr r="F229" s="1"/>
      </tp>
      <tp>
        <v>-49.859833330000001</v>
        <stp/>
        <stp>StudyData</stp>
        <stp>Bar((((HOE+2*RBE)/3)-CLE),1)</stp>
        <stp>Bar</stp>
        <stp/>
        <stp>High</stp>
        <stp>5</stp>
        <stp>-127</stp>
        <stp>All</stp>
        <stp/>
        <stp/>
        <stp>TRUE</stp>
        <stp>T</stp>
        <tr r="F129" s="1"/>
      </tp>
      <tp>
        <v>-49.656733330000002</v>
        <stp/>
        <stp>StudyData</stp>
        <stp>Bar((((HOE+2*RBE)/3)-CLE),1)</stp>
        <stp>Bar</stp>
        <stp/>
        <stp>High</stp>
        <stp>5</stp>
        <stp>-224</stp>
        <stp>All</stp>
        <stp/>
        <stp/>
        <stp>TRUE</stp>
        <stp>T</stp>
        <tr r="F226" s="1"/>
      </tp>
      <tp>
        <v>-49.605866669999997</v>
        <stp/>
        <stp>StudyData</stp>
        <stp>Bar((((HOE+2*RBE)/3)-CLE),1)</stp>
        <stp>Bar</stp>
        <stp/>
        <stp>High</stp>
        <stp>5</stp>
        <stp>-124</stp>
        <stp>All</stp>
        <stp/>
        <stp/>
        <stp>TRUE</stp>
        <stp>T</stp>
        <tr r="F126" s="1"/>
      </tp>
      <tp>
        <v>-49.596800000000002</v>
        <stp/>
        <stp>StudyData</stp>
        <stp>Bar((((HOE+2*RBE)/3)-CLE),1)</stp>
        <stp>Bar</stp>
        <stp/>
        <stp>High</stp>
        <stp>5</stp>
        <stp>-225</stp>
        <stp>All</stp>
        <stp/>
        <stp/>
        <stp>TRUE</stp>
        <stp>T</stp>
        <tr r="F227" s="1"/>
      </tp>
      <tp>
        <v>-49.693399999999997</v>
        <stp/>
        <stp>StudyData</stp>
        <stp>Bar((((HOE+2*RBE)/3)-CLE),1)</stp>
        <stp>Bar</stp>
        <stp/>
        <stp>High</stp>
        <stp>5</stp>
        <stp>-125</stp>
        <stp>All</stp>
        <stp/>
        <stp/>
        <stp>TRUE</stp>
        <stp>T</stp>
        <tr r="F127" s="1"/>
      </tp>
      <tp>
        <v>-49.644666669999999</v>
        <stp/>
        <stp>StudyData</stp>
        <stp>Bar((((HOE+2*RBE)/3)-CLE),1)</stp>
        <stp>Bar</stp>
        <stp/>
        <stp>High</stp>
        <stp>5</stp>
        <stp>-222</stp>
        <stp>All</stp>
        <stp/>
        <stp/>
        <stp>TRUE</stp>
        <stp>T</stp>
        <tr r="F224" s="1"/>
      </tp>
      <tp>
        <v>-49.557333329999999</v>
        <stp/>
        <stp>StudyData</stp>
        <stp>Bar((((HOE+2*RBE)/3)-CLE),1)</stp>
        <stp>Bar</stp>
        <stp/>
        <stp>High</stp>
        <stp>5</stp>
        <stp>-122</stp>
        <stp>All</stp>
        <stp/>
        <stp/>
        <stp>TRUE</stp>
        <stp>T</stp>
        <tr r="F124" s="1"/>
      </tp>
      <tp>
        <v>-49.654733329999999</v>
        <stp/>
        <stp>StudyData</stp>
        <stp>Bar((((HOE+2*RBE)/3)-CLE),1)</stp>
        <stp>Bar</stp>
        <stp/>
        <stp>High</stp>
        <stp>5</stp>
        <stp>-223</stp>
        <stp>All</stp>
        <stp/>
        <stp/>
        <stp>TRUE</stp>
        <stp>T</stp>
        <tr r="F225" s="1"/>
      </tp>
      <tp>
        <v>-49.537433329999999</v>
        <stp/>
        <stp>StudyData</stp>
        <stp>Bar((((HOE+2*RBE)/3)-CLE),1)</stp>
        <stp>Bar</stp>
        <stp/>
        <stp>High</stp>
        <stp>5</stp>
        <stp>-123</stp>
        <stp>All</stp>
        <stp/>
        <stp/>
        <stp>TRUE</stp>
        <stp>T</stp>
        <tr r="F125" s="1"/>
      </tp>
      <tp>
        <v>-49.724266669999999</v>
        <stp/>
        <stp>StudyData</stp>
        <stp>Bar((((HOE+2*RBE)/3)-CLE),1)</stp>
        <stp>Bar</stp>
        <stp/>
        <stp>High</stp>
        <stp>5</stp>
        <stp>-220</stp>
        <stp>All</stp>
        <stp/>
        <stp/>
        <stp>TRUE</stp>
        <stp>T</stp>
        <tr r="F222" s="1"/>
      </tp>
      <tp>
        <v>-49.586500000000001</v>
        <stp/>
        <stp>StudyData</stp>
        <stp>Bar((((HOE+2*RBE)/3)-CLE),1)</stp>
        <stp>Bar</stp>
        <stp/>
        <stp>High</stp>
        <stp>5</stp>
        <stp>-120</stp>
        <stp>All</stp>
        <stp/>
        <stp/>
        <stp>TRUE</stp>
        <stp>T</stp>
        <tr r="F122" s="1"/>
      </tp>
      <tp>
        <v>-49.664499999999997</v>
        <stp/>
        <stp>StudyData</stp>
        <stp>Bar((((HOE+2*RBE)/3)-CLE),1)</stp>
        <stp>Bar</stp>
        <stp/>
        <stp>High</stp>
        <stp>5</stp>
        <stp>-221</stp>
        <stp>All</stp>
        <stp/>
        <stp/>
        <stp>TRUE</stp>
        <stp>T</stp>
        <tr r="F223" s="1"/>
      </tp>
      <tp>
        <v>-49.518233330000001</v>
        <stp/>
        <stp>StudyData</stp>
        <stp>Bar((((HOE+2*RBE)/3)-CLE),1)</stp>
        <stp>Bar</stp>
        <stp/>
        <stp>High</stp>
        <stp>5</stp>
        <stp>-121</stp>
        <stp>All</stp>
        <stp/>
        <stp/>
        <stp>TRUE</stp>
        <stp>T</stp>
        <tr r="F123" s="1"/>
      </tp>
      <tp>
        <v>-49.577033329999999</v>
        <stp/>
        <stp>StudyData</stp>
        <stp>Bar((((HOE+2*RBE)/3)-CLE),1)</stp>
        <stp>Bar</stp>
        <stp/>
        <stp>High</stp>
        <stp>5</stp>
        <stp>-228</stp>
        <stp>All</stp>
        <stp/>
        <stp/>
        <stp>TRUE</stp>
        <stp>T</stp>
        <tr r="F230" s="1"/>
      </tp>
      <tp>
        <v>-49.782600000000002</v>
        <stp/>
        <stp>StudyData</stp>
        <stp>Bar((((HOE+2*RBE)/3)-CLE),1)</stp>
        <stp>Bar</stp>
        <stp/>
        <stp>High</stp>
        <stp>5</stp>
        <stp>-128</stp>
        <stp>All</stp>
        <stp/>
        <stp/>
        <stp>TRUE</stp>
        <stp>T</stp>
        <tr r="F130" s="1"/>
      </tp>
      <tp>
        <v>-49.586866669999999</v>
        <stp/>
        <stp>StudyData</stp>
        <stp>Bar((((HOE+2*RBE)/3)-CLE),1)</stp>
        <stp>Bar</stp>
        <stp/>
        <stp>High</stp>
        <stp>5</stp>
        <stp>-229</stp>
        <stp>All</stp>
        <stp/>
        <stp/>
        <stp>TRUE</stp>
        <stp>T</stp>
        <tr r="F231" s="1"/>
      </tp>
      <tp>
        <v>-49.832799999999999</v>
        <stp/>
        <stp>StudyData</stp>
        <stp>Bar((((HOE+2*RBE)/3)-CLE),1)</stp>
        <stp>Bar</stp>
        <stp/>
        <stp>High</stp>
        <stp>5</stp>
        <stp>-129</stp>
        <stp>All</stp>
        <stp/>
        <stp/>
        <stp>TRUE</stp>
        <stp>T</stp>
        <tr r="F131" s="1"/>
      </tp>
      <tp>
        <v>-49.185133329999999</v>
        <stp/>
        <stp>StudyData</stp>
        <stp>Bar((((HOE+2*RBE)/3)-CLE),1)</stp>
        <stp>Bar</stp>
        <stp/>
        <stp>Low</stp>
        <stp>5</stp>
        <stp>-62</stp>
        <stp>All</stp>
        <stp/>
        <stp/>
        <stp>TRUE</stp>
        <stp>T</stp>
        <tr r="G64" s="1"/>
      </tp>
      <tp>
        <v>-49.156266670000001</v>
        <stp/>
        <stp>StudyData</stp>
        <stp>Bar((((HOE+2*RBE)/3)-CLE),1)</stp>
        <stp>Bar</stp>
        <stp/>
        <stp>Low</stp>
        <stp>5</stp>
        <stp>-63</stp>
        <stp>All</stp>
        <stp/>
        <stp/>
        <stp>TRUE</stp>
        <stp>T</stp>
        <tr r="G65" s="1"/>
      </tp>
      <tp>
        <v>-49.147566670000003</v>
        <stp/>
        <stp>StudyData</stp>
        <stp>Bar((((HOE+2*RBE)/3)-CLE),1)</stp>
        <stp>Bar</stp>
        <stp/>
        <stp>Low</stp>
        <stp>5</stp>
        <stp>-60</stp>
        <stp>All</stp>
        <stp/>
        <stp/>
        <stp>TRUE</stp>
        <stp>T</stp>
        <tr r="G62" s="1"/>
      </tp>
      <tp>
        <v>-49.214233329999999</v>
        <stp/>
        <stp>StudyData</stp>
        <stp>Bar((((HOE+2*RBE)/3)-CLE),1)</stp>
        <stp>Bar</stp>
        <stp/>
        <stp>Low</stp>
        <stp>5</stp>
        <stp>-61</stp>
        <stp>All</stp>
        <stp/>
        <stp/>
        <stp>TRUE</stp>
        <stp>T</stp>
        <tr r="G63" s="1"/>
      </tp>
      <tp>
        <v>-49.292233330000002</v>
        <stp/>
        <stp>StudyData</stp>
        <stp>Bar((((HOE+2*RBE)/3)-CLE),1)</stp>
        <stp>Bar</stp>
        <stp/>
        <stp>Low</stp>
        <stp>5</stp>
        <stp>-66</stp>
        <stp>All</stp>
        <stp/>
        <stp/>
        <stp>TRUE</stp>
        <stp>T</stp>
        <tr r="G68" s="1"/>
      </tp>
      <tp>
        <v>-49.40966667</v>
        <stp/>
        <stp>StudyData</stp>
        <stp>Bar((((HOE+2*RBE)/3)-CLE),1)</stp>
        <stp>Bar</stp>
        <stp/>
        <stp>Low</stp>
        <stp>5</stp>
        <stp>-67</stp>
        <stp>All</stp>
        <stp/>
        <stp/>
        <stp>TRUE</stp>
        <stp>T</stp>
        <tr r="G69" s="1"/>
      </tp>
      <tp>
        <v>-49.31056667</v>
        <stp/>
        <stp>StudyData</stp>
        <stp>Bar((((HOE+2*RBE)/3)-CLE),1)</stp>
        <stp>Bar</stp>
        <stp/>
        <stp>Low</stp>
        <stp>5</stp>
        <stp>-64</stp>
        <stp>All</stp>
        <stp/>
        <stp/>
        <stp>TRUE</stp>
        <stp>T</stp>
        <tr r="G66" s="1"/>
      </tp>
      <tp>
        <v>-49.31123333</v>
        <stp/>
        <stp>StudyData</stp>
        <stp>Bar((((HOE+2*RBE)/3)-CLE),1)</stp>
        <stp>Bar</stp>
        <stp/>
        <stp>Low</stp>
        <stp>5</stp>
        <stp>-65</stp>
        <stp>All</stp>
        <stp/>
        <stp/>
        <stp>TRUE</stp>
        <stp>T</stp>
        <tr r="G67" s="1"/>
      </tp>
      <tp>
        <v>-49.52613333</v>
        <stp/>
        <stp>StudyData</stp>
        <stp>Bar((((HOE+2*RBE)/3)-CLE),1)</stp>
        <stp>Bar</stp>
        <stp/>
        <stp>Low</stp>
        <stp>5</stp>
        <stp>-68</stp>
        <stp>All</stp>
        <stp/>
        <stp/>
        <stp>TRUE</stp>
        <stp>T</stp>
        <tr r="G70" s="1"/>
      </tp>
      <tp>
        <v>-49.54623333</v>
        <stp/>
        <stp>StudyData</stp>
        <stp>Bar((((HOE+2*RBE)/3)-CLE),1)</stp>
        <stp>Bar</stp>
        <stp/>
        <stp>Low</stp>
        <stp>5</stp>
        <stp>-69</stp>
        <stp>All</stp>
        <stp/>
        <stp/>
        <stp>TRUE</stp>
        <stp>T</stp>
        <tr r="G71" s="1"/>
      </tp>
      <tp>
        <v>-49.476700000000001</v>
        <stp/>
        <stp>StudyData</stp>
        <stp>Bar((((HOE+2*RBE)/3)-CLE),1)</stp>
        <stp>Bar</stp>
        <stp/>
        <stp>High</stp>
        <stp>5</stp>
        <stp>-236</stp>
        <stp>All</stp>
        <stp/>
        <stp/>
        <stp>TRUE</stp>
        <stp>T</stp>
        <tr r="F238" s="1"/>
      </tp>
      <tp>
        <v>-49.735700000000001</v>
        <stp/>
        <stp>StudyData</stp>
        <stp>Bar((((HOE+2*RBE)/3)-CLE),1)</stp>
        <stp>Bar</stp>
        <stp/>
        <stp>High</stp>
        <stp>5</stp>
        <stp>-136</stp>
        <stp>All</stp>
        <stp/>
        <stp/>
        <stp>TRUE</stp>
        <stp>T</stp>
        <tr r="F138" s="1"/>
      </tp>
      <tp>
        <v>-49.734900000000003</v>
        <stp/>
        <stp>StudyData</stp>
        <stp>Bar((((HOE+2*RBE)/3)-CLE),1)</stp>
        <stp>Bar</stp>
        <stp/>
        <stp>High</stp>
        <stp>5</stp>
        <stp>-137</stp>
        <stp>All</stp>
        <stp/>
        <stp/>
        <stp>TRUE</stp>
        <stp>T</stp>
        <tr r="F139" s="1"/>
      </tp>
      <tp>
        <v>-49.467300000000002</v>
        <stp/>
        <stp>StudyData</stp>
        <stp>Bar((((HOE+2*RBE)/3)-CLE),1)</stp>
        <stp>Bar</stp>
        <stp/>
        <stp>High</stp>
        <stp>5</stp>
        <stp>-234</stp>
        <stp>All</stp>
        <stp/>
        <stp/>
        <stp>TRUE</stp>
        <stp>T</stp>
        <tr r="F236" s="1"/>
      </tp>
      <tp>
        <v>-49.803800000000003</v>
        <stp/>
        <stp>StudyData</stp>
        <stp>Bar((((HOE+2*RBE)/3)-CLE),1)</stp>
        <stp>Bar</stp>
        <stp/>
        <stp>High</stp>
        <stp>5</stp>
        <stp>-134</stp>
        <stp>All</stp>
        <stp/>
        <stp/>
        <stp>TRUE</stp>
        <stp>T</stp>
        <tr r="F136" s="1"/>
      </tp>
      <tp>
        <v>-49.446566670000003</v>
        <stp/>
        <stp>StudyData</stp>
        <stp>Bar((((HOE+2*RBE)/3)-CLE),1)</stp>
        <stp>Bar</stp>
        <stp/>
        <stp>High</stp>
        <stp>5</stp>
        <stp>-235</stp>
        <stp>All</stp>
        <stp/>
        <stp/>
        <stp>TRUE</stp>
        <stp>T</stp>
        <tr r="F237" s="1"/>
      </tp>
      <tp>
        <v>-49.775233329999999</v>
        <stp/>
        <stp>StudyData</stp>
        <stp>Bar((((HOE+2*RBE)/3)-CLE),1)</stp>
        <stp>Bar</stp>
        <stp/>
        <stp>High</stp>
        <stp>5</stp>
        <stp>-135</stp>
        <stp>All</stp>
        <stp/>
        <stp/>
        <stp>TRUE</stp>
        <stp>T</stp>
        <tr r="F137" s="1"/>
      </tp>
      <tp>
        <v>-49.526866669999997</v>
        <stp/>
        <stp>StudyData</stp>
        <stp>Bar((((HOE+2*RBE)/3)-CLE),1)</stp>
        <stp>Bar</stp>
        <stp/>
        <stp>High</stp>
        <stp>5</stp>
        <stp>-232</stp>
        <stp>All</stp>
        <stp/>
        <stp/>
        <stp>TRUE</stp>
        <stp>T</stp>
        <tr r="F234" s="1"/>
      </tp>
      <tp>
        <v>-49.852499999999999</v>
        <stp/>
        <stp>StudyData</stp>
        <stp>Bar((((HOE+2*RBE)/3)-CLE),1)</stp>
        <stp>Bar</stp>
        <stp/>
        <stp>High</stp>
        <stp>5</stp>
        <stp>-132</stp>
        <stp>All</stp>
        <stp/>
        <stp/>
        <stp>TRUE</stp>
        <stp>T</stp>
        <tr r="F134" s="1"/>
      </tp>
      <tp>
        <v>-49.536499999999997</v>
        <stp/>
        <stp>StudyData</stp>
        <stp>Bar((((HOE+2*RBE)/3)-CLE),1)</stp>
        <stp>Bar</stp>
        <stp/>
        <stp>High</stp>
        <stp>5</stp>
        <stp>-233</stp>
        <stp>All</stp>
        <stp/>
        <stp/>
        <stp>TRUE</stp>
        <stp>T</stp>
        <tr r="F235" s="1"/>
      </tp>
      <tp>
        <v>-49.822533329999999</v>
        <stp/>
        <stp>StudyData</stp>
        <stp>Bar((((HOE+2*RBE)/3)-CLE),1)</stp>
        <stp>Bar</stp>
        <stp/>
        <stp>High</stp>
        <stp>5</stp>
        <stp>-133</stp>
        <stp>All</stp>
        <stp/>
        <stp/>
        <stp>TRUE</stp>
        <stp>T</stp>
        <tr r="F135" s="1"/>
      </tp>
      <tp>
        <v>-49.538033329999998</v>
        <stp/>
        <stp>StudyData</stp>
        <stp>Bar((((HOE+2*RBE)/3)-CLE),1)</stp>
        <stp>Bar</stp>
        <stp/>
        <stp>High</stp>
        <stp>5</stp>
        <stp>-230</stp>
        <stp>All</stp>
        <stp/>
        <stp/>
        <stp>TRUE</stp>
        <stp>T</stp>
        <tr r="F232" s="1"/>
      </tp>
      <tp>
        <v>-49.822600000000001</v>
        <stp/>
        <stp>StudyData</stp>
        <stp>Bar((((HOE+2*RBE)/3)-CLE),1)</stp>
        <stp>Bar</stp>
        <stp/>
        <stp>High</stp>
        <stp>5</stp>
        <stp>-130</stp>
        <stp>All</stp>
        <stp/>
        <stp/>
        <stp>TRUE</stp>
        <stp>T</stp>
        <tr r="F132" s="1"/>
      </tp>
      <tp>
        <v>-49.528266670000001</v>
        <stp/>
        <stp>StudyData</stp>
        <stp>Bar((((HOE+2*RBE)/3)-CLE),1)</stp>
        <stp>Bar</stp>
        <stp/>
        <stp>High</stp>
        <stp>5</stp>
        <stp>-231</stp>
        <stp>All</stp>
        <stp/>
        <stp/>
        <stp>TRUE</stp>
        <stp>T</stp>
        <tr r="F233" s="1"/>
      </tp>
      <tp>
        <v>-49.8611</v>
        <stp/>
        <stp>StudyData</stp>
        <stp>Bar((((HOE+2*RBE)/3)-CLE),1)</stp>
        <stp>Bar</stp>
        <stp/>
        <stp>High</stp>
        <stp>5</stp>
        <stp>-131</stp>
        <stp>All</stp>
        <stp/>
        <stp/>
        <stp>TRUE</stp>
        <stp>T</stp>
        <tr r="F133" s="1"/>
      </tp>
      <tp>
        <v>-49.764533329999999</v>
        <stp/>
        <stp>StudyData</stp>
        <stp>Bar((((HOE+2*RBE)/3)-CLE),1)</stp>
        <stp>Bar</stp>
        <stp/>
        <stp>High</stp>
        <stp>5</stp>
        <stp>-138</stp>
        <stp>All</stp>
        <stp/>
        <stp/>
        <stp>TRUE</stp>
        <stp>T</stp>
        <tr r="F140" s="1"/>
      </tp>
      <tp>
        <v>-49.765700000000002</v>
        <stp/>
        <stp>StudyData</stp>
        <stp>Bar((((HOE+2*RBE)/3)-CLE),1)</stp>
        <stp>Bar</stp>
        <stp/>
        <stp>High</stp>
        <stp>5</stp>
        <stp>-139</stp>
        <stp>All</stp>
        <stp/>
        <stp/>
        <stp>TRUE</stp>
        <stp>T</stp>
        <tr r="F141" s="1"/>
      </tp>
      <tp>
        <v>-48.873566670000002</v>
        <stp/>
        <stp>StudyData</stp>
        <stp>Bar((((HOE+2*RBE)/3)-CLE),1)</stp>
        <stp>Bar</stp>
        <stp/>
        <stp>Low</stp>
        <stp>5</stp>
        <stp>-52</stp>
        <stp>All</stp>
        <stp/>
        <stp/>
        <stp>TRUE</stp>
        <stp>T</stp>
        <tr r="G54" s="1"/>
      </tp>
      <tp>
        <v>-48.922899999999998</v>
        <stp/>
        <stp>StudyData</stp>
        <stp>Bar((((HOE+2*RBE)/3)-CLE),1)</stp>
        <stp>Bar</stp>
        <stp/>
        <stp>Low</stp>
        <stp>5</stp>
        <stp>-53</stp>
        <stp>All</stp>
        <stp/>
        <stp/>
        <stp>TRUE</stp>
        <stp>T</stp>
        <tr r="G55" s="1"/>
      </tp>
      <tp>
        <v>-48.893433330000001</v>
        <stp/>
        <stp>StudyData</stp>
        <stp>Bar((((HOE+2*RBE)/3)-CLE),1)</stp>
        <stp>Bar</stp>
        <stp/>
        <stp>Low</stp>
        <stp>5</stp>
        <stp>-50</stp>
        <stp>All</stp>
        <stp/>
        <stp/>
        <stp>TRUE</stp>
        <stp>T</stp>
        <tr r="G52" s="1"/>
      </tp>
      <tp>
        <v>-48.923299999999998</v>
        <stp/>
        <stp>StudyData</stp>
        <stp>Bar((((HOE+2*RBE)/3)-CLE),1)</stp>
        <stp>Bar</stp>
        <stp/>
        <stp>Low</stp>
        <stp>5</stp>
        <stp>-51</stp>
        <stp>All</stp>
        <stp/>
        <stp/>
        <stp>TRUE</stp>
        <stp>T</stp>
        <tr r="G53" s="1"/>
      </tp>
      <tp>
        <v>-49.0488</v>
        <stp/>
        <stp>StudyData</stp>
        <stp>Bar((((HOE+2*RBE)/3)-CLE),1)</stp>
        <stp>Bar</stp>
        <stp/>
        <stp>Low</stp>
        <stp>5</stp>
        <stp>-56</stp>
        <stp>All</stp>
        <stp/>
        <stp/>
        <stp>TRUE</stp>
        <stp>T</stp>
        <tr r="G58" s="1"/>
      </tp>
      <tp>
        <v>-49.04153333</v>
        <stp/>
        <stp>StudyData</stp>
        <stp>Bar((((HOE+2*RBE)/3)-CLE),1)</stp>
        <stp>Bar</stp>
        <stp/>
        <stp>Low</stp>
        <stp>5</stp>
        <stp>-57</stp>
        <stp>All</stp>
        <stp/>
        <stp/>
        <stp>TRUE</stp>
        <stp>T</stp>
        <tr r="G59" s="1"/>
      </tp>
      <tp>
        <v>-49.003399999999999</v>
        <stp/>
        <stp>StudyData</stp>
        <stp>Bar((((HOE+2*RBE)/3)-CLE),1)</stp>
        <stp>Bar</stp>
        <stp/>
        <stp>Low</stp>
        <stp>5</stp>
        <stp>-54</stp>
        <stp>All</stp>
        <stp/>
        <stp/>
        <stp>TRUE</stp>
        <stp>T</stp>
        <tr r="G56" s="1"/>
      </tp>
      <tp>
        <v>-49.04236667</v>
        <stp/>
        <stp>StudyData</stp>
        <stp>Bar((((HOE+2*RBE)/3)-CLE),1)</stp>
        <stp>Bar</stp>
        <stp/>
        <stp>Low</stp>
        <stp>5</stp>
        <stp>-55</stp>
        <stp>All</stp>
        <stp/>
        <stp/>
        <stp>TRUE</stp>
        <stp>T</stp>
        <tr r="G57" s="1"/>
      </tp>
      <tp>
        <v>-49.089166669999997</v>
        <stp/>
        <stp>StudyData</stp>
        <stp>Bar((((HOE+2*RBE)/3)-CLE),1)</stp>
        <stp>Bar</stp>
        <stp/>
        <stp>Low</stp>
        <stp>5</stp>
        <stp>-58</stp>
        <stp>All</stp>
        <stp/>
        <stp/>
        <stp>TRUE</stp>
        <stp>T</stp>
        <tr r="G60" s="1"/>
      </tp>
      <tp>
        <v>-49.098233329999999</v>
        <stp/>
        <stp>StudyData</stp>
        <stp>Bar((((HOE+2*RBE)/3)-CLE),1)</stp>
        <stp>Bar</stp>
        <stp/>
        <stp>Low</stp>
        <stp>5</stp>
        <stp>-59</stp>
        <stp>All</stp>
        <stp/>
        <stp/>
        <stp>TRUE</stp>
        <stp>T</stp>
        <tr r="G61" s="1"/>
      </tp>
      <tp>
        <v>-49.702800000000003</v>
        <stp/>
        <stp>StudyData</stp>
        <stp>Bar((((HOE+2*RBE)/3)-CLE),1)</stp>
        <stp>Bar</stp>
        <stp/>
        <stp>High</stp>
        <stp>5</stp>
        <stp>-206</stp>
        <stp>All</stp>
        <stp/>
        <stp/>
        <stp>TRUE</stp>
        <stp>T</stp>
        <tr r="F208" s="1"/>
      </tp>
      <tp>
        <v>-49.960999999999999</v>
        <stp/>
        <stp>StudyData</stp>
        <stp>Bar((((HOE+2*RBE)/3)-CLE),1)</stp>
        <stp>Bar</stp>
        <stp/>
        <stp>High</stp>
        <stp>5</stp>
        <stp>-106</stp>
        <stp>All</stp>
        <stp/>
        <stp/>
        <stp>TRUE</stp>
        <stp>T</stp>
        <tr r="F108" s="1"/>
      </tp>
      <tp>
        <v>-49.712566670000001</v>
        <stp/>
        <stp>StudyData</stp>
        <stp>Bar((((HOE+2*RBE)/3)-CLE),1)</stp>
        <stp>Bar</stp>
        <stp/>
        <stp>High</stp>
        <stp>5</stp>
        <stp>-207</stp>
        <stp>All</stp>
        <stp/>
        <stp/>
        <stp>TRUE</stp>
        <stp>T</stp>
        <tr r="F209" s="1"/>
      </tp>
      <tp>
        <v>-49.813866670000003</v>
        <stp/>
        <stp>StudyData</stp>
        <stp>Bar((((HOE+2*RBE)/3)-CLE),1)</stp>
        <stp>Bar</stp>
        <stp/>
        <stp>High</stp>
        <stp>5</stp>
        <stp>-107</stp>
        <stp>All</stp>
        <stp/>
        <stp/>
        <stp>TRUE</stp>
        <stp>T</stp>
        <tr r="F109" s="1"/>
      </tp>
      <tp>
        <v>-49.692933330000002</v>
        <stp/>
        <stp>StudyData</stp>
        <stp>Bar((((HOE+2*RBE)/3)-CLE),1)</stp>
        <stp>Bar</stp>
        <stp/>
        <stp>High</stp>
        <stp>5</stp>
        <stp>-204</stp>
        <stp>All</stp>
        <stp/>
        <stp/>
        <stp>TRUE</stp>
        <stp>T</stp>
        <tr r="F206" s="1"/>
      </tp>
      <tp>
        <v>-49.96983333</v>
        <stp/>
        <stp>StudyData</stp>
        <stp>Bar((((HOE+2*RBE)/3)-CLE),1)</stp>
        <stp>Bar</stp>
        <stp/>
        <stp>High</stp>
        <stp>5</stp>
        <stp>-104</stp>
        <stp>All</stp>
        <stp/>
        <stp/>
        <stp>TRUE</stp>
        <stp>T</stp>
        <tr r="F106" s="1"/>
      </tp>
      <tp>
        <v>-49.692799999999998</v>
        <stp/>
        <stp>StudyData</stp>
        <stp>Bar((((HOE+2*RBE)/3)-CLE),1)</stp>
        <stp>Bar</stp>
        <stp/>
        <stp>High</stp>
        <stp>5</stp>
        <stp>-205</stp>
        <stp>All</stp>
        <stp/>
        <stp/>
        <stp>TRUE</stp>
        <stp>T</stp>
        <tr r="F207" s="1"/>
      </tp>
      <tp>
        <v>-49.969799999999999</v>
        <stp/>
        <stp>StudyData</stp>
        <stp>Bar((((HOE+2*RBE)/3)-CLE),1)</stp>
        <stp>Bar</stp>
        <stp/>
        <stp>High</stp>
        <stp>5</stp>
        <stp>-105</stp>
        <stp>All</stp>
        <stp/>
        <stp/>
        <stp>TRUE</stp>
        <stp>T</stp>
        <tr r="F107" s="1"/>
      </tp>
      <tp>
        <v>-49.723066670000001</v>
        <stp/>
        <stp>StudyData</stp>
        <stp>Bar((((HOE+2*RBE)/3)-CLE),1)</stp>
        <stp>Bar</stp>
        <stp/>
        <stp>High</stp>
        <stp>5</stp>
        <stp>-202</stp>
        <stp>All</stp>
        <stp/>
        <stp/>
        <stp>TRUE</stp>
        <stp>T</stp>
        <tr r="F204" s="1"/>
      </tp>
      <tp>
        <v>-49.941933329999998</v>
        <stp/>
        <stp>StudyData</stp>
        <stp>Bar((((HOE+2*RBE)/3)-CLE),1)</stp>
        <stp>Bar</stp>
        <stp/>
        <stp>High</stp>
        <stp>5</stp>
        <stp>-102</stp>
        <stp>All</stp>
        <stp/>
        <stp/>
        <stp>TRUE</stp>
        <stp>T</stp>
        <tr r="F104" s="1"/>
      </tp>
      <tp>
        <v>-49.70293333</v>
        <stp/>
        <stp>StudyData</stp>
        <stp>Bar((((HOE+2*RBE)/3)-CLE),1)</stp>
        <stp>Bar</stp>
        <stp/>
        <stp>High</stp>
        <stp>5</stp>
        <stp>-203</stp>
        <stp>All</stp>
        <stp/>
        <stp/>
        <stp>TRUE</stp>
        <stp>T</stp>
        <tr r="F205" s="1"/>
      </tp>
      <tp>
        <v>-49.921799999999998</v>
        <stp/>
        <stp>StudyData</stp>
        <stp>Bar((((HOE+2*RBE)/3)-CLE),1)</stp>
        <stp>Bar</stp>
        <stp/>
        <stp>High</stp>
        <stp>5</stp>
        <stp>-103</stp>
        <stp>All</stp>
        <stp/>
        <stp/>
        <stp>TRUE</stp>
        <stp>T</stp>
        <tr r="F105" s="1"/>
      </tp>
      <tp>
        <v>-49.64383333</v>
        <stp/>
        <stp>StudyData</stp>
        <stp>Bar((((HOE+2*RBE)/3)-CLE),1)</stp>
        <stp>Bar</stp>
        <stp/>
        <stp>High</stp>
        <stp>5</stp>
        <stp>-200</stp>
        <stp>All</stp>
        <stp/>
        <stp/>
        <stp>TRUE</stp>
        <stp>T</stp>
        <tr r="F202" s="1"/>
      </tp>
      <tp>
        <v>-49.959033329999997</v>
        <stp/>
        <stp>StudyData</stp>
        <stp>Bar((((HOE+2*RBE)/3)-CLE),1)</stp>
        <stp>Bar</stp>
        <stp/>
        <stp>High</stp>
        <stp>5</stp>
        <stp>-100</stp>
        <stp>All</stp>
        <stp/>
        <stp/>
        <stp>TRUE</stp>
        <stp>T</stp>
        <tr r="F102" s="1"/>
      </tp>
      <tp>
        <v>-49.653833329999998</v>
        <stp/>
        <stp>StudyData</stp>
        <stp>Bar((((HOE+2*RBE)/3)-CLE),1)</stp>
        <stp>Bar</stp>
        <stp/>
        <stp>High</stp>
        <stp>5</stp>
        <stp>-201</stp>
        <stp>All</stp>
        <stp/>
        <stp/>
        <stp>TRUE</stp>
        <stp>T</stp>
        <tr r="F203" s="1"/>
      </tp>
      <tp>
        <v>-49.900599999999997</v>
        <stp/>
        <stp>StudyData</stp>
        <stp>Bar((((HOE+2*RBE)/3)-CLE),1)</stp>
        <stp>Bar</stp>
        <stp/>
        <stp>High</stp>
        <stp>5</stp>
        <stp>-101</stp>
        <stp>All</stp>
        <stp/>
        <stp/>
        <stp>TRUE</stp>
        <stp>T</stp>
        <tr r="F103" s="1"/>
      </tp>
      <tp>
        <v>-49.742100000000001</v>
        <stp/>
        <stp>StudyData</stp>
        <stp>Bar((((HOE+2*RBE)/3)-CLE),1)</stp>
        <stp>Bar</stp>
        <stp/>
        <stp>High</stp>
        <stp>5</stp>
        <stp>-208</stp>
        <stp>All</stp>
        <stp/>
        <stp/>
        <stp>TRUE</stp>
        <stp>T</stp>
        <tr r="F210" s="1"/>
      </tp>
      <tp>
        <v>-49.82426667</v>
        <stp/>
        <stp>StudyData</stp>
        <stp>Bar((((HOE+2*RBE)/3)-CLE),1)</stp>
        <stp>Bar</stp>
        <stp/>
        <stp>High</stp>
        <stp>5</stp>
        <stp>-108</stp>
        <stp>All</stp>
        <stp/>
        <stp/>
        <stp>TRUE</stp>
        <stp>T</stp>
        <tr r="F110" s="1"/>
      </tp>
      <tp>
        <v>-49.692900000000002</v>
        <stp/>
        <stp>StudyData</stp>
        <stp>Bar((((HOE+2*RBE)/3)-CLE),1)</stp>
        <stp>Bar</stp>
        <stp/>
        <stp>High</stp>
        <stp>5</stp>
        <stp>-209</stp>
        <stp>All</stp>
        <stp/>
        <stp/>
        <stp>TRUE</stp>
        <stp>T</stp>
        <tr r="F211" s="1"/>
      </tp>
      <tp>
        <v>-49.78446667</v>
        <stp/>
        <stp>StudyData</stp>
        <stp>Bar((((HOE+2*RBE)/3)-CLE),1)</stp>
        <stp>Bar</stp>
        <stp/>
        <stp>High</stp>
        <stp>5</stp>
        <stp>-109</stp>
        <stp>All</stp>
        <stp/>
        <stp/>
        <stp>TRUE</stp>
        <stp>T</stp>
        <tr r="F111" s="1"/>
      </tp>
      <tp>
        <v>-48.941400000000002</v>
        <stp/>
        <stp>StudyData</stp>
        <stp>Bar((((HOE+2*RBE)/3)-CLE),1)</stp>
        <stp>Bar</stp>
        <stp/>
        <stp>Low</stp>
        <stp>5</stp>
        <stp>-42</stp>
        <stp>All</stp>
        <stp/>
        <stp/>
        <stp>TRUE</stp>
        <stp>T</stp>
        <tr r="G44" s="1"/>
      </tp>
      <tp>
        <v>-49.020266669999998</v>
        <stp/>
        <stp>StudyData</stp>
        <stp>Bar((((HOE+2*RBE)/3)-CLE),1)</stp>
        <stp>Bar</stp>
        <stp/>
        <stp>Low</stp>
        <stp>5</stp>
        <stp>-43</stp>
        <stp>All</stp>
        <stp/>
        <stp/>
        <stp>TRUE</stp>
        <stp>T</stp>
        <tr r="G45" s="1"/>
      </tp>
      <tp>
        <v>-48.922133330000001</v>
        <stp/>
        <stp>StudyData</stp>
        <stp>Bar((((HOE+2*RBE)/3)-CLE),1)</stp>
        <stp>Bar</stp>
        <stp/>
        <stp>Low</stp>
        <stp>5</stp>
        <stp>-40</stp>
        <stp>All</stp>
        <stp/>
        <stp/>
        <stp>TRUE</stp>
        <stp>T</stp>
        <tr r="G42" s="1"/>
      </tp>
      <tp>
        <v>-48.8735</v>
        <stp/>
        <stp>StudyData</stp>
        <stp>Bar((((HOE+2*RBE)/3)-CLE),1)</stp>
        <stp>Bar</stp>
        <stp/>
        <stp>Low</stp>
        <stp>5</stp>
        <stp>-41</stp>
        <stp>All</stp>
        <stp/>
        <stp/>
        <stp>TRUE</stp>
        <stp>T</stp>
        <tr r="G43" s="1"/>
      </tp>
      <tp>
        <v>-49.136200000000002</v>
        <stp/>
        <stp>StudyData</stp>
        <stp>Bar((((HOE+2*RBE)/3)-CLE),1)</stp>
        <stp>Bar</stp>
        <stp/>
        <stp>Low</stp>
        <stp>5</stp>
        <stp>-46</stp>
        <stp>All</stp>
        <stp/>
        <stp/>
        <stp>TRUE</stp>
        <stp>T</stp>
        <tr r="G48" s="1"/>
      </tp>
      <tp>
        <v>-49.107199999999999</v>
        <stp/>
        <stp>StudyData</stp>
        <stp>Bar((((HOE+2*RBE)/3)-CLE),1)</stp>
        <stp>Bar</stp>
        <stp/>
        <stp>Low</stp>
        <stp>5</stp>
        <stp>-47</stp>
        <stp>All</stp>
        <stp/>
        <stp/>
        <stp>TRUE</stp>
        <stp>T</stp>
        <tr r="G49" s="1"/>
      </tp>
      <tp>
        <v>-49.020200000000003</v>
        <stp/>
        <stp>StudyData</stp>
        <stp>Bar((((HOE+2*RBE)/3)-CLE),1)</stp>
        <stp>Bar</stp>
        <stp/>
        <stp>Low</stp>
        <stp>5</stp>
        <stp>-44</stp>
        <stp>All</stp>
        <stp/>
        <stp/>
        <stp>TRUE</stp>
        <stp>T</stp>
        <tr r="G46" s="1"/>
      </tp>
      <tp>
        <v>-49.040300000000002</v>
        <stp/>
        <stp>StudyData</stp>
        <stp>Bar((((HOE+2*RBE)/3)-CLE),1)</stp>
        <stp>Bar</stp>
        <stp/>
        <stp>Low</stp>
        <stp>5</stp>
        <stp>-45</stp>
        <stp>All</stp>
        <stp/>
        <stp/>
        <stp>TRUE</stp>
        <stp>T</stp>
        <tr r="G47" s="1"/>
      </tp>
      <tp>
        <v>-48.97923333</v>
        <stp/>
        <stp>StudyData</stp>
        <stp>Bar((((HOE+2*RBE)/3)-CLE),1)</stp>
        <stp>Bar</stp>
        <stp/>
        <stp>Low</stp>
        <stp>5</stp>
        <stp>-48</stp>
        <stp>All</stp>
        <stp/>
        <stp/>
        <stp>TRUE</stp>
        <stp>T</stp>
        <tr r="G50" s="1"/>
      </tp>
      <tp>
        <v>-48.785400000000003</v>
        <stp/>
        <stp>StudyData</stp>
        <stp>Bar((((HOE+2*RBE)/3)-CLE),1)</stp>
        <stp>Bar</stp>
        <stp/>
        <stp>Low</stp>
        <stp>5</stp>
        <stp>-49</stp>
        <stp>All</stp>
        <stp/>
        <stp/>
        <stp>TRUE</stp>
        <stp>T</stp>
        <tr r="G51" s="1"/>
      </tp>
      <tp>
        <v>-49.672666669999998</v>
        <stp/>
        <stp>StudyData</stp>
        <stp>Bar((((HOE+2*RBE)/3)-CLE),1)</stp>
        <stp>Bar</stp>
        <stp/>
        <stp>High</stp>
        <stp>5</stp>
        <stp>-216</stp>
        <stp>All</stp>
        <stp/>
        <stp/>
        <stp>TRUE</stp>
        <stp>T</stp>
        <tr r="F218" s="1"/>
      </tp>
      <tp>
        <v>-49.734733329999997</v>
        <stp/>
        <stp>StudyData</stp>
        <stp>Bar((((HOE+2*RBE)/3)-CLE),1)</stp>
        <stp>Bar</stp>
        <stp/>
        <stp>High</stp>
        <stp>5</stp>
        <stp>-116</stp>
        <stp>All</stp>
        <stp/>
        <stp/>
        <stp>TRUE</stp>
        <stp>T</stp>
        <tr r="F118" s="1"/>
      </tp>
      <tp>
        <v>-49.682533329999998</v>
        <stp/>
        <stp>StudyData</stp>
        <stp>Bar((((HOE+2*RBE)/3)-CLE),1)</stp>
        <stp>Bar</stp>
        <stp/>
        <stp>High</stp>
        <stp>5</stp>
        <stp>-217</stp>
        <stp>All</stp>
        <stp/>
        <stp/>
        <stp>TRUE</stp>
        <stp>T</stp>
        <tr r="F219" s="1"/>
      </tp>
      <tp>
        <v>-49.656166669999998</v>
        <stp/>
        <stp>StudyData</stp>
        <stp>Bar((((HOE+2*RBE)/3)-CLE),1)</stp>
        <stp>Bar</stp>
        <stp/>
        <stp>High</stp>
        <stp>5</stp>
        <stp>-117</stp>
        <stp>All</stp>
        <stp/>
        <stp/>
        <stp>TRUE</stp>
        <stp>T</stp>
        <tr r="F119" s="1"/>
      </tp>
      <tp>
        <v>-49.594799999999999</v>
        <stp/>
        <stp>StudyData</stp>
        <stp>Bar((((HOE+2*RBE)/3)-CLE),1)</stp>
        <stp>Bar</stp>
        <stp/>
        <stp>High</stp>
        <stp>5</stp>
        <stp>-214</stp>
        <stp>All</stp>
        <stp/>
        <stp/>
        <stp>TRUE</stp>
        <stp>T</stp>
        <tr r="F216" s="1"/>
      </tp>
      <tp>
        <v>-49.704866670000001</v>
        <stp/>
        <stp>StudyData</stp>
        <stp>Bar((((HOE+2*RBE)/3)-CLE),1)</stp>
        <stp>Bar</stp>
        <stp/>
        <stp>High</stp>
        <stp>5</stp>
        <stp>-114</stp>
        <stp>All</stp>
        <stp/>
        <stp/>
        <stp>TRUE</stp>
        <stp>T</stp>
        <tr r="F116" s="1"/>
      </tp>
      <tp>
        <v>-49.623833329999997</v>
        <stp/>
        <stp>StudyData</stp>
        <stp>Bar((((HOE+2*RBE)/3)-CLE),1)</stp>
        <stp>Bar</stp>
        <stp/>
        <stp>High</stp>
        <stp>5</stp>
        <stp>-215</stp>
        <stp>All</stp>
        <stp/>
        <stp/>
        <stp>TRUE</stp>
        <stp>T</stp>
        <tr r="F217" s="1"/>
      </tp>
      <tp>
        <v>-49.724366670000002</v>
        <stp/>
        <stp>StudyData</stp>
        <stp>Bar((((HOE+2*RBE)/3)-CLE),1)</stp>
        <stp>Bar</stp>
        <stp/>
        <stp>High</stp>
        <stp>5</stp>
        <stp>-115</stp>
        <stp>All</stp>
        <stp/>
        <stp/>
        <stp>TRUE</stp>
        <stp>T</stp>
        <tr r="F117" s="1"/>
      </tp>
      <tp>
        <v>-49.683799999999998</v>
        <stp/>
        <stp>StudyData</stp>
        <stp>Bar((((HOE+2*RBE)/3)-CLE),1)</stp>
        <stp>Bar</stp>
        <stp/>
        <stp>High</stp>
        <stp>5</stp>
        <stp>-212</stp>
        <stp>All</stp>
        <stp/>
        <stp/>
        <stp>TRUE</stp>
        <stp>T</stp>
        <tr r="F214" s="1"/>
      </tp>
      <tp>
        <v>-49.715866669999997</v>
        <stp/>
        <stp>StudyData</stp>
        <stp>Bar((((HOE+2*RBE)/3)-CLE),1)</stp>
        <stp>Bar</stp>
        <stp/>
        <stp>High</stp>
        <stp>5</stp>
        <stp>-112</stp>
        <stp>All</stp>
        <stp/>
        <stp/>
        <stp>TRUE</stp>
        <stp>T</stp>
        <tr r="F114" s="1"/>
      </tp>
      <tp>
        <v>-49.625333329999997</v>
        <stp/>
        <stp>StudyData</stp>
        <stp>Bar((((HOE+2*RBE)/3)-CLE),1)</stp>
        <stp>Bar</stp>
        <stp/>
        <stp>High</stp>
        <stp>5</stp>
        <stp>-213</stp>
        <stp>All</stp>
        <stp/>
        <stp/>
        <stp>TRUE</stp>
        <stp>T</stp>
        <tr r="F215" s="1"/>
      </tp>
      <tp>
        <v>-49.676833330000001</v>
        <stp/>
        <stp>StudyData</stp>
        <stp>Bar((((HOE+2*RBE)/3)-CLE),1)</stp>
        <stp>Bar</stp>
        <stp/>
        <stp>High</stp>
        <stp>5</stp>
        <stp>-113</stp>
        <stp>All</stp>
        <stp/>
        <stp/>
        <stp>TRUE</stp>
        <stp>T</stp>
        <tr r="F115" s="1"/>
      </tp>
      <tp>
        <v>-49.712833330000002</v>
        <stp/>
        <stp>StudyData</stp>
        <stp>Bar((((HOE+2*RBE)/3)-CLE),1)</stp>
        <stp>Bar</stp>
        <stp/>
        <stp>High</stp>
        <stp>5</stp>
        <stp>-210</stp>
        <stp>All</stp>
        <stp/>
        <stp/>
        <stp>TRUE</stp>
        <stp>T</stp>
        <tr r="F212" s="1"/>
      </tp>
      <tp>
        <v>-49.735733330000002</v>
        <stp/>
        <stp>StudyData</stp>
        <stp>Bar((((HOE+2*RBE)/3)-CLE),1)</stp>
        <stp>Bar</stp>
        <stp/>
        <stp>High</stp>
        <stp>5</stp>
        <stp>-110</stp>
        <stp>All</stp>
        <stp/>
        <stp/>
        <stp>TRUE</stp>
        <stp>T</stp>
        <tr r="F112" s="1"/>
      </tp>
      <tp>
        <v>-49.712833330000002</v>
        <stp/>
        <stp>StudyData</stp>
        <stp>Bar((((HOE+2*RBE)/3)-CLE),1)</stp>
        <stp>Bar</stp>
        <stp/>
        <stp>High</stp>
        <stp>5</stp>
        <stp>-211</stp>
        <stp>All</stp>
        <stp/>
        <stp/>
        <stp>TRUE</stp>
        <stp>T</stp>
        <tr r="F213" s="1"/>
      </tp>
      <tp>
        <v>-49.676766669999999</v>
        <stp/>
        <stp>StudyData</stp>
        <stp>Bar((((HOE+2*RBE)/3)-CLE),1)</stp>
        <stp>Bar</stp>
        <stp/>
        <stp>High</stp>
        <stp>5</stp>
        <stp>-111</stp>
        <stp>All</stp>
        <stp/>
        <stp/>
        <stp>TRUE</stp>
        <stp>T</stp>
        <tr r="F113" s="1"/>
      </tp>
      <tp>
        <v>-49.712533329999999</v>
        <stp/>
        <stp>StudyData</stp>
        <stp>Bar((((HOE+2*RBE)/3)-CLE),1)</stp>
        <stp>Bar</stp>
        <stp/>
        <stp>High</stp>
        <stp>5</stp>
        <stp>-218</stp>
        <stp>All</stp>
        <stp/>
        <stp/>
        <stp>TRUE</stp>
        <stp>T</stp>
        <tr r="F220" s="1"/>
      </tp>
      <tp>
        <v>-49.63546667</v>
        <stp/>
        <stp>StudyData</stp>
        <stp>Bar((((HOE+2*RBE)/3)-CLE),1)</stp>
        <stp>Bar</stp>
        <stp/>
        <stp>High</stp>
        <stp>5</stp>
        <stp>-118</stp>
        <stp>All</stp>
        <stp/>
        <stp/>
        <stp>TRUE</stp>
        <stp>T</stp>
        <tr r="F120" s="1"/>
      </tp>
      <tp>
        <v>-49.743533329999998</v>
        <stp/>
        <stp>StudyData</stp>
        <stp>Bar((((HOE+2*RBE)/3)-CLE),1)</stp>
        <stp>Bar</stp>
        <stp/>
        <stp>High</stp>
        <stp>5</stp>
        <stp>-219</stp>
        <stp>All</stp>
        <stp/>
        <stp/>
        <stp>TRUE</stp>
        <stp>T</stp>
        <tr r="F221" s="1"/>
      </tp>
      <tp>
        <v>-49.566666669999996</v>
        <stp/>
        <stp>StudyData</stp>
        <stp>Bar((((HOE+2*RBE)/3)-CLE),1)</stp>
        <stp>Bar</stp>
        <stp/>
        <stp>High</stp>
        <stp>5</stp>
        <stp>-119</stp>
        <stp>All</stp>
        <stp/>
        <stp/>
        <stp>TRUE</stp>
        <stp>T</stp>
        <tr r="F121" s="1"/>
      </tp>
      <tp>
        <v>-49.683966669999997</v>
        <stp/>
        <stp>StudyData</stp>
        <stp>Bar((((HOE+2*RBE)/3)-CLE),1)</stp>
        <stp>Bar</stp>
        <stp/>
        <stp>Open</stp>
        <stp>5</stp>
        <stp>-174</stp>
        <stp>All</stp>
        <stp/>
        <stp/>
        <stp>TRUE</stp>
        <stp>T</stp>
        <tr r="E176" s="1"/>
      </tp>
      <tp>
        <v>-49.724299999999999</v>
        <stp/>
        <stp>StudyData</stp>
        <stp>Bar((((HOE+2*RBE)/3)-CLE),1)</stp>
        <stp>Bar</stp>
        <stp/>
        <stp>Open</stp>
        <stp>5</stp>
        <stp>-175</stp>
        <stp>All</stp>
        <stp/>
        <stp/>
        <stp>TRUE</stp>
        <stp>T</stp>
        <tr r="E177" s="1"/>
      </tp>
      <tp>
        <v>-49.733499999999999</v>
        <stp/>
        <stp>StudyData</stp>
        <stp>Bar((((HOE+2*RBE)/3)-CLE),1)</stp>
        <stp>Bar</stp>
        <stp/>
        <stp>Open</stp>
        <stp>5</stp>
        <stp>-176</stp>
        <stp>All</stp>
        <stp/>
        <stp/>
        <stp>TRUE</stp>
        <stp>T</stp>
        <tr r="E178" s="1"/>
      </tp>
      <tp>
        <v>-49.733366670000002</v>
        <stp/>
        <stp>StudyData</stp>
        <stp>Bar((((HOE+2*RBE)/3)-CLE),1)</stp>
        <stp>Bar</stp>
        <stp/>
        <stp>Open</stp>
        <stp>5</stp>
        <stp>-177</stp>
        <stp>All</stp>
        <stp/>
        <stp/>
        <stp>TRUE</stp>
        <stp>T</stp>
        <tr r="E179" s="1"/>
      </tp>
      <tp>
        <v>-49.684533330000001</v>
        <stp/>
        <stp>StudyData</stp>
        <stp>Bar((((HOE+2*RBE)/3)-CLE),1)</stp>
        <stp>Bar</stp>
        <stp/>
        <stp>Open</stp>
        <stp>5</stp>
        <stp>-170</stp>
        <stp>All</stp>
        <stp/>
        <stp/>
        <stp>TRUE</stp>
        <stp>T</stp>
        <tr r="E172" s="1"/>
      </tp>
      <tp>
        <v>-49.684533330000001</v>
        <stp/>
        <stp>StudyData</stp>
        <stp>Bar((((HOE+2*RBE)/3)-CLE),1)</stp>
        <stp>Bar</stp>
        <stp/>
        <stp>Open</stp>
        <stp>5</stp>
        <stp>-171</stp>
        <stp>All</stp>
        <stp/>
        <stp/>
        <stp>TRUE</stp>
        <stp>T</stp>
        <tr r="E173" s="1"/>
      </tp>
      <tp>
        <v>-49.703933329999998</v>
        <stp/>
        <stp>StudyData</stp>
        <stp>Bar((((HOE+2*RBE)/3)-CLE),1)</stp>
        <stp>Bar</stp>
        <stp/>
        <stp>Open</stp>
        <stp>5</stp>
        <stp>-172</stp>
        <stp>All</stp>
        <stp/>
        <stp/>
        <stp>TRUE</stp>
        <stp>T</stp>
        <tr r="E174" s="1"/>
      </tp>
      <tp>
        <v>-49.693966670000002</v>
        <stp/>
        <stp>StudyData</stp>
        <stp>Bar((((HOE+2*RBE)/3)-CLE),1)</stp>
        <stp>Bar</stp>
        <stp/>
        <stp>Open</stp>
        <stp>5</stp>
        <stp>-173</stp>
        <stp>All</stp>
        <stp/>
        <stp/>
        <stp>TRUE</stp>
        <stp>T</stp>
        <tr r="E175" s="1"/>
      </tp>
      <tp>
        <v>-49.744166669999998</v>
        <stp/>
        <stp>StudyData</stp>
        <stp>Bar((((HOE+2*RBE)/3)-CLE),1)</stp>
        <stp>Bar</stp>
        <stp/>
        <stp>Open</stp>
        <stp>5</stp>
        <stp>-178</stp>
        <stp>All</stp>
        <stp/>
        <stp/>
        <stp>TRUE</stp>
        <stp>T</stp>
        <tr r="E180" s="1"/>
      </tp>
      <tp>
        <v>-49.744166669999998</v>
        <stp/>
        <stp>StudyData</stp>
        <stp>Bar((((HOE+2*RBE)/3)-CLE),1)</stp>
        <stp>Bar</stp>
        <stp/>
        <stp>Open</stp>
        <stp>5</stp>
        <stp>-179</stp>
        <stp>All</stp>
        <stp/>
        <stp/>
        <stp>TRUE</stp>
        <stp>T</stp>
        <tr r="E181" s="1"/>
      </tp>
      <tp>
        <v>-49.664766669999999</v>
        <stp/>
        <stp>StudyData</stp>
        <stp>Bar((((HOE+2*RBE)/3)-CLE),1)</stp>
        <stp>Bar</stp>
        <stp/>
        <stp>Open</stp>
        <stp>5</stp>
        <stp>-164</stp>
        <stp>All</stp>
        <stp/>
        <stp/>
        <stp>TRUE</stp>
        <stp>T</stp>
        <tr r="E166" s="1"/>
      </tp>
      <tp>
        <v>-49.66503333</v>
        <stp/>
        <stp>StudyData</stp>
        <stp>Bar((((HOE+2*RBE)/3)-CLE),1)</stp>
        <stp>Bar</stp>
        <stp/>
        <stp>Open</stp>
        <stp>5</stp>
        <stp>-165</stp>
        <stp>All</stp>
        <stp/>
        <stp/>
        <stp>TRUE</stp>
        <stp>T</stp>
        <tr r="E167" s="1"/>
      </tp>
      <tp>
        <v>-49.664533329999998</v>
        <stp/>
        <stp>StudyData</stp>
        <stp>Bar((((HOE+2*RBE)/3)-CLE),1)</stp>
        <stp>Bar</stp>
        <stp/>
        <stp>Open</stp>
        <stp>5</stp>
        <stp>-166</stp>
        <stp>All</stp>
        <stp/>
        <stp/>
        <stp>TRUE</stp>
        <stp>T</stp>
        <tr r="E168" s="1"/>
      </tp>
      <tp>
        <v>-49.694533329999999</v>
        <stp/>
        <stp>StudyData</stp>
        <stp>Bar((((HOE+2*RBE)/3)-CLE),1)</stp>
        <stp>Bar</stp>
        <stp/>
        <stp>Open</stp>
        <stp>5</stp>
        <stp>-167</stp>
        <stp>All</stp>
        <stp/>
        <stp/>
        <stp>TRUE</stp>
        <stp>T</stp>
        <tr r="E169" s="1"/>
      </tp>
      <tp>
        <v>-49.695</v>
        <stp/>
        <stp>StudyData</stp>
        <stp>Bar((((HOE+2*RBE)/3)-CLE),1)</stp>
        <stp>Bar</stp>
        <stp/>
        <stp>Open</stp>
        <stp>5</stp>
        <stp>-160</stp>
        <stp>All</stp>
        <stp/>
        <stp/>
        <stp>TRUE</stp>
        <stp>T</stp>
        <tr r="E162" s="1"/>
      </tp>
      <tp>
        <v>-49.694866670000003</v>
        <stp/>
        <stp>StudyData</stp>
        <stp>Bar((((HOE+2*RBE)/3)-CLE),1)</stp>
        <stp>Bar</stp>
        <stp/>
        <stp>Open</stp>
        <stp>5</stp>
        <stp>-161</stp>
        <stp>All</stp>
        <stp/>
        <stp/>
        <stp>TRUE</stp>
        <stp>T</stp>
        <tr r="E163" s="1"/>
      </tp>
      <tp>
        <v>-49.704866670000001</v>
        <stp/>
        <stp>StudyData</stp>
        <stp>Bar((((HOE+2*RBE)/3)-CLE),1)</stp>
        <stp>Bar</stp>
        <stp/>
        <stp>Open</stp>
        <stp>5</stp>
        <stp>-162</stp>
        <stp>All</stp>
        <stp/>
        <stp/>
        <stp>TRUE</stp>
        <stp>T</stp>
        <tr r="E164" s="1"/>
      </tp>
      <tp>
        <v>-49.664766669999999</v>
        <stp/>
        <stp>StudyData</stp>
        <stp>Bar((((HOE+2*RBE)/3)-CLE),1)</stp>
        <stp>Bar</stp>
        <stp/>
        <stp>Open</stp>
        <stp>5</stp>
        <stp>-163</stp>
        <stp>All</stp>
        <stp/>
        <stp/>
        <stp>TRUE</stp>
        <stp>T</stp>
        <tr r="E165" s="1"/>
      </tp>
      <tp>
        <v>-49.684533330000001</v>
        <stp/>
        <stp>StudyData</stp>
        <stp>Bar((((HOE+2*RBE)/3)-CLE),1)</stp>
        <stp>Bar</stp>
        <stp/>
        <stp>Open</stp>
        <stp>5</stp>
        <stp>-168</stp>
        <stp>All</stp>
        <stp/>
        <stp/>
        <stp>TRUE</stp>
        <stp>T</stp>
        <tr r="E170" s="1"/>
      </tp>
      <tp>
        <v>-49.694533329999999</v>
        <stp/>
        <stp>StudyData</stp>
        <stp>Bar((((HOE+2*RBE)/3)-CLE),1)</stp>
        <stp>Bar</stp>
        <stp/>
        <stp>Open</stp>
        <stp>5</stp>
        <stp>-169</stp>
        <stp>All</stp>
        <stp/>
        <stp/>
        <stp>TRUE</stp>
        <stp>T</stp>
        <tr r="E171" s="1"/>
      </tp>
      <tp>
        <v>-49.712699999999998</v>
        <stp/>
        <stp>StudyData</stp>
        <stp>Bar((((HOE+2*RBE)/3)-CLE),1)</stp>
        <stp>Bar</stp>
        <stp/>
        <stp>Close</stp>
        <stp>5</stp>
        <stp>-199</stp>
        <stp>All</stp>
        <stp/>
        <stp/>
        <stp>TRUE</stp>
        <stp>T</stp>
        <tr r="H201" s="1"/>
      </tp>
      <tp>
        <v>-49.673200000000001</v>
        <stp/>
        <stp>StudyData</stp>
        <stp>Bar((((HOE+2*RBE)/3)-CLE),1)</stp>
        <stp>Bar</stp>
        <stp/>
        <stp>Close</stp>
        <stp>5</stp>
        <stp>-198</stp>
        <stp>All</stp>
        <stp/>
        <stp/>
        <stp>TRUE</stp>
        <stp>T</stp>
        <tr r="H200" s="1"/>
      </tp>
      <tp>
        <v>-49.664000000000001</v>
        <stp/>
        <stp>StudyData</stp>
        <stp>Bar((((HOE+2*RBE)/3)-CLE),1)</stp>
        <stp>Bar</stp>
        <stp/>
        <stp>Close</stp>
        <stp>5</stp>
        <stp>-197</stp>
        <stp>All</stp>
        <stp/>
        <stp/>
        <stp>TRUE</stp>
        <stp>T</stp>
        <tr r="H199" s="1"/>
      </tp>
      <tp>
        <v>-49.683799999999998</v>
        <stp/>
        <stp>StudyData</stp>
        <stp>Bar((((HOE+2*RBE)/3)-CLE),1)</stp>
        <stp>Bar</stp>
        <stp/>
        <stp>Close</stp>
        <stp>5</stp>
        <stp>-196</stp>
        <stp>All</stp>
        <stp/>
        <stp/>
        <stp>TRUE</stp>
        <stp>T</stp>
        <tr r="H198" s="1"/>
      </tp>
      <tp>
        <v>-49.723766670000003</v>
        <stp/>
        <stp>StudyData</stp>
        <stp>Bar((((HOE+2*RBE)/3)-CLE),1)</stp>
        <stp>Bar</stp>
        <stp/>
        <stp>Close</stp>
        <stp>5</stp>
        <stp>-195</stp>
        <stp>All</stp>
        <stp/>
        <stp/>
        <stp>TRUE</stp>
        <stp>T</stp>
        <tr r="H197" s="1"/>
      </tp>
      <tp>
        <v>-49.713566669999999</v>
        <stp/>
        <stp>StudyData</stp>
        <stp>Bar((((HOE+2*RBE)/3)-CLE),1)</stp>
        <stp>Bar</stp>
        <stp/>
        <stp>Close</stp>
        <stp>5</stp>
        <stp>-194</stp>
        <stp>All</stp>
        <stp/>
        <stp/>
        <stp>TRUE</stp>
        <stp>T</stp>
        <tr r="H196" s="1"/>
      </tp>
      <tp>
        <v>-49.6937</v>
        <stp/>
        <stp>StudyData</stp>
        <stp>Bar((((HOE+2*RBE)/3)-CLE),1)</stp>
        <stp>Bar</stp>
        <stp/>
        <stp>Close</stp>
        <stp>5</stp>
        <stp>-193</stp>
        <stp>All</stp>
        <stp/>
        <stp/>
        <stp>TRUE</stp>
        <stp>T</stp>
        <tr r="H195" s="1"/>
      </tp>
      <tp>
        <v>-49.714066670000001</v>
        <stp/>
        <stp>StudyData</stp>
        <stp>Bar((((HOE+2*RBE)/3)-CLE),1)</stp>
        <stp>Bar</stp>
        <stp/>
        <stp>Close</stp>
        <stp>5</stp>
        <stp>-192</stp>
        <stp>All</stp>
        <stp/>
        <stp/>
        <stp>TRUE</stp>
        <stp>T</stp>
        <tr r="H194" s="1"/>
      </tp>
      <tp>
        <v>-49.753300000000003</v>
        <stp/>
        <stp>StudyData</stp>
        <stp>Bar((((HOE+2*RBE)/3)-CLE),1)</stp>
        <stp>Bar</stp>
        <stp/>
        <stp>Close</stp>
        <stp>5</stp>
        <stp>-191</stp>
        <stp>All</stp>
        <stp/>
        <stp/>
        <stp>TRUE</stp>
        <stp>T</stp>
        <tr r="H193" s="1"/>
      </tp>
      <tp>
        <v>-49.782433330000003</v>
        <stp/>
        <stp>StudyData</stp>
        <stp>Bar((((HOE+2*RBE)/3)-CLE),1)</stp>
        <stp>Bar</stp>
        <stp/>
        <stp>Close</stp>
        <stp>5</stp>
        <stp>-190</stp>
        <stp>All</stp>
        <stp/>
        <stp/>
        <stp>TRUE</stp>
        <stp>T</stp>
        <tr r="H192" s="1"/>
      </tp>
      <tp>
        <v>-49.715233329999997</v>
        <stp/>
        <stp>StudyData</stp>
        <stp>Bar((((HOE+2*RBE)/3)-CLE),1)</stp>
        <stp>Bar</stp>
        <stp/>
        <stp>Open</stp>
        <stp>5</stp>
        <stp>-154</stp>
        <stp>All</stp>
        <stp/>
        <stp/>
        <stp>TRUE</stp>
        <stp>T</stp>
        <tr r="E156" s="1"/>
      </tp>
      <tp>
        <v>-49.675266669999999</v>
        <stp/>
        <stp>StudyData</stp>
        <stp>Bar((((HOE+2*RBE)/3)-CLE),1)</stp>
        <stp>Bar</stp>
        <stp/>
        <stp>Open</stp>
        <stp>5</stp>
        <stp>-155</stp>
        <stp>All</stp>
        <stp/>
        <stp/>
        <stp>TRUE</stp>
        <stp>T</stp>
        <tr r="E157" s="1"/>
      </tp>
      <tp>
        <v>-49.675266669999999</v>
        <stp/>
        <stp>StudyData</stp>
        <stp>Bar((((HOE+2*RBE)/3)-CLE),1)</stp>
        <stp>Bar</stp>
        <stp/>
        <stp>Open</stp>
        <stp>5</stp>
        <stp>-156</stp>
        <stp>All</stp>
        <stp/>
        <stp/>
        <stp>TRUE</stp>
        <stp>T</stp>
        <tr r="E158" s="1"/>
      </tp>
      <tp>
        <v>-49.674999999999997</v>
        <stp/>
        <stp>StudyData</stp>
        <stp>Bar((((HOE+2*RBE)/3)-CLE),1)</stp>
        <stp>Bar</stp>
        <stp/>
        <stp>Open</stp>
        <stp>5</stp>
        <stp>-157</stp>
        <stp>All</stp>
        <stp/>
        <stp/>
        <stp>TRUE</stp>
        <stp>T</stp>
        <tr r="E159" s="1"/>
      </tp>
      <tp>
        <v>-49.822733329999998</v>
        <stp/>
        <stp>StudyData</stp>
        <stp>Bar((((HOE+2*RBE)/3)-CLE),1)</stp>
        <stp>Bar</stp>
        <stp/>
        <stp>Open</stp>
        <stp>5</stp>
        <stp>-150</stp>
        <stp>All</stp>
        <stp/>
        <stp/>
        <stp>TRUE</stp>
        <stp>T</stp>
        <tr r="E152" s="1"/>
      </tp>
      <tp>
        <v>-49.783933330000004</v>
        <stp/>
        <stp>StudyData</stp>
        <stp>Bar((((HOE+2*RBE)/3)-CLE),1)</stp>
        <stp>Bar</stp>
        <stp/>
        <stp>Open</stp>
        <stp>5</stp>
        <stp>-151</stp>
        <stp>All</stp>
        <stp/>
        <stp/>
        <stp>TRUE</stp>
        <stp>T</stp>
        <tr r="E153" s="1"/>
      </tp>
      <tp>
        <v>-49.695333329999997</v>
        <stp/>
        <stp>StudyData</stp>
        <stp>Bar((((HOE+2*RBE)/3)-CLE),1)</stp>
        <stp>Bar</stp>
        <stp/>
        <stp>Open</stp>
        <stp>5</stp>
        <stp>-152</stp>
        <stp>All</stp>
        <stp/>
        <stp/>
        <stp>TRUE</stp>
        <stp>T</stp>
        <tr r="E154" s="1"/>
      </tp>
      <tp>
        <v>-49.695333329999997</v>
        <stp/>
        <stp>StudyData</stp>
        <stp>Bar((((HOE+2*RBE)/3)-CLE),1)</stp>
        <stp>Bar</stp>
        <stp/>
        <stp>Open</stp>
        <stp>5</stp>
        <stp>-153</stp>
        <stp>All</stp>
        <stp/>
        <stp/>
        <stp>TRUE</stp>
        <stp>T</stp>
        <tr r="E155" s="1"/>
      </tp>
      <tp>
        <v>-49.674999999999997</v>
        <stp/>
        <stp>StudyData</stp>
        <stp>Bar((((HOE+2*RBE)/3)-CLE),1)</stp>
        <stp>Bar</stp>
        <stp/>
        <stp>Open</stp>
        <stp>5</stp>
        <stp>-158</stp>
        <stp>All</stp>
        <stp/>
        <stp/>
        <stp>TRUE</stp>
        <stp>T</stp>
        <tr r="E160" s="1"/>
      </tp>
      <tp>
        <v>-49.685000000000002</v>
        <stp/>
        <stp>StudyData</stp>
        <stp>Bar((((HOE+2*RBE)/3)-CLE),1)</stp>
        <stp>Bar</stp>
        <stp/>
        <stp>Open</stp>
        <stp>5</stp>
        <stp>-159</stp>
        <stp>All</stp>
        <stp/>
        <stp/>
        <stp>TRUE</stp>
        <stp>T</stp>
        <tr r="E161" s="1"/>
      </tp>
      <tp>
        <v>-49.742966670000001</v>
        <stp/>
        <stp>StudyData</stp>
        <stp>Bar((((HOE+2*RBE)/3)-CLE),1)</stp>
        <stp>Bar</stp>
        <stp/>
        <stp>Close</stp>
        <stp>5</stp>
        <stp>-189</stp>
        <stp>All</stp>
        <stp/>
        <stp/>
        <stp>TRUE</stp>
        <stp>T</stp>
        <tr r="H191" s="1"/>
      </tp>
      <tp>
        <v>-49.753566669999998</v>
        <stp/>
        <stp>StudyData</stp>
        <stp>Bar((((HOE+2*RBE)/3)-CLE),1)</stp>
        <stp>Bar</stp>
        <stp/>
        <stp>Close</stp>
        <stp>5</stp>
        <stp>-188</stp>
        <stp>All</stp>
        <stp/>
        <stp/>
        <stp>TRUE</stp>
        <stp>T</stp>
        <tr r="H190" s="1"/>
      </tp>
      <tp>
        <v>-49.773033329999997</v>
        <stp/>
        <stp>StudyData</stp>
        <stp>Bar((((HOE+2*RBE)/3)-CLE),1)</stp>
        <stp>Bar</stp>
        <stp/>
        <stp>Close</stp>
        <stp>5</stp>
        <stp>-187</stp>
        <stp>All</stp>
        <stp/>
        <stp/>
        <stp>TRUE</stp>
        <stp>T</stp>
        <tr r="H189" s="1"/>
      </tp>
      <tp>
        <v>-49.743899999999996</v>
        <stp/>
        <stp>StudyData</stp>
        <stp>Bar((((HOE+2*RBE)/3)-CLE),1)</stp>
        <stp>Bar</stp>
        <stp/>
        <stp>Close</stp>
        <stp>5</stp>
        <stp>-186</stp>
        <stp>All</stp>
        <stp/>
        <stp/>
        <stp>TRUE</stp>
        <stp>T</stp>
        <tr r="H188" s="1"/>
      </tp>
      <tp>
        <v>-49.744166669999998</v>
        <stp/>
        <stp>StudyData</stp>
        <stp>Bar((((HOE+2*RBE)/3)-CLE),1)</stp>
        <stp>Bar</stp>
        <stp/>
        <stp>Close</stp>
        <stp>5</stp>
        <stp>-185</stp>
        <stp>All</stp>
        <stp/>
        <stp/>
        <stp>TRUE</stp>
        <stp>T</stp>
        <tr r="H187" s="1"/>
      </tp>
      <tp>
        <v>-49.724400000000003</v>
        <stp/>
        <stp>StudyData</stp>
        <stp>Bar((((HOE+2*RBE)/3)-CLE),1)</stp>
        <stp>Bar</stp>
        <stp/>
        <stp>Close</stp>
        <stp>5</stp>
        <stp>-184</stp>
        <stp>All</stp>
        <stp/>
        <stp/>
        <stp>TRUE</stp>
        <stp>T</stp>
        <tr r="H186" s="1"/>
      </tp>
      <tp>
        <v>-49.734333329999998</v>
        <stp/>
        <stp>StudyData</stp>
        <stp>Bar((((HOE+2*RBE)/3)-CLE),1)</stp>
        <stp>Bar</stp>
        <stp/>
        <stp>Close</stp>
        <stp>5</stp>
        <stp>-183</stp>
        <stp>All</stp>
        <stp/>
        <stp/>
        <stp>TRUE</stp>
        <stp>T</stp>
        <tr r="H185" s="1"/>
      </tp>
      <tp>
        <v>-49.734333329999998</v>
        <stp/>
        <stp>StudyData</stp>
        <stp>Bar((((HOE+2*RBE)/3)-CLE),1)</stp>
        <stp>Bar</stp>
        <stp/>
        <stp>Close</stp>
        <stp>5</stp>
        <stp>-182</stp>
        <stp>All</stp>
        <stp/>
        <stp/>
        <stp>TRUE</stp>
        <stp>T</stp>
        <tr r="H184" s="1"/>
      </tp>
      <tp>
        <v>-49.744033330000001</v>
        <stp/>
        <stp>StudyData</stp>
        <stp>Bar((((HOE+2*RBE)/3)-CLE),1)</stp>
        <stp>Bar</stp>
        <stp/>
        <stp>Close</stp>
        <stp>5</stp>
        <stp>-181</stp>
        <stp>All</stp>
        <stp/>
        <stp/>
        <stp>TRUE</stp>
        <stp>T</stp>
        <tr r="H183" s="1"/>
      </tp>
      <tp>
        <v>-49.73416667</v>
        <stp/>
        <stp>StudyData</stp>
        <stp>Bar((((HOE+2*RBE)/3)-CLE),1)</stp>
        <stp>Bar</stp>
        <stp/>
        <stp>Close</stp>
        <stp>5</stp>
        <stp>-180</stp>
        <stp>All</stp>
        <stp/>
        <stp/>
        <stp>TRUE</stp>
        <stp>T</stp>
        <tr r="H182" s="1"/>
      </tp>
      <tp>
        <v>-49.774566669999999</v>
        <stp/>
        <stp>StudyData</stp>
        <stp>Bar((((HOE+2*RBE)/3)-CLE),1)</stp>
        <stp>Bar</stp>
        <stp/>
        <stp>Open</stp>
        <stp>5</stp>
        <stp>-144</stp>
        <stp>All</stp>
        <stp/>
        <stp/>
        <stp>TRUE</stp>
        <stp>T</stp>
        <tr r="E146" s="1"/>
      </tp>
      <tp>
        <v>-49.854799999999997</v>
        <stp/>
        <stp>StudyData</stp>
        <stp>Bar((((HOE+2*RBE)/3)-CLE),1)</stp>
        <stp>Bar</stp>
        <stp/>
        <stp>Open</stp>
        <stp>5</stp>
        <stp>-145</stp>
        <stp>All</stp>
        <stp/>
        <stp/>
        <stp>TRUE</stp>
        <stp>T</stp>
        <tr r="E147" s="1"/>
      </tp>
      <tp>
        <v>-49.864633329999997</v>
        <stp/>
        <stp>StudyData</stp>
        <stp>Bar((((HOE+2*RBE)/3)-CLE),1)</stp>
        <stp>Bar</stp>
        <stp/>
        <stp>Open</stp>
        <stp>5</stp>
        <stp>-146</stp>
        <stp>All</stp>
        <stp/>
        <stp/>
        <stp>TRUE</stp>
        <stp>T</stp>
        <tr r="E148" s="1"/>
      </tp>
      <tp>
        <v>-49.813833330000001</v>
        <stp/>
        <stp>StudyData</stp>
        <stp>Bar((((HOE+2*RBE)/3)-CLE),1)</stp>
        <stp>Bar</stp>
        <stp/>
        <stp>Open</stp>
        <stp>5</stp>
        <stp>-147</stp>
        <stp>All</stp>
        <stp/>
        <stp/>
        <stp>TRUE</stp>
        <stp>T</stp>
        <tr r="E149" s="1"/>
      </tp>
      <tp>
        <v>-49.745466669999999</v>
        <stp/>
        <stp>StudyData</stp>
        <stp>Bar((((HOE+2*RBE)/3)-CLE),1)</stp>
        <stp>Bar</stp>
        <stp/>
        <stp>Open</stp>
        <stp>5</stp>
        <stp>-140</stp>
        <stp>All</stp>
        <stp/>
        <stp/>
        <stp>TRUE</stp>
        <stp>T</stp>
        <tr r="E142" s="1"/>
      </tp>
      <tp>
        <v>-49.805133329999997</v>
        <stp/>
        <stp>StudyData</stp>
        <stp>Bar((((HOE+2*RBE)/3)-CLE),1)</stp>
        <stp>Bar</stp>
        <stp/>
        <stp>Open</stp>
        <stp>5</stp>
        <stp>-141</stp>
        <stp>All</stp>
        <stp/>
        <stp/>
        <stp>TRUE</stp>
        <stp>T</stp>
        <tr r="E143" s="1"/>
      </tp>
      <tp>
        <v>-49.795699999999997</v>
        <stp/>
        <stp>StudyData</stp>
        <stp>Bar((((HOE+2*RBE)/3)-CLE),1)</stp>
        <stp>Bar</stp>
        <stp/>
        <stp>Open</stp>
        <stp>5</stp>
        <stp>-142</stp>
        <stp>All</stp>
        <stp/>
        <stp/>
        <stp>TRUE</stp>
        <stp>T</stp>
        <tr r="E144" s="1"/>
      </tp>
      <tp>
        <v>-49.755699999999997</v>
        <stp/>
        <stp>StudyData</stp>
        <stp>Bar((((HOE+2*RBE)/3)-CLE),1)</stp>
        <stp>Bar</stp>
        <stp/>
        <stp>Open</stp>
        <stp>5</stp>
        <stp>-143</stp>
        <stp>All</stp>
        <stp/>
        <stp/>
        <stp>TRUE</stp>
        <stp>T</stp>
        <tr r="E145" s="1"/>
      </tp>
      <tp>
        <v>-49.863166669999998</v>
        <stp/>
        <stp>StudyData</stp>
        <stp>Bar((((HOE+2*RBE)/3)-CLE),1)</stp>
        <stp>Bar</stp>
        <stp/>
        <stp>Open</stp>
        <stp>5</stp>
        <stp>-148</stp>
        <stp>All</stp>
        <stp/>
        <stp/>
        <stp>TRUE</stp>
        <stp>T</stp>
        <tr r="E150" s="1"/>
      </tp>
      <tp>
        <v>-49.863266670000002</v>
        <stp/>
        <stp>StudyData</stp>
        <stp>Bar((((HOE+2*RBE)/3)-CLE),1)</stp>
        <stp>Bar</stp>
        <stp/>
        <stp>Open</stp>
        <stp>5</stp>
        <stp>-149</stp>
        <stp>All</stp>
        <stp/>
        <stp/>
        <stp>TRUE</stp>
        <stp>T</stp>
        <tr r="E151" s="1"/>
      </tp>
      <tp>
        <v>-49.813533329999999</v>
        <stp/>
        <stp>StudyData</stp>
        <stp>Bar((((HOE+2*RBE)/3)-CLE),1)</stp>
        <stp>Bar</stp>
        <stp/>
        <stp>Open</stp>
        <stp>5</stp>
        <stp>-134</stp>
        <stp>All</stp>
        <stp/>
        <stp/>
        <stp>TRUE</stp>
        <stp>T</stp>
        <tr r="E136" s="1"/>
      </tp>
      <tp>
        <v>-49.467300000000002</v>
        <stp/>
        <stp>StudyData</stp>
        <stp>Bar((((HOE+2*RBE)/3)-CLE),1)</stp>
        <stp>Bar</stp>
        <stp/>
        <stp>Open</stp>
        <stp>5</stp>
        <stp>-234</stp>
        <stp>All</stp>
        <stp/>
        <stp/>
        <stp>TRUE</stp>
        <stp>T</stp>
        <tr r="E236" s="1"/>
      </tp>
      <tp>
        <v>-49.775633329999998</v>
        <stp/>
        <stp>StudyData</stp>
        <stp>Bar((((HOE+2*RBE)/3)-CLE),1)</stp>
        <stp>Bar</stp>
        <stp/>
        <stp>Open</stp>
        <stp>5</stp>
        <stp>-135</stp>
        <stp>All</stp>
        <stp/>
        <stp/>
        <stp>TRUE</stp>
        <stp>T</stp>
        <tr r="E137" s="1"/>
      </tp>
      <tp>
        <v>-49.486400000000003</v>
        <stp/>
        <stp>StudyData</stp>
        <stp>Bar((((HOE+2*RBE)/3)-CLE),1)</stp>
        <stp>Bar</stp>
        <stp/>
        <stp>Open</stp>
        <stp>5</stp>
        <stp>-235</stp>
        <stp>All</stp>
        <stp/>
        <stp/>
        <stp>TRUE</stp>
        <stp>T</stp>
        <tr r="E237" s="1"/>
      </tp>
      <tp>
        <v>-49.74593333</v>
        <stp/>
        <stp>StudyData</stp>
        <stp>Bar((((HOE+2*RBE)/3)-CLE),1)</stp>
        <stp>Bar</stp>
        <stp/>
        <stp>Open</stp>
        <stp>5</stp>
        <stp>-136</stp>
        <stp>All</stp>
        <stp/>
        <stp/>
        <stp>TRUE</stp>
        <stp>T</stp>
        <tr r="E138" s="1"/>
      </tp>
      <tp>
        <v>-49.48653333</v>
        <stp/>
        <stp>StudyData</stp>
        <stp>Bar((((HOE+2*RBE)/3)-CLE),1)</stp>
        <stp>Bar</stp>
        <stp/>
        <stp>Open</stp>
        <stp>5</stp>
        <stp>-236</stp>
        <stp>All</stp>
        <stp/>
        <stp/>
        <stp>TRUE</stp>
        <stp>T</stp>
        <tr r="E238" s="1"/>
      </tp>
      <tp>
        <v>-49.744533330000003</v>
        <stp/>
        <stp>StudyData</stp>
        <stp>Bar((((HOE+2*RBE)/3)-CLE),1)</stp>
        <stp>Bar</stp>
        <stp/>
        <stp>Open</stp>
        <stp>5</stp>
        <stp>-137</stp>
        <stp>All</stp>
        <stp/>
        <stp/>
        <stp>TRUE</stp>
        <stp>T</stp>
        <tr r="E139" s="1"/>
      </tp>
      <tp>
        <v>-49.870866669999998</v>
        <stp/>
        <stp>StudyData</stp>
        <stp>Bar((((HOE+2*RBE)/3)-CLE),1)</stp>
        <stp>Bar</stp>
        <stp/>
        <stp>Open</stp>
        <stp>5</stp>
        <stp>-130</stp>
        <stp>All</stp>
        <stp/>
        <stp/>
        <stp>TRUE</stp>
        <stp>T</stp>
        <tr r="E132" s="1"/>
      </tp>
      <tp>
        <v>-49.538266669999999</v>
        <stp/>
        <stp>StudyData</stp>
        <stp>Bar((((HOE+2*RBE)/3)-CLE),1)</stp>
        <stp>Bar</stp>
        <stp/>
        <stp>Open</stp>
        <stp>5</stp>
        <stp>-230</stp>
        <stp>All</stp>
        <stp/>
        <stp/>
        <stp>TRUE</stp>
        <stp>T</stp>
        <tr r="E232" s="1"/>
      </tp>
      <tp>
        <v>-49.8611</v>
        <stp/>
        <stp>StudyData</stp>
        <stp>Bar((((HOE+2*RBE)/3)-CLE),1)</stp>
        <stp>Bar</stp>
        <stp/>
        <stp>Open</stp>
        <stp>5</stp>
        <stp>-131</stp>
        <stp>All</stp>
        <stp/>
        <stp/>
        <stp>TRUE</stp>
        <stp>T</stp>
        <tr r="E133" s="1"/>
      </tp>
      <tp>
        <v>-49.547866669999998</v>
        <stp/>
        <stp>StudyData</stp>
        <stp>Bar((((HOE+2*RBE)/3)-CLE),1)</stp>
        <stp>Bar</stp>
        <stp/>
        <stp>Open</stp>
        <stp>5</stp>
        <stp>-231</stp>
        <stp>All</stp>
        <stp/>
        <stp/>
        <stp>TRUE</stp>
        <stp>T</stp>
        <tr r="E233" s="1"/>
      </tp>
      <tp>
        <v>-49.852499999999999</v>
        <stp/>
        <stp>StudyData</stp>
        <stp>Bar((((HOE+2*RBE)/3)-CLE),1)</stp>
        <stp>Bar</stp>
        <stp/>
        <stp>Open</stp>
        <stp>5</stp>
        <stp>-132</stp>
        <stp>All</stp>
        <stp/>
        <stp/>
        <stp>TRUE</stp>
        <stp>T</stp>
        <tr r="E134" s="1"/>
      </tp>
      <tp>
        <v>-49.536933329999997</v>
        <stp/>
        <stp>StudyData</stp>
        <stp>Bar((((HOE+2*RBE)/3)-CLE),1)</stp>
        <stp>Bar</stp>
        <stp/>
        <stp>Open</stp>
        <stp>5</stp>
        <stp>-232</stp>
        <stp>All</stp>
        <stp/>
        <stp/>
        <stp>TRUE</stp>
        <stp>T</stp>
        <tr r="E234" s="1"/>
      </tp>
      <tp>
        <v>-49.852499999999999</v>
        <stp/>
        <stp>StudyData</stp>
        <stp>Bar((((HOE+2*RBE)/3)-CLE),1)</stp>
        <stp>Bar</stp>
        <stp/>
        <stp>Open</stp>
        <stp>5</stp>
        <stp>-133</stp>
        <stp>All</stp>
        <stp/>
        <stp/>
        <stp>TRUE</stp>
        <stp>T</stp>
        <tr r="E135" s="1"/>
      </tp>
      <tp>
        <v>-49.546399999999998</v>
        <stp/>
        <stp>StudyData</stp>
        <stp>Bar((((HOE+2*RBE)/3)-CLE),1)</stp>
        <stp>Bar</stp>
        <stp/>
        <stp>Open</stp>
        <stp>5</stp>
        <stp>-233</stp>
        <stp>All</stp>
        <stp/>
        <stp/>
        <stp>TRUE</stp>
        <stp>T</stp>
        <tr r="E235" s="1"/>
      </tp>
      <tp>
        <v>-49.805333330000003</v>
        <stp/>
        <stp>StudyData</stp>
        <stp>Bar((((HOE+2*RBE)/3)-CLE),1)</stp>
        <stp>Bar</stp>
        <stp/>
        <stp>Open</stp>
        <stp>5</stp>
        <stp>-138</stp>
        <stp>All</stp>
        <stp/>
        <stp/>
        <stp>TRUE</stp>
        <stp>T</stp>
        <tr r="E140" s="1"/>
      </tp>
      <tp>
        <v>-49.775500000000001</v>
        <stp/>
        <stp>StudyData</stp>
        <stp>Bar((((HOE+2*RBE)/3)-CLE),1)</stp>
        <stp>Bar</stp>
        <stp/>
        <stp>Open</stp>
        <stp>5</stp>
        <stp>-139</stp>
        <stp>All</stp>
        <stp/>
        <stp/>
        <stp>TRUE</stp>
        <stp>T</stp>
        <tr r="E141" s="1"/>
      </tp>
      <tp>
        <v>-49.125700000000002</v>
        <stp/>
        <stp>StudyData</stp>
        <stp>Bar((((HOE+2*RBE)/3)-CLE),1)</stp>
        <stp>Bar</stp>
        <stp/>
        <stp>Open</stp>
        <stp>5</stp>
        <stp>0</stp>
        <stp>All</stp>
        <stp/>
        <stp/>
        <stp>TRUE</stp>
        <stp>T</stp>
        <tr r="E2" s="1"/>
      </tp>
      <tp>
        <v>-49.713033330000002</v>
        <stp/>
        <stp>StudyData</stp>
        <stp>Bar((((HOE+2*RBE)/3)-CLE),1)</stp>
        <stp>Bar</stp>
        <stp/>
        <stp>Open</stp>
        <stp>5</stp>
        <stp>-124</stp>
        <stp>All</stp>
        <stp/>
        <stp/>
        <stp>TRUE</stp>
        <stp>T</stp>
        <tr r="E126" s="1"/>
      </tp>
      <tp>
        <v>-49.656733330000002</v>
        <stp/>
        <stp>StudyData</stp>
        <stp>Bar((((HOE+2*RBE)/3)-CLE),1)</stp>
        <stp>Bar</stp>
        <stp/>
        <stp>Open</stp>
        <stp>5</stp>
        <stp>-224</stp>
        <stp>All</stp>
        <stp/>
        <stp/>
        <stp>TRUE</stp>
        <stp>T</stp>
        <tr r="E226" s="1"/>
      </tp>
      <tp>
        <v>-49.830666669999999</v>
        <stp/>
        <stp>StudyData</stp>
        <stp>Bar((((HOE+2*RBE)/3)-CLE),1)</stp>
        <stp>Bar</stp>
        <stp/>
        <stp>Open</stp>
        <stp>5</stp>
        <stp>-125</stp>
        <stp>All</stp>
        <stp/>
        <stp/>
        <stp>TRUE</stp>
        <stp>T</stp>
        <tr r="E127" s="1"/>
      </tp>
      <tp>
        <v>-49.6068</v>
        <stp/>
        <stp>StudyData</stp>
        <stp>Bar((((HOE+2*RBE)/3)-CLE),1)</stp>
        <stp>Bar</stp>
        <stp/>
        <stp>Open</stp>
        <stp>5</stp>
        <stp>-225</stp>
        <stp>All</stp>
        <stp/>
        <stp/>
        <stp>TRUE</stp>
        <stp>T</stp>
        <tr r="E227" s="1"/>
      </tp>
      <tp>
        <v>-49.801733329999998</v>
        <stp/>
        <stp>StudyData</stp>
        <stp>Bar((((HOE+2*RBE)/3)-CLE),1)</stp>
        <stp>Bar</stp>
        <stp/>
        <stp>Open</stp>
        <stp>5</stp>
        <stp>-126</stp>
        <stp>All</stp>
        <stp/>
        <stp/>
        <stp>TRUE</stp>
        <stp>T</stp>
        <tr r="E128" s="1"/>
      </tp>
      <tp>
        <v>-49.596866669999997</v>
        <stp/>
        <stp>StudyData</stp>
        <stp>Bar((((HOE+2*RBE)/3)-CLE),1)</stp>
        <stp>Bar</stp>
        <stp/>
        <stp>Open</stp>
        <stp>5</stp>
        <stp>-226</stp>
        <stp>All</stp>
        <stp/>
        <stp/>
        <stp>TRUE</stp>
        <stp>T</stp>
        <tr r="E228" s="1"/>
      </tp>
      <tp>
        <v>-49.909300000000002</v>
        <stp/>
        <stp>StudyData</stp>
        <stp>Bar((((HOE+2*RBE)/3)-CLE),1)</stp>
        <stp>Bar</stp>
        <stp/>
        <stp>Open</stp>
        <stp>5</stp>
        <stp>-127</stp>
        <stp>All</stp>
        <stp/>
        <stp/>
        <stp>TRUE</stp>
        <stp>T</stp>
        <tr r="E129" s="1"/>
      </tp>
      <tp>
        <v>-49.587033329999997</v>
        <stp/>
        <stp>StudyData</stp>
        <stp>Bar((((HOE+2*RBE)/3)-CLE),1)</stp>
        <stp>Bar</stp>
        <stp/>
        <stp>Open</stp>
        <stp>5</stp>
        <stp>-227</stp>
        <stp>All</stp>
        <stp/>
        <stp/>
        <stp>TRUE</stp>
        <stp>T</stp>
        <tr r="E229" s="1"/>
      </tp>
      <tp>
        <v>-49.596833330000003</v>
        <stp/>
        <stp>StudyData</stp>
        <stp>Bar((((HOE+2*RBE)/3)-CLE),1)</stp>
        <stp>Bar</stp>
        <stp/>
        <stp>Open</stp>
        <stp>5</stp>
        <stp>-120</stp>
        <stp>All</stp>
        <stp/>
        <stp/>
        <stp>TRUE</stp>
        <stp>T</stp>
        <tr r="E122" s="1"/>
      </tp>
      <tp>
        <v>-49.724266669999999</v>
        <stp/>
        <stp>StudyData</stp>
        <stp>Bar((((HOE+2*RBE)/3)-CLE),1)</stp>
        <stp>Bar</stp>
        <stp/>
        <stp>Open</stp>
        <stp>5</stp>
        <stp>-220</stp>
        <stp>All</stp>
        <stp/>
        <stp/>
        <stp>TRUE</stp>
        <stp>T</stp>
        <tr r="E222" s="1"/>
      </tp>
      <tp>
        <v>-49.519033329999999</v>
        <stp/>
        <stp>StudyData</stp>
        <stp>Bar((((HOE+2*RBE)/3)-CLE),1)</stp>
        <stp>Bar</stp>
        <stp/>
        <stp>Open</stp>
        <stp>5</stp>
        <stp>-121</stp>
        <stp>All</stp>
        <stp/>
        <stp/>
        <stp>TRUE</stp>
        <stp>T</stp>
        <tr r="E123" s="1"/>
      </tp>
      <tp>
        <v>-49.664499999999997</v>
        <stp/>
        <stp>StudyData</stp>
        <stp>Bar((((HOE+2*RBE)/3)-CLE),1)</stp>
        <stp>Bar</stp>
        <stp/>
        <stp>Open</stp>
        <stp>5</stp>
        <stp>-221</stp>
        <stp>All</stp>
        <stp/>
        <stp/>
        <stp>TRUE</stp>
        <stp>T</stp>
        <tr r="E223" s="1"/>
      </tp>
      <tp>
        <v>-49.557333329999999</v>
        <stp/>
        <stp>StudyData</stp>
        <stp>Bar((((HOE+2*RBE)/3)-CLE),1)</stp>
        <stp>Bar</stp>
        <stp/>
        <stp>Open</stp>
        <stp>5</stp>
        <stp>-122</stp>
        <stp>All</stp>
        <stp/>
        <stp/>
        <stp>TRUE</stp>
        <stp>T</stp>
        <tr r="E124" s="1"/>
      </tp>
      <tp>
        <v>-49.644666669999999</v>
        <stp/>
        <stp>StudyData</stp>
        <stp>Bar((((HOE+2*RBE)/3)-CLE),1)</stp>
        <stp>Bar</stp>
        <stp/>
        <stp>Open</stp>
        <stp>5</stp>
        <stp>-222</stp>
        <stp>All</stp>
        <stp/>
        <stp/>
        <stp>TRUE</stp>
        <stp>T</stp>
        <tr r="E224" s="1"/>
      </tp>
      <tp>
        <v>-49.655066669999997</v>
        <stp/>
        <stp>StudyData</stp>
        <stp>Bar((((HOE+2*RBE)/3)-CLE),1)</stp>
        <stp>Bar</stp>
        <stp/>
        <stp>Open</stp>
        <stp>5</stp>
        <stp>-123</stp>
        <stp>All</stp>
        <stp/>
        <stp/>
        <stp>TRUE</stp>
        <stp>T</stp>
        <tr r="E125" s="1"/>
      </tp>
      <tp>
        <v>-49.674900000000001</v>
        <stp/>
        <stp>StudyData</stp>
        <stp>Bar((((HOE+2*RBE)/3)-CLE),1)</stp>
        <stp>Bar</stp>
        <stp/>
        <stp>Open</stp>
        <stp>5</stp>
        <stp>-223</stp>
        <stp>All</stp>
        <stp/>
        <stp/>
        <stp>TRUE</stp>
        <stp>T</stp>
        <tr r="E225" s="1"/>
      </tp>
      <tp>
        <v>-49.900366669999997</v>
        <stp/>
        <stp>StudyData</stp>
        <stp>Bar((((HOE+2*RBE)/3)-CLE),1)</stp>
        <stp>Bar</stp>
        <stp/>
        <stp>Open</stp>
        <stp>5</stp>
        <stp>-128</stp>
        <stp>All</stp>
        <stp/>
        <stp/>
        <stp>TRUE</stp>
        <stp>T</stp>
        <tr r="E130" s="1"/>
      </tp>
      <tp>
        <v>-49.577033329999999</v>
        <stp/>
        <stp>StudyData</stp>
        <stp>Bar((((HOE+2*RBE)/3)-CLE),1)</stp>
        <stp>Bar</stp>
        <stp/>
        <stp>Open</stp>
        <stp>5</stp>
        <stp>-228</stp>
        <stp>All</stp>
        <stp/>
        <stp/>
        <stp>TRUE</stp>
        <stp>T</stp>
        <tr r="E230" s="1"/>
      </tp>
      <tp>
        <v>-49.832799999999999</v>
        <stp/>
        <stp>StudyData</stp>
        <stp>Bar((((HOE+2*RBE)/3)-CLE),1)</stp>
        <stp>Bar</stp>
        <stp/>
        <stp>Open</stp>
        <stp>5</stp>
        <stp>-129</stp>
        <stp>All</stp>
        <stp/>
        <stp/>
        <stp>TRUE</stp>
        <stp>T</stp>
        <tr r="E131" s="1"/>
      </tp>
      <tp>
        <v>-49.58733333</v>
        <stp/>
        <stp>StudyData</stp>
        <stp>Bar((((HOE+2*RBE)/3)-CLE),1)</stp>
        <stp>Bar</stp>
        <stp/>
        <stp>Open</stp>
        <stp>5</stp>
        <stp>-229</stp>
        <stp>All</stp>
        <stp/>
        <stp/>
        <stp>TRUE</stp>
        <stp>T</stp>
        <tr r="E231" s="1"/>
      </tp>
      <tp>
        <v>-49.753999999999998</v>
        <stp/>
        <stp>StudyData</stp>
        <stp>Bar((((HOE+2*RBE)/3)-CLE),1)</stp>
        <stp>Bar</stp>
        <stp/>
        <stp>Open</stp>
        <stp>5</stp>
        <stp>-114</stp>
        <stp>All</stp>
        <stp/>
        <stp/>
        <stp>TRUE</stp>
        <stp>T</stp>
        <tr r="E116" s="1"/>
      </tp>
      <tp>
        <v>-49.62456667</v>
        <stp/>
        <stp>StudyData</stp>
        <stp>Bar((((HOE+2*RBE)/3)-CLE),1)</stp>
        <stp>Bar</stp>
        <stp/>
        <stp>Open</stp>
        <stp>5</stp>
        <stp>-214</stp>
        <stp>All</stp>
        <stp/>
        <stp/>
        <stp>TRUE</stp>
        <stp>T</stp>
        <tr r="E216" s="1"/>
      </tp>
      <tp>
        <v>-49.753999999999998</v>
        <stp/>
        <stp>StudyData</stp>
        <stp>Bar((((HOE+2*RBE)/3)-CLE),1)</stp>
        <stp>Bar</stp>
        <stp/>
        <stp>Open</stp>
        <stp>5</stp>
        <stp>-115</stp>
        <stp>All</stp>
        <stp/>
        <stp/>
        <stp>TRUE</stp>
        <stp>T</stp>
        <tr r="E117" s="1"/>
      </tp>
      <tp>
        <v>-49.683466670000001</v>
        <stp/>
        <stp>StudyData</stp>
        <stp>Bar((((HOE+2*RBE)/3)-CLE),1)</stp>
        <stp>Bar</stp>
        <stp/>
        <stp>Open</stp>
        <stp>5</stp>
        <stp>-215</stp>
        <stp>All</stp>
        <stp/>
        <stp/>
        <stp>TRUE</stp>
        <stp>T</stp>
        <tr r="E217" s="1"/>
      </tp>
      <tp>
        <v>-49.734733329999997</v>
        <stp/>
        <stp>StudyData</stp>
        <stp>Bar((((HOE+2*RBE)/3)-CLE),1)</stp>
        <stp>Bar</stp>
        <stp/>
        <stp>Open</stp>
        <stp>5</stp>
        <stp>-116</stp>
        <stp>All</stp>
        <stp/>
        <stp/>
        <stp>TRUE</stp>
        <stp>T</stp>
        <tr r="E118" s="1"/>
      </tp>
      <tp>
        <v>-49.702566670000003</v>
        <stp/>
        <stp>StudyData</stp>
        <stp>Bar((((HOE+2*RBE)/3)-CLE),1)</stp>
        <stp>Bar</stp>
        <stp/>
        <stp>Open</stp>
        <stp>5</stp>
        <stp>-216</stp>
        <stp>All</stp>
        <stp/>
        <stp/>
        <stp>TRUE</stp>
        <stp>T</stp>
        <tr r="E218" s="1"/>
      </tp>
      <tp>
        <v>-49.656166669999998</v>
        <stp/>
        <stp>StudyData</stp>
        <stp>Bar((((HOE+2*RBE)/3)-CLE),1)</stp>
        <stp>Bar</stp>
        <stp/>
        <stp>Open</stp>
        <stp>5</stp>
        <stp>-117</stp>
        <stp>All</stp>
        <stp/>
        <stp/>
        <stp>TRUE</stp>
        <stp>T</stp>
        <tr r="E119" s="1"/>
      </tp>
      <tp>
        <v>-49.682533329999998</v>
        <stp/>
        <stp>StudyData</stp>
        <stp>Bar((((HOE+2*RBE)/3)-CLE),1)</stp>
        <stp>Bar</stp>
        <stp/>
        <stp>Open</stp>
        <stp>5</stp>
        <stp>-217</stp>
        <stp>All</stp>
        <stp/>
        <stp/>
        <stp>TRUE</stp>
        <stp>T</stp>
        <tr r="E219" s="1"/>
      </tp>
      <tp>
        <v>-49.736166670000003</v>
        <stp/>
        <stp>StudyData</stp>
        <stp>Bar((((HOE+2*RBE)/3)-CLE),1)</stp>
        <stp>Bar</stp>
        <stp/>
        <stp>Open</stp>
        <stp>5</stp>
        <stp>-110</stp>
        <stp>All</stp>
        <stp/>
        <stp/>
        <stp>TRUE</stp>
        <stp>T</stp>
        <tr r="E112" s="1"/>
      </tp>
      <tp>
        <v>-49.72283333</v>
        <stp/>
        <stp>StudyData</stp>
        <stp>Bar((((HOE+2*RBE)/3)-CLE),1)</stp>
        <stp>Bar</stp>
        <stp/>
        <stp>Open</stp>
        <stp>5</stp>
        <stp>-210</stp>
        <stp>All</stp>
        <stp/>
        <stp/>
        <stp>TRUE</stp>
        <stp>T</stp>
        <tr r="E212" s="1"/>
      </tp>
      <tp>
        <v>-49.744966669999997</v>
        <stp/>
        <stp>StudyData</stp>
        <stp>Bar((((HOE+2*RBE)/3)-CLE),1)</stp>
        <stp>Bar</stp>
        <stp/>
        <stp>Open</stp>
        <stp>5</stp>
        <stp>-111</stp>
        <stp>All</stp>
        <stp/>
        <stp/>
        <stp>TRUE</stp>
        <stp>T</stp>
        <tr r="E113" s="1"/>
      </tp>
      <tp>
        <v>-49.722666670000002</v>
        <stp/>
        <stp>StudyData</stp>
        <stp>Bar((((HOE+2*RBE)/3)-CLE),1)</stp>
        <stp>Bar</stp>
        <stp/>
        <stp>Open</stp>
        <stp>5</stp>
        <stp>-211</stp>
        <stp>All</stp>
        <stp/>
        <stp/>
        <stp>TRUE</stp>
        <stp>T</stp>
        <tr r="E213" s="1"/>
      </tp>
      <tp>
        <v>-49.726133330000003</v>
        <stp/>
        <stp>StudyData</stp>
        <stp>Bar((((HOE+2*RBE)/3)-CLE),1)</stp>
        <stp>Bar</stp>
        <stp/>
        <stp>Open</stp>
        <stp>5</stp>
        <stp>-112</stp>
        <stp>All</stp>
        <stp/>
        <stp/>
        <stp>TRUE</stp>
        <stp>T</stp>
        <tr r="E114" s="1"/>
      </tp>
      <tp>
        <v>-49.703366670000001</v>
        <stp/>
        <stp>StudyData</stp>
        <stp>Bar((((HOE+2*RBE)/3)-CLE),1)</stp>
        <stp>Bar</stp>
        <stp/>
        <stp>Open</stp>
        <stp>5</stp>
        <stp>-212</stp>
        <stp>All</stp>
        <stp/>
        <stp/>
        <stp>TRUE</stp>
        <stp>T</stp>
        <tr r="E214" s="1"/>
      </tp>
      <tp>
        <v>-49.774266670000003</v>
        <stp/>
        <stp>StudyData</stp>
        <stp>Bar((((HOE+2*RBE)/3)-CLE),1)</stp>
        <stp>Bar</stp>
        <stp/>
        <stp>Open</stp>
        <stp>5</stp>
        <stp>-113</stp>
        <stp>All</stp>
        <stp/>
        <stp/>
        <stp>TRUE</stp>
        <stp>T</stp>
        <tr r="E115" s="1"/>
      </tp>
      <tp>
        <v>-49.635133330000002</v>
        <stp/>
        <stp>StudyData</stp>
        <stp>Bar((((HOE+2*RBE)/3)-CLE),1)</stp>
        <stp>Bar</stp>
        <stp/>
        <stp>Open</stp>
        <stp>5</stp>
        <stp>-213</stp>
        <stp>All</stp>
        <stp/>
        <stp/>
        <stp>TRUE</stp>
        <stp>T</stp>
        <tr r="E215" s="1"/>
      </tp>
      <tp>
        <v>-49.63546667</v>
        <stp/>
        <stp>StudyData</stp>
        <stp>Bar((((HOE+2*RBE)/3)-CLE),1)</stp>
        <stp>Bar</stp>
        <stp/>
        <stp>Open</stp>
        <stp>5</stp>
        <stp>-118</stp>
        <stp>All</stp>
        <stp/>
        <stp/>
        <stp>TRUE</stp>
        <stp>T</stp>
        <tr r="E120" s="1"/>
      </tp>
      <tp>
        <v>-49.781833329999998</v>
        <stp/>
        <stp>StudyData</stp>
        <stp>Bar((((HOE+2*RBE)/3)-CLE),1)</stp>
        <stp>Bar</stp>
        <stp/>
        <stp>Open</stp>
        <stp>5</stp>
        <stp>-218</stp>
        <stp>All</stp>
        <stp/>
        <stp/>
        <stp>TRUE</stp>
        <stp>T</stp>
        <tr r="E220" s="1"/>
      </tp>
      <tp>
        <v>-49.615933329999997</v>
        <stp/>
        <stp>StudyData</stp>
        <stp>Bar((((HOE+2*RBE)/3)-CLE),1)</stp>
        <stp>Bar</stp>
        <stp/>
        <stp>Open</stp>
        <stp>5</stp>
        <stp>-119</stp>
        <stp>All</stp>
        <stp/>
        <stp/>
        <stp>TRUE</stp>
        <stp>T</stp>
        <tr r="E121" s="1"/>
      </tp>
      <tp>
        <v>-49.743533329999998</v>
        <stp/>
        <stp>StudyData</stp>
        <stp>Bar((((HOE+2*RBE)/3)-CLE),1)</stp>
        <stp>Bar</stp>
        <stp/>
        <stp>Open</stp>
        <stp>5</stp>
        <stp>-219</stp>
        <stp>All</stp>
        <stp/>
        <stp/>
        <stp>TRUE</stp>
        <stp>T</stp>
        <tr r="E221" s="1"/>
      </tp>
      <tp>
        <v>-49.125700000000002</v>
        <stp/>
        <stp>StudyData</stp>
        <stp>Bar((((HOE+2*RBE)/3)-CLE),1)</stp>
        <stp>Bar</stp>
        <stp/>
        <stp>High</stp>
        <stp>5</stp>
        <stp>0</stp>
        <stp>All</stp>
        <stp/>
        <stp/>
        <stp>TRUE</stp>
        <stp>T</stp>
        <tr r="F2" s="1"/>
      </tp>
      <tp>
        <v>-49.989766670000002</v>
        <stp/>
        <stp>StudyData</stp>
        <stp>Bar((((HOE+2*RBE)/3)-CLE),1)</stp>
        <stp>Bar</stp>
        <stp/>
        <stp>Open</stp>
        <stp>5</stp>
        <stp>-104</stp>
        <stp>All</stp>
        <stp/>
        <stp/>
        <stp>TRUE</stp>
        <stp>T</stp>
        <tr r="E106" s="1"/>
      </tp>
      <tp>
        <v>-49.702666669999999</v>
        <stp/>
        <stp>StudyData</stp>
        <stp>Bar((((HOE+2*RBE)/3)-CLE),1)</stp>
        <stp>Bar</stp>
        <stp/>
        <stp>Open</stp>
        <stp>5</stp>
        <stp>-204</stp>
        <stp>All</stp>
        <stp/>
        <stp/>
        <stp>TRUE</stp>
        <stp>T</stp>
        <tr r="E206" s="1"/>
      </tp>
      <tp>
        <v>-49.998899999999999</v>
        <stp/>
        <stp>StudyData</stp>
        <stp>Bar((((HOE+2*RBE)/3)-CLE),1)</stp>
        <stp>Bar</stp>
        <stp/>
        <stp>Open</stp>
        <stp>5</stp>
        <stp>-105</stp>
        <stp>All</stp>
        <stp/>
        <stp/>
        <stp>TRUE</stp>
        <stp>T</stp>
        <tr r="E107" s="1"/>
      </tp>
      <tp>
        <v>-49.722799999999999</v>
        <stp/>
        <stp>StudyData</stp>
        <stp>Bar((((HOE+2*RBE)/3)-CLE),1)</stp>
        <stp>Bar</stp>
        <stp/>
        <stp>Open</stp>
        <stp>5</stp>
        <stp>-205</stp>
        <stp>All</stp>
        <stp/>
        <stp/>
        <stp>TRUE</stp>
        <stp>T</stp>
        <tr r="E207" s="1"/>
      </tp>
      <tp>
        <v>-49.960999999999999</v>
        <stp/>
        <stp>StudyData</stp>
        <stp>Bar((((HOE+2*RBE)/3)-CLE),1)</stp>
        <stp>Bar</stp>
        <stp/>
        <stp>Open</stp>
        <stp>5</stp>
        <stp>-106</stp>
        <stp>All</stp>
        <stp/>
        <stp/>
        <stp>TRUE</stp>
        <stp>T</stp>
        <tr r="E108" s="1"/>
      </tp>
      <tp>
        <v>-49.7423</v>
        <stp/>
        <stp>StudyData</stp>
        <stp>Bar((((HOE+2*RBE)/3)-CLE),1)</stp>
        <stp>Bar</stp>
        <stp/>
        <stp>Open</stp>
        <stp>5</stp>
        <stp>-206</stp>
        <stp>All</stp>
        <stp/>
        <stp/>
        <stp>TRUE</stp>
        <stp>T</stp>
        <tr r="E208" s="1"/>
      </tp>
      <tp>
        <v>-49.84353333</v>
        <stp/>
        <stp>StudyData</stp>
        <stp>Bar((((HOE+2*RBE)/3)-CLE),1)</stp>
        <stp>Bar</stp>
        <stp/>
        <stp>Open</stp>
        <stp>5</stp>
        <stp>-107</stp>
        <stp>All</stp>
        <stp/>
        <stp/>
        <stp>TRUE</stp>
        <stp>T</stp>
        <tr r="E109" s="1"/>
      </tp>
      <tp>
        <v>-49.742100000000001</v>
        <stp/>
        <stp>StudyData</stp>
        <stp>Bar((((HOE+2*RBE)/3)-CLE),1)</stp>
        <stp>Bar</stp>
        <stp/>
        <stp>Open</stp>
        <stp>5</stp>
        <stp>-207</stp>
        <stp>All</stp>
        <stp/>
        <stp/>
        <stp>TRUE</stp>
        <stp>T</stp>
        <tr r="E209" s="1"/>
      </tp>
      <tp>
        <v>-49.969233330000002</v>
        <stp/>
        <stp>StudyData</stp>
        <stp>Bar((((HOE+2*RBE)/3)-CLE),1)</stp>
        <stp>Bar</stp>
        <stp/>
        <stp>Open</stp>
        <stp>5</stp>
        <stp>-100</stp>
        <stp>All</stp>
        <stp/>
        <stp/>
        <stp>TRUE</stp>
        <stp>T</stp>
        <tr r="E102" s="1"/>
      </tp>
      <tp>
        <v>-49.683833329999999</v>
        <stp/>
        <stp>StudyData</stp>
        <stp>Bar((((HOE+2*RBE)/3)-CLE),1)</stp>
        <stp>Bar</stp>
        <stp/>
        <stp>Open</stp>
        <stp>5</stp>
        <stp>-200</stp>
        <stp>All</stp>
        <stp/>
        <stp/>
        <stp>TRUE</stp>
        <stp>T</stp>
        <tr r="E202" s="1"/>
      </tp>
      <tp>
        <v>-49.988433329999999</v>
        <stp/>
        <stp>StudyData</stp>
        <stp>Bar((((HOE+2*RBE)/3)-CLE),1)</stp>
        <stp>Bar</stp>
        <stp/>
        <stp>Open</stp>
        <stp>5</stp>
        <stp>-101</stp>
        <stp>All</stp>
        <stp/>
        <stp/>
        <stp>TRUE</stp>
        <stp>T</stp>
        <tr r="E103" s="1"/>
      </tp>
      <tp>
        <v>-49.743066669999997</v>
        <stp/>
        <stp>StudyData</stp>
        <stp>Bar((((HOE+2*RBE)/3)-CLE),1)</stp>
        <stp>Bar</stp>
        <stp/>
        <stp>Open</stp>
        <stp>5</stp>
        <stp>-201</stp>
        <stp>All</stp>
        <stp/>
        <stp/>
        <stp>TRUE</stp>
        <stp>T</stp>
        <tr r="E203" s="1"/>
      </tp>
      <tp>
        <v>-49.941933329999998</v>
        <stp/>
        <stp>StudyData</stp>
        <stp>Bar((((HOE+2*RBE)/3)-CLE),1)</stp>
        <stp>Bar</stp>
        <stp/>
        <stp>Open</stp>
        <stp>5</stp>
        <stp>-102</stp>
        <stp>All</stp>
        <stp/>
        <stp/>
        <stp>TRUE</stp>
        <stp>T</stp>
        <tr r="E104" s="1"/>
      </tp>
      <tp>
        <v>-49.733066669999999</v>
        <stp/>
        <stp>StudyData</stp>
        <stp>Bar((((HOE+2*RBE)/3)-CLE),1)</stp>
        <stp>Bar</stp>
        <stp/>
        <stp>Open</stp>
        <stp>5</stp>
        <stp>-202</stp>
        <stp>All</stp>
        <stp/>
        <stp/>
        <stp>TRUE</stp>
        <stp>T</stp>
        <tr r="E204" s="1"/>
      </tp>
      <tp>
        <v>-50.009133329999997</v>
        <stp/>
        <stp>StudyData</stp>
        <stp>Bar((((HOE+2*RBE)/3)-CLE),1)</stp>
        <stp>Bar</stp>
        <stp/>
        <stp>Open</stp>
        <stp>5</stp>
        <stp>-103</stp>
        <stp>All</stp>
        <stp/>
        <stp/>
        <stp>TRUE</stp>
        <stp>T</stp>
        <tr r="E105" s="1"/>
      </tp>
      <tp>
        <v>-49.712933329999998</v>
        <stp/>
        <stp>StudyData</stp>
        <stp>Bar((((HOE+2*RBE)/3)-CLE),1)</stp>
        <stp>Bar</stp>
        <stp/>
        <stp>Open</stp>
        <stp>5</stp>
        <stp>-203</stp>
        <stp>All</stp>
        <stp/>
        <stp/>
        <stp>TRUE</stp>
        <stp>T</stp>
        <tr r="E205" s="1"/>
      </tp>
      <tp>
        <v>-49.862499999999997</v>
        <stp/>
        <stp>StudyData</stp>
        <stp>Bar((((HOE+2*RBE)/3)-CLE),1)</stp>
        <stp>Bar</stp>
        <stp/>
        <stp>Open</stp>
        <stp>5</stp>
        <stp>-108</stp>
        <stp>All</stp>
        <stp/>
        <stp/>
        <stp>TRUE</stp>
        <stp>T</stp>
        <tr r="E110" s="1"/>
      </tp>
      <tp>
        <v>-49.772766670000003</v>
        <stp/>
        <stp>StudyData</stp>
        <stp>Bar((((HOE+2*RBE)/3)-CLE),1)</stp>
        <stp>Bar</stp>
        <stp/>
        <stp>Open</stp>
        <stp>5</stp>
        <stp>-208</stp>
        <stp>All</stp>
        <stp/>
        <stp/>
        <stp>TRUE</stp>
        <stp>T</stp>
        <tr r="E210" s="1"/>
      </tp>
      <tp>
        <v>-49.78446667</v>
        <stp/>
        <stp>StudyData</stp>
        <stp>Bar((((HOE+2*RBE)/3)-CLE),1)</stp>
        <stp>Bar</stp>
        <stp/>
        <stp>Open</stp>
        <stp>5</stp>
        <stp>-109</stp>
        <stp>All</stp>
        <stp/>
        <stp/>
        <stp>TRUE</stp>
        <stp>T</stp>
        <tr r="E111" s="1"/>
      </tp>
      <tp>
        <v>-49.72283333</v>
        <stp/>
        <stp>StudyData</stp>
        <stp>Bar((((HOE+2*RBE)/3)-CLE),1)</stp>
        <stp>Bar</stp>
        <stp/>
        <stp>Open</stp>
        <stp>5</stp>
        <stp>-209</stp>
        <stp>All</stp>
        <stp/>
        <stp/>
        <stp>TRUE</stp>
        <stp>T</stp>
        <tr r="E211" s="1"/>
      </tp>
      <tp>
        <v>-49.805333330000003</v>
        <stp/>
        <stp>StudyData</stp>
        <stp>Bar((((HOE+2*RBE)/3)-CLE),1)</stp>
        <stp>Bar</stp>
        <stp/>
        <stp>Close</stp>
        <stp>5</stp>
        <stp>-139</stp>
        <stp>All</stp>
        <stp/>
        <stp/>
        <stp>TRUE</stp>
        <stp>T</stp>
        <tr r="H141" s="1"/>
      </tp>
      <tp>
        <v>-49.764533329999999</v>
        <stp/>
        <stp>StudyData</stp>
        <stp>Bar((((HOE+2*RBE)/3)-CLE),1)</stp>
        <stp>Bar</stp>
        <stp/>
        <stp>Close</stp>
        <stp>5</stp>
        <stp>-138</stp>
        <stp>All</stp>
        <stp/>
        <stp/>
        <stp>TRUE</stp>
        <stp>T</stp>
        <tr r="H140" s="1"/>
      </tp>
      <tp>
        <v>-49.734900000000003</v>
        <stp/>
        <stp>StudyData</stp>
        <stp>Bar((((HOE+2*RBE)/3)-CLE),1)</stp>
        <stp>Bar</stp>
        <stp/>
        <stp>Close</stp>
        <stp>5</stp>
        <stp>-137</stp>
        <stp>All</stp>
        <stp/>
        <stp/>
        <stp>TRUE</stp>
        <stp>T</stp>
        <tr r="H139" s="1"/>
      </tp>
      <tp>
        <v>-49.526400000000002</v>
        <stp/>
        <stp>StudyData</stp>
        <stp>Bar((((HOE+2*RBE)/3)-CLE),1)</stp>
        <stp>Bar</stp>
        <stp/>
        <stp>Close</stp>
        <stp>5</stp>
        <stp>-236</stp>
        <stp>All</stp>
        <stp/>
        <stp/>
        <stp>TRUE</stp>
        <stp>T</stp>
        <tr r="H238" s="1"/>
      </tp>
      <tp>
        <v>-49.755666669999997</v>
        <stp/>
        <stp>StudyData</stp>
        <stp>Bar((((HOE+2*RBE)/3)-CLE),1)</stp>
        <stp>Bar</stp>
        <stp/>
        <stp>Close</stp>
        <stp>5</stp>
        <stp>-136</stp>
        <stp>All</stp>
        <stp/>
        <stp/>
        <stp>TRUE</stp>
        <stp>T</stp>
        <tr r="H138" s="1"/>
      </tp>
      <tp>
        <v>-49.467300000000002</v>
        <stp/>
        <stp>StudyData</stp>
        <stp>Bar((((HOE+2*RBE)/3)-CLE),1)</stp>
        <stp>Bar</stp>
        <stp/>
        <stp>Close</stp>
        <stp>5</stp>
        <stp>-235</stp>
        <stp>All</stp>
        <stp/>
        <stp/>
        <stp>TRUE</stp>
        <stp>T</stp>
        <tr r="H237" s="1"/>
      </tp>
      <tp>
        <v>-49.785233329999997</v>
        <stp/>
        <stp>StudyData</stp>
        <stp>Bar((((HOE+2*RBE)/3)-CLE),1)</stp>
        <stp>Bar</stp>
        <stp/>
        <stp>Close</stp>
        <stp>5</stp>
        <stp>-135</stp>
        <stp>All</stp>
        <stp/>
        <stp/>
        <stp>TRUE</stp>
        <stp>T</stp>
        <tr r="H137" s="1"/>
      </tp>
      <tp>
        <v>-49.516599999999997</v>
        <stp/>
        <stp>StudyData</stp>
        <stp>Bar((((HOE+2*RBE)/3)-CLE),1)</stp>
        <stp>Bar</stp>
        <stp/>
        <stp>Close</stp>
        <stp>5</stp>
        <stp>-234</stp>
        <stp>All</stp>
        <stp/>
        <stp/>
        <stp>TRUE</stp>
        <stp>T</stp>
        <tr r="H236" s="1"/>
      </tp>
      <tp>
        <v>-49.882733330000001</v>
        <stp/>
        <stp>StudyData</stp>
        <stp>Bar((((HOE+2*RBE)/3)-CLE),1)</stp>
        <stp>Bar</stp>
        <stp/>
        <stp>Close</stp>
        <stp>5</stp>
        <stp>-134</stp>
        <stp>All</stp>
        <stp/>
        <stp/>
        <stp>TRUE</stp>
        <stp>T</stp>
        <tr r="H136" s="1"/>
      </tp>
      <tp>
        <v>-49.536933329999997</v>
        <stp/>
        <stp>StudyData</stp>
        <stp>Bar((((HOE+2*RBE)/3)-CLE),1)</stp>
        <stp>Bar</stp>
        <stp/>
        <stp>Close</stp>
        <stp>5</stp>
        <stp>-233</stp>
        <stp>All</stp>
        <stp/>
        <stp/>
        <stp>TRUE</stp>
        <stp>T</stp>
        <tr r="H235" s="1"/>
      </tp>
      <tp>
        <v>-49.842799999999997</v>
        <stp/>
        <stp>StudyData</stp>
        <stp>Bar((((HOE+2*RBE)/3)-CLE),1)</stp>
        <stp>Bar</stp>
        <stp/>
        <stp>Close</stp>
        <stp>5</stp>
        <stp>-133</stp>
        <stp>All</stp>
        <stp/>
        <stp/>
        <stp>TRUE</stp>
        <stp>T</stp>
        <tr r="H135" s="1"/>
      </tp>
      <tp>
        <v>-49.547266669999999</v>
        <stp/>
        <stp>StudyData</stp>
        <stp>Bar((((HOE+2*RBE)/3)-CLE),1)</stp>
        <stp>Bar</stp>
        <stp/>
        <stp>Close</stp>
        <stp>5</stp>
        <stp>-232</stp>
        <stp>All</stp>
        <stp/>
        <stp/>
        <stp>TRUE</stp>
        <stp>T</stp>
        <tr r="H234" s="1"/>
      </tp>
      <tp>
        <v>-49.881100000000004</v>
        <stp/>
        <stp>StudyData</stp>
        <stp>Bar((((HOE+2*RBE)/3)-CLE),1)</stp>
        <stp>Bar</stp>
        <stp/>
        <stp>Close</stp>
        <stp>5</stp>
        <stp>-132</stp>
        <stp>All</stp>
        <stp/>
        <stp/>
        <stp>TRUE</stp>
        <stp>T</stp>
        <tr r="H134" s="1"/>
      </tp>
      <tp>
        <v>-49.528266670000001</v>
        <stp/>
        <stp>StudyData</stp>
        <stp>Bar((((HOE+2*RBE)/3)-CLE),1)</stp>
        <stp>Bar</stp>
        <stp/>
        <stp>Close</stp>
        <stp>5</stp>
        <stp>-231</stp>
        <stp>All</stp>
        <stp/>
        <stp/>
        <stp>TRUE</stp>
        <stp>T</stp>
        <tr r="H233" s="1"/>
      </tp>
      <tp>
        <v>-49.880866670000003</v>
        <stp/>
        <stp>StudyData</stp>
        <stp>Bar((((HOE+2*RBE)/3)-CLE),1)</stp>
        <stp>Bar</stp>
        <stp/>
        <stp>Close</stp>
        <stp>5</stp>
        <stp>-131</stp>
        <stp>All</stp>
        <stp/>
        <stp/>
        <stp>TRUE</stp>
        <stp>T</stp>
        <tr r="H133" s="1"/>
      </tp>
      <tp>
        <v>-49.608199999999997</v>
        <stp/>
        <stp>StudyData</stp>
        <stp>Bar((((HOE+2*RBE)/3)-CLE),1)</stp>
        <stp>Bar</stp>
        <stp/>
        <stp>Close</stp>
        <stp>5</stp>
        <stp>-230</stp>
        <stp>All</stp>
        <stp/>
        <stp/>
        <stp>TRUE</stp>
        <stp>T</stp>
        <tr r="H232" s="1"/>
      </tp>
      <tp>
        <v>-49.822600000000001</v>
        <stp/>
        <stp>StudyData</stp>
        <stp>Bar((((HOE+2*RBE)/3)-CLE),1)</stp>
        <stp>Bar</stp>
        <stp/>
        <stp>Close</stp>
        <stp>5</stp>
        <stp>-130</stp>
        <stp>All</stp>
        <stp/>
        <stp/>
        <stp>TRUE</stp>
        <stp>T</stp>
        <tr r="H132" s="1"/>
      </tp>
      <tp>
        <v>-49.587033329999997</v>
        <stp/>
        <stp>StudyData</stp>
        <stp>Bar((((HOE+2*RBE)/3)-CLE),1)</stp>
        <stp>Bar</stp>
        <stp/>
        <stp>Close</stp>
        <stp>5</stp>
        <stp>-229</stp>
        <stp>All</stp>
        <stp/>
        <stp/>
        <stp>TRUE</stp>
        <stp>T</stp>
        <tr r="H231" s="1"/>
      </tp>
      <tp>
        <v>-49.841733329999997</v>
        <stp/>
        <stp>StudyData</stp>
        <stp>Bar((((HOE+2*RBE)/3)-CLE),1)</stp>
        <stp>Bar</stp>
        <stp/>
        <stp>Close</stp>
        <stp>5</stp>
        <stp>-129</stp>
        <stp>All</stp>
        <stp/>
        <stp/>
        <stp>TRUE</stp>
        <stp>T</stp>
        <tr r="H131" s="1"/>
      </tp>
      <tp>
        <v>-49.60703333</v>
        <stp/>
        <stp>StudyData</stp>
        <stp>Bar((((HOE+2*RBE)/3)-CLE),1)</stp>
        <stp>Bar</stp>
        <stp/>
        <stp>Close</stp>
        <stp>5</stp>
        <stp>-228</stp>
        <stp>All</stp>
        <stp/>
        <stp/>
        <stp>TRUE</stp>
        <stp>T</stp>
        <tr r="H230" s="1"/>
      </tp>
      <tp>
        <v>-49.889866670000004</v>
        <stp/>
        <stp>StudyData</stp>
        <stp>Bar((((HOE+2*RBE)/3)-CLE),1)</stp>
        <stp>Bar</stp>
        <stp/>
        <stp>Close</stp>
        <stp>5</stp>
        <stp>-128</stp>
        <stp>All</stp>
        <stp/>
        <stp/>
        <stp>TRUE</stp>
        <stp>T</stp>
        <tr r="H130" s="1"/>
      </tp>
      <tp>
        <v>-49.596933329999999</v>
        <stp/>
        <stp>StudyData</stp>
        <stp>Bar((((HOE+2*RBE)/3)-CLE),1)</stp>
        <stp>Bar</stp>
        <stp/>
        <stp>Close</stp>
        <stp>5</stp>
        <stp>-227</stp>
        <stp>All</stp>
        <stp/>
        <stp/>
        <stp>TRUE</stp>
        <stp>T</stp>
        <tr r="H229" s="1"/>
      </tp>
      <tp>
        <v>-49.859833330000001</v>
        <stp/>
        <stp>StudyData</stp>
        <stp>Bar((((HOE+2*RBE)/3)-CLE),1)</stp>
        <stp>Bar</stp>
        <stp/>
        <stp>Close</stp>
        <stp>5</stp>
        <stp>-127</stp>
        <stp>All</stp>
        <stp/>
        <stp/>
        <stp>TRUE</stp>
        <stp>T</stp>
        <tr r="H129" s="1"/>
      </tp>
      <tp>
        <v>-49.6068</v>
        <stp/>
        <stp>StudyData</stp>
        <stp>Bar((((HOE+2*RBE)/3)-CLE),1)</stp>
        <stp>Bar</stp>
        <stp/>
        <stp>Close</stp>
        <stp>5</stp>
        <stp>-226</stp>
        <stp>All</stp>
        <stp/>
        <stp/>
        <stp>TRUE</stp>
        <stp>T</stp>
        <tr r="H228" s="1"/>
      </tp>
      <tp>
        <v>-49.8307</v>
        <stp/>
        <stp>StudyData</stp>
        <stp>Bar((((HOE+2*RBE)/3)-CLE),1)</stp>
        <stp>Bar</stp>
        <stp/>
        <stp>Close</stp>
        <stp>5</stp>
        <stp>-126</stp>
        <stp>All</stp>
        <stp/>
        <stp/>
        <stp>TRUE</stp>
        <stp>T</stp>
        <tr r="H128" s="1"/>
      </tp>
      <tp>
        <v>-49.62673333</v>
        <stp/>
        <stp>StudyData</stp>
        <stp>Bar((((HOE+2*RBE)/3)-CLE),1)</stp>
        <stp>Bar</stp>
        <stp/>
        <stp>Close</stp>
        <stp>5</stp>
        <stp>-225</stp>
        <stp>All</stp>
        <stp/>
        <stp/>
        <stp>TRUE</stp>
        <stp>T</stp>
        <tr r="H227" s="1"/>
      </tp>
      <tp>
        <v>-49.712699999999998</v>
        <stp/>
        <stp>StudyData</stp>
        <stp>Bar((((HOE+2*RBE)/3)-CLE),1)</stp>
        <stp>Bar</stp>
        <stp/>
        <stp>Close</stp>
        <stp>5</stp>
        <stp>-125</stp>
        <stp>All</stp>
        <stp/>
        <stp/>
        <stp>TRUE</stp>
        <stp>T</stp>
        <tr r="H127" s="1"/>
      </tp>
      <tp>
        <v>-49.684899999999999</v>
        <stp/>
        <stp>StudyData</stp>
        <stp>Bar((((HOE+2*RBE)/3)-CLE),1)</stp>
        <stp>Bar</stp>
        <stp/>
        <stp>Close</stp>
        <stp>5</stp>
        <stp>-224</stp>
        <stp>All</stp>
        <stp/>
        <stp/>
        <stp>TRUE</stp>
        <stp>T</stp>
        <tr r="H226" s="1"/>
      </tp>
      <tp>
        <v>-49.655033330000002</v>
        <stp/>
        <stp>StudyData</stp>
        <stp>Bar((((HOE+2*RBE)/3)-CLE),1)</stp>
        <stp>Bar</stp>
        <stp/>
        <stp>Close</stp>
        <stp>5</stp>
        <stp>-124</stp>
        <stp>All</stp>
        <stp/>
        <stp/>
        <stp>TRUE</stp>
        <stp>T</stp>
        <tr r="H126" s="1"/>
      </tp>
      <tp>
        <v>-49.654733329999999</v>
        <stp/>
        <stp>StudyData</stp>
        <stp>Bar((((HOE+2*RBE)/3)-CLE),1)</stp>
        <stp>Bar</stp>
        <stp/>
        <stp>Close</stp>
        <stp>5</stp>
        <stp>-223</stp>
        <stp>All</stp>
        <stp/>
        <stp/>
        <stp>TRUE</stp>
        <stp>T</stp>
        <tr r="H225" s="1"/>
      </tp>
      <tp>
        <v>-49.537433329999999</v>
        <stp/>
        <stp>StudyData</stp>
        <stp>Bar((((HOE+2*RBE)/3)-CLE),1)</stp>
        <stp>Bar</stp>
        <stp/>
        <stp>Close</stp>
        <stp>5</stp>
        <stp>-123</stp>
        <stp>All</stp>
        <stp/>
        <stp/>
        <stp>TRUE</stp>
        <stp>T</stp>
        <tr r="H125" s="1"/>
      </tp>
      <tp>
        <v>-49.674500000000002</v>
        <stp/>
        <stp>StudyData</stp>
        <stp>Bar((((HOE+2*RBE)/3)-CLE),1)</stp>
        <stp>Bar</stp>
        <stp/>
        <stp>Close</stp>
        <stp>5</stp>
        <stp>-222</stp>
        <stp>All</stp>
        <stp/>
        <stp/>
        <stp>TRUE</stp>
        <stp>T</stp>
        <tr r="H224" s="1"/>
      </tp>
      <tp>
        <v>-49.585999999999999</v>
        <stp/>
        <stp>StudyData</stp>
        <stp>Bar((((HOE+2*RBE)/3)-CLE),1)</stp>
        <stp>Bar</stp>
        <stp/>
        <stp>Close</stp>
        <stp>5</stp>
        <stp>-122</stp>
        <stp>All</stp>
        <stp/>
        <stp/>
        <stp>TRUE</stp>
        <stp>T</stp>
        <tr r="H124" s="1"/>
      </tp>
      <tp>
        <v>-49.724266669999999</v>
        <stp/>
        <stp>StudyData</stp>
        <stp>Bar((((HOE+2*RBE)/3)-CLE),1)</stp>
        <stp>Bar</stp>
        <stp/>
        <stp>Close</stp>
        <stp>5</stp>
        <stp>-221</stp>
        <stp>All</stp>
        <stp/>
        <stp/>
        <stp>TRUE</stp>
        <stp>T</stp>
        <tr r="H223" s="1"/>
      </tp>
      <tp>
        <v>-49.547566670000002</v>
        <stp/>
        <stp>StudyData</stp>
        <stp>Bar((((HOE+2*RBE)/3)-CLE),1)</stp>
        <stp>Bar</stp>
        <stp/>
        <stp>Close</stp>
        <stp>5</stp>
        <stp>-121</stp>
        <stp>All</stp>
        <stp/>
        <stp/>
        <stp>TRUE</stp>
        <stp>T</stp>
        <tr r="H123" s="1"/>
      </tp>
      <tp>
        <v>-49.774133329999998</v>
        <stp/>
        <stp>StudyData</stp>
        <stp>Bar((((HOE+2*RBE)/3)-CLE),1)</stp>
        <stp>Bar</stp>
        <stp/>
        <stp>Close</stp>
        <stp>5</stp>
        <stp>-220</stp>
        <stp>All</stp>
        <stp/>
        <stp/>
        <stp>TRUE</stp>
        <stp>T</stp>
        <tr r="H222" s="1"/>
      </tp>
      <tp>
        <v>-49.635966670000002</v>
        <stp/>
        <stp>StudyData</stp>
        <stp>Bar((((HOE+2*RBE)/3)-CLE),1)</stp>
        <stp>Bar</stp>
        <stp/>
        <stp>Close</stp>
        <stp>5</stp>
        <stp>-120</stp>
        <stp>All</stp>
        <stp/>
        <stp/>
        <stp>TRUE</stp>
        <stp>T</stp>
        <tr r="H122" s="1"/>
      </tp>
      <tp>
        <v>-49.772433329999998</v>
        <stp/>
        <stp>StudyData</stp>
        <stp>Bar((((HOE+2*RBE)/3)-CLE),1)</stp>
        <stp>Bar</stp>
        <stp/>
        <stp>Close</stp>
        <stp>5</stp>
        <stp>-219</stp>
        <stp>All</stp>
        <stp/>
        <stp/>
        <stp>TRUE</stp>
        <stp>T</stp>
        <tr r="H221" s="1"/>
      </tp>
      <tp>
        <v>-49.576533329999997</v>
        <stp/>
        <stp>StudyData</stp>
        <stp>Bar((((HOE+2*RBE)/3)-CLE),1)</stp>
        <stp>Bar</stp>
        <stp/>
        <stp>Close</stp>
        <stp>5</stp>
        <stp>-119</stp>
        <stp>All</stp>
        <stp/>
        <stp/>
        <stp>TRUE</stp>
        <stp>T</stp>
        <tr r="H121" s="1"/>
      </tp>
      <tp>
        <v>-49.712533329999999</v>
        <stp/>
        <stp>StudyData</stp>
        <stp>Bar((((HOE+2*RBE)/3)-CLE),1)</stp>
        <stp>Bar</stp>
        <stp/>
        <stp>Close</stp>
        <stp>5</stp>
        <stp>-218</stp>
        <stp>All</stp>
        <stp/>
        <stp/>
        <stp>TRUE</stp>
        <stp>T</stp>
        <tr r="H220" s="1"/>
      </tp>
      <tp>
        <v>-49.656966670000003</v>
        <stp/>
        <stp>StudyData</stp>
        <stp>Bar((((HOE+2*RBE)/3)-CLE),1)</stp>
        <stp>Bar</stp>
        <stp/>
        <stp>Close</stp>
        <stp>5</stp>
        <stp>-118</stp>
        <stp>All</stp>
        <stp/>
        <stp/>
        <stp>TRUE</stp>
        <stp>T</stp>
        <tr r="H120" s="1"/>
      </tp>
      <tp>
        <v>-49.712766670000001</v>
        <stp/>
        <stp>StudyData</stp>
        <stp>Bar((((HOE+2*RBE)/3)-CLE),1)</stp>
        <stp>Bar</stp>
        <stp/>
        <stp>Close</stp>
        <stp>5</stp>
        <stp>-217</stp>
        <stp>All</stp>
        <stp/>
        <stp/>
        <stp>TRUE</stp>
        <stp>T</stp>
        <tr r="H219" s="1"/>
      </tp>
      <tp>
        <v>-49.705199999999998</v>
        <stp/>
        <stp>StudyData</stp>
        <stp>Bar((((HOE+2*RBE)/3)-CLE),1)</stp>
        <stp>Bar</stp>
        <stp/>
        <stp>Close</stp>
        <stp>5</stp>
        <stp>-117</stp>
        <stp>All</stp>
        <stp/>
        <stp/>
        <stp>TRUE</stp>
        <stp>T</stp>
        <tr r="H119" s="1"/>
      </tp>
      <tp>
        <v>-49.673466670000003</v>
        <stp/>
        <stp>StudyData</stp>
        <stp>Bar((((HOE+2*RBE)/3)-CLE),1)</stp>
        <stp>Bar</stp>
        <stp/>
        <stp>Close</stp>
        <stp>5</stp>
        <stp>-216</stp>
        <stp>All</stp>
        <stp/>
        <stp/>
        <stp>TRUE</stp>
        <stp>T</stp>
        <tr r="H218" s="1"/>
      </tp>
      <tp>
        <v>-49.7637</v>
        <stp/>
        <stp>StudyData</stp>
        <stp>Bar((((HOE+2*RBE)/3)-CLE),1)</stp>
        <stp>Bar</stp>
        <stp/>
        <stp>Close</stp>
        <stp>5</stp>
        <stp>-116</stp>
        <stp>All</stp>
        <stp/>
        <stp/>
        <stp>TRUE</stp>
        <stp>T</stp>
        <tr r="H118" s="1"/>
      </tp>
      <tp>
        <v>-49.633833330000002</v>
        <stp/>
        <stp>StudyData</stp>
        <stp>Bar((((HOE+2*RBE)/3)-CLE),1)</stp>
        <stp>Bar</stp>
        <stp/>
        <stp>Close</stp>
        <stp>5</stp>
        <stp>-215</stp>
        <stp>All</stp>
        <stp/>
        <stp/>
        <stp>TRUE</stp>
        <stp>T</stp>
        <tr r="H217" s="1"/>
      </tp>
      <tp>
        <v>-49.754399999999997</v>
        <stp/>
        <stp>StudyData</stp>
        <stp>Bar((((HOE+2*RBE)/3)-CLE),1)</stp>
        <stp>Bar</stp>
        <stp/>
        <stp>Close</stp>
        <stp>5</stp>
        <stp>-115</stp>
        <stp>All</stp>
        <stp/>
        <stp/>
        <stp>TRUE</stp>
        <stp>T</stp>
        <tr r="H117" s="1"/>
      </tp>
      <tp>
        <v>-49.64513333</v>
        <stp/>
        <stp>StudyData</stp>
        <stp>Bar((((HOE+2*RBE)/3)-CLE),1)</stp>
        <stp>Bar</stp>
        <stp/>
        <stp>Close</stp>
        <stp>5</stp>
        <stp>-214</stp>
        <stp>All</stp>
        <stp/>
        <stp/>
        <stp>TRUE</stp>
        <stp>T</stp>
        <tr r="H216" s="1"/>
      </tp>
      <tp>
        <v>-49.726100000000002</v>
        <stp/>
        <stp>StudyData</stp>
        <stp>Bar((((HOE+2*RBE)/3)-CLE),1)</stp>
        <stp>Bar</stp>
        <stp/>
        <stp>Close</stp>
        <stp>5</stp>
        <stp>-114</stp>
        <stp>All</stp>
        <stp/>
        <stp/>
        <stp>TRUE</stp>
        <stp>T</stp>
        <tr r="H116" s="1"/>
      </tp>
      <tp>
        <v>-49.645299999999999</v>
        <stp/>
        <stp>StudyData</stp>
        <stp>Bar((((HOE+2*RBE)/3)-CLE),1)</stp>
        <stp>Bar</stp>
        <stp/>
        <stp>Close</stp>
        <stp>5</stp>
        <stp>-213</stp>
        <stp>All</stp>
        <stp/>
        <stp/>
        <stp>TRUE</stp>
        <stp>T</stp>
        <tr r="H215" s="1"/>
      </tp>
      <tp>
        <v>-49.676833330000001</v>
        <stp/>
        <stp>StudyData</stp>
        <stp>Bar((((HOE+2*RBE)/3)-CLE),1)</stp>
        <stp>Bar</stp>
        <stp/>
        <stp>Close</stp>
        <stp>5</stp>
        <stp>-113</stp>
        <stp>All</stp>
        <stp/>
        <stp/>
        <stp>TRUE</stp>
        <stp>T</stp>
        <tr r="H115" s="1"/>
      </tp>
      <tp>
        <v>-49.732766669999997</v>
        <stp/>
        <stp>StudyData</stp>
        <stp>Bar((((HOE+2*RBE)/3)-CLE),1)</stp>
        <stp>Bar</stp>
        <stp/>
        <stp>Close</stp>
        <stp>5</stp>
        <stp>-212</stp>
        <stp>All</stp>
        <stp/>
        <stp/>
        <stp>TRUE</stp>
        <stp>T</stp>
        <tr r="H214" s="1"/>
      </tp>
      <tp>
        <v>-49.715899999999998</v>
        <stp/>
        <stp>StudyData</stp>
        <stp>Bar((((HOE+2*RBE)/3)-CLE),1)</stp>
        <stp>Bar</stp>
        <stp/>
        <stp>Close</stp>
        <stp>5</stp>
        <stp>-112</stp>
        <stp>All</stp>
        <stp/>
        <stp/>
        <stp>TRUE</stp>
        <stp>T</stp>
        <tr r="H114" s="1"/>
      </tp>
      <tp>
        <v>-49.712833330000002</v>
        <stp/>
        <stp>StudyData</stp>
        <stp>Bar((((HOE+2*RBE)/3)-CLE),1)</stp>
        <stp>Bar</stp>
        <stp/>
        <stp>Close</stp>
        <stp>5</stp>
        <stp>-211</stp>
        <stp>All</stp>
        <stp/>
        <stp/>
        <stp>TRUE</stp>
        <stp>T</stp>
        <tr r="H213" s="1"/>
      </tp>
      <tp>
        <v>-49.676766669999999</v>
        <stp/>
        <stp>StudyData</stp>
        <stp>Bar((((HOE+2*RBE)/3)-CLE),1)</stp>
        <stp>Bar</stp>
        <stp/>
        <stp>Close</stp>
        <stp>5</stp>
        <stp>-111</stp>
        <stp>All</stp>
        <stp/>
        <stp/>
        <stp>TRUE</stp>
        <stp>T</stp>
        <tr r="H113" s="1"/>
      </tp>
      <tp>
        <v>-49.72283333</v>
        <stp/>
        <stp>StudyData</stp>
        <stp>Bar((((HOE+2*RBE)/3)-CLE),1)</stp>
        <stp>Bar</stp>
        <stp/>
        <stp>Close</stp>
        <stp>5</stp>
        <stp>-210</stp>
        <stp>All</stp>
        <stp/>
        <stp/>
        <stp>TRUE</stp>
        <stp>T</stp>
        <tr r="H212" s="1"/>
      </tp>
      <tp>
        <v>-49.765033330000001</v>
        <stp/>
        <stp>StudyData</stp>
        <stp>Bar((((HOE+2*RBE)/3)-CLE),1)</stp>
        <stp>Bar</stp>
        <stp/>
        <stp>Close</stp>
        <stp>5</stp>
        <stp>-110</stp>
        <stp>All</stp>
        <stp/>
        <stp/>
        <stp>TRUE</stp>
        <stp>T</stp>
        <tr r="H112" s="1"/>
      </tp>
      <tp>
        <v>-49.75276667</v>
        <stp/>
        <stp>StudyData</stp>
        <stp>Bar((((HOE+2*RBE)/3)-CLE),1)</stp>
        <stp>Bar</stp>
        <stp/>
        <stp>Close</stp>
        <stp>5</stp>
        <stp>-209</stp>
        <stp>All</stp>
        <stp/>
        <stp/>
        <stp>TRUE</stp>
        <stp>T</stp>
        <tr r="H211" s="1"/>
      </tp>
      <tp>
        <v>-49.852699999999999</v>
        <stp/>
        <stp>StudyData</stp>
        <stp>Bar((((HOE+2*RBE)/3)-CLE),1)</stp>
        <stp>Bar</stp>
        <stp/>
        <stp>Close</stp>
        <stp>5</stp>
        <stp>-109</stp>
        <stp>All</stp>
        <stp/>
        <stp/>
        <stp>TRUE</stp>
        <stp>T</stp>
        <tr r="H111" s="1"/>
      </tp>
      <tp>
        <v>-49.752099999999999</v>
        <stp/>
        <stp>StudyData</stp>
        <stp>Bar((((HOE+2*RBE)/3)-CLE),1)</stp>
        <stp>Bar</stp>
        <stp/>
        <stp>Close</stp>
        <stp>5</stp>
        <stp>-208</stp>
        <stp>All</stp>
        <stp/>
        <stp/>
        <stp>TRUE</stp>
        <stp>T</stp>
        <tr r="H210" s="1"/>
      </tp>
      <tp>
        <v>-49.853533329999998</v>
        <stp/>
        <stp>StudyData</stp>
        <stp>Bar((((HOE+2*RBE)/3)-CLE),1)</stp>
        <stp>Bar</stp>
        <stp/>
        <stp>Close</stp>
        <stp>5</stp>
        <stp>-108</stp>
        <stp>All</stp>
        <stp/>
        <stp/>
        <stp>TRUE</stp>
        <stp>T</stp>
        <tr r="H110" s="1"/>
      </tp>
      <tp>
        <v>-49.732300000000002</v>
        <stp/>
        <stp>StudyData</stp>
        <stp>Bar((((HOE+2*RBE)/3)-CLE),1)</stp>
        <stp>Bar</stp>
        <stp/>
        <stp>Close</stp>
        <stp>5</stp>
        <stp>-207</stp>
        <stp>All</stp>
        <stp/>
        <stp/>
        <stp>TRUE</stp>
        <stp>T</stp>
        <tr r="H209" s="1"/>
      </tp>
      <tp>
        <v>-49.971166670000002</v>
        <stp/>
        <stp>StudyData</stp>
        <stp>Bar((((HOE+2*RBE)/3)-CLE),1)</stp>
        <stp>Bar</stp>
        <stp/>
        <stp>Close</stp>
        <stp>5</stp>
        <stp>-107</stp>
        <stp>All</stp>
        <stp/>
        <stp/>
        <stp>TRUE</stp>
        <stp>T</stp>
        <tr r="H109" s="1"/>
      </tp>
      <tp>
        <v>-49.702800000000003</v>
        <stp/>
        <stp>StudyData</stp>
        <stp>Bar((((HOE+2*RBE)/3)-CLE),1)</stp>
        <stp>Bar</stp>
        <stp/>
        <stp>Close</stp>
        <stp>5</stp>
        <stp>-206</stp>
        <stp>All</stp>
        <stp/>
        <stp/>
        <stp>TRUE</stp>
        <stp>T</stp>
        <tr r="H208" s="1"/>
      </tp>
      <tp>
        <v>-49.969566669999999</v>
        <stp/>
        <stp>StudyData</stp>
        <stp>Bar((((HOE+2*RBE)/3)-CLE),1)</stp>
        <stp>Bar</stp>
        <stp/>
        <stp>Close</stp>
        <stp>5</stp>
        <stp>-106</stp>
        <stp>All</stp>
        <stp/>
        <stp/>
        <stp>TRUE</stp>
        <stp>T</stp>
        <tr r="H108" s="1"/>
      </tp>
      <tp>
        <v>-49.702800000000003</v>
        <stp/>
        <stp>StudyData</stp>
        <stp>Bar((((HOE+2*RBE)/3)-CLE),1)</stp>
        <stp>Bar</stp>
        <stp/>
        <stp>Close</stp>
        <stp>5</stp>
        <stp>-205</stp>
        <stp>All</stp>
        <stp/>
        <stp/>
        <stp>TRUE</stp>
        <stp>T</stp>
        <tr r="H207" s="1"/>
      </tp>
      <tp>
        <v>-49.969799999999999</v>
        <stp/>
        <stp>StudyData</stp>
        <stp>Bar((((HOE+2*RBE)/3)-CLE),1)</stp>
        <stp>Bar</stp>
        <stp/>
        <stp>Close</stp>
        <stp>5</stp>
        <stp>-105</stp>
        <stp>All</stp>
        <stp/>
        <stp/>
        <stp>TRUE</stp>
        <stp>T</stp>
        <tr r="H107" s="1"/>
      </tp>
      <tp>
        <v>-49.70293333</v>
        <stp/>
        <stp>StudyData</stp>
        <stp>Bar((((HOE+2*RBE)/3)-CLE),1)</stp>
        <stp>Bar</stp>
        <stp/>
        <stp>Close</stp>
        <stp>5</stp>
        <stp>-204</stp>
        <stp>All</stp>
        <stp/>
        <stp/>
        <stp>TRUE</stp>
        <stp>T</stp>
        <tr r="H206" s="1"/>
      </tp>
      <tp>
        <v>-49.98</v>
        <stp/>
        <stp>StudyData</stp>
        <stp>Bar((((HOE+2*RBE)/3)-CLE),1)</stp>
        <stp>Bar</stp>
        <stp/>
        <stp>Close</stp>
        <stp>5</stp>
        <stp>-104</stp>
        <stp>All</stp>
        <stp/>
        <stp/>
        <stp>TRUE</stp>
        <stp>T</stp>
        <tr r="H106" s="1"/>
      </tp>
      <tp>
        <v>-49.723066670000001</v>
        <stp/>
        <stp>StudyData</stp>
        <stp>Bar((((HOE+2*RBE)/3)-CLE),1)</stp>
        <stp>Bar</stp>
        <stp/>
        <stp>Close</stp>
        <stp>5</stp>
        <stp>-203</stp>
        <stp>All</stp>
        <stp/>
        <stp/>
        <stp>TRUE</stp>
        <stp>T</stp>
        <tr r="H205" s="1"/>
      </tp>
      <tp>
        <v>-49.921799999999998</v>
        <stp/>
        <stp>StudyData</stp>
        <stp>Bar((((HOE+2*RBE)/3)-CLE),1)</stp>
        <stp>Bar</stp>
        <stp/>
        <stp>Close</stp>
        <stp>5</stp>
        <stp>-103</stp>
        <stp>All</stp>
        <stp/>
        <stp/>
        <stp>TRUE</stp>
        <stp>T</stp>
        <tr r="H105" s="1"/>
      </tp>
      <tp>
        <v>-49.743066669999997</v>
        <stp/>
        <stp>StudyData</stp>
        <stp>Bar((((HOE+2*RBE)/3)-CLE),1)</stp>
        <stp>Bar</stp>
        <stp/>
        <stp>Close</stp>
        <stp>5</stp>
        <stp>-202</stp>
        <stp>All</stp>
        <stp/>
        <stp/>
        <stp>TRUE</stp>
        <stp>T</stp>
        <tr r="H204" s="1"/>
      </tp>
      <tp>
        <v>-49.959666669999997</v>
        <stp/>
        <stp>StudyData</stp>
        <stp>Bar((((HOE+2*RBE)/3)-CLE),1)</stp>
        <stp>Bar</stp>
        <stp/>
        <stp>Close</stp>
        <stp>5</stp>
        <stp>-102</stp>
        <stp>All</stp>
        <stp/>
        <stp/>
        <stp>TRUE</stp>
        <stp>T</stp>
        <tr r="H104" s="1"/>
      </tp>
      <tp>
        <v>-49.663833330000003</v>
        <stp/>
        <stp>StudyData</stp>
        <stp>Bar((((HOE+2*RBE)/3)-CLE),1)</stp>
        <stp>Bar</stp>
        <stp/>
        <stp>Close</stp>
        <stp>5</stp>
        <stp>-201</stp>
        <stp>All</stp>
        <stp/>
        <stp/>
        <stp>TRUE</stp>
        <stp>T</stp>
        <tr r="H203" s="1"/>
      </tp>
      <tp>
        <v>-49.940566670000003</v>
        <stp/>
        <stp>StudyData</stp>
        <stp>Bar((((HOE+2*RBE)/3)-CLE),1)</stp>
        <stp>Bar</stp>
        <stp/>
        <stp>Close</stp>
        <stp>5</stp>
        <stp>-101</stp>
        <stp>All</stp>
        <stp/>
        <stp/>
        <stp>TRUE</stp>
        <stp>T</stp>
        <tr r="H103" s="1"/>
      </tp>
      <tp>
        <v>-49.663833330000003</v>
        <stp/>
        <stp>StudyData</stp>
        <stp>Bar((((HOE+2*RBE)/3)-CLE),1)</stp>
        <stp>Bar</stp>
        <stp/>
        <stp>Close</stp>
        <stp>5</stp>
        <stp>-200</stp>
        <stp>All</stp>
        <stp/>
        <stp/>
        <stp>TRUE</stp>
        <stp>T</stp>
        <tr r="H202" s="1"/>
      </tp>
      <tp>
        <v>-49.988700000000001</v>
        <stp/>
        <stp>StudyData</stp>
        <stp>Bar((((HOE+2*RBE)/3)-CLE),1)</stp>
        <stp>Bar</stp>
        <stp/>
        <stp>Close</stp>
        <stp>5</stp>
        <stp>-100</stp>
        <stp>All</stp>
        <stp/>
        <stp/>
        <stp>TRUE</stp>
        <stp>T</stp>
        <tr r="H102" s="1"/>
      </tp>
      <tp>
        <v>-49.754166669999996</v>
        <stp/>
        <stp>StudyData</stp>
        <stp>Bar((((HOE+2*RBE)/3)-CLE),1)</stp>
        <stp>Bar</stp>
        <stp/>
        <stp>Close</stp>
        <stp>5</stp>
        <stp>-179</stp>
        <stp>All</stp>
        <stp/>
        <stp/>
        <stp>TRUE</stp>
        <stp>T</stp>
        <tr r="H181" s="1"/>
      </tp>
      <tp>
        <v>-49.753500000000003</v>
        <stp/>
        <stp>StudyData</stp>
        <stp>Bar((((HOE+2*RBE)/3)-CLE),1)</stp>
        <stp>Bar</stp>
        <stp/>
        <stp>Close</stp>
        <stp>5</stp>
        <stp>-178</stp>
        <stp>All</stp>
        <stp/>
        <stp/>
        <stp>TRUE</stp>
        <stp>T</stp>
        <tr r="H180" s="1"/>
      </tp>
      <tp>
        <v>-49.733499999999999</v>
        <stp/>
        <stp>StudyData</stp>
        <stp>Bar((((HOE+2*RBE)/3)-CLE),1)</stp>
        <stp>Bar</stp>
        <stp/>
        <stp>Close</stp>
        <stp>5</stp>
        <stp>-177</stp>
        <stp>All</stp>
        <stp/>
        <stp/>
        <stp>TRUE</stp>
        <stp>T</stp>
        <tr r="H179" s="1"/>
      </tp>
      <tp>
        <v>-49.714300000000001</v>
        <stp/>
        <stp>StudyData</stp>
        <stp>Bar((((HOE+2*RBE)/3)-CLE),1)</stp>
        <stp>Bar</stp>
        <stp/>
        <stp>Close</stp>
        <stp>5</stp>
        <stp>-176</stp>
        <stp>All</stp>
        <stp/>
        <stp/>
        <stp>TRUE</stp>
        <stp>T</stp>
        <tr r="H178" s="1"/>
      </tp>
      <tp>
        <v>-49.683966669999997</v>
        <stp/>
        <stp>StudyData</stp>
        <stp>Bar((((HOE+2*RBE)/3)-CLE),1)</stp>
        <stp>Bar</stp>
        <stp/>
        <stp>Close</stp>
        <stp>5</stp>
        <stp>-175</stp>
        <stp>All</stp>
        <stp/>
        <stp/>
        <stp>TRUE</stp>
        <stp>T</stp>
        <tr r="H177" s="1"/>
      </tp>
      <tp>
        <v>-49.693966670000002</v>
        <stp/>
        <stp>StudyData</stp>
        <stp>Bar((((HOE+2*RBE)/3)-CLE),1)</stp>
        <stp>Bar</stp>
        <stp/>
        <stp>Close</stp>
        <stp>5</stp>
        <stp>-174</stp>
        <stp>All</stp>
        <stp/>
        <stp/>
        <stp>TRUE</stp>
        <stp>T</stp>
        <tr r="H176" s="1"/>
      </tp>
      <tp>
        <v>-49.683966669999997</v>
        <stp/>
        <stp>StudyData</stp>
        <stp>Bar((((HOE+2*RBE)/3)-CLE),1)</stp>
        <stp>Bar</stp>
        <stp/>
        <stp>Close</stp>
        <stp>5</stp>
        <stp>-173</stp>
        <stp>All</stp>
        <stp/>
        <stp/>
        <stp>TRUE</stp>
        <stp>T</stp>
        <tr r="H175" s="1"/>
      </tp>
      <tp>
        <v>-49.694533329999999</v>
        <stp/>
        <stp>StudyData</stp>
        <stp>Bar((((HOE+2*RBE)/3)-CLE),1)</stp>
        <stp>Bar</stp>
        <stp/>
        <stp>Close</stp>
        <stp>5</stp>
        <stp>-172</stp>
        <stp>All</stp>
        <stp/>
        <stp/>
        <stp>TRUE</stp>
        <stp>T</stp>
        <tr r="H174" s="1"/>
      </tp>
      <tp>
        <v>-49.684533330000001</v>
        <stp/>
        <stp>StudyData</stp>
        <stp>Bar((((HOE+2*RBE)/3)-CLE),1)</stp>
        <stp>Bar</stp>
        <stp/>
        <stp>Close</stp>
        <stp>5</stp>
        <stp>-171</stp>
        <stp>All</stp>
        <stp/>
        <stp/>
        <stp>TRUE</stp>
        <stp>T</stp>
        <tr r="H173" s="1"/>
      </tp>
      <tp>
        <v>-49.684533330000001</v>
        <stp/>
        <stp>StudyData</stp>
        <stp>Bar((((HOE+2*RBE)/3)-CLE),1)</stp>
        <stp>Bar</stp>
        <stp/>
        <stp>Close</stp>
        <stp>5</stp>
        <stp>-170</stp>
        <stp>All</stp>
        <stp/>
        <stp/>
        <stp>TRUE</stp>
        <stp>T</stp>
        <tr r="H172" s="1"/>
      </tp>
      <tp>
        <v>-49.684533330000001</v>
        <stp/>
        <stp>StudyData</stp>
        <stp>Bar((((HOE+2*RBE)/3)-CLE),1)</stp>
        <stp>Bar</stp>
        <stp/>
        <stp>Close</stp>
        <stp>5</stp>
        <stp>-169</stp>
        <stp>All</stp>
        <stp/>
        <stp/>
        <stp>TRUE</stp>
        <stp>T</stp>
        <tr r="H171" s="1"/>
      </tp>
      <tp>
        <v>-49.694533329999999</v>
        <stp/>
        <stp>StudyData</stp>
        <stp>Bar((((HOE+2*RBE)/3)-CLE),1)</stp>
        <stp>Bar</stp>
        <stp/>
        <stp>Close</stp>
        <stp>5</stp>
        <stp>-168</stp>
        <stp>All</stp>
        <stp/>
        <stp/>
        <stp>TRUE</stp>
        <stp>T</stp>
        <tr r="H170" s="1"/>
      </tp>
      <tp>
        <v>-49.664533329999998</v>
        <stp/>
        <stp>StudyData</stp>
        <stp>Bar((((HOE+2*RBE)/3)-CLE),1)</stp>
        <stp>Bar</stp>
        <stp/>
        <stp>Close</stp>
        <stp>5</stp>
        <stp>-167</stp>
        <stp>All</stp>
        <stp/>
        <stp/>
        <stp>TRUE</stp>
        <stp>T</stp>
        <tr r="H169" s="1"/>
      </tp>
      <tp>
        <v>-49.66503333</v>
        <stp/>
        <stp>StudyData</stp>
        <stp>Bar((((HOE+2*RBE)/3)-CLE),1)</stp>
        <stp>Bar</stp>
        <stp/>
        <stp>Close</stp>
        <stp>5</stp>
        <stp>-166</stp>
        <stp>All</stp>
        <stp/>
        <stp/>
        <stp>TRUE</stp>
        <stp>T</stp>
        <tr r="H168" s="1"/>
      </tp>
      <tp>
        <v>-49.674766669999997</v>
        <stp/>
        <stp>StudyData</stp>
        <stp>Bar((((HOE+2*RBE)/3)-CLE),1)</stp>
        <stp>Bar</stp>
        <stp/>
        <stp>Close</stp>
        <stp>5</stp>
        <stp>-165</stp>
        <stp>All</stp>
        <stp/>
        <stp/>
        <stp>TRUE</stp>
        <stp>T</stp>
        <tr r="H167" s="1"/>
      </tp>
      <tp>
        <v>-49.674766669999997</v>
        <stp/>
        <stp>StudyData</stp>
        <stp>Bar((((HOE+2*RBE)/3)-CLE),1)</stp>
        <stp>Bar</stp>
        <stp/>
        <stp>Close</stp>
        <stp>5</stp>
        <stp>-164</stp>
        <stp>All</stp>
        <stp/>
        <stp/>
        <stp>TRUE</stp>
        <stp>T</stp>
        <tr r="H166" s="1"/>
      </tp>
      <tp>
        <v>-49.695066670000003</v>
        <stp/>
        <stp>StudyData</stp>
        <stp>Bar((((HOE+2*RBE)/3)-CLE),1)</stp>
        <stp>Bar</stp>
        <stp/>
        <stp>Close</stp>
        <stp>5</stp>
        <stp>-163</stp>
        <stp>All</stp>
        <stp/>
        <stp/>
        <stp>TRUE</stp>
        <stp>T</stp>
        <tr r="H165" s="1"/>
      </tp>
      <tp>
        <v>-49.704866670000001</v>
        <stp/>
        <stp>StudyData</stp>
        <stp>Bar((((HOE+2*RBE)/3)-CLE),1)</stp>
        <stp>Bar</stp>
        <stp/>
        <stp>Close</stp>
        <stp>5</stp>
        <stp>-162</stp>
        <stp>All</stp>
        <stp/>
        <stp/>
        <stp>TRUE</stp>
        <stp>T</stp>
        <tr r="H164" s="1"/>
      </tp>
      <tp>
        <v>-49.715033329999997</v>
        <stp/>
        <stp>StudyData</stp>
        <stp>Bar((((HOE+2*RBE)/3)-CLE),1)</stp>
        <stp>Bar</stp>
        <stp/>
        <stp>Close</stp>
        <stp>5</stp>
        <stp>-161</stp>
        <stp>All</stp>
        <stp/>
        <stp/>
        <stp>TRUE</stp>
        <stp>T</stp>
        <tr r="H163" s="1"/>
      </tp>
      <tp>
        <v>-49.695</v>
        <stp/>
        <stp>StudyData</stp>
        <stp>Bar((((HOE+2*RBE)/3)-CLE),1)</stp>
        <stp>Bar</stp>
        <stp/>
        <stp>Close</stp>
        <stp>5</stp>
        <stp>-160</stp>
        <stp>All</stp>
        <stp/>
        <stp/>
        <stp>TRUE</stp>
        <stp>T</stp>
        <tr r="H162" s="1"/>
      </tp>
      <tp>
        <v>42710.5</v>
        <stp/>
        <stp>StudyData</stp>
        <stp>Bar((((HOE+2*RBE)/3)-CLE),1)</stp>
        <stp>Bar</stp>
        <stp/>
        <stp>Time</stp>
        <stp>5</stp>
        <stp>-8</stp>
        <stp>All</stp>
        <stp/>
        <stp/>
        <stp>False</stp>
        <tr r="D10" s="1"/>
        <tr r="B10" s="1"/>
      </tp>
      <tp>
        <v>42710.496527777781</v>
        <stp/>
        <stp>StudyData</stp>
        <stp>Bar((((HOE+2*RBE)/3)-CLE),1)</stp>
        <stp>Bar</stp>
        <stp/>
        <stp>Time</stp>
        <stp>5</stp>
        <stp>-9</stp>
        <stp>All</stp>
        <stp/>
        <stp/>
        <stp>False</stp>
        <tr r="D11" s="1"/>
        <tr r="B11" s="1"/>
      </tp>
      <tp>
        <v>42710.524305555555</v>
        <stp/>
        <stp>StudyData</stp>
        <stp>Bar((((HOE+2*RBE)/3)-CLE),1)</stp>
        <stp>Bar</stp>
        <stp/>
        <stp>Time</stp>
        <stp>5</stp>
        <stp>-1</stp>
        <stp>All</stp>
        <stp/>
        <stp/>
        <stp>False</stp>
        <tr r="D3" s="1"/>
        <tr r="B3" s="1"/>
      </tp>
      <tp>
        <v>42710.520833333336</v>
        <stp/>
        <stp>StudyData</stp>
        <stp>Bar((((HOE+2*RBE)/3)-CLE),1)</stp>
        <stp>Bar</stp>
        <stp/>
        <stp>Time</stp>
        <stp>5</stp>
        <stp>-2</stp>
        <stp>All</stp>
        <stp/>
        <stp/>
        <stp>False</stp>
        <tr r="D4" s="1"/>
        <tr r="B4" s="1"/>
      </tp>
      <tp>
        <v>42710.517361111109</v>
        <stp/>
        <stp>StudyData</stp>
        <stp>Bar((((HOE+2*RBE)/3)-CLE),1)</stp>
        <stp>Bar</stp>
        <stp/>
        <stp>Time</stp>
        <stp>5</stp>
        <stp>-3</stp>
        <stp>All</stp>
        <stp/>
        <stp/>
        <stp>False</stp>
        <tr r="D5" s="1"/>
        <tr r="B5" s="1"/>
      </tp>
      <tp>
        <v>42710.513888888891</v>
        <stp/>
        <stp>StudyData</stp>
        <stp>Bar((((HOE+2*RBE)/3)-CLE),1)</stp>
        <stp>Bar</stp>
        <stp/>
        <stp>Time</stp>
        <stp>5</stp>
        <stp>-4</stp>
        <stp>All</stp>
        <stp/>
        <stp/>
        <stp>False</stp>
        <tr r="D6" s="1"/>
        <tr r="B6" s="1"/>
      </tp>
      <tp>
        <v>42710.510416666664</v>
        <stp/>
        <stp>StudyData</stp>
        <stp>Bar((((HOE+2*RBE)/3)-CLE),1)</stp>
        <stp>Bar</stp>
        <stp/>
        <stp>Time</stp>
        <stp>5</stp>
        <stp>-5</stp>
        <stp>All</stp>
        <stp/>
        <stp/>
        <stp>False</stp>
        <tr r="D7" s="1"/>
        <tr r="B7" s="1"/>
      </tp>
      <tp>
        <v>42710.506944444445</v>
        <stp/>
        <stp>StudyData</stp>
        <stp>Bar((((HOE+2*RBE)/3)-CLE),1)</stp>
        <stp>Bar</stp>
        <stp/>
        <stp>Time</stp>
        <stp>5</stp>
        <stp>-6</stp>
        <stp>All</stp>
        <stp/>
        <stp/>
        <stp>False</stp>
        <tr r="D8" s="1"/>
        <tr r="B8" s="1"/>
      </tp>
      <tp>
        <v>42710.503472222219</v>
        <stp/>
        <stp>StudyData</stp>
        <stp>Bar((((HOE+2*RBE)/3)-CLE),1)</stp>
        <stp>Bar</stp>
        <stp/>
        <stp>Time</stp>
        <stp>5</stp>
        <stp>-7</stp>
        <stp>All</stp>
        <stp/>
        <stp/>
        <stp>False</stp>
        <tr r="D9" s="1"/>
        <tr r="B9" s="1"/>
      </tp>
      <tp>
        <v>-49.695</v>
        <stp/>
        <stp>StudyData</stp>
        <stp>Bar((((HOE+2*RBE)/3)-CLE),1)</stp>
        <stp>Bar</stp>
        <stp/>
        <stp>Close</stp>
        <stp>5</stp>
        <stp>-159</stp>
        <stp>All</stp>
        <stp/>
        <stp/>
        <stp>TRUE</stp>
        <stp>T</stp>
        <tr r="H161" s="1"/>
      </tp>
      <tp>
        <v>-49.664999999999999</v>
        <stp/>
        <stp>StudyData</stp>
        <stp>Bar((((HOE+2*RBE)/3)-CLE),1)</stp>
        <stp>Bar</stp>
        <stp/>
        <stp>Close</stp>
        <stp>5</stp>
        <stp>-158</stp>
        <stp>All</stp>
        <stp/>
        <stp/>
        <stp>TRUE</stp>
        <stp>T</stp>
        <tr r="H160" s="1"/>
      </tp>
      <tp>
        <v>-49.685000000000002</v>
        <stp/>
        <stp>StudyData</stp>
        <stp>Bar((((HOE+2*RBE)/3)-CLE),1)</stp>
        <stp>Bar</stp>
        <stp/>
        <stp>Close</stp>
        <stp>5</stp>
        <stp>-157</stp>
        <stp>All</stp>
        <stp/>
        <stp/>
        <stp>TRUE</stp>
        <stp>T</stp>
        <tr r="H159" s="1"/>
      </tp>
      <tp>
        <v>-49.685266669999997</v>
        <stp/>
        <stp>StudyData</stp>
        <stp>Bar((((HOE+2*RBE)/3)-CLE),1)</stp>
        <stp>Bar</stp>
        <stp/>
        <stp>Close</stp>
        <stp>5</stp>
        <stp>-156</stp>
        <stp>All</stp>
        <stp/>
        <stp/>
        <stp>TRUE</stp>
        <stp>T</stp>
        <tr r="H158" s="1"/>
      </tp>
      <tp>
        <v>-49.70526667</v>
        <stp/>
        <stp>StudyData</stp>
        <stp>Bar((((HOE+2*RBE)/3)-CLE),1)</stp>
        <stp>Bar</stp>
        <stp/>
        <stp>Close</stp>
        <stp>5</stp>
        <stp>-155</stp>
        <stp>All</stp>
        <stp/>
        <stp/>
        <stp>TRUE</stp>
        <stp>T</stp>
        <tr r="H157" s="1"/>
      </tp>
      <tp>
        <v>-49.695333329999997</v>
        <stp/>
        <stp>StudyData</stp>
        <stp>Bar((((HOE+2*RBE)/3)-CLE),1)</stp>
        <stp>Bar</stp>
        <stp/>
        <stp>Close</stp>
        <stp>5</stp>
        <stp>-154</stp>
        <stp>All</stp>
        <stp/>
        <stp/>
        <stp>TRUE</stp>
        <stp>T</stp>
        <tr r="H156" s="1"/>
      </tp>
      <tp>
        <v>-49.695333329999997</v>
        <stp/>
        <stp>StudyData</stp>
        <stp>Bar((((HOE+2*RBE)/3)-CLE),1)</stp>
        <stp>Bar</stp>
        <stp/>
        <stp>Close</stp>
        <stp>5</stp>
        <stp>-153</stp>
        <stp>All</stp>
        <stp/>
        <stp/>
        <stp>TRUE</stp>
        <stp>T</stp>
        <tr r="H155" s="1"/>
      </tp>
      <tp>
        <v>-49.76393333</v>
        <stp/>
        <stp>StudyData</stp>
        <stp>Bar((((HOE+2*RBE)/3)-CLE),1)</stp>
        <stp>Bar</stp>
        <stp/>
        <stp>Close</stp>
        <stp>5</stp>
        <stp>-152</stp>
        <stp>All</stp>
        <stp/>
        <stp/>
        <stp>TRUE</stp>
        <stp>T</stp>
        <tr r="H154" s="1"/>
      </tp>
      <tp>
        <v>-49.832733330000003</v>
        <stp/>
        <stp>StudyData</stp>
        <stp>Bar((((HOE+2*RBE)/3)-CLE),1)</stp>
        <stp>Bar</stp>
        <stp/>
        <stp>Close</stp>
        <stp>5</stp>
        <stp>-151</stp>
        <stp>All</stp>
        <stp/>
        <stp/>
        <stp>TRUE</stp>
        <stp>T</stp>
        <tr r="H153" s="1"/>
      </tp>
      <tp>
        <v>-49.823333329999997</v>
        <stp/>
        <stp>StudyData</stp>
        <stp>Bar((((HOE+2*RBE)/3)-CLE),1)</stp>
        <stp>Bar</stp>
        <stp/>
        <stp>Close</stp>
        <stp>5</stp>
        <stp>-150</stp>
        <stp>All</stp>
        <stp/>
        <stp/>
        <stp>TRUE</stp>
        <stp>T</stp>
        <tr r="H152" s="1"/>
      </tp>
      <tp>
        <v>-49.70376667</v>
        <stp/>
        <stp>StudyData</stp>
        <stp>Bar((((HOE+2*RBE)/3)-CLE),1)</stp>
        <stp>Bar</stp>
        <stp/>
        <stp>Open</stp>
        <stp>5</stp>
        <stp>-194</stp>
        <stp>All</stp>
        <stp/>
        <stp/>
        <stp>TRUE</stp>
        <stp>T</stp>
        <tr r="E196" s="1"/>
      </tp>
      <tp>
        <v>-49.693866669999998</v>
        <stp/>
        <stp>StudyData</stp>
        <stp>Bar((((HOE+2*RBE)/3)-CLE),1)</stp>
        <stp>Bar</stp>
        <stp/>
        <stp>Open</stp>
        <stp>5</stp>
        <stp>-195</stp>
        <stp>All</stp>
        <stp/>
        <stp/>
        <stp>TRUE</stp>
        <stp>T</stp>
        <tr r="E197" s="1"/>
      </tp>
      <tp>
        <v>-49.664000000000001</v>
        <stp/>
        <stp>StudyData</stp>
        <stp>Bar((((HOE+2*RBE)/3)-CLE),1)</stp>
        <stp>Bar</stp>
        <stp/>
        <stp>Open</stp>
        <stp>5</stp>
        <stp>-196</stp>
        <stp>All</stp>
        <stp/>
        <stp/>
        <stp>TRUE</stp>
        <stp>T</stp>
        <tr r="E198" s="1"/>
      </tp>
      <tp>
        <v>-49.693300000000001</v>
        <stp/>
        <stp>StudyData</stp>
        <stp>Bar((((HOE+2*RBE)/3)-CLE),1)</stp>
        <stp>Bar</stp>
        <stp/>
        <stp>Open</stp>
        <stp>5</stp>
        <stp>-197</stp>
        <stp>All</stp>
        <stp/>
        <stp/>
        <stp>TRUE</stp>
        <stp>T</stp>
        <tr r="E199" s="1"/>
      </tp>
      <tp>
        <v>-49.753300000000003</v>
        <stp/>
        <stp>StudyData</stp>
        <stp>Bar((((HOE+2*RBE)/3)-CLE),1)</stp>
        <stp>Bar</stp>
        <stp/>
        <stp>Open</stp>
        <stp>5</stp>
        <stp>-190</stp>
        <stp>All</stp>
        <stp/>
        <stp/>
        <stp>TRUE</stp>
        <stp>T</stp>
        <tr r="E192" s="1"/>
      </tp>
      <tp>
        <v>-49.703699999999998</v>
        <stp/>
        <stp>StudyData</stp>
        <stp>Bar((((HOE+2*RBE)/3)-CLE),1)</stp>
        <stp>Bar</stp>
        <stp/>
        <stp>Open</stp>
        <stp>5</stp>
        <stp>-192</stp>
        <stp>All</stp>
        <stp/>
        <stp/>
        <stp>TRUE</stp>
        <stp>T</stp>
        <tr r="E194" s="1"/>
      </tp>
      <tp>
        <v>-49.713566669999999</v>
        <stp/>
        <stp>StudyData</stp>
        <stp>Bar((((HOE+2*RBE)/3)-CLE),1)</stp>
        <stp>Bar</stp>
        <stp/>
        <stp>Open</stp>
        <stp>5</stp>
        <stp>-193</stp>
        <stp>All</stp>
        <stp/>
        <stp/>
        <stp>TRUE</stp>
        <stp>T</stp>
        <tr r="E195" s="1"/>
      </tp>
      <tp>
        <v>-49.712666669999997</v>
        <stp/>
        <stp>StudyData</stp>
        <stp>Bar((((HOE+2*RBE)/3)-CLE),1)</stp>
        <stp>Bar</stp>
        <stp/>
        <stp>Open</stp>
        <stp>5</stp>
        <stp>-198</stp>
        <stp>All</stp>
        <stp/>
        <stp/>
        <stp>TRUE</stp>
        <stp>T</stp>
        <tr r="E200" s="1"/>
      </tp>
      <tp>
        <v>-49.6935</v>
        <stp/>
        <stp>StudyData</stp>
        <stp>Bar((((HOE+2*RBE)/3)-CLE),1)</stp>
        <stp>Bar</stp>
        <stp/>
        <stp>Open</stp>
        <stp>5</stp>
        <stp>-199</stp>
        <stp>All</stp>
        <stp/>
        <stp/>
        <stp>TRUE</stp>
        <stp>T</stp>
        <tr r="E201" s="1"/>
      </tp>
      <tp>
        <v>-49.873166670000003</v>
        <stp/>
        <stp>StudyData</stp>
        <stp>Bar((((HOE+2*RBE)/3)-CLE),1)</stp>
        <stp>Bar</stp>
        <stp/>
        <stp>Close</stp>
        <stp>5</stp>
        <stp>-149</stp>
        <stp>All</stp>
        <stp/>
        <stp/>
        <stp>TRUE</stp>
        <stp>T</stp>
        <tr r="H151" s="1"/>
      </tp>
      <tp>
        <v>-49.833833329999997</v>
        <stp/>
        <stp>StudyData</stp>
        <stp>Bar((((HOE+2*RBE)/3)-CLE),1)</stp>
        <stp>Bar</stp>
        <stp/>
        <stp>Close</stp>
        <stp>5</stp>
        <stp>-148</stp>
        <stp>All</stp>
        <stp/>
        <stp/>
        <stp>TRUE</stp>
        <stp>T</stp>
        <tr r="H150" s="1"/>
      </tp>
      <tp>
        <v>-49.834633330000003</v>
        <stp/>
        <stp>StudyData</stp>
        <stp>Bar((((HOE+2*RBE)/3)-CLE),1)</stp>
        <stp>Bar</stp>
        <stp/>
        <stp>Close</stp>
        <stp>5</stp>
        <stp>-147</stp>
        <stp>All</stp>
        <stp/>
        <stp/>
        <stp>TRUE</stp>
        <stp>T</stp>
        <tr r="H149" s="1"/>
      </tp>
      <tp>
        <v>-49.844799999999999</v>
        <stp/>
        <stp>StudyData</stp>
        <stp>Bar((((HOE+2*RBE)/3)-CLE),1)</stp>
        <stp>Bar</stp>
        <stp/>
        <stp>Close</stp>
        <stp>5</stp>
        <stp>-146</stp>
        <stp>All</stp>
        <stp/>
        <stp/>
        <stp>TRUE</stp>
        <stp>T</stp>
        <tr r="H148" s="1"/>
      </tp>
      <tp>
        <v>-49.784566669999997</v>
        <stp/>
        <stp>StudyData</stp>
        <stp>Bar((((HOE+2*RBE)/3)-CLE),1)</stp>
        <stp>Bar</stp>
        <stp/>
        <stp>Close</stp>
        <stp>5</stp>
        <stp>-145</stp>
        <stp>All</stp>
        <stp/>
        <stp/>
        <stp>TRUE</stp>
        <stp>T</stp>
        <tr r="H147" s="1"/>
      </tp>
      <tp>
        <v>-49.755699999999997</v>
        <stp/>
        <stp>StudyData</stp>
        <stp>Bar((((HOE+2*RBE)/3)-CLE),1)</stp>
        <stp>Bar</stp>
        <stp/>
        <stp>Close</stp>
        <stp>5</stp>
        <stp>-144</stp>
        <stp>All</stp>
        <stp/>
        <stp/>
        <stp>TRUE</stp>
        <stp>T</stp>
        <tr r="H146" s="1"/>
      </tp>
      <tp>
        <v>-49.795699999999997</v>
        <stp/>
        <stp>StudyData</stp>
        <stp>Bar((((HOE+2*RBE)/3)-CLE),1)</stp>
        <stp>Bar</stp>
        <stp/>
        <stp>Close</stp>
        <stp>5</stp>
        <stp>-143</stp>
        <stp>All</stp>
        <stp/>
        <stp/>
        <stp>TRUE</stp>
        <stp>T</stp>
        <tr r="H145" s="1"/>
      </tp>
      <tp>
        <v>-49.805133329999997</v>
        <stp/>
        <stp>StudyData</stp>
        <stp>Bar((((HOE+2*RBE)/3)-CLE),1)</stp>
        <stp>Bar</stp>
        <stp/>
        <stp>Close</stp>
        <stp>5</stp>
        <stp>-142</stp>
        <stp>All</stp>
        <stp/>
        <stp/>
        <stp>TRUE</stp>
        <stp>T</stp>
        <tr r="H144" s="1"/>
      </tp>
      <tp>
        <v>-49.795400000000001</v>
        <stp/>
        <stp>StudyData</stp>
        <stp>Bar((((HOE+2*RBE)/3)-CLE),1)</stp>
        <stp>Bar</stp>
        <stp/>
        <stp>Close</stp>
        <stp>5</stp>
        <stp>-141</stp>
        <stp>All</stp>
        <stp/>
        <stp/>
        <stp>TRUE</stp>
        <stp>T</stp>
        <tr r="H143" s="1"/>
      </tp>
      <tp>
        <v>-49.755533329999999</v>
        <stp/>
        <stp>StudyData</stp>
        <stp>Bar((((HOE+2*RBE)/3)-CLE),1)</stp>
        <stp>Bar</stp>
        <stp/>
        <stp>Close</stp>
        <stp>5</stp>
        <stp>-140</stp>
        <stp>All</stp>
        <stp/>
        <stp/>
        <stp>TRUE</stp>
        <stp>T</stp>
        <tr r="H142" s="1"/>
      </tp>
      <tp>
        <v>-49.744166669999998</v>
        <stp/>
        <stp>StudyData</stp>
        <stp>Bar((((HOE+2*RBE)/3)-CLE),1)</stp>
        <stp>Bar</stp>
        <stp/>
        <stp>Open</stp>
        <stp>5</stp>
        <stp>-184</stp>
        <stp>All</stp>
        <stp/>
        <stp/>
        <stp>TRUE</stp>
        <stp>T</stp>
        <tr r="E186" s="1"/>
      </tp>
      <tp>
        <v>-49.744266670000002</v>
        <stp/>
        <stp>StudyData</stp>
        <stp>Bar((((HOE+2*RBE)/3)-CLE),1)</stp>
        <stp>Bar</stp>
        <stp/>
        <stp>Open</stp>
        <stp>5</stp>
        <stp>-185</stp>
        <stp>All</stp>
        <stp/>
        <stp/>
        <stp>TRUE</stp>
        <stp>T</stp>
        <tr r="E187" s="1"/>
      </tp>
      <tp>
        <v>-49.763033329999999</v>
        <stp/>
        <stp>StudyData</stp>
        <stp>Bar((((HOE+2*RBE)/3)-CLE),1)</stp>
        <stp>Bar</stp>
        <stp/>
        <stp>Open</stp>
        <stp>5</stp>
        <stp>-186</stp>
        <stp>All</stp>
        <stp/>
        <stp/>
        <stp>TRUE</stp>
        <stp>T</stp>
        <tr r="E188" s="1"/>
      </tp>
      <tp>
        <v>-49.753566669999998</v>
        <stp/>
        <stp>StudyData</stp>
        <stp>Bar((((HOE+2*RBE)/3)-CLE),1)</stp>
        <stp>Bar</stp>
        <stp/>
        <stp>Open</stp>
        <stp>5</stp>
        <stp>-187</stp>
        <stp>All</stp>
        <stp/>
        <stp/>
        <stp>TRUE</stp>
        <stp>T</stp>
        <tr r="E189" s="1"/>
      </tp>
      <tp>
        <v>-49.724366670000002</v>
        <stp/>
        <stp>StudyData</stp>
        <stp>Bar((((HOE+2*RBE)/3)-CLE),1)</stp>
        <stp>Bar</stp>
        <stp/>
        <stp>Open</stp>
        <stp>5</stp>
        <stp>-180</stp>
        <stp>All</stp>
        <stp/>
        <stp/>
        <stp>TRUE</stp>
        <stp>T</stp>
        <tr r="E182" s="1"/>
      </tp>
      <tp>
        <v>-49.744033330000001</v>
        <stp/>
        <stp>StudyData</stp>
        <stp>Bar((((HOE+2*RBE)/3)-CLE),1)</stp>
        <stp>Bar</stp>
        <stp/>
        <stp>Open</stp>
        <stp>5</stp>
        <stp>-181</stp>
        <stp>All</stp>
        <stp/>
        <stp/>
        <stp>TRUE</stp>
        <stp>T</stp>
        <tr r="E183" s="1"/>
      </tp>
      <tp>
        <v>-49.734333329999998</v>
        <stp/>
        <stp>StudyData</stp>
        <stp>Bar((((HOE+2*RBE)/3)-CLE),1)</stp>
        <stp>Bar</stp>
        <stp/>
        <stp>Open</stp>
        <stp>5</stp>
        <stp>-182</stp>
        <stp>All</stp>
        <stp/>
        <stp/>
        <stp>TRUE</stp>
        <stp>T</stp>
        <tr r="E184" s="1"/>
      </tp>
      <tp>
        <v>-49.724266669999999</v>
        <stp/>
        <stp>StudyData</stp>
        <stp>Bar((((HOE+2*RBE)/3)-CLE),1)</stp>
        <stp>Bar</stp>
        <stp/>
        <stp>Open</stp>
        <stp>5</stp>
        <stp>-183</stp>
        <stp>All</stp>
        <stp/>
        <stp/>
        <stp>TRUE</stp>
        <stp>T</stp>
        <tr r="E185" s="1"/>
      </tp>
      <tp>
        <v>-49.742966670000001</v>
        <stp/>
        <stp>StudyData</stp>
        <stp>Bar((((HOE+2*RBE)/3)-CLE),1)</stp>
        <stp>Bar</stp>
        <stp/>
        <stp>Open</stp>
        <stp>5</stp>
        <stp>-188</stp>
        <stp>All</stp>
        <stp/>
        <stp/>
        <stp>TRUE</stp>
        <stp>T</stp>
        <tr r="E190" s="1"/>
      </tp>
      <tp>
        <v>-49.762566669999998</v>
        <stp/>
        <stp>StudyData</stp>
        <stp>Bar((((HOE+2*RBE)/3)-CLE),1)</stp>
        <stp>Bar</stp>
        <stp/>
        <stp>Open</stp>
        <stp>5</stp>
        <stp>-189</stp>
        <stp>All</stp>
        <stp/>
        <stp/>
        <stp>TRUE</stp>
        <stp>T</stp>
        <tr r="E191" s="1"/>
      </tp>
      <tp>
        <v>-49.270699999999998</v>
        <stp/>
        <stp>StudyData</stp>
        <stp>Bar((((HOE+2*RBE)/3)-CLE),1)</stp>
        <stp>Bar</stp>
        <stp/>
        <stp>Low</stp>
        <stp>5</stp>
        <stp>-9</stp>
        <stp>All</stp>
        <stp/>
        <stp/>
        <stp>TRUE</stp>
        <stp>T</stp>
        <tr r="G11" s="1"/>
      </tp>
      <tp>
        <v>-49.261400000000002</v>
        <stp/>
        <stp>StudyData</stp>
        <stp>Bar((((HOE+2*RBE)/3)-CLE),1)</stp>
        <stp>Bar</stp>
        <stp/>
        <stp>Low</stp>
        <stp>5</stp>
        <stp>-8</stp>
        <stp>All</stp>
        <stp/>
        <stp/>
        <stp>TRUE</stp>
        <stp>T</stp>
        <tr r="G10" s="1"/>
      </tp>
      <tp>
        <v>-49.212266669999998</v>
        <stp/>
        <stp>StudyData</stp>
        <stp>Bar((((HOE+2*RBE)/3)-CLE),1)</stp>
        <stp>Bar</stp>
        <stp/>
        <stp>Low</stp>
        <stp>5</stp>
        <stp>-7</stp>
        <stp>All</stp>
        <stp/>
        <stp/>
        <stp>TRUE</stp>
        <stp>T</stp>
        <tr r="G9" s="1"/>
      </tp>
      <tp>
        <v>-49.164233330000002</v>
        <stp/>
        <stp>StudyData</stp>
        <stp>Bar((((HOE+2*RBE)/3)-CLE),1)</stp>
        <stp>Bar</stp>
        <stp/>
        <stp>Low</stp>
        <stp>5</stp>
        <stp>-6</stp>
        <stp>All</stp>
        <stp/>
        <stp/>
        <stp>TRUE</stp>
        <stp>T</stp>
        <tr r="G8" s="1"/>
      </tp>
      <tp>
        <v>-49.164633330000001</v>
        <stp/>
        <stp>StudyData</stp>
        <stp>Bar((((HOE+2*RBE)/3)-CLE),1)</stp>
        <stp>Bar</stp>
        <stp/>
        <stp>Low</stp>
        <stp>5</stp>
        <stp>-5</stp>
        <stp>All</stp>
        <stp/>
        <stp/>
        <stp>TRUE</stp>
        <stp>T</stp>
        <tr r="G7" s="1"/>
      </tp>
      <tp>
        <v>-49.163866669999997</v>
        <stp/>
        <stp>StudyData</stp>
        <stp>Bar((((HOE+2*RBE)/3)-CLE),1)</stp>
        <stp>Bar</stp>
        <stp/>
        <stp>Low</stp>
        <stp>5</stp>
        <stp>-4</stp>
        <stp>All</stp>
        <stp/>
        <stp/>
        <stp>TRUE</stp>
        <stp>T</stp>
        <tr r="G6" s="1"/>
      </tp>
      <tp>
        <v>-49.163866669999997</v>
        <stp/>
        <stp>StudyData</stp>
        <stp>Bar((((HOE+2*RBE)/3)-CLE),1)</stp>
        <stp>Bar</stp>
        <stp/>
        <stp>Low</stp>
        <stp>5</stp>
        <stp>-3</stp>
        <stp>All</stp>
        <stp/>
        <stp/>
        <stp>TRUE</stp>
        <stp>T</stp>
        <tr r="G5" s="1"/>
      </tp>
      <tp>
        <v>-49.16483333</v>
        <stp/>
        <stp>StudyData</stp>
        <stp>Bar((((HOE+2*RBE)/3)-CLE),1)</stp>
        <stp>Bar</stp>
        <stp/>
        <stp>Low</stp>
        <stp>5</stp>
        <stp>-2</stp>
        <stp>All</stp>
        <stp/>
        <stp/>
        <stp>TRUE</stp>
        <stp>T</stp>
        <tr r="G4" s="1"/>
      </tp>
      <tp>
        <v>-49.174199999999999</v>
        <stp/>
        <stp>StudyData</stp>
        <stp>Bar((((HOE+2*RBE)/3)-CLE),1)</stp>
        <stp>Bar</stp>
        <stp/>
        <stp>Low</stp>
        <stp>5</stp>
        <stp>-1</stp>
        <stp>All</stp>
        <stp/>
        <stp/>
        <stp>TRUE</stp>
        <stp>T</stp>
        <tr r="G3" s="1"/>
      </tp>
      <tp>
        <v>0.70833333333333337</v>
        <stp/>
        <stp>ContractData</stp>
        <stp>CLE</stp>
        <stp>OpenTime</stp>
        <stp>0</stp>
        <tr r="S6" s="1"/>
      </tp>
      <tp>
        <v>-49.2607</v>
        <stp/>
        <stp>StudyData</stp>
        <stp>Bar((((HOE+2*RBE)/3)-CLE),1)</stp>
        <stp>Bar</stp>
        <stp/>
        <stp>Close</stp>
        <stp>5</stp>
        <stp>-9</stp>
        <stp>All</stp>
        <stp/>
        <stp/>
        <stp>TRUE</stp>
        <stp>T</stp>
        <tr r="H11" s="1"/>
      </tp>
      <tp>
        <v>-49.231900000000003</v>
        <stp/>
        <stp>StudyData</stp>
        <stp>Bar((((HOE+2*RBE)/3)-CLE),1)</stp>
        <stp>Bar</stp>
        <stp/>
        <stp>Close</stp>
        <stp>5</stp>
        <stp>-8</stp>
        <stp>All</stp>
        <stp/>
        <stp/>
        <stp>TRUE</stp>
        <stp>T</stp>
        <tr r="H10" s="1"/>
      </tp>
      <tp>
        <v>-49.134266670000002</v>
        <stp/>
        <stp>StudyData</stp>
        <stp>Bar((((HOE+2*RBE)/3)-CLE),1)</stp>
        <stp>Bar</stp>
        <stp/>
        <stp>Close</stp>
        <stp>5</stp>
        <stp>-3</stp>
        <stp>All</stp>
        <stp/>
        <stp/>
        <stp>TRUE</stp>
        <stp>T</stp>
        <tr r="H5" s="1"/>
      </tp>
      <tp>
        <v>-49.16483333</v>
        <stp/>
        <stp>StudyData</stp>
        <stp>Bar((((HOE+2*RBE)/3)-CLE),1)</stp>
        <stp>Bar</stp>
        <stp/>
        <stp>Close</stp>
        <stp>5</stp>
        <stp>-2</stp>
        <stp>All</stp>
        <stp/>
        <stp/>
        <stp>TRUE</stp>
        <stp>T</stp>
        <tr r="H4" s="1"/>
      </tp>
      <tp>
        <v>-49.154699999999998</v>
        <stp/>
        <stp>StudyData</stp>
        <stp>Bar((((HOE+2*RBE)/3)-CLE),1)</stp>
        <stp>Bar</stp>
        <stp/>
        <stp>Close</stp>
        <stp>5</stp>
        <stp>-1</stp>
        <stp>All</stp>
        <stp/>
        <stp/>
        <stp>TRUE</stp>
        <stp>T</stp>
        <tr r="H3" s="1"/>
      </tp>
      <tp>
        <v>-49.134133329999997</v>
        <stp/>
        <stp>StudyData</stp>
        <stp>Bar((((HOE+2*RBE)/3)-CLE),1)</stp>
        <stp>Bar</stp>
        <stp/>
        <stp>Close</stp>
        <stp>5</stp>
        <stp>-7</stp>
        <stp>All</stp>
        <stp/>
        <stp/>
        <stp>TRUE</stp>
        <stp>T</stp>
        <tr r="H9" s="1"/>
      </tp>
      <tp>
        <v>-49.164233330000002</v>
        <stp/>
        <stp>StudyData</stp>
        <stp>Bar((((HOE+2*RBE)/3)-CLE),1)</stp>
        <stp>Bar</stp>
        <stp/>
        <stp>Close</stp>
        <stp>5</stp>
        <stp>-6</stp>
        <stp>All</stp>
        <stp/>
        <stp/>
        <stp>TRUE</stp>
        <stp>T</stp>
        <tr r="H8" s="1"/>
      </tp>
      <tp>
        <v>-49.135233329999998</v>
        <stp/>
        <stp>StudyData</stp>
        <stp>Bar((((HOE+2*RBE)/3)-CLE),1)</stp>
        <stp>Bar</stp>
        <stp/>
        <stp>Close</stp>
        <stp>5</stp>
        <stp>-5</stp>
        <stp>All</stp>
        <stp/>
        <stp/>
        <stp>TRUE</stp>
        <stp>T</stp>
        <tr r="H7" s="1"/>
      </tp>
      <tp>
        <v>-49.144133330000003</v>
        <stp/>
        <stp>StudyData</stp>
        <stp>Bar((((HOE+2*RBE)/3)-CLE),1)</stp>
        <stp>Bar</stp>
        <stp/>
        <stp>Close</stp>
        <stp>5</stp>
        <stp>-4</stp>
        <stp>All</stp>
        <stp/>
        <stp/>
        <stp>TRUE</stp>
        <stp>T</stp>
        <tr r="H6" s="1"/>
      </tp>
      <tp>
        <v>-49.939966669999997</v>
        <stp/>
        <stp>StudyData</stp>
        <stp>Bar((((HOE+2*RBE)/3)-CLE),1)</stp>
        <stp>Bar</stp>
        <stp/>
        <stp>Close</stp>
        <stp>5</stp>
        <stp>-99</stp>
        <stp>All</stp>
        <stp/>
        <stp/>
        <stp>TRUE</stp>
        <stp>T</stp>
        <tr r="H101" s="1"/>
      </tp>
      <tp>
        <v>-49.881466670000002</v>
        <stp/>
        <stp>StudyData</stp>
        <stp>Bar((((HOE+2*RBE)/3)-CLE),1)</stp>
        <stp>Bar</stp>
        <stp/>
        <stp>Close</stp>
        <stp>5</stp>
        <stp>-98</stp>
        <stp>All</stp>
        <stp/>
        <stp/>
        <stp>TRUE</stp>
        <stp>T</stp>
        <tr r="H100" s="1"/>
      </tp>
      <tp>
        <v>-49.841533329999997</v>
        <stp/>
        <stp>StudyData</stp>
        <stp>Bar((((HOE+2*RBE)/3)-CLE),1)</stp>
        <stp>Bar</stp>
        <stp/>
        <stp>Close</stp>
        <stp>5</stp>
        <stp>-97</stp>
        <stp>All</stp>
        <stp/>
        <stp/>
        <stp>TRUE</stp>
        <stp>T</stp>
        <tr r="H99" s="1"/>
      </tp>
      <tp>
        <v>-49.821866669999999</v>
        <stp/>
        <stp>StudyData</stp>
        <stp>Bar((((HOE+2*RBE)/3)-CLE),1)</stp>
        <stp>Bar</stp>
        <stp/>
        <stp>Close</stp>
        <stp>5</stp>
        <stp>-96</stp>
        <stp>All</stp>
        <stp/>
        <stp/>
        <stp>TRUE</stp>
        <stp>T</stp>
        <tr r="H98" s="1"/>
      </tp>
      <tp>
        <v>-49.821433329999998</v>
        <stp/>
        <stp>StudyData</stp>
        <stp>Bar((((HOE+2*RBE)/3)-CLE),1)</stp>
        <stp>Bar</stp>
        <stp/>
        <stp>Close</stp>
        <stp>5</stp>
        <stp>-95</stp>
        <stp>All</stp>
        <stp/>
        <stp/>
        <stp>TRUE</stp>
        <stp>T</stp>
        <tr r="H97" s="1"/>
      </tp>
      <tp>
        <v>-49.802633329999999</v>
        <stp/>
        <stp>StudyData</stp>
        <stp>Bar((((HOE+2*RBE)/3)-CLE),1)</stp>
        <stp>Bar</stp>
        <stp/>
        <stp>Close</stp>
        <stp>5</stp>
        <stp>-94</stp>
        <stp>All</stp>
        <stp/>
        <stp/>
        <stp>TRUE</stp>
        <stp>T</stp>
        <tr r="H96" s="1"/>
      </tp>
      <tp>
        <v>-49.813466669999997</v>
        <stp/>
        <stp>StudyData</stp>
        <stp>Bar((((HOE+2*RBE)/3)-CLE),1)</stp>
        <stp>Bar</stp>
        <stp/>
        <stp>Close</stp>
        <stp>5</stp>
        <stp>-93</stp>
        <stp>All</stp>
        <stp/>
        <stp/>
        <stp>TRUE</stp>
        <stp>T</stp>
        <tr r="H95" s="1"/>
      </tp>
      <tp>
        <v>-49.899933330000003</v>
        <stp/>
        <stp>StudyData</stp>
        <stp>Bar((((HOE+2*RBE)/3)-CLE),1)</stp>
        <stp>Bar</stp>
        <stp/>
        <stp>Close</stp>
        <stp>5</stp>
        <stp>-92</stp>
        <stp>All</stp>
        <stp/>
        <stp/>
        <stp>TRUE</stp>
        <stp>T</stp>
        <tr r="H94" s="1"/>
      </tp>
      <tp>
        <v>-49.919466669999998</v>
        <stp/>
        <stp>StudyData</stp>
        <stp>Bar((((HOE+2*RBE)/3)-CLE),1)</stp>
        <stp>Bar</stp>
        <stp/>
        <stp>Close</stp>
        <stp>5</stp>
        <stp>-91</stp>
        <stp>All</stp>
        <stp/>
        <stp/>
        <stp>TRUE</stp>
        <stp>T</stp>
        <tr r="H93" s="1"/>
      </tp>
      <tp>
        <v>-49.861333330000001</v>
        <stp/>
        <stp>StudyData</stp>
        <stp>Bar((((HOE+2*RBE)/3)-CLE),1)</stp>
        <stp>Bar</stp>
        <stp/>
        <stp>Close</stp>
        <stp>5</stp>
        <stp>-90</stp>
        <stp>All</stp>
        <stp/>
        <stp/>
        <stp>TRUE</stp>
        <stp>T</stp>
        <tr r="H92" s="1"/>
      </tp>
      <tp>
        <v>-49.870533330000001</v>
        <stp/>
        <stp>StudyData</stp>
        <stp>Bar((((HOE+2*RBE)/3)-CLE),1)</stp>
        <stp>Bar</stp>
        <stp/>
        <stp>Close</stp>
        <stp>5</stp>
        <stp>-89</stp>
        <stp>All</stp>
        <stp/>
        <stp/>
        <stp>TRUE</stp>
        <stp>T</stp>
        <tr r="H91" s="1"/>
      </tp>
      <tp>
        <v>-49.860766669999997</v>
        <stp/>
        <stp>StudyData</stp>
        <stp>Bar((((HOE+2*RBE)/3)-CLE),1)</stp>
        <stp>Bar</stp>
        <stp/>
        <stp>Close</stp>
        <stp>5</stp>
        <stp>-88</stp>
        <stp>All</stp>
        <stp/>
        <stp/>
        <stp>TRUE</stp>
        <stp>T</stp>
        <tr r="H90" s="1"/>
      </tp>
      <tp>
        <v>-49.908466670000003</v>
        <stp/>
        <stp>StudyData</stp>
        <stp>Bar((((HOE+2*RBE)/3)-CLE),1)</stp>
        <stp>Bar</stp>
        <stp/>
        <stp>Close</stp>
        <stp>5</stp>
        <stp>-87</stp>
        <stp>All</stp>
        <stp/>
        <stp/>
        <stp>TRUE</stp>
        <stp>T</stp>
        <tr r="H89" s="1"/>
      </tp>
      <tp>
        <v>-49.828633330000002</v>
        <stp/>
        <stp>StudyData</stp>
        <stp>Bar((((HOE+2*RBE)/3)-CLE),1)</stp>
        <stp>Bar</stp>
        <stp/>
        <stp>Close</stp>
        <stp>5</stp>
        <stp>-86</stp>
        <stp>All</stp>
        <stp/>
        <stp/>
        <stp>TRUE</stp>
        <stp>T</stp>
        <tr r="H88" s="1"/>
      </tp>
      <tp>
        <v>-49.770633330000003</v>
        <stp/>
        <stp>StudyData</stp>
        <stp>Bar((((HOE+2*RBE)/3)-CLE),1)</stp>
        <stp>Bar</stp>
        <stp/>
        <stp>Close</stp>
        <stp>5</stp>
        <stp>-85</stp>
        <stp>All</stp>
        <stp/>
        <stp/>
        <stp>TRUE</stp>
        <stp>T</stp>
        <tr r="H87" s="1"/>
      </tp>
      <tp>
        <v>-49.76926667</v>
        <stp/>
        <stp>StudyData</stp>
        <stp>Bar((((HOE+2*RBE)/3)-CLE),1)</stp>
        <stp>Bar</stp>
        <stp/>
        <stp>Close</stp>
        <stp>5</stp>
        <stp>-84</stp>
        <stp>All</stp>
        <stp/>
        <stp/>
        <stp>TRUE</stp>
        <stp>T</stp>
        <tr r="H86" s="1"/>
      </tp>
      <tp>
        <v>-49.749066669999998</v>
        <stp/>
        <stp>StudyData</stp>
        <stp>Bar((((HOE+2*RBE)/3)-CLE),1)</stp>
        <stp>Bar</stp>
        <stp/>
        <stp>Close</stp>
        <stp>5</stp>
        <stp>-83</stp>
        <stp>All</stp>
        <stp/>
        <stp/>
        <stp>TRUE</stp>
        <stp>T</stp>
        <tr r="H85" s="1"/>
      </tp>
      <tp>
        <v>-49.757833329999997</v>
        <stp/>
        <stp>StudyData</stp>
        <stp>Bar((((HOE+2*RBE)/3)-CLE),1)</stp>
        <stp>Bar</stp>
        <stp/>
        <stp>Close</stp>
        <stp>5</stp>
        <stp>-82</stp>
        <stp>All</stp>
        <stp/>
        <stp/>
        <stp>TRUE</stp>
        <stp>T</stp>
        <tr r="H84" s="1"/>
      </tp>
      <tp>
        <v>-49.757833329999997</v>
        <stp/>
        <stp>StudyData</stp>
        <stp>Bar((((HOE+2*RBE)/3)-CLE),1)</stp>
        <stp>Bar</stp>
        <stp/>
        <stp>Close</stp>
        <stp>5</stp>
        <stp>-81</stp>
        <stp>All</stp>
        <stp/>
        <stp/>
        <stp>TRUE</stp>
        <stp>T</stp>
        <tr r="H83" s="1"/>
      </tp>
      <tp>
        <v>-49.5625</v>
        <stp/>
        <stp>StudyData</stp>
        <stp>Bar((((HOE+2*RBE)/3)-CLE),1)</stp>
        <stp>Bar</stp>
        <stp/>
        <stp>Close</stp>
        <stp>5</stp>
        <stp>-80</stp>
        <stp>All</stp>
        <stp/>
        <stp/>
        <stp>TRUE</stp>
        <stp>T</stp>
        <tr r="H82" s="1"/>
      </tp>
      <tp>
        <v>-49.601399999999998</v>
        <stp/>
        <stp>StudyData</stp>
        <stp>Bar((((HOE+2*RBE)/3)-CLE),1)</stp>
        <stp>Bar</stp>
        <stp/>
        <stp>Close</stp>
        <stp>5</stp>
        <stp>-79</stp>
        <stp>All</stp>
        <stp/>
        <stp/>
        <stp>TRUE</stp>
        <stp>T</stp>
        <tr r="H81" s="1"/>
      </tp>
      <tp>
        <v>-49.561766669999997</v>
        <stp/>
        <stp>StudyData</stp>
        <stp>Bar((((HOE+2*RBE)/3)-CLE),1)</stp>
        <stp>Bar</stp>
        <stp/>
        <stp>Close</stp>
        <stp>5</stp>
        <stp>-78</stp>
        <stp>All</stp>
        <stp/>
        <stp/>
        <stp>TRUE</stp>
        <stp>T</stp>
        <tr r="H80" s="1"/>
      </tp>
      <tp>
        <v>-49.650633329999998</v>
        <stp/>
        <stp>StudyData</stp>
        <stp>Bar((((HOE+2*RBE)/3)-CLE),1)</stp>
        <stp>Bar</stp>
        <stp/>
        <stp>Close</stp>
        <stp>5</stp>
        <stp>-77</stp>
        <stp>All</stp>
        <stp/>
        <stp/>
        <stp>TRUE</stp>
        <stp>T</stp>
        <tr r="H79" s="1"/>
      </tp>
      <tp>
        <v>-49.632399999999997</v>
        <stp/>
        <stp>StudyData</stp>
        <stp>Bar((((HOE+2*RBE)/3)-CLE),1)</stp>
        <stp>Bar</stp>
        <stp/>
        <stp>Close</stp>
        <stp>5</stp>
        <stp>-76</stp>
        <stp>All</stp>
        <stp/>
        <stp/>
        <stp>TRUE</stp>
        <stp>T</stp>
        <tr r="H78" s="1"/>
      </tp>
      <tp>
        <v>-49.466633330000001</v>
        <stp/>
        <stp>StudyData</stp>
        <stp>Bar((((HOE+2*RBE)/3)-CLE),1)</stp>
        <stp>Bar</stp>
        <stp/>
        <stp>Close</stp>
        <stp>5</stp>
        <stp>-75</stp>
        <stp>All</stp>
        <stp/>
        <stp/>
        <stp>TRUE</stp>
        <stp>T</stp>
        <tr r="H77" s="1"/>
      </tp>
      <tp>
        <v>-49.486433329999997</v>
        <stp/>
        <stp>StudyData</stp>
        <stp>Bar((((HOE+2*RBE)/3)-CLE),1)</stp>
        <stp>Bar</stp>
        <stp/>
        <stp>Close</stp>
        <stp>5</stp>
        <stp>-74</stp>
        <stp>All</stp>
        <stp/>
        <stp/>
        <stp>TRUE</stp>
        <stp>T</stp>
        <tr r="H76" s="1"/>
      </tp>
      <tp>
        <v>-49.525500000000001</v>
        <stp/>
        <stp>StudyData</stp>
        <stp>Bar((((HOE+2*RBE)/3)-CLE),1)</stp>
        <stp>Bar</stp>
        <stp/>
        <stp>Close</stp>
        <stp>5</stp>
        <stp>-73</stp>
        <stp>All</stp>
        <stp/>
        <stp/>
        <stp>TRUE</stp>
        <stp>T</stp>
        <tr r="H75" s="1"/>
      </tp>
      <tp>
        <v>-49.545133329999999</v>
        <stp/>
        <stp>StudyData</stp>
        <stp>Bar((((HOE+2*RBE)/3)-CLE),1)</stp>
        <stp>Bar</stp>
        <stp/>
        <stp>Close</stp>
        <stp>5</stp>
        <stp>-72</stp>
        <stp>All</stp>
        <stp/>
        <stp/>
        <stp>TRUE</stp>
        <stp>T</stp>
        <tr r="H74" s="1"/>
      </tp>
      <tp>
        <v>-49.506799999999998</v>
        <stp/>
        <stp>StudyData</stp>
        <stp>Bar((((HOE+2*RBE)/3)-CLE),1)</stp>
        <stp>Bar</stp>
        <stp/>
        <stp>Close</stp>
        <stp>5</stp>
        <stp>-71</stp>
        <stp>All</stp>
        <stp/>
        <stp/>
        <stp>TRUE</stp>
        <stp>T</stp>
        <tr r="H73" s="1"/>
      </tp>
      <tp>
        <v>-49.556266669999999</v>
        <stp/>
        <stp>StudyData</stp>
        <stp>Bar((((HOE+2*RBE)/3)-CLE),1)</stp>
        <stp>Bar</stp>
        <stp/>
        <stp>Close</stp>
        <stp>5</stp>
        <stp>-70</stp>
        <stp>All</stp>
        <stp/>
        <stp/>
        <stp>TRUE</stp>
        <stp>T</stp>
        <tr r="H72" s="1"/>
      </tp>
      <tp>
        <v>-49.54623333</v>
        <stp/>
        <stp>StudyData</stp>
        <stp>Bar((((HOE+2*RBE)/3)-CLE),1)</stp>
        <stp>Bar</stp>
        <stp/>
        <stp>Close</stp>
        <stp>5</stp>
        <stp>-69</stp>
        <stp>All</stp>
        <stp/>
        <stp/>
        <stp>TRUE</stp>
        <stp>T</stp>
        <tr r="H71" s="1"/>
      </tp>
      <tp>
        <v>-49.4589</v>
        <stp/>
        <stp>StudyData</stp>
        <stp>Bar((((HOE+2*RBE)/3)-CLE),1)</stp>
        <stp>Bar</stp>
        <stp/>
        <stp>Close</stp>
        <stp>5</stp>
        <stp>-68</stp>
        <stp>All</stp>
        <stp/>
        <stp/>
        <stp>TRUE</stp>
        <stp>T</stp>
        <tr r="H70" s="1"/>
      </tp>
      <tp>
        <v>-49.214599999999997</v>
        <stp/>
        <stp>StudyData</stp>
        <stp>Bar((((HOE+2*RBE)/3)-CLE),1)</stp>
        <stp>Bar</stp>
        <stp/>
        <stp>Close</stp>
        <stp>5</stp>
        <stp>-67</stp>
        <stp>All</stp>
        <stp/>
        <stp/>
        <stp>TRUE</stp>
        <stp>T</stp>
        <tr r="H69" s="1"/>
      </tp>
      <tp>
        <v>-49.292233330000002</v>
        <stp/>
        <stp>StudyData</stp>
        <stp>Bar((((HOE+2*RBE)/3)-CLE),1)</stp>
        <stp>Bar</stp>
        <stp/>
        <stp>Close</stp>
        <stp>5</stp>
        <stp>-66</stp>
        <stp>All</stp>
        <stp/>
        <stp/>
        <stp>TRUE</stp>
        <stp>T</stp>
        <tr r="H68" s="1"/>
      </tp>
      <tp>
        <v>-49.310899999999997</v>
        <stp/>
        <stp>StudyData</stp>
        <stp>Bar((((HOE+2*RBE)/3)-CLE),1)</stp>
        <stp>Bar</stp>
        <stp/>
        <stp>Close</stp>
        <stp>5</stp>
        <stp>-65</stp>
        <stp>All</stp>
        <stp/>
        <stp/>
        <stp>TRUE</stp>
        <stp>T</stp>
        <tr r="H67" s="1"/>
      </tp>
      <tp>
        <v>-49.175800000000002</v>
        <stp/>
        <stp>StudyData</stp>
        <stp>Bar((((HOE+2*RBE)/3)-CLE),1)</stp>
        <stp>Bar</stp>
        <stp/>
        <stp>Close</stp>
        <stp>5</stp>
        <stp>-64</stp>
        <stp>All</stp>
        <stp/>
        <stp/>
        <stp>TRUE</stp>
        <stp>T</stp>
        <tr r="H66" s="1"/>
      </tp>
      <tp>
        <v>-49.136233330000003</v>
        <stp/>
        <stp>StudyData</stp>
        <stp>Bar((((HOE+2*RBE)/3)-CLE),1)</stp>
        <stp>Bar</stp>
        <stp/>
        <stp>Close</stp>
        <stp>5</stp>
        <stp>-63</stp>
        <stp>All</stp>
        <stp/>
        <stp/>
        <stp>TRUE</stp>
        <stp>T</stp>
        <tr r="H65" s="1"/>
      </tp>
      <tp>
        <v>-49.1751</v>
        <stp/>
        <stp>StudyData</stp>
        <stp>Bar((((HOE+2*RBE)/3)-CLE),1)</stp>
        <stp>Bar</stp>
        <stp/>
        <stp>Close</stp>
        <stp>5</stp>
        <stp>-62</stp>
        <stp>All</stp>
        <stp/>
        <stp/>
        <stp>TRUE</stp>
        <stp>T</stp>
        <tr r="H64" s="1"/>
      </tp>
      <tp>
        <v>-49.097666670000002</v>
        <stp/>
        <stp>StudyData</stp>
        <stp>Bar((((HOE+2*RBE)/3)-CLE),1)</stp>
        <stp>Bar</stp>
        <stp/>
        <stp>Close</stp>
        <stp>5</stp>
        <stp>-61</stp>
        <stp>All</stp>
        <stp/>
        <stp/>
        <stp>TRUE</stp>
        <stp>T</stp>
        <tr r="H63" s="1"/>
      </tp>
      <tp>
        <v>-49.058666670000001</v>
        <stp/>
        <stp>StudyData</stp>
        <stp>Bar((((HOE+2*RBE)/3)-CLE),1)</stp>
        <stp>Bar</stp>
        <stp/>
        <stp>Close</stp>
        <stp>5</stp>
        <stp>-60</stp>
        <stp>All</stp>
        <stp/>
        <stp/>
        <stp>TRUE</stp>
        <stp>T</stp>
        <tr r="H62" s="1"/>
      </tp>
      <tp>
        <v>-49.08883333</v>
        <stp/>
        <stp>StudyData</stp>
        <stp>Bar((((HOE+2*RBE)/3)-CLE),1)</stp>
        <stp>Bar</stp>
        <stp/>
        <stp>Close</stp>
        <stp>5</stp>
        <stp>-59</stp>
        <stp>All</stp>
        <stp/>
        <stp/>
        <stp>TRUE</stp>
        <stp>T</stp>
        <tr r="H61" s="1"/>
      </tp>
      <tp>
        <v>-49.041933329999999</v>
        <stp/>
        <stp>StudyData</stp>
        <stp>Bar((((HOE+2*RBE)/3)-CLE),1)</stp>
        <stp>Bar</stp>
        <stp/>
        <stp>Close</stp>
        <stp>5</stp>
        <stp>-58</stp>
        <stp>All</stp>
        <stp/>
        <stp/>
        <stp>TRUE</stp>
        <stp>T</stp>
        <tr r="H60" s="1"/>
      </tp>
      <tp>
        <v>-48.963266670000003</v>
        <stp/>
        <stp>StudyData</stp>
        <stp>Bar((((HOE+2*RBE)/3)-CLE),1)</stp>
        <stp>Bar</stp>
        <stp/>
        <stp>Close</stp>
        <stp>5</stp>
        <stp>-57</stp>
        <stp>All</stp>
        <stp/>
        <stp/>
        <stp>TRUE</stp>
        <stp>T</stp>
        <tr r="H59" s="1"/>
      </tp>
      <tp>
        <v>-49.011699999999998</v>
        <stp/>
        <stp>StudyData</stp>
        <stp>Bar((((HOE+2*RBE)/3)-CLE),1)</stp>
        <stp>Bar</stp>
        <stp/>
        <stp>Close</stp>
        <stp>5</stp>
        <stp>-56</stp>
        <stp>All</stp>
        <stp/>
        <stp/>
        <stp>TRUE</stp>
        <stp>T</stp>
        <tr r="H58" s="1"/>
      </tp>
      <tp>
        <v>-49.003666670000001</v>
        <stp/>
        <stp>StudyData</stp>
        <stp>Bar((((HOE+2*RBE)/3)-CLE),1)</stp>
        <stp>Bar</stp>
        <stp/>
        <stp>Close</stp>
        <stp>5</stp>
        <stp>-55</stp>
        <stp>All</stp>
        <stp/>
        <stp/>
        <stp>TRUE</stp>
        <stp>T</stp>
        <tr r="H57" s="1"/>
      </tp>
      <tp>
        <v>-48.952966670000002</v>
        <stp/>
        <stp>StudyData</stp>
        <stp>Bar((((HOE+2*RBE)/3)-CLE),1)</stp>
        <stp>Bar</stp>
        <stp/>
        <stp>Close</stp>
        <stp>5</stp>
        <stp>-54</stp>
        <stp>All</stp>
        <stp/>
        <stp/>
        <stp>TRUE</stp>
        <stp>T</stp>
        <tr r="H56" s="1"/>
      </tp>
      <tp>
        <v>-48.863533330000003</v>
        <stp/>
        <stp>StudyData</stp>
        <stp>Bar((((HOE+2*RBE)/3)-CLE),1)</stp>
        <stp>Bar</stp>
        <stp/>
        <stp>Close</stp>
        <stp>5</stp>
        <stp>-53</stp>
        <stp>All</stp>
        <stp/>
        <stp/>
        <stp>TRUE</stp>
        <stp>T</stp>
        <tr r="H55" s="1"/>
      </tp>
      <tp>
        <v>-48.873566670000002</v>
        <stp/>
        <stp>StudyData</stp>
        <stp>Bar((((HOE+2*RBE)/3)-CLE),1)</stp>
        <stp>Bar</stp>
        <stp/>
        <stp>Close</stp>
        <stp>5</stp>
        <stp>-52</stp>
        <stp>All</stp>
        <stp/>
        <stp/>
        <stp>TRUE</stp>
        <stp>T</stp>
        <tr r="H54" s="1"/>
      </tp>
      <tp>
        <v>-48.913633330000003</v>
        <stp/>
        <stp>StudyData</stp>
        <stp>Bar((((HOE+2*RBE)/3)-CLE),1)</stp>
        <stp>Bar</stp>
        <stp/>
        <stp>Close</stp>
        <stp>5</stp>
        <stp>-51</stp>
        <stp>All</stp>
        <stp/>
        <stp/>
        <stp>TRUE</stp>
        <stp>T</stp>
        <tr r="H53" s="1"/>
      </tp>
      <tp>
        <v>-48.814366669999998</v>
        <stp/>
        <stp>StudyData</stp>
        <stp>Bar((((HOE+2*RBE)/3)-CLE),1)</stp>
        <stp>Bar</stp>
        <stp/>
        <stp>Close</stp>
        <stp>5</stp>
        <stp>-50</stp>
        <stp>All</stp>
        <stp/>
        <stp/>
        <stp>TRUE</stp>
        <stp>T</stp>
        <tr r="H52" s="1"/>
      </tp>
      <tp>
        <v>-48.726466670000001</v>
        <stp/>
        <stp>StudyData</stp>
        <stp>Bar((((HOE+2*RBE)/3)-CLE),1)</stp>
        <stp>Bar</stp>
        <stp/>
        <stp>Close</stp>
        <stp>5</stp>
        <stp>-49</stp>
        <stp>All</stp>
        <stp/>
        <stp/>
        <stp>TRUE</stp>
        <stp>T</stp>
        <tr r="H51" s="1"/>
      </tp>
      <tp>
        <v>-48.959800000000001</v>
        <stp/>
        <stp>StudyData</stp>
        <stp>Bar((((HOE+2*RBE)/3)-CLE),1)</stp>
        <stp>Bar</stp>
        <stp/>
        <stp>Close</stp>
        <stp>5</stp>
        <stp>-48</stp>
        <stp>All</stp>
        <stp/>
        <stp/>
        <stp>TRUE</stp>
        <stp>T</stp>
        <tr r="H50" s="1"/>
      </tp>
      <tp>
        <v>-49.107199999999999</v>
        <stp/>
        <stp>StudyData</stp>
        <stp>Bar((((HOE+2*RBE)/3)-CLE),1)</stp>
        <stp>Bar</stp>
        <stp/>
        <stp>Close</stp>
        <stp>5</stp>
        <stp>-47</stp>
        <stp>All</stp>
        <stp/>
        <stp/>
        <stp>TRUE</stp>
        <stp>T</stp>
        <tr r="H49" s="1"/>
      </tp>
      <tp>
        <v>-49.117600000000003</v>
        <stp/>
        <stp>StudyData</stp>
        <stp>Bar((((HOE+2*RBE)/3)-CLE),1)</stp>
        <stp>Bar</stp>
        <stp/>
        <stp>Close</stp>
        <stp>5</stp>
        <stp>-46</stp>
        <stp>All</stp>
        <stp/>
        <stp/>
        <stp>TRUE</stp>
        <stp>T</stp>
        <tr r="H48" s="1"/>
      </tp>
      <tp>
        <v>-49.011099999999999</v>
        <stp/>
        <stp>StudyData</stp>
        <stp>Bar((((HOE+2*RBE)/3)-CLE),1)</stp>
        <stp>Bar</stp>
        <stp/>
        <stp>Close</stp>
        <stp>5</stp>
        <stp>-45</stp>
        <stp>All</stp>
        <stp/>
        <stp/>
        <stp>TRUE</stp>
        <stp>T</stp>
        <tr r="H47" s="1"/>
      </tp>
      <tp>
        <v>-48.922699999999999</v>
        <stp/>
        <stp>StudyData</stp>
        <stp>Bar((((HOE+2*RBE)/3)-CLE),1)</stp>
        <stp>Bar</stp>
        <stp/>
        <stp>Close</stp>
        <stp>5</stp>
        <stp>-44</stp>
        <stp>All</stp>
        <stp/>
        <stp/>
        <stp>TRUE</stp>
        <stp>T</stp>
        <tr r="H46" s="1"/>
      </tp>
      <tp>
        <v>-48.902433330000001</v>
        <stp/>
        <stp>StudyData</stp>
        <stp>Bar((((HOE+2*RBE)/3)-CLE),1)</stp>
        <stp>Bar</stp>
        <stp/>
        <stp>Close</stp>
        <stp>5</stp>
        <stp>-43</stp>
        <stp>All</stp>
        <stp/>
        <stp/>
        <stp>TRUE</stp>
        <stp>T</stp>
        <tr r="H45" s="1"/>
      </tp>
      <tp>
        <v>-48.853833330000001</v>
        <stp/>
        <stp>StudyData</stp>
        <stp>Bar((((HOE+2*RBE)/3)-CLE),1)</stp>
        <stp>Bar</stp>
        <stp/>
        <stp>Close</stp>
        <stp>5</stp>
        <stp>-42</stp>
        <stp>All</stp>
        <stp/>
        <stp/>
        <stp>TRUE</stp>
        <stp>T</stp>
        <tr r="H44" s="1"/>
      </tp>
      <tp>
        <v>-48.8735</v>
        <stp/>
        <stp>StudyData</stp>
        <stp>Bar((((HOE+2*RBE)/3)-CLE),1)</stp>
        <stp>Bar</stp>
        <stp/>
        <stp>Close</stp>
        <stp>5</stp>
        <stp>-41</stp>
        <stp>All</stp>
        <stp/>
        <stp/>
        <stp>TRUE</stp>
        <stp>T</stp>
        <tr r="H43" s="1"/>
      </tp>
      <tp>
        <v>-48.902500000000003</v>
        <stp/>
        <stp>StudyData</stp>
        <stp>Bar((((HOE+2*RBE)/3)-CLE),1)</stp>
        <stp>Bar</stp>
        <stp/>
        <stp>Close</stp>
        <stp>5</stp>
        <stp>-40</stp>
        <stp>All</stp>
        <stp/>
        <stp/>
        <stp>TRUE</stp>
        <stp>T</stp>
        <tr r="H42" s="1"/>
      </tp>
      <tp>
        <v>-48.815433329999998</v>
        <stp/>
        <stp>StudyData</stp>
        <stp>Bar((((HOE+2*RBE)/3)-CLE),1)</stp>
        <stp>Bar</stp>
        <stp/>
        <stp>Close</stp>
        <stp>5</stp>
        <stp>-39</stp>
        <stp>All</stp>
        <stp/>
        <stp/>
        <stp>TRUE</stp>
        <stp>T</stp>
        <tr r="H41" s="1"/>
      </tp>
      <tp>
        <v>-49.019199999999998</v>
        <stp/>
        <stp>StudyData</stp>
        <stp>Bar((((HOE+2*RBE)/3)-CLE),1)</stp>
        <stp>Bar</stp>
        <stp/>
        <stp>Close</stp>
        <stp>5</stp>
        <stp>-38</stp>
        <stp>All</stp>
        <stp/>
        <stp/>
        <stp>TRUE</stp>
        <stp>T</stp>
        <tr r="H40" s="1"/>
      </tp>
      <tp>
        <v>-49.039533329999998</v>
        <stp/>
        <stp>StudyData</stp>
        <stp>Bar((((HOE+2*RBE)/3)-CLE),1)</stp>
        <stp>Bar</stp>
        <stp/>
        <stp>Close</stp>
        <stp>5</stp>
        <stp>-37</stp>
        <stp>All</stp>
        <stp/>
        <stp/>
        <stp>TRUE</stp>
        <stp>T</stp>
        <tr r="H39" s="1"/>
      </tp>
      <tp>
        <v>-49.001399999999997</v>
        <stp/>
        <stp>StudyData</stp>
        <stp>Bar((((HOE+2*RBE)/3)-CLE),1)</stp>
        <stp>Bar</stp>
        <stp/>
        <stp>Close</stp>
        <stp>5</stp>
        <stp>-36</stp>
        <stp>All</stp>
        <stp/>
        <stp/>
        <stp>TRUE</stp>
        <stp>T</stp>
        <tr r="H38" s="1"/>
      </tp>
      <tp>
        <v>-49.060833330000001</v>
        <stp/>
        <stp>StudyData</stp>
        <stp>Bar((((HOE+2*RBE)/3)-CLE),1)</stp>
        <stp>Bar</stp>
        <stp/>
        <stp>Close</stp>
        <stp>5</stp>
        <stp>-35</stp>
        <stp>All</stp>
        <stp/>
        <stp/>
        <stp>TRUE</stp>
        <stp>T</stp>
        <tr r="H37" s="1"/>
      </tp>
      <tp>
        <v>-49.237200000000001</v>
        <stp/>
        <stp>StudyData</stp>
        <stp>Bar((((HOE+2*RBE)/3)-CLE),1)</stp>
        <stp>Bar</stp>
        <stp/>
        <stp>Close</stp>
        <stp>5</stp>
        <stp>-34</stp>
        <stp>All</stp>
        <stp/>
        <stp/>
        <stp>TRUE</stp>
        <stp>T</stp>
        <tr r="H36" s="1"/>
      </tp>
      <tp>
        <v>-49.285233329999997</v>
        <stp/>
        <stp>StudyData</stp>
        <stp>Bar((((HOE+2*RBE)/3)-CLE),1)</stp>
        <stp>Bar</stp>
        <stp/>
        <stp>Close</stp>
        <stp>5</stp>
        <stp>-33</stp>
        <stp>All</stp>
        <stp/>
        <stp/>
        <stp>TRUE</stp>
        <stp>T</stp>
        <tr r="H35" s="1"/>
      </tp>
      <tp>
        <v>-49.178833330000003</v>
        <stp/>
        <stp>StudyData</stp>
        <stp>Bar((((HOE+2*RBE)/3)-CLE),1)</stp>
        <stp>Bar</stp>
        <stp/>
        <stp>Close</stp>
        <stp>5</stp>
        <stp>-32</stp>
        <stp>All</stp>
        <stp/>
        <stp/>
        <stp>TRUE</stp>
        <stp>T</stp>
        <tr r="H34" s="1"/>
      </tp>
      <tp>
        <v>-49.208366669999997</v>
        <stp/>
        <stp>StudyData</stp>
        <stp>Bar((((HOE+2*RBE)/3)-CLE),1)</stp>
        <stp>Bar</stp>
        <stp/>
        <stp>Close</stp>
        <stp>5</stp>
        <stp>-31</stp>
        <stp>All</stp>
        <stp/>
        <stp/>
        <stp>TRUE</stp>
        <stp>T</stp>
        <tr r="H33" s="1"/>
      </tp>
      <tp>
        <v>-49.207999999999998</v>
        <stp/>
        <stp>StudyData</stp>
        <stp>Bar((((HOE+2*RBE)/3)-CLE),1)</stp>
        <stp>Bar</stp>
        <stp/>
        <stp>Close</stp>
        <stp>5</stp>
        <stp>-30</stp>
        <stp>All</stp>
        <stp/>
        <stp/>
        <stp>TRUE</stp>
        <stp>T</stp>
        <tr r="H32" s="1"/>
      </tp>
      <tp>
        <v>-49.266866669999999</v>
        <stp/>
        <stp>StudyData</stp>
        <stp>Bar((((HOE+2*RBE)/3)-CLE),1)</stp>
        <stp>Bar</stp>
        <stp/>
        <stp>Close</stp>
        <stp>5</stp>
        <stp>-29</stp>
        <stp>All</stp>
        <stp/>
        <stp/>
        <stp>TRUE</stp>
        <stp>T</stp>
        <tr r="H31" s="1"/>
      </tp>
      <tp>
        <v>-49.208066670000001</v>
        <stp/>
        <stp>StudyData</stp>
        <stp>Bar((((HOE+2*RBE)/3)-CLE),1)</stp>
        <stp>Bar</stp>
        <stp/>
        <stp>Close</stp>
        <stp>5</stp>
        <stp>-28</stp>
        <stp>All</stp>
        <stp/>
        <stp/>
        <stp>TRUE</stp>
        <stp>T</stp>
        <tr r="H30" s="1"/>
      </tp>
      <tp>
        <v>-49.210066670000003</v>
        <stp/>
        <stp>StudyData</stp>
        <stp>Bar((((HOE+2*RBE)/3)-CLE),1)</stp>
        <stp>Bar</stp>
        <stp/>
        <stp>Close</stp>
        <stp>5</stp>
        <stp>-27</stp>
        <stp>All</stp>
        <stp/>
        <stp/>
        <stp>TRUE</stp>
        <stp>T</stp>
        <tr r="H29" s="1"/>
      </tp>
      <tp>
        <v>-49.207700000000003</v>
        <stp/>
        <stp>StudyData</stp>
        <stp>Bar((((HOE+2*RBE)/3)-CLE),1)</stp>
        <stp>Bar</stp>
        <stp/>
        <stp>Close</stp>
        <stp>5</stp>
        <stp>-26</stp>
        <stp>All</stp>
        <stp/>
        <stp/>
        <stp>TRUE</stp>
        <stp>T</stp>
        <tr r="H28" s="1"/>
      </tp>
      <tp>
        <v>-49.1875</v>
        <stp/>
        <stp>StudyData</stp>
        <stp>Bar((((HOE+2*RBE)/3)-CLE),1)</stp>
        <stp>Bar</stp>
        <stp/>
        <stp>Close</stp>
        <stp>5</stp>
        <stp>-25</stp>
        <stp>All</stp>
        <stp/>
        <stp/>
        <stp>TRUE</stp>
        <stp>T</stp>
        <tr r="H27" s="1"/>
      </tp>
      <tp>
        <v>-49.120199999999997</v>
        <stp/>
        <stp>StudyData</stp>
        <stp>Bar((((HOE+2*RBE)/3)-CLE),1)</stp>
        <stp>Bar</stp>
        <stp/>
        <stp>Close</stp>
        <stp>5</stp>
        <stp>-24</stp>
        <stp>All</stp>
        <stp/>
        <stp/>
        <stp>TRUE</stp>
        <stp>T</stp>
        <tr r="H26" s="1"/>
      </tp>
      <tp>
        <v>-49.080933330000001</v>
        <stp/>
        <stp>StudyData</stp>
        <stp>Bar((((HOE+2*RBE)/3)-CLE),1)</stp>
        <stp>Bar</stp>
        <stp/>
        <stp>Close</stp>
        <stp>5</stp>
        <stp>-23</stp>
        <stp>All</stp>
        <stp/>
        <stp/>
        <stp>TRUE</stp>
        <stp>T</stp>
        <tr r="H25" s="1"/>
      </tp>
      <tp>
        <v>-49.051233330000002</v>
        <stp/>
        <stp>StudyData</stp>
        <stp>Bar((((HOE+2*RBE)/3)-CLE),1)</stp>
        <stp>Bar</stp>
        <stp/>
        <stp>Close</stp>
        <stp>5</stp>
        <stp>-22</stp>
        <stp>All</stp>
        <stp/>
        <stp/>
        <stp>TRUE</stp>
        <stp>T</stp>
        <tr r="H24" s="1"/>
      </tp>
      <tp>
        <v>-49.158499999999997</v>
        <stp/>
        <stp>StudyData</stp>
        <stp>Bar((((HOE+2*RBE)/3)-CLE),1)</stp>
        <stp>Bar</stp>
        <stp/>
        <stp>Close</stp>
        <stp>5</stp>
        <stp>-21</stp>
        <stp>All</stp>
        <stp/>
        <stp/>
        <stp>TRUE</stp>
        <stp>T</stp>
        <tr r="H23" s="1"/>
      </tp>
      <tp>
        <v>-49.208233329999999</v>
        <stp/>
        <stp>StudyData</stp>
        <stp>Bar((((HOE+2*RBE)/3)-CLE),1)</stp>
        <stp>Bar</stp>
        <stp/>
        <stp>Close</stp>
        <stp>5</stp>
        <stp>-20</stp>
        <stp>All</stp>
        <stp/>
        <stp/>
        <stp>TRUE</stp>
        <stp>T</stp>
        <tr r="H22" s="1"/>
      </tp>
      <tp>
        <v>-49.20846667</v>
        <stp/>
        <stp>StudyData</stp>
        <stp>Bar((((HOE+2*RBE)/3)-CLE),1)</stp>
        <stp>Bar</stp>
        <stp/>
        <stp>Close</stp>
        <stp>5</stp>
        <stp>-19</stp>
        <stp>All</stp>
        <stp/>
        <stp/>
        <stp>TRUE</stp>
        <stp>T</stp>
        <tr r="H21" s="1"/>
      </tp>
      <tp>
        <v>-49.199033329999999</v>
        <stp/>
        <stp>StudyData</stp>
        <stp>Bar((((HOE+2*RBE)/3)-CLE),1)</stp>
        <stp>Bar</stp>
        <stp/>
        <stp>Close</stp>
        <stp>5</stp>
        <stp>-18</stp>
        <stp>All</stp>
        <stp/>
        <stp/>
        <stp>TRUE</stp>
        <stp>T</stp>
        <tr r="H20" s="1"/>
      </tp>
      <tp>
        <v>-49.170433330000002</v>
        <stp/>
        <stp>StudyData</stp>
        <stp>Bar((((HOE+2*RBE)/3)-CLE),1)</stp>
        <stp>Bar</stp>
        <stp/>
        <stp>Close</stp>
        <stp>5</stp>
        <stp>-17</stp>
        <stp>All</stp>
        <stp/>
        <stp/>
        <stp>TRUE</stp>
        <stp>T</stp>
        <tr r="H19" s="1"/>
      </tp>
      <tp>
        <v>-49.259166669999999</v>
        <stp/>
        <stp>StudyData</stp>
        <stp>Bar((((HOE+2*RBE)/3)-CLE),1)</stp>
        <stp>Bar</stp>
        <stp/>
        <stp>Close</stp>
        <stp>5</stp>
        <stp>-16</stp>
        <stp>All</stp>
        <stp/>
        <stp/>
        <stp>TRUE</stp>
        <stp>T</stp>
        <tr r="H18" s="1"/>
      </tp>
      <tp>
        <v>-49.279800000000002</v>
        <stp/>
        <stp>StudyData</stp>
        <stp>Bar((((HOE+2*RBE)/3)-CLE),1)</stp>
        <stp>Bar</stp>
        <stp/>
        <stp>Close</stp>
        <stp>5</stp>
        <stp>-15</stp>
        <stp>All</stp>
        <stp/>
        <stp/>
        <stp>TRUE</stp>
        <stp>T</stp>
        <tr r="H17" s="1"/>
      </tp>
      <tp>
        <v>-49.289666670000003</v>
        <stp/>
        <stp>StudyData</stp>
        <stp>Bar((((HOE+2*RBE)/3)-CLE),1)</stp>
        <stp>Bar</stp>
        <stp/>
        <stp>Close</stp>
        <stp>5</stp>
        <stp>-14</stp>
        <stp>All</stp>
        <stp/>
        <stp/>
        <stp>TRUE</stp>
        <stp>T</stp>
        <tr r="H16" s="1"/>
      </tp>
      <tp>
        <v>-49.250766669999997</v>
        <stp/>
        <stp>StudyData</stp>
        <stp>Bar((((HOE+2*RBE)/3)-CLE),1)</stp>
        <stp>Bar</stp>
        <stp/>
        <stp>Close</stp>
        <stp>5</stp>
        <stp>-13</stp>
        <stp>All</stp>
        <stp/>
        <stp/>
        <stp>TRUE</stp>
        <stp>T</stp>
        <tr r="H15" s="1"/>
      </tp>
      <tp>
        <v>-49.270499999999998</v>
        <stp/>
        <stp>StudyData</stp>
        <stp>Bar((((HOE+2*RBE)/3)-CLE),1)</stp>
        <stp>Bar</stp>
        <stp/>
        <stp>Close</stp>
        <stp>5</stp>
        <stp>-12</stp>
        <stp>All</stp>
        <stp/>
        <stp/>
        <stp>TRUE</stp>
        <stp>T</stp>
        <tr r="H14" s="1"/>
      </tp>
      <tp>
        <v>-49.211300000000001</v>
        <stp/>
        <stp>StudyData</stp>
        <stp>Bar((((HOE+2*RBE)/3)-CLE),1)</stp>
        <stp>Bar</stp>
        <stp/>
        <stp>Close</stp>
        <stp>5</stp>
        <stp>-11</stp>
        <stp>All</stp>
        <stp/>
        <stp/>
        <stp>TRUE</stp>
        <stp>T</stp>
        <tr r="H13" s="1"/>
      </tp>
      <tp>
        <v>-49.27013333</v>
        <stp/>
        <stp>StudyData</stp>
        <stp>Bar((((HOE+2*RBE)/3)-CLE),1)</stp>
        <stp>Bar</stp>
        <stp/>
        <stp>Close</stp>
        <stp>5</stp>
        <stp>-10</stp>
        <stp>All</stp>
        <stp/>
        <stp/>
        <stp>TRUE</stp>
        <stp>T</stp>
        <tr r="H12" s="1"/>
      </tp>
      <tp>
        <v>42710.527777777781</v>
        <stp/>
        <stp>StudyData</stp>
        <stp>Bar((((HOE+2*RBE)/3)-CLE),1)</stp>
        <stp>Bar</stp>
        <stp/>
        <stp>Time</stp>
        <stp>5</stp>
        <stp>0</stp>
        <stp>All</stp>
        <stp/>
        <stp/>
        <stp>False</stp>
        <tr r="D2" s="1"/>
        <tr r="B2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302"/>
  <sheetViews>
    <sheetView tabSelected="1" workbookViewId="0">
      <selection activeCell="T2" sqref="T2"/>
    </sheetView>
  </sheetViews>
  <sheetFormatPr defaultRowHeight="15" x14ac:dyDescent="0.25"/>
  <cols>
    <col min="1" max="1" width="5" bestFit="1" customWidth="1"/>
    <col min="2" max="2" width="9.7109375" style="1" customWidth="1"/>
    <col min="3" max="3" width="5.28515625" style="1" customWidth="1"/>
    <col min="4" max="4" width="8.5703125" style="2" customWidth="1"/>
    <col min="5" max="9" width="9.5703125" style="13" customWidth="1"/>
    <col min="10" max="12" width="9.5703125" style="3" customWidth="1"/>
    <col min="13" max="13" width="14" style="15" customWidth="1"/>
    <col min="14" max="17" width="10.7109375" style="7" customWidth="1"/>
    <col min="18" max="18" width="7.5703125" style="7" customWidth="1"/>
    <col min="19" max="19" width="18.7109375" style="4" customWidth="1"/>
    <col min="20" max="20" width="27.140625" customWidth="1"/>
    <col min="21" max="21" width="13.28515625" customWidth="1"/>
    <col min="22" max="22" width="17" customWidth="1"/>
    <col min="23" max="23" width="21.7109375" customWidth="1"/>
    <col min="24" max="24" width="27.5703125" customWidth="1"/>
  </cols>
  <sheetData>
    <row r="1" spans="1:24" x14ac:dyDescent="0.25">
      <c r="B1" s="5" t="s">
        <v>4</v>
      </c>
      <c r="C1" s="5"/>
      <c r="D1" s="6" t="s">
        <v>5</v>
      </c>
      <c r="E1" s="12" t="s">
        <v>0</v>
      </c>
      <c r="F1" s="12" t="s">
        <v>1</v>
      </c>
      <c r="G1" s="12" t="s">
        <v>2</v>
      </c>
      <c r="H1" s="12" t="s">
        <v>3</v>
      </c>
      <c r="I1" s="12" t="s">
        <v>14</v>
      </c>
      <c r="J1" s="7" t="s">
        <v>15</v>
      </c>
      <c r="K1" s="12" t="s">
        <v>1</v>
      </c>
      <c r="L1" s="12" t="s">
        <v>2</v>
      </c>
      <c r="M1" s="14" t="s">
        <v>18</v>
      </c>
      <c r="N1" s="41">
        <f ca="1">I2</f>
        <v>-48.726466670000001</v>
      </c>
      <c r="O1" s="42"/>
      <c r="P1" s="41">
        <f ca="1">J2</f>
        <v>-50.009133329999997</v>
      </c>
      <c r="Q1" s="42"/>
      <c r="S1" s="34" t="s">
        <v>13</v>
      </c>
      <c r="T1" s="34" t="s">
        <v>6</v>
      </c>
      <c r="U1" s="34" t="s">
        <v>7</v>
      </c>
      <c r="V1" s="34" t="s">
        <v>8</v>
      </c>
      <c r="W1" s="34" t="s">
        <v>10</v>
      </c>
      <c r="X1" s="34" t="s">
        <v>11</v>
      </c>
    </row>
    <row r="2" spans="1:24" x14ac:dyDescent="0.25">
      <c r="A2">
        <v>0</v>
      </c>
      <c r="B2" s="18">
        <f>RTD("cqg.rtd",,"StudyData", $T$2, "Bar", "", "Time", $S$2,-$A2, $X$2, "", "","False")</f>
        <v>42710.527777777781</v>
      </c>
      <c r="C2" s="17">
        <f ca="1" xml:space="preserve"> IF(B2&gt;=$S$6,1,0)</f>
        <v>1</v>
      </c>
      <c r="D2" s="2">
        <f ca="1" xml:space="preserve"> IF(C2=1,RTD("cqg.rtd",,"StudyData", $T$2, "Bar", "", "Time", $S$2, -$A2,$X$2,$W$2, "","False"),"")</f>
        <v>42710.527777777781</v>
      </c>
      <c r="E2" s="13">
        <f ca="1" xml:space="preserve"> IF(C2=1,RTD("cqg.rtd",,"StudyData", $T$2, "Bar", "", "Open", $S$2, -$A2, $X$2,$W$2,,$U$2,$V$2),"")</f>
        <v>-49.125700000000002</v>
      </c>
      <c r="F2" s="13">
        <f ca="1" xml:space="preserve"> IF(C2=1,RTD("cqg.rtd",,"StudyData", $T$2, "Bar", "", "High", $S$2, -$A2, $X$2,$W$2,,$U$2,$V$2),"")</f>
        <v>-49.125700000000002</v>
      </c>
      <c r="G2" s="13">
        <f ca="1" xml:space="preserve"> IF(C2=1,RTD("cqg.rtd",,"StudyData", $T$2, "Bar", "", "Low", $S$2, -$A2, $X$2,$W$2,,$U$2,$V$2),"")</f>
        <v>-49.125700000000002</v>
      </c>
      <c r="H2" s="13">
        <f ca="1" xml:space="preserve"> IF(C2=1,RTD("cqg.rtd",,"StudyData", $T$2, "Bar", "", "Close", $S$2, -$A2, $X$2,$W$2,,$U$2,$V$2),"")</f>
        <v>-49.125700000000002</v>
      </c>
      <c r="I2" s="13">
        <f ca="1">MAX(F2:F301)</f>
        <v>-48.726466670000001</v>
      </c>
      <c r="J2" s="13">
        <f ca="1">MIN(G2:G301)</f>
        <v>-50.009133329999997</v>
      </c>
      <c r="K2" s="13">
        <f ca="1">F2</f>
        <v>-49.125700000000002</v>
      </c>
      <c r="L2" s="13">
        <f ca="1">G2</f>
        <v>-49.125700000000002</v>
      </c>
      <c r="M2" s="15">
        <f ca="1">D2</f>
        <v>42710.527777777781</v>
      </c>
      <c r="N2" s="36">
        <f ca="1">VLOOKUP(I2,K2:M301,3,FALSE)</f>
        <v>42710.357638888891</v>
      </c>
      <c r="O2" s="37">
        <f ca="1">VLOOKUP(I2,K2:M301,3,FALSE)</f>
        <v>42710.357638888891</v>
      </c>
      <c r="P2" s="38">
        <f ca="1">VLOOKUP(J2,L2:M301,2,FALSE)</f>
        <v>42710.170138888891</v>
      </c>
      <c r="Q2" s="39">
        <f ca="1">VLOOKUP(J2,L2:M301,2,FALSE)</f>
        <v>42710.170138888891</v>
      </c>
      <c r="S2" s="34">
        <v>5</v>
      </c>
      <c r="T2" s="34" t="s">
        <v>16</v>
      </c>
      <c r="U2" s="34" t="b">
        <v>1</v>
      </c>
      <c r="V2" s="34" t="s">
        <v>9</v>
      </c>
      <c r="W2" s="34"/>
      <c r="X2" s="34" t="s">
        <v>12</v>
      </c>
    </row>
    <row r="3" spans="1:24" x14ac:dyDescent="0.25">
      <c r="A3">
        <f>A2+1</f>
        <v>1</v>
      </c>
      <c r="B3" s="18">
        <f>RTD("cqg.rtd",,"StudyData", $T$2, "Bar", "", "Time", $S$2,-$A3, $X$2, "", "","False")</f>
        <v>42710.524305555555</v>
      </c>
      <c r="C3" s="17">
        <f t="shared" ref="C3:C66" ca="1" si="0" xml:space="preserve"> IF(B3&gt;=$S$6,1,0)</f>
        <v>1</v>
      </c>
      <c r="D3" s="2">
        <f ca="1" xml:space="preserve"> IF(C3=1,RTD("cqg.rtd",,"StudyData", $T$2, "Bar", "", "Time", $S$2, -$A3,$X$2,$W$2, "","False"),"")</f>
        <v>42710.524305555555</v>
      </c>
      <c r="E3" s="13">
        <f ca="1" xml:space="preserve"> IF(C3=1,RTD("cqg.rtd",,"StudyData", $T$2, "Bar", "", "Open", $S$2, -$A3, $X$2,$W$2,,$U$2,$V$2),"")</f>
        <v>-49.16436667</v>
      </c>
      <c r="F3" s="13">
        <f ca="1" xml:space="preserve"> IF(C3=1,RTD("cqg.rtd",,"StudyData", $T$2, "Bar", "", "High", $S$2, -$A3, $X$2,$W$2,,$U$2,$V$2),"")</f>
        <v>-49.144599999999997</v>
      </c>
      <c r="G3" s="13">
        <f ca="1" xml:space="preserve"> IF(C3=1,RTD("cqg.rtd",,"StudyData", $T$2, "Bar", "", "Low", $S$2, -$A3, $X$2,$W$2,,$U$2,$V$2),"")</f>
        <v>-49.174199999999999</v>
      </c>
      <c r="H3" s="13">
        <f ca="1" xml:space="preserve"> IF(C3=1,RTD("cqg.rtd",,"StudyData", $T$2, "Bar", "", "Close", $S$2, -$A3, $X$2,$W$2,,$U$2,$V$2),"")</f>
        <v>-49.154699999999998</v>
      </c>
      <c r="K3" s="13">
        <f t="shared" ref="K3:K66" ca="1" si="1">F3</f>
        <v>-49.144599999999997</v>
      </c>
      <c r="L3" s="13">
        <f t="shared" ref="L3:L66" ca="1" si="2">G3</f>
        <v>-49.174199999999999</v>
      </c>
      <c r="M3" s="15">
        <f t="shared" ref="M3:M66" ca="1" si="3">D3</f>
        <v>42710.524305555555</v>
      </c>
      <c r="N3" s="24"/>
      <c r="O3" s="24"/>
      <c r="P3" s="24"/>
      <c r="Q3" s="24"/>
    </row>
    <row r="4" spans="1:24" x14ac:dyDescent="0.25">
      <c r="A4">
        <f t="shared" ref="A4:A67" si="4">A3+1</f>
        <v>2</v>
      </c>
      <c r="B4" s="18">
        <f>RTD("cqg.rtd",,"StudyData", $T$2, "Bar", "", "Time", $S$2,-$A4, $X$2, "", "","False")</f>
        <v>42710.520833333336</v>
      </c>
      <c r="C4" s="17">
        <f t="shared" ca="1" si="0"/>
        <v>1</v>
      </c>
      <c r="D4" s="2">
        <f ca="1" xml:space="preserve"> IF(C4=1,RTD("cqg.rtd",,"StudyData", $T$2, "Bar", "", "Time", $S$2, -$A4,$X$2,$W$2, "","False"),"")</f>
        <v>42710.520833333336</v>
      </c>
      <c r="E4" s="13">
        <f ca="1" xml:space="preserve"> IF(C4=1,RTD("cqg.rtd",,"StudyData", $T$2, "Bar", "", "Open", $S$2, -$A4, $X$2,$W$2,,$U$2,$V$2),"")</f>
        <v>-49.125566669999998</v>
      </c>
      <c r="F4" s="13">
        <f ca="1" xml:space="preserve"> IF(C4=1,RTD("cqg.rtd",,"StudyData", $T$2, "Bar", "", "High", $S$2, -$A4, $X$2,$W$2,,$U$2,$V$2),"")</f>
        <v>-49.124933329999998</v>
      </c>
      <c r="G4" s="13">
        <f ca="1" xml:space="preserve"> IF(C4=1,RTD("cqg.rtd",,"StudyData", $T$2, "Bar", "", "Low", $S$2, -$A4, $X$2,$W$2,,$U$2,$V$2),"")</f>
        <v>-49.16483333</v>
      </c>
      <c r="H4" s="13">
        <f ca="1" xml:space="preserve"> IF(C4=1,RTD("cqg.rtd",,"StudyData", $T$2, "Bar", "", "Close", $S$2, -$A4, $X$2,$W$2,,$U$2,$V$2),"")</f>
        <v>-49.16483333</v>
      </c>
      <c r="K4" s="13">
        <f t="shared" ca="1" si="1"/>
        <v>-49.124933329999998</v>
      </c>
      <c r="L4" s="13">
        <f t="shared" ca="1" si="2"/>
        <v>-49.16483333</v>
      </c>
      <c r="M4" s="15">
        <f t="shared" ca="1" si="3"/>
        <v>42710.520833333336</v>
      </c>
      <c r="N4" s="25"/>
      <c r="O4" s="25"/>
      <c r="P4" s="25"/>
      <c r="Q4" s="40" t="s">
        <v>20</v>
      </c>
      <c r="R4" s="40"/>
      <c r="S4" s="7"/>
    </row>
    <row r="5" spans="1:24" x14ac:dyDescent="0.25">
      <c r="A5">
        <f t="shared" si="4"/>
        <v>3</v>
      </c>
      <c r="B5" s="18">
        <f>RTD("cqg.rtd",,"StudyData", $T$2, "Bar", "", "Time", $S$2,-$A5, $X$2, "", "","False")</f>
        <v>42710.517361111109</v>
      </c>
      <c r="C5" s="17">
        <f t="shared" ca="1" si="0"/>
        <v>1</v>
      </c>
      <c r="D5" s="2">
        <f ca="1" xml:space="preserve"> IF(C5=1,RTD("cqg.rtd",,"StudyData", $T$2, "Bar", "", "Time", $S$2, -$A5,$X$2,$W$2, "","False"),"")</f>
        <v>42710.517361111109</v>
      </c>
      <c r="E5" s="13">
        <f ca="1" xml:space="preserve"> IF(C5=1,RTD("cqg.rtd",,"StudyData", $T$2, "Bar", "", "Open", $S$2, -$A5, $X$2,$W$2,,$U$2,$V$2),"")</f>
        <v>-49.15366667</v>
      </c>
      <c r="F5" s="13">
        <f ca="1" xml:space="preserve"> IF(C5=1,RTD("cqg.rtd",,"StudyData", $T$2, "Bar", "", "High", $S$2, -$A5, $X$2,$W$2,,$U$2,$V$2),"")</f>
        <v>-49.124499999999998</v>
      </c>
      <c r="G5" s="13">
        <f ca="1" xml:space="preserve"> IF(C5=1,RTD("cqg.rtd",,"StudyData", $T$2, "Bar", "", "Low", $S$2, -$A5, $X$2,$W$2,,$U$2,$V$2),"")</f>
        <v>-49.163866669999997</v>
      </c>
      <c r="H5" s="13">
        <f ca="1" xml:space="preserve"> IF(C5=1,RTD("cqg.rtd",,"StudyData", $T$2, "Bar", "", "Close", $S$2, -$A5, $X$2,$W$2,,$U$2,$V$2),"")</f>
        <v>-49.134266670000002</v>
      </c>
      <c r="K5" s="13">
        <f t="shared" ca="1" si="1"/>
        <v>-49.124499999999998</v>
      </c>
      <c r="L5" s="13">
        <f t="shared" ca="1" si="2"/>
        <v>-49.163866669999997</v>
      </c>
      <c r="M5" s="15">
        <f t="shared" ca="1" si="3"/>
        <v>42710.517361111109</v>
      </c>
      <c r="Q5" s="40" t="s">
        <v>21</v>
      </c>
      <c r="R5" s="40"/>
      <c r="S5" s="22" t="b">
        <v>1</v>
      </c>
      <c r="T5" s="8"/>
      <c r="U5" s="8"/>
      <c r="V5" s="8"/>
      <c r="W5" s="8"/>
    </row>
    <row r="6" spans="1:24" x14ac:dyDescent="0.25">
      <c r="A6">
        <f t="shared" si="4"/>
        <v>4</v>
      </c>
      <c r="B6" s="18">
        <f>RTD("cqg.rtd",,"StudyData", $T$2, "Bar", "", "Time", $S$2,-$A6, $X$2, "", "","False")</f>
        <v>42710.513888888891</v>
      </c>
      <c r="C6" s="17">
        <f t="shared" ca="1" si="0"/>
        <v>1</v>
      </c>
      <c r="D6" s="2">
        <f ca="1" xml:space="preserve"> IF(C6=1,RTD("cqg.rtd",,"StudyData", $T$2, "Bar", "", "Time", $S$2, -$A6,$X$2,$W$2, "","False"),"")</f>
        <v>42710.513888888891</v>
      </c>
      <c r="E6" s="13">
        <f ca="1" xml:space="preserve"> IF(C6=1,RTD("cqg.rtd",,"StudyData", $T$2, "Bar", "", "Open", $S$2, -$A6, $X$2,$W$2,,$U$2,$V$2),"")</f>
        <v>-49.095733330000002</v>
      </c>
      <c r="F6" s="13">
        <f ca="1" xml:space="preserve"> IF(C6=1,RTD("cqg.rtd",,"StudyData", $T$2, "Bar", "", "High", $S$2, -$A6, $X$2,$W$2,,$U$2,$V$2),"")</f>
        <v>-49.095733330000002</v>
      </c>
      <c r="G6" s="13">
        <f ca="1" xml:space="preserve"> IF(C6=1,RTD("cqg.rtd",,"StudyData", $T$2, "Bar", "", "Low", $S$2, -$A6, $X$2,$W$2,,$U$2,$V$2),"")</f>
        <v>-49.163866669999997</v>
      </c>
      <c r="H6" s="13">
        <f ca="1" xml:space="preserve"> IF(C6=1,RTD("cqg.rtd",,"StudyData", $T$2, "Bar", "", "Close", $S$2, -$A6, $X$2,$W$2,,$U$2,$V$2),"")</f>
        <v>-49.144133330000003</v>
      </c>
      <c r="K6" s="13">
        <f t="shared" ca="1" si="1"/>
        <v>-49.095733330000002</v>
      </c>
      <c r="L6" s="13">
        <f t="shared" ca="1" si="2"/>
        <v>-49.163866669999997</v>
      </c>
      <c r="M6" s="15">
        <f t="shared" ca="1" si="3"/>
        <v>42710.513888888891</v>
      </c>
      <c r="N6" s="26"/>
      <c r="O6" s="26"/>
      <c r="P6" s="43" t="s">
        <v>19</v>
      </c>
      <c r="Q6" s="43"/>
      <c r="R6" s="22" t="s">
        <v>17</v>
      </c>
      <c r="S6" s="23">
        <f ca="1">IF(S5=TRUE,INT(TRUNC(TODAY()))-1+RTD("cqg.rtd", , "ContractData",R6,"OpenTime","0"),INT(TRUNC(TODAY()))+RTD("cqg.rtd", , "ContractData",R6,"OpenTime","0"))</f>
        <v>42709.708333333336</v>
      </c>
      <c r="T6" s="8"/>
      <c r="U6" s="8"/>
      <c r="V6" s="8"/>
      <c r="W6" s="8"/>
    </row>
    <row r="7" spans="1:24" x14ac:dyDescent="0.25">
      <c r="A7">
        <f t="shared" si="4"/>
        <v>5</v>
      </c>
      <c r="B7" s="18">
        <f>RTD("cqg.rtd",,"StudyData", $T$2, "Bar", "", "Time", $S$2,-$A7, $X$2, "", "","False")</f>
        <v>42710.510416666664</v>
      </c>
      <c r="C7" s="17">
        <f t="shared" ca="1" si="0"/>
        <v>1</v>
      </c>
      <c r="D7" s="2">
        <f ca="1" xml:space="preserve"> IF(C7=1,RTD("cqg.rtd",,"StudyData", $T$2, "Bar", "", "Time", $S$2, -$A7,$X$2,$W$2, "","False"),"")</f>
        <v>42710.510416666664</v>
      </c>
      <c r="E7" s="13">
        <f ca="1" xml:space="preserve"> IF(C7=1,RTD("cqg.rtd",,"StudyData", $T$2, "Bar", "", "Open", $S$2, -$A7, $X$2,$W$2,,$U$2,$V$2),"")</f>
        <v>-49.164633330000001</v>
      </c>
      <c r="F7" s="13">
        <f ca="1" xml:space="preserve"> IF(C7=1,RTD("cqg.rtd",,"StudyData", $T$2, "Bar", "", "High", $S$2, -$A7, $X$2,$W$2,,$U$2,$V$2),"")</f>
        <v>-49.135233329999998</v>
      </c>
      <c r="G7" s="13">
        <f ca="1" xml:space="preserve"> IF(C7=1,RTD("cqg.rtd",,"StudyData", $T$2, "Bar", "", "Low", $S$2, -$A7, $X$2,$W$2,,$U$2,$V$2),"")</f>
        <v>-49.164633330000001</v>
      </c>
      <c r="H7" s="13">
        <f ca="1" xml:space="preserve"> IF(C7=1,RTD("cqg.rtd",,"StudyData", $T$2, "Bar", "", "Close", $S$2, -$A7, $X$2,$W$2,,$U$2,$V$2),"")</f>
        <v>-49.135233329999998</v>
      </c>
      <c r="K7" s="13">
        <f t="shared" ca="1" si="1"/>
        <v>-49.135233329999998</v>
      </c>
      <c r="L7" s="13">
        <f t="shared" ca="1" si="2"/>
        <v>-49.164633330000001</v>
      </c>
      <c r="M7" s="15">
        <f t="shared" ca="1" si="3"/>
        <v>42710.510416666664</v>
      </c>
      <c r="Q7" s="20"/>
      <c r="S7" s="27"/>
      <c r="T7" s="8"/>
      <c r="U7" s="8"/>
      <c r="V7" s="8"/>
      <c r="W7" s="8"/>
    </row>
    <row r="8" spans="1:24" x14ac:dyDescent="0.25">
      <c r="A8">
        <f t="shared" si="4"/>
        <v>6</v>
      </c>
      <c r="B8" s="18">
        <f>RTD("cqg.rtd",,"StudyData", $T$2, "Bar", "", "Time", $S$2,-$A8, $X$2, "", "","False")</f>
        <v>42710.506944444445</v>
      </c>
      <c r="C8" s="17">
        <f t="shared" ca="1" si="0"/>
        <v>1</v>
      </c>
      <c r="D8" s="2">
        <f ca="1" xml:space="preserve"> IF(C8=1,RTD("cqg.rtd",,"StudyData", $T$2, "Bar", "", "Time", $S$2, -$A8,$X$2,$W$2, "","False"),"")</f>
        <v>42710.506944444445</v>
      </c>
      <c r="E8" s="13">
        <f ca="1" xml:space="preserve"> IF(C8=1,RTD("cqg.rtd",,"StudyData", $T$2, "Bar", "", "Open", $S$2, -$A8, $X$2,$W$2,,$U$2,$V$2),"")</f>
        <v>-49.105566670000002</v>
      </c>
      <c r="F8" s="13">
        <f ca="1" xml:space="preserve"> IF(C8=1,RTD("cqg.rtd",,"StudyData", $T$2, "Bar", "", "High", $S$2, -$A8, $X$2,$W$2,,$U$2,$V$2),"")</f>
        <v>-49.065866669999998</v>
      </c>
      <c r="G8" s="13">
        <f ca="1" xml:space="preserve"> IF(C8=1,RTD("cqg.rtd",,"StudyData", $T$2, "Bar", "", "Low", $S$2, -$A8, $X$2,$W$2,,$U$2,$V$2),"")</f>
        <v>-49.164233330000002</v>
      </c>
      <c r="H8" s="13">
        <f ca="1" xml:space="preserve"> IF(C8=1,RTD("cqg.rtd",,"StudyData", $T$2, "Bar", "", "Close", $S$2, -$A8, $X$2,$W$2,,$U$2,$V$2),"")</f>
        <v>-49.164233330000002</v>
      </c>
      <c r="K8" s="13">
        <f t="shared" ca="1" si="1"/>
        <v>-49.065866669999998</v>
      </c>
      <c r="L8" s="13">
        <f t="shared" ca="1" si="2"/>
        <v>-49.164233330000002</v>
      </c>
      <c r="M8" s="15">
        <f t="shared" ca="1" si="3"/>
        <v>42710.506944444445</v>
      </c>
      <c r="Q8" s="20"/>
      <c r="S8" s="21"/>
      <c r="T8" s="8"/>
      <c r="U8" s="8"/>
      <c r="V8" s="8"/>
      <c r="W8" s="8"/>
    </row>
    <row r="9" spans="1:24" x14ac:dyDescent="0.25">
      <c r="A9">
        <f t="shared" si="4"/>
        <v>7</v>
      </c>
      <c r="B9" s="18">
        <f>RTD("cqg.rtd",,"StudyData", $T$2, "Bar", "", "Time", $S$2,-$A9, $X$2, "", "","False")</f>
        <v>42710.503472222219</v>
      </c>
      <c r="C9" s="17">
        <f t="shared" ca="1" si="0"/>
        <v>1</v>
      </c>
      <c r="D9" s="2">
        <f ca="1" xml:space="preserve"> IF(C9=1,RTD("cqg.rtd",,"StudyData", $T$2, "Bar", "", "Time", $S$2, -$A9,$X$2,$W$2, "","False"),"")</f>
        <v>42710.503472222219</v>
      </c>
      <c r="E9" s="13">
        <f ca="1" xml:space="preserve"> IF(C9=1,RTD("cqg.rtd",,"StudyData", $T$2, "Bar", "", "Open", $S$2, -$A9, $X$2,$W$2,,$U$2,$V$2),"")</f>
        <v>-49.212266669999998</v>
      </c>
      <c r="F9" s="13">
        <f ca="1" xml:space="preserve"> IF(C9=1,RTD("cqg.rtd",,"StudyData", $T$2, "Bar", "", "High", $S$2, -$A9, $X$2,$W$2,,$U$2,$V$2),"")</f>
        <v>-49.134133329999997</v>
      </c>
      <c r="G9" s="13">
        <f ca="1" xml:space="preserve"> IF(C9=1,RTD("cqg.rtd",,"StudyData", $T$2, "Bar", "", "Low", $S$2, -$A9, $X$2,$W$2,,$U$2,$V$2),"")</f>
        <v>-49.212266669999998</v>
      </c>
      <c r="H9" s="13">
        <f ca="1" xml:space="preserve"> IF(C9=1,RTD("cqg.rtd",,"StudyData", $T$2, "Bar", "", "Close", $S$2, -$A9, $X$2,$W$2,,$U$2,$V$2),"")</f>
        <v>-49.134133329999997</v>
      </c>
      <c r="K9" s="13">
        <f t="shared" ca="1" si="1"/>
        <v>-49.134133329999997</v>
      </c>
      <c r="L9" s="13">
        <f t="shared" ca="1" si="2"/>
        <v>-49.212266669999998</v>
      </c>
      <c r="M9" s="15">
        <f t="shared" ca="1" si="3"/>
        <v>42710.503472222219</v>
      </c>
      <c r="N9" s="28"/>
      <c r="O9" s="28"/>
      <c r="P9" s="28"/>
      <c r="Q9" s="20"/>
      <c r="S9" s="29"/>
      <c r="T9" s="8"/>
      <c r="U9" s="8"/>
      <c r="V9" s="8"/>
      <c r="W9" s="8"/>
    </row>
    <row r="10" spans="1:24" x14ac:dyDescent="0.25">
      <c r="A10">
        <f t="shared" si="4"/>
        <v>8</v>
      </c>
      <c r="B10" s="18">
        <f>RTD("cqg.rtd",,"StudyData", $T$2, "Bar", "", "Time", $S$2,-$A10, $X$2, "", "","False")</f>
        <v>42710.5</v>
      </c>
      <c r="C10" s="17">
        <f t="shared" ca="1" si="0"/>
        <v>1</v>
      </c>
      <c r="D10" s="2">
        <f ca="1" xml:space="preserve"> IF(C10=1,RTD("cqg.rtd",,"StudyData", $T$2, "Bar", "", "Time", $S$2, -$A10,$X$2,$W$2, "","False"),"")</f>
        <v>42710.5</v>
      </c>
      <c r="E10" s="13">
        <f ca="1" xml:space="preserve"> IF(C10=1,RTD("cqg.rtd",,"StudyData", $T$2, "Bar", "", "Open", $S$2, -$A10, $X$2,$W$2,,$U$2,$V$2),"")</f>
        <v>-49.232166669999998</v>
      </c>
      <c r="F10" s="13">
        <f ca="1" xml:space="preserve"> IF(C10=1,RTD("cqg.rtd",,"StudyData", $T$2, "Bar", "", "High", $S$2, -$A10, $X$2,$W$2,,$U$2,$V$2),"")</f>
        <v>-49.231900000000003</v>
      </c>
      <c r="G10" s="13">
        <f ca="1" xml:space="preserve"> IF(C10=1,RTD("cqg.rtd",,"StudyData", $T$2, "Bar", "", "Low", $S$2, -$A10, $X$2,$W$2,,$U$2,$V$2),"")</f>
        <v>-49.261400000000002</v>
      </c>
      <c r="H10" s="13">
        <f ca="1" xml:space="preserve"> IF(C10=1,RTD("cqg.rtd",,"StudyData", $T$2, "Bar", "", "Close", $S$2, -$A10, $X$2,$W$2,,$U$2,$V$2),"")</f>
        <v>-49.231900000000003</v>
      </c>
      <c r="K10" s="13">
        <f t="shared" ca="1" si="1"/>
        <v>-49.231900000000003</v>
      </c>
      <c r="L10" s="13">
        <f t="shared" ca="1" si="2"/>
        <v>-49.261400000000002</v>
      </c>
      <c r="M10" s="15">
        <f t="shared" ca="1" si="3"/>
        <v>42710.5</v>
      </c>
      <c r="Q10" s="20"/>
      <c r="S10" s="21"/>
      <c r="T10" s="8"/>
      <c r="U10" s="8"/>
      <c r="V10" s="8"/>
      <c r="W10" s="8"/>
    </row>
    <row r="11" spans="1:24" x14ac:dyDescent="0.25">
      <c r="A11">
        <f t="shared" si="4"/>
        <v>9</v>
      </c>
      <c r="B11" s="18">
        <f>RTD("cqg.rtd",,"StudyData", $T$2, "Bar", "", "Time", $S$2,-$A11, $X$2, "", "","False")</f>
        <v>42710.496527777781</v>
      </c>
      <c r="C11" s="17">
        <f t="shared" ca="1" si="0"/>
        <v>1</v>
      </c>
      <c r="D11" s="2">
        <f ca="1" xml:space="preserve"> IF(C11=1,RTD("cqg.rtd",,"StudyData", $T$2, "Bar", "", "Time", $S$2, -$A11,$X$2,$W$2, "","False"),"")</f>
        <v>42710.496527777781</v>
      </c>
      <c r="E11" s="13">
        <f ca="1" xml:space="preserve"> IF(C11=1,RTD("cqg.rtd",,"StudyData", $T$2, "Bar", "", "Open", $S$2, -$A11, $X$2,$W$2,,$U$2,$V$2),"")</f>
        <v>-49.270666669999997</v>
      </c>
      <c r="F11" s="13">
        <f ca="1" xml:space="preserve"> IF(C11=1,RTD("cqg.rtd",,"StudyData", $T$2, "Bar", "", "High", $S$2, -$A11, $X$2,$W$2,,$U$2,$V$2),"")</f>
        <v>-49.260599999999997</v>
      </c>
      <c r="G11" s="13">
        <f ca="1" xml:space="preserve"> IF(C11=1,RTD("cqg.rtd",,"StudyData", $T$2, "Bar", "", "Low", $S$2, -$A11, $X$2,$W$2,,$U$2,$V$2),"")</f>
        <v>-49.270699999999998</v>
      </c>
      <c r="H11" s="13">
        <f ca="1" xml:space="preserve"> IF(C11=1,RTD("cqg.rtd",,"StudyData", $T$2, "Bar", "", "Close", $S$2, -$A11, $X$2,$W$2,,$U$2,$V$2),"")</f>
        <v>-49.2607</v>
      </c>
      <c r="K11" s="13">
        <f t="shared" ca="1" si="1"/>
        <v>-49.260599999999997</v>
      </c>
      <c r="L11" s="13">
        <f t="shared" ca="1" si="2"/>
        <v>-49.270699999999998</v>
      </c>
      <c r="M11" s="15">
        <f t="shared" ca="1" si="3"/>
        <v>42710.496527777781</v>
      </c>
      <c r="Q11" s="20"/>
      <c r="S11" s="30"/>
      <c r="T11" s="8"/>
      <c r="U11" s="8"/>
      <c r="V11" s="8"/>
      <c r="W11" s="8"/>
    </row>
    <row r="12" spans="1:24" x14ac:dyDescent="0.25">
      <c r="A12">
        <f t="shared" si="4"/>
        <v>10</v>
      </c>
      <c r="B12" s="18">
        <f>RTD("cqg.rtd",,"StudyData", $T$2, "Bar", "", "Time", $S$2,-$A12, $X$2, "", "","False")</f>
        <v>42710.493055555555</v>
      </c>
      <c r="C12" s="17">
        <f t="shared" ca="1" si="0"/>
        <v>1</v>
      </c>
      <c r="D12" s="2">
        <f ca="1" xml:space="preserve"> IF(C12=1,RTD("cqg.rtd",,"StudyData", $T$2, "Bar", "", "Time", $S$2, -$A12,$X$2,$W$2, "","False"),"")</f>
        <v>42710.493055555555</v>
      </c>
      <c r="E12" s="13">
        <f ca="1" xml:space="preserve"> IF(C12=1,RTD("cqg.rtd",,"StudyData", $T$2, "Bar", "", "Open", $S$2, -$A12, $X$2,$W$2,,$U$2,$V$2),"")</f>
        <v>-49.251133330000002</v>
      </c>
      <c r="F12" s="13">
        <f ca="1" xml:space="preserve"> IF(C12=1,RTD("cqg.rtd",,"StudyData", $T$2, "Bar", "", "High", $S$2, -$A12, $X$2,$W$2,,$U$2,$V$2),"")</f>
        <v>-49.251133330000002</v>
      </c>
      <c r="G12" s="13">
        <f ca="1" xml:space="preserve"> IF(C12=1,RTD("cqg.rtd",,"StudyData", $T$2, "Bar", "", "Low", $S$2, -$A12, $X$2,$W$2,,$U$2,$V$2),"")</f>
        <v>-49.280333329999998</v>
      </c>
      <c r="H12" s="13">
        <f ca="1" xml:space="preserve"> IF(C12=1,RTD("cqg.rtd",,"StudyData", $T$2, "Bar", "", "Close", $S$2, -$A12, $X$2,$W$2,,$U$2,$V$2),"")</f>
        <v>-49.27013333</v>
      </c>
      <c r="K12" s="13">
        <f t="shared" ca="1" si="1"/>
        <v>-49.251133330000002</v>
      </c>
      <c r="L12" s="13">
        <f t="shared" ca="1" si="2"/>
        <v>-49.280333329999998</v>
      </c>
      <c r="M12" s="15">
        <f t="shared" ca="1" si="3"/>
        <v>42710.493055555555</v>
      </c>
      <c r="N12" s="25"/>
      <c r="O12" s="25"/>
      <c r="P12" s="25"/>
      <c r="Q12" s="25"/>
      <c r="S12" s="31"/>
      <c r="T12" s="11"/>
      <c r="U12" s="8"/>
      <c r="V12" s="8"/>
      <c r="W12" s="8"/>
    </row>
    <row r="13" spans="1:24" x14ac:dyDescent="0.25">
      <c r="A13">
        <f t="shared" si="4"/>
        <v>11</v>
      </c>
      <c r="B13" s="18">
        <f>RTD("cqg.rtd",,"StudyData", $T$2, "Bar", "", "Time", $S$2,-$A13, $X$2, "", "","False")</f>
        <v>42710.489583333336</v>
      </c>
      <c r="C13" s="17">
        <f t="shared" ca="1" si="0"/>
        <v>1</v>
      </c>
      <c r="D13" s="2">
        <f ca="1" xml:space="preserve"> IF(C13=1,RTD("cqg.rtd",,"StudyData", $T$2, "Bar", "", "Time", $S$2, -$A13,$X$2,$W$2, "","False"),"")</f>
        <v>42710.489583333336</v>
      </c>
      <c r="E13" s="13">
        <f ca="1" xml:space="preserve"> IF(C13=1,RTD("cqg.rtd",,"StudyData", $T$2, "Bar", "", "Open", $S$2, -$A13, $X$2,$W$2,,$U$2,$V$2),"")</f>
        <v>-49.280200000000001</v>
      </c>
      <c r="F13" s="13">
        <f ca="1" xml:space="preserve"> IF(C13=1,RTD("cqg.rtd",,"StudyData", $T$2, "Bar", "", "High", $S$2, -$A13, $X$2,$W$2,,$U$2,$V$2),"")</f>
        <v>-49.191733329999998</v>
      </c>
      <c r="G13" s="13">
        <f ca="1" xml:space="preserve"> IF(C13=1,RTD("cqg.rtd",,"StudyData", $T$2, "Bar", "", "Low", $S$2, -$A13, $X$2,$W$2,,$U$2,$V$2),"")</f>
        <v>-49.280200000000001</v>
      </c>
      <c r="H13" s="13">
        <f ca="1" xml:space="preserve"> IF(C13=1,RTD("cqg.rtd",,"StudyData", $T$2, "Bar", "", "Close", $S$2, -$A13, $X$2,$W$2,,$U$2,$V$2),"")</f>
        <v>-49.211300000000001</v>
      </c>
      <c r="K13" s="13">
        <f t="shared" ca="1" si="1"/>
        <v>-49.191733329999998</v>
      </c>
      <c r="L13" s="13">
        <f t="shared" ca="1" si="2"/>
        <v>-49.280200000000001</v>
      </c>
      <c r="M13" s="15">
        <f t="shared" ca="1" si="3"/>
        <v>42710.489583333336</v>
      </c>
      <c r="Q13" s="20"/>
      <c r="S13" s="30"/>
      <c r="T13" s="8"/>
      <c r="U13" s="8"/>
      <c r="V13" s="8"/>
      <c r="W13" s="8"/>
    </row>
    <row r="14" spans="1:24" x14ac:dyDescent="0.25">
      <c r="A14">
        <f t="shared" si="4"/>
        <v>12</v>
      </c>
      <c r="B14" s="18">
        <f>RTD("cqg.rtd",,"StudyData", $T$2, "Bar", "", "Time", $S$2,-$A14, $X$2, "", "","False")</f>
        <v>42710.486111111109</v>
      </c>
      <c r="C14" s="17">
        <f t="shared" ca="1" si="0"/>
        <v>1</v>
      </c>
      <c r="D14" s="2">
        <f ca="1" xml:space="preserve"> IF(C14=1,RTD("cqg.rtd",,"StudyData", $T$2, "Bar", "", "Time", $S$2, -$A14,$X$2,$W$2, "","False"),"")</f>
        <v>42710.486111111109</v>
      </c>
      <c r="E14" s="13">
        <f ca="1" xml:space="preserve"> IF(C14=1,RTD("cqg.rtd",,"StudyData", $T$2, "Bar", "", "Open", $S$2, -$A14, $X$2,$W$2,,$U$2,$V$2),"")</f>
        <v>-49.250900000000001</v>
      </c>
      <c r="F14" s="13">
        <f ca="1" xml:space="preserve"> IF(C14=1,RTD("cqg.rtd",,"StudyData", $T$2, "Bar", "", "High", $S$2, -$A14, $X$2,$W$2,,$U$2,$V$2),"")</f>
        <v>-49.250666670000001</v>
      </c>
      <c r="G14" s="13">
        <f ca="1" xml:space="preserve"> IF(C14=1,RTD("cqg.rtd",,"StudyData", $T$2, "Bar", "", "Low", $S$2, -$A14, $X$2,$W$2,,$U$2,$V$2),"")</f>
        <v>-49.270499999999998</v>
      </c>
      <c r="H14" s="13">
        <f ca="1" xml:space="preserve"> IF(C14=1,RTD("cqg.rtd",,"StudyData", $T$2, "Bar", "", "Close", $S$2, -$A14, $X$2,$W$2,,$U$2,$V$2),"")</f>
        <v>-49.270499999999998</v>
      </c>
      <c r="K14" s="13">
        <f t="shared" ca="1" si="1"/>
        <v>-49.250666670000001</v>
      </c>
      <c r="L14" s="13">
        <f t="shared" ca="1" si="2"/>
        <v>-49.270499999999998</v>
      </c>
      <c r="M14" s="15">
        <f t="shared" ca="1" si="3"/>
        <v>42710.486111111109</v>
      </c>
      <c r="Q14" s="20"/>
      <c r="S14" s="32"/>
      <c r="T14" s="8"/>
      <c r="U14" s="8"/>
      <c r="V14" s="8"/>
      <c r="W14" s="8"/>
    </row>
    <row r="15" spans="1:24" ht="17.25" x14ac:dyDescent="0.25">
      <c r="A15">
        <f t="shared" si="4"/>
        <v>13</v>
      </c>
      <c r="B15" s="18">
        <f>RTD("cqg.rtd",,"StudyData", $T$2, "Bar", "", "Time", $S$2,-$A15, $X$2, "", "","False")</f>
        <v>42710.482638888891</v>
      </c>
      <c r="C15" s="17">
        <f t="shared" ca="1" si="0"/>
        <v>1</v>
      </c>
      <c r="D15" s="2">
        <f ca="1" xml:space="preserve"> IF(C15=1,RTD("cqg.rtd",,"StudyData", $T$2, "Bar", "", "Time", $S$2, -$A15,$X$2,$W$2, "","False"),"")</f>
        <v>42710.482638888891</v>
      </c>
      <c r="E15" s="13">
        <f ca="1" xml:space="preserve"> IF(C15=1,RTD("cqg.rtd",,"StudyData", $T$2, "Bar", "", "Open", $S$2, -$A15, $X$2,$W$2,,$U$2,$V$2),"")</f>
        <v>-49.260599999999997</v>
      </c>
      <c r="F15" s="13">
        <f ca="1" xml:space="preserve"> IF(C15=1,RTD("cqg.rtd",,"StudyData", $T$2, "Bar", "", "High", $S$2, -$A15, $X$2,$W$2,,$U$2,$V$2),"")</f>
        <v>-49.231666670000003</v>
      </c>
      <c r="G15" s="13">
        <f ca="1" xml:space="preserve"> IF(C15=1,RTD("cqg.rtd",,"StudyData", $T$2, "Bar", "", "Low", $S$2, -$A15, $X$2,$W$2,,$U$2,$V$2),"")</f>
        <v>-49.260599999999997</v>
      </c>
      <c r="H15" s="13">
        <f ca="1" xml:space="preserve"> IF(C15=1,RTD("cqg.rtd",,"StudyData", $T$2, "Bar", "", "Close", $S$2, -$A15, $X$2,$W$2,,$U$2,$V$2),"")</f>
        <v>-49.250766669999997</v>
      </c>
      <c r="K15" s="13">
        <f t="shared" ca="1" si="1"/>
        <v>-49.231666670000003</v>
      </c>
      <c r="L15" s="13">
        <f t="shared" ca="1" si="2"/>
        <v>-49.260599999999997</v>
      </c>
      <c r="M15" s="15">
        <f t="shared" ca="1" si="3"/>
        <v>42710.482638888891</v>
      </c>
      <c r="Q15" s="20"/>
      <c r="S15" s="35"/>
      <c r="T15" s="8"/>
      <c r="U15" s="8"/>
      <c r="V15" s="8"/>
      <c r="W15" s="8"/>
    </row>
    <row r="16" spans="1:24" x14ac:dyDescent="0.25">
      <c r="A16">
        <f t="shared" si="4"/>
        <v>14</v>
      </c>
      <c r="B16" s="18">
        <f>RTD("cqg.rtd",,"StudyData", $T$2, "Bar", "", "Time", $S$2,-$A16, $X$2, "", "","False")</f>
        <v>42710.479166666664</v>
      </c>
      <c r="C16" s="17">
        <f t="shared" ca="1" si="0"/>
        <v>1</v>
      </c>
      <c r="D16" s="2">
        <f ca="1" xml:space="preserve"> IF(C16=1,RTD("cqg.rtd",,"StudyData", $T$2, "Bar", "", "Time", $S$2, -$A16,$X$2,$W$2, "","False"),"")</f>
        <v>42710.479166666664</v>
      </c>
      <c r="E16" s="13">
        <f ca="1" xml:space="preserve"> IF(C16=1,RTD("cqg.rtd",,"StudyData", $T$2, "Bar", "", "Open", $S$2, -$A16, $X$2,$W$2,,$U$2,$V$2),"")</f>
        <v>-49.319166670000001</v>
      </c>
      <c r="F16" s="13">
        <f ca="1" xml:space="preserve"> IF(C16=1,RTD("cqg.rtd",,"StudyData", $T$2, "Bar", "", "High", $S$2, -$A16, $X$2,$W$2,,$U$2,$V$2),"")</f>
        <v>-49.289666670000003</v>
      </c>
      <c r="G16" s="13">
        <f ca="1" xml:space="preserve"> IF(C16=1,RTD("cqg.rtd",,"StudyData", $T$2, "Bar", "", "Low", $S$2, -$A16, $X$2,$W$2,,$U$2,$V$2),"")</f>
        <v>-49.328533329999999</v>
      </c>
      <c r="H16" s="13">
        <f ca="1" xml:space="preserve"> IF(C16=1,RTD("cqg.rtd",,"StudyData", $T$2, "Bar", "", "Close", $S$2, -$A16, $X$2,$W$2,,$U$2,$V$2),"")</f>
        <v>-49.289666670000003</v>
      </c>
      <c r="K16" s="13">
        <f t="shared" ca="1" si="1"/>
        <v>-49.289666670000003</v>
      </c>
      <c r="L16" s="13">
        <f t="shared" ca="1" si="2"/>
        <v>-49.328533329999999</v>
      </c>
      <c r="M16" s="15">
        <f t="shared" ca="1" si="3"/>
        <v>42710.479166666664</v>
      </c>
      <c r="Q16" s="20"/>
      <c r="S16" s="33"/>
      <c r="T16" s="8"/>
      <c r="U16" s="8"/>
      <c r="V16" s="8"/>
      <c r="W16" s="8"/>
    </row>
    <row r="17" spans="1:23" x14ac:dyDescent="0.25">
      <c r="A17">
        <f t="shared" si="4"/>
        <v>15</v>
      </c>
      <c r="B17" s="18">
        <f>RTD("cqg.rtd",,"StudyData", $T$2, "Bar", "", "Time", $S$2,-$A17, $X$2, "", "","False")</f>
        <v>42710.475694444445</v>
      </c>
      <c r="C17" s="17">
        <f t="shared" ca="1" si="0"/>
        <v>1</v>
      </c>
      <c r="D17" s="2">
        <f ca="1" xml:space="preserve"> IF(C17=1,RTD("cqg.rtd",,"StudyData", $T$2, "Bar", "", "Time", $S$2, -$A17,$X$2,$W$2, "","False"),"")</f>
        <v>42710.475694444445</v>
      </c>
      <c r="E17" s="13">
        <f ca="1" xml:space="preserve"> IF(C17=1,RTD("cqg.rtd",,"StudyData", $T$2, "Bar", "", "Open", $S$2, -$A17, $X$2,$W$2,,$U$2,$V$2),"")</f>
        <v>-49.308466670000001</v>
      </c>
      <c r="F17" s="13">
        <f ca="1" xml:space="preserve"> IF(C17=1,RTD("cqg.rtd",,"StudyData", $T$2, "Bar", "", "High", $S$2, -$A17, $X$2,$W$2,,$U$2,$V$2),"")</f>
        <v>-49.259533329999996</v>
      </c>
      <c r="G17" s="13">
        <f ca="1" xml:space="preserve"> IF(C17=1,RTD("cqg.rtd",,"StudyData", $T$2, "Bar", "", "Low", $S$2, -$A17, $X$2,$W$2,,$U$2,$V$2),"")</f>
        <v>-49.31826667</v>
      </c>
      <c r="H17" s="13">
        <f ca="1" xml:space="preserve"> IF(C17=1,RTD("cqg.rtd",,"StudyData", $T$2, "Bar", "", "Close", $S$2, -$A17, $X$2,$W$2,,$U$2,$V$2),"")</f>
        <v>-49.279800000000002</v>
      </c>
      <c r="K17" s="13">
        <f t="shared" ca="1" si="1"/>
        <v>-49.259533329999996</v>
      </c>
      <c r="L17" s="13">
        <f t="shared" ca="1" si="2"/>
        <v>-49.31826667</v>
      </c>
      <c r="M17" s="15">
        <f t="shared" ca="1" si="3"/>
        <v>42710.475694444445</v>
      </c>
      <c r="Q17" s="20"/>
      <c r="S17" s="33"/>
      <c r="T17" s="8"/>
      <c r="U17" s="8"/>
      <c r="V17" s="8"/>
      <c r="W17" s="8"/>
    </row>
    <row r="18" spans="1:23" x14ac:dyDescent="0.25">
      <c r="A18">
        <f t="shared" si="4"/>
        <v>16</v>
      </c>
      <c r="B18" s="18">
        <f>RTD("cqg.rtd",,"StudyData", $T$2, "Bar", "", "Time", $S$2,-$A18, $X$2, "", "","False")</f>
        <v>42710.472222222219</v>
      </c>
      <c r="C18" s="17">
        <f t="shared" ca="1" si="0"/>
        <v>1</v>
      </c>
      <c r="D18" s="2">
        <f ca="1" xml:space="preserve"> IF(C18=1,RTD("cqg.rtd",,"StudyData", $T$2, "Bar", "", "Time", $S$2, -$A18,$X$2,$W$2, "","False"),"")</f>
        <v>42710.472222222219</v>
      </c>
      <c r="E18" s="13">
        <f ca="1" xml:space="preserve"> IF(C18=1,RTD("cqg.rtd",,"StudyData", $T$2, "Bar", "", "Open", $S$2, -$A18, $X$2,$W$2,,$U$2,$V$2),"")</f>
        <v>-49.190199999999997</v>
      </c>
      <c r="F18" s="13">
        <f ca="1" xml:space="preserve"> IF(C18=1,RTD("cqg.rtd",,"StudyData", $T$2, "Bar", "", "High", $S$2, -$A18, $X$2,$W$2,,$U$2,$V$2),"")</f>
        <v>-49.190199999999997</v>
      </c>
      <c r="G18" s="13">
        <f ca="1" xml:space="preserve"> IF(C18=1,RTD("cqg.rtd",,"StudyData", $T$2, "Bar", "", "Low", $S$2, -$A18, $X$2,$W$2,,$U$2,$V$2),"")</f>
        <v>-49.268866670000001</v>
      </c>
      <c r="H18" s="13">
        <f ca="1" xml:space="preserve"> IF(C18=1,RTD("cqg.rtd",,"StudyData", $T$2, "Bar", "", "Close", $S$2, -$A18, $X$2,$W$2,,$U$2,$V$2),"")</f>
        <v>-49.259166669999999</v>
      </c>
      <c r="K18" s="13">
        <f t="shared" ca="1" si="1"/>
        <v>-49.190199999999997</v>
      </c>
      <c r="L18" s="13">
        <f t="shared" ca="1" si="2"/>
        <v>-49.268866670000001</v>
      </c>
      <c r="M18" s="15">
        <f t="shared" ca="1" si="3"/>
        <v>42710.472222222219</v>
      </c>
      <c r="N18" s="24"/>
      <c r="O18" s="24"/>
      <c r="P18" s="24"/>
      <c r="Q18" s="20"/>
      <c r="S18" s="30"/>
      <c r="T18" s="8"/>
      <c r="U18" s="8"/>
      <c r="V18" s="8"/>
      <c r="W18" s="8"/>
    </row>
    <row r="19" spans="1:23" x14ac:dyDescent="0.25">
      <c r="A19">
        <f t="shared" si="4"/>
        <v>17</v>
      </c>
      <c r="B19" s="18">
        <f>RTD("cqg.rtd",,"StudyData", $T$2, "Bar", "", "Time", $S$2,-$A19, $X$2, "", "","False")</f>
        <v>42710.46875</v>
      </c>
      <c r="C19" s="17">
        <f t="shared" ca="1" si="0"/>
        <v>1</v>
      </c>
      <c r="D19" s="2">
        <f ca="1" xml:space="preserve"> IF(C19=1,RTD("cqg.rtd",,"StudyData", $T$2, "Bar", "", "Time", $S$2, -$A19,$X$2,$W$2, "","False"),"")</f>
        <v>42710.46875</v>
      </c>
      <c r="E19" s="13">
        <f ca="1" xml:space="preserve"> IF(C19=1,RTD("cqg.rtd",,"StudyData", $T$2, "Bar", "", "Open", $S$2, -$A19, $X$2,$W$2,,$U$2,$V$2),"")</f>
        <v>-49.199366670000003</v>
      </c>
      <c r="F19" s="13">
        <f ca="1" xml:space="preserve"> IF(C19=1,RTD("cqg.rtd",,"StudyData", $T$2, "Bar", "", "High", $S$2, -$A19, $X$2,$W$2,,$U$2,$V$2),"")</f>
        <v>-49.17</v>
      </c>
      <c r="G19" s="13">
        <f ca="1" xml:space="preserve"> IF(C19=1,RTD("cqg.rtd",,"StudyData", $T$2, "Bar", "", "Low", $S$2, -$A19, $X$2,$W$2,,$U$2,$V$2),"")</f>
        <v>-49.199366670000003</v>
      </c>
      <c r="H19" s="13">
        <f ca="1" xml:space="preserve"> IF(C19=1,RTD("cqg.rtd",,"StudyData", $T$2, "Bar", "", "Close", $S$2, -$A19, $X$2,$W$2,,$U$2,$V$2),"")</f>
        <v>-49.170433330000002</v>
      </c>
      <c r="K19" s="13">
        <f t="shared" ca="1" si="1"/>
        <v>-49.17</v>
      </c>
      <c r="L19" s="13">
        <f t="shared" ca="1" si="2"/>
        <v>-49.199366670000003</v>
      </c>
      <c r="M19" s="15">
        <f t="shared" ca="1" si="3"/>
        <v>42710.46875</v>
      </c>
      <c r="Q19" s="20"/>
      <c r="S19" s="30"/>
      <c r="T19" s="8"/>
      <c r="U19" s="8"/>
      <c r="V19" s="8"/>
      <c r="W19" s="8"/>
    </row>
    <row r="20" spans="1:23" x14ac:dyDescent="0.25">
      <c r="A20">
        <f t="shared" si="4"/>
        <v>18</v>
      </c>
      <c r="B20" s="18">
        <f>RTD("cqg.rtd",,"StudyData", $T$2, "Bar", "", "Time", $S$2,-$A20, $X$2, "", "","False")</f>
        <v>42710.465277777781</v>
      </c>
      <c r="C20" s="17">
        <f t="shared" ca="1" si="0"/>
        <v>1</v>
      </c>
      <c r="D20" s="2">
        <f ca="1" xml:space="preserve"> IF(C20=1,RTD("cqg.rtd",,"StudyData", $T$2, "Bar", "", "Time", $S$2, -$A20,$X$2,$W$2, "","False"),"")</f>
        <v>42710.465277777781</v>
      </c>
      <c r="E20" s="13">
        <f ca="1" xml:space="preserve"> IF(C20=1,RTD("cqg.rtd",,"StudyData", $T$2, "Bar", "", "Open", $S$2, -$A20, $X$2,$W$2,,$U$2,$V$2),"")</f>
        <v>-49.179733329999998</v>
      </c>
      <c r="F20" s="13">
        <f ca="1" xml:space="preserve"> IF(C20=1,RTD("cqg.rtd",,"StudyData", $T$2, "Bar", "", "High", $S$2, -$A20, $X$2,$W$2,,$U$2,$V$2),"")</f>
        <v>-49.179733329999998</v>
      </c>
      <c r="G20" s="13">
        <f ca="1" xml:space="preserve"> IF(C20=1,RTD("cqg.rtd",,"StudyData", $T$2, "Bar", "", "Low", $S$2, -$A20, $X$2,$W$2,,$U$2,$V$2),"")</f>
        <v>-49.208533330000002</v>
      </c>
      <c r="H20" s="13">
        <f ca="1" xml:space="preserve"> IF(C20=1,RTD("cqg.rtd",,"StudyData", $T$2, "Bar", "", "Close", $S$2, -$A20, $X$2,$W$2,,$U$2,$V$2),"")</f>
        <v>-49.199033329999999</v>
      </c>
      <c r="K20" s="13">
        <f t="shared" ca="1" si="1"/>
        <v>-49.179733329999998</v>
      </c>
      <c r="L20" s="13">
        <f t="shared" ca="1" si="2"/>
        <v>-49.208533330000002</v>
      </c>
      <c r="M20" s="15">
        <f t="shared" ca="1" si="3"/>
        <v>42710.465277777781</v>
      </c>
      <c r="Q20" s="20"/>
      <c r="S20" s="30"/>
      <c r="T20" s="8"/>
      <c r="U20" s="8"/>
      <c r="V20" s="8"/>
      <c r="W20" s="8"/>
    </row>
    <row r="21" spans="1:23" x14ac:dyDescent="0.25">
      <c r="A21">
        <f t="shared" si="4"/>
        <v>19</v>
      </c>
      <c r="B21" s="18">
        <f>RTD("cqg.rtd",,"StudyData", $T$2, "Bar", "", "Time", $S$2,-$A21, $X$2, "", "","False")</f>
        <v>42710.461805555555</v>
      </c>
      <c r="C21" s="17">
        <f t="shared" ca="1" si="0"/>
        <v>1</v>
      </c>
      <c r="D21" s="2">
        <f ca="1" xml:space="preserve"> IF(C21=1,RTD("cqg.rtd",,"StudyData", $T$2, "Bar", "", "Time", $S$2, -$A21,$X$2,$W$2, "","False"),"")</f>
        <v>42710.461805555555</v>
      </c>
      <c r="E21" s="13">
        <f ca="1" xml:space="preserve"> IF(C21=1,RTD("cqg.rtd",,"StudyData", $T$2, "Bar", "", "Open", $S$2, -$A21, $X$2,$W$2,,$U$2,$V$2),"")</f>
        <v>-49.198266670000002</v>
      </c>
      <c r="F21" s="13">
        <f ca="1" xml:space="preserve"> IF(C21=1,RTD("cqg.rtd",,"StudyData", $T$2, "Bar", "", "High", $S$2, -$A21, $X$2,$W$2,,$U$2,$V$2),"")</f>
        <v>-49.198266670000002</v>
      </c>
      <c r="G21" s="13">
        <f ca="1" xml:space="preserve"> IF(C21=1,RTD("cqg.rtd",,"StudyData", $T$2, "Bar", "", "Low", $S$2, -$A21, $X$2,$W$2,,$U$2,$V$2),"")</f>
        <v>-49.228200000000001</v>
      </c>
      <c r="H21" s="13">
        <f ca="1" xml:space="preserve"> IF(C21=1,RTD("cqg.rtd",,"StudyData", $T$2, "Bar", "", "Close", $S$2, -$A21, $X$2,$W$2,,$U$2,$V$2),"")</f>
        <v>-49.20846667</v>
      </c>
      <c r="K21" s="13">
        <f t="shared" ca="1" si="1"/>
        <v>-49.198266670000002</v>
      </c>
      <c r="L21" s="13">
        <f t="shared" ca="1" si="2"/>
        <v>-49.228200000000001</v>
      </c>
      <c r="M21" s="15">
        <f t="shared" ca="1" si="3"/>
        <v>42710.461805555555</v>
      </c>
      <c r="Q21" s="20"/>
      <c r="S21" s="30"/>
      <c r="T21" s="8"/>
      <c r="U21" s="8"/>
      <c r="V21" s="8"/>
      <c r="W21" s="8"/>
    </row>
    <row r="22" spans="1:23" x14ac:dyDescent="0.25">
      <c r="A22">
        <f t="shared" si="4"/>
        <v>20</v>
      </c>
      <c r="B22" s="18">
        <f>RTD("cqg.rtd",,"StudyData", $T$2, "Bar", "", "Time", $S$2,-$A22, $X$2, "", "","False")</f>
        <v>42710.458333333336</v>
      </c>
      <c r="C22" s="17">
        <f t="shared" ca="1" si="0"/>
        <v>1</v>
      </c>
      <c r="D22" s="2">
        <f ca="1" xml:space="preserve"> IF(C22=1,RTD("cqg.rtd",,"StudyData", $T$2, "Bar", "", "Time", $S$2, -$A22,$X$2,$W$2, "","False"),"")</f>
        <v>42710.458333333336</v>
      </c>
      <c r="E22" s="13">
        <f ca="1" xml:space="preserve"> IF(C22=1,RTD("cqg.rtd",,"StudyData", $T$2, "Bar", "", "Open", $S$2, -$A22, $X$2,$W$2,,$U$2,$V$2),"")</f>
        <v>-49.138766670000003</v>
      </c>
      <c r="F22" s="13">
        <f ca="1" xml:space="preserve"> IF(C22=1,RTD("cqg.rtd",,"StudyData", $T$2, "Bar", "", "High", $S$2, -$A22, $X$2,$W$2,,$U$2,$V$2),"")</f>
        <v>-49.119966669999997</v>
      </c>
      <c r="G22" s="13">
        <f ca="1" xml:space="preserve"> IF(C22=1,RTD("cqg.rtd",,"StudyData", $T$2, "Bar", "", "Low", $S$2, -$A22, $X$2,$W$2,,$U$2,$V$2),"")</f>
        <v>-49.208233329999999</v>
      </c>
      <c r="H22" s="13">
        <f ca="1" xml:space="preserve"> IF(C22=1,RTD("cqg.rtd",,"StudyData", $T$2, "Bar", "", "Close", $S$2, -$A22, $X$2,$W$2,,$U$2,$V$2),"")</f>
        <v>-49.208233329999999</v>
      </c>
      <c r="K22" s="13">
        <f t="shared" ca="1" si="1"/>
        <v>-49.119966669999997</v>
      </c>
      <c r="L22" s="13">
        <f t="shared" ca="1" si="2"/>
        <v>-49.208233329999999</v>
      </c>
      <c r="M22" s="15">
        <f t="shared" ca="1" si="3"/>
        <v>42710.458333333336</v>
      </c>
      <c r="Q22" s="20"/>
      <c r="S22" s="30"/>
      <c r="T22" s="8"/>
      <c r="U22" s="8"/>
      <c r="V22" s="8"/>
      <c r="W22" s="8"/>
    </row>
    <row r="23" spans="1:23" x14ac:dyDescent="0.25">
      <c r="A23">
        <f t="shared" si="4"/>
        <v>21</v>
      </c>
      <c r="B23" s="18">
        <f>RTD("cqg.rtd",,"StudyData", $T$2, "Bar", "", "Time", $S$2,-$A23, $X$2, "", "","False")</f>
        <v>42710.454861111109</v>
      </c>
      <c r="C23" s="17">
        <f t="shared" ca="1" si="0"/>
        <v>1</v>
      </c>
      <c r="D23" s="2">
        <f ca="1" xml:space="preserve"> IF(C23=1,RTD("cqg.rtd",,"StudyData", $T$2, "Bar", "", "Time", $S$2, -$A23,$X$2,$W$2, "","False"),"")</f>
        <v>42710.454861111109</v>
      </c>
      <c r="E23" s="13">
        <f ca="1" xml:space="preserve"> IF(C23=1,RTD("cqg.rtd",,"StudyData", $T$2, "Bar", "", "Open", $S$2, -$A23, $X$2,$W$2,,$U$2,$V$2),"")</f>
        <v>-49.100566669999999</v>
      </c>
      <c r="F23" s="13">
        <f ca="1" xml:space="preserve"> IF(C23=1,RTD("cqg.rtd",,"StudyData", $T$2, "Bar", "", "High", $S$2, -$A23, $X$2,$W$2,,$U$2,$V$2),"")</f>
        <v>-49.100566669999999</v>
      </c>
      <c r="G23" s="13">
        <f ca="1" xml:space="preserve"> IF(C23=1,RTD("cqg.rtd",,"StudyData", $T$2, "Bar", "", "Low", $S$2, -$A23, $X$2,$W$2,,$U$2,$V$2),"")</f>
        <v>-49.168766669999997</v>
      </c>
      <c r="H23" s="13">
        <f ca="1" xml:space="preserve"> IF(C23=1,RTD("cqg.rtd",,"StudyData", $T$2, "Bar", "", "Close", $S$2, -$A23, $X$2,$W$2,,$U$2,$V$2),"")</f>
        <v>-49.158499999999997</v>
      </c>
      <c r="K23" s="13">
        <f t="shared" ca="1" si="1"/>
        <v>-49.100566669999999</v>
      </c>
      <c r="L23" s="13">
        <f t="shared" ca="1" si="2"/>
        <v>-49.168766669999997</v>
      </c>
      <c r="M23" s="15">
        <f t="shared" ca="1" si="3"/>
        <v>42710.454861111109</v>
      </c>
      <c r="Q23" s="20"/>
      <c r="S23" s="30"/>
      <c r="T23" s="8"/>
      <c r="U23" s="8"/>
      <c r="V23" s="8"/>
      <c r="W23" s="8"/>
    </row>
    <row r="24" spans="1:23" x14ac:dyDescent="0.25">
      <c r="A24">
        <f t="shared" si="4"/>
        <v>22</v>
      </c>
      <c r="B24" s="18">
        <f>RTD("cqg.rtd",,"StudyData", $T$2, "Bar", "", "Time", $S$2,-$A24, $X$2, "", "","False")</f>
        <v>42710.451388888891</v>
      </c>
      <c r="C24" s="17">
        <f t="shared" ca="1" si="0"/>
        <v>1</v>
      </c>
      <c r="D24" s="2">
        <f ca="1" xml:space="preserve"> IF(C24=1,RTD("cqg.rtd",,"StudyData", $T$2, "Bar", "", "Time", $S$2, -$A24,$X$2,$W$2, "","False"),"")</f>
        <v>42710.451388888891</v>
      </c>
      <c r="E24" s="13">
        <f ca="1" xml:space="preserve"> IF(C24=1,RTD("cqg.rtd",,"StudyData", $T$2, "Bar", "", "Open", $S$2, -$A24, $X$2,$W$2,,$U$2,$V$2),"")</f>
        <v>-49.090433330000003</v>
      </c>
      <c r="F24" s="13">
        <f ca="1" xml:space="preserve"> IF(C24=1,RTD("cqg.rtd",,"StudyData", $T$2, "Bar", "", "High", $S$2, -$A24, $X$2,$W$2,,$U$2,$V$2),"")</f>
        <v>-49.051133329999999</v>
      </c>
      <c r="G24" s="13">
        <f ca="1" xml:space="preserve"> IF(C24=1,RTD("cqg.rtd",,"StudyData", $T$2, "Bar", "", "Low", $S$2, -$A24, $X$2,$W$2,,$U$2,$V$2),"")</f>
        <v>-49.090433330000003</v>
      </c>
      <c r="H24" s="13">
        <f ca="1" xml:space="preserve"> IF(C24=1,RTD("cqg.rtd",,"StudyData", $T$2, "Bar", "", "Close", $S$2, -$A24, $X$2,$W$2,,$U$2,$V$2),"")</f>
        <v>-49.051233330000002</v>
      </c>
      <c r="K24" s="13">
        <f t="shared" ca="1" si="1"/>
        <v>-49.051133329999999</v>
      </c>
      <c r="L24" s="13">
        <f t="shared" ca="1" si="2"/>
        <v>-49.090433330000003</v>
      </c>
      <c r="M24" s="15">
        <f t="shared" ca="1" si="3"/>
        <v>42710.451388888891</v>
      </c>
      <c r="Q24" s="20"/>
      <c r="S24" s="30"/>
      <c r="T24" s="8"/>
      <c r="U24" s="8"/>
      <c r="V24" s="8"/>
      <c r="W24" s="8"/>
    </row>
    <row r="25" spans="1:23" x14ac:dyDescent="0.25">
      <c r="A25">
        <f t="shared" si="4"/>
        <v>23</v>
      </c>
      <c r="B25" s="18">
        <f>RTD("cqg.rtd",,"StudyData", $T$2, "Bar", "", "Time", $S$2,-$A25, $X$2, "", "","False")</f>
        <v>42710.447916666664</v>
      </c>
      <c r="C25" s="17">
        <f t="shared" ca="1" si="0"/>
        <v>1</v>
      </c>
      <c r="D25" s="2">
        <f ca="1" xml:space="preserve"> IF(C25=1,RTD("cqg.rtd",,"StudyData", $T$2, "Bar", "", "Time", $S$2, -$A25,$X$2,$W$2, "","False"),"")</f>
        <v>42710.447916666664</v>
      </c>
      <c r="E25" s="13">
        <f ca="1" xml:space="preserve"> IF(C25=1,RTD("cqg.rtd",,"StudyData", $T$2, "Bar", "", "Open", $S$2, -$A25, $X$2,$W$2,,$U$2,$V$2),"")</f>
        <v>-49.10036667</v>
      </c>
      <c r="F25" s="13">
        <f ca="1" xml:space="preserve"> IF(C25=1,RTD("cqg.rtd",,"StudyData", $T$2, "Bar", "", "High", $S$2, -$A25, $X$2,$W$2,,$U$2,$V$2),"")</f>
        <v>-49.080933330000001</v>
      </c>
      <c r="G25" s="13">
        <f ca="1" xml:space="preserve"> IF(C25=1,RTD("cqg.rtd",,"StudyData", $T$2, "Bar", "", "Low", $S$2, -$A25, $X$2,$W$2,,$U$2,$V$2),"")</f>
        <v>-49.110166669999998</v>
      </c>
      <c r="H25" s="13">
        <f ca="1" xml:space="preserve"> IF(C25=1,RTD("cqg.rtd",,"StudyData", $T$2, "Bar", "", "Close", $S$2, -$A25, $X$2,$W$2,,$U$2,$V$2),"")</f>
        <v>-49.080933330000001</v>
      </c>
      <c r="K25" s="13">
        <f t="shared" ca="1" si="1"/>
        <v>-49.080933330000001</v>
      </c>
      <c r="L25" s="13">
        <f t="shared" ca="1" si="2"/>
        <v>-49.110166669999998</v>
      </c>
      <c r="M25" s="15">
        <f t="shared" ca="1" si="3"/>
        <v>42710.447916666664</v>
      </c>
      <c r="Q25" s="20"/>
      <c r="S25" s="30"/>
      <c r="T25" s="8"/>
      <c r="U25" s="8"/>
      <c r="V25" s="8"/>
      <c r="W25" s="8"/>
    </row>
    <row r="26" spans="1:23" x14ac:dyDescent="0.25">
      <c r="A26">
        <f t="shared" si="4"/>
        <v>24</v>
      </c>
      <c r="B26" s="18">
        <f>RTD("cqg.rtd",,"StudyData", $T$2, "Bar", "", "Time", $S$2,-$A26, $X$2, "", "","False")</f>
        <v>42710.444444444445</v>
      </c>
      <c r="C26" s="17">
        <f t="shared" ca="1" si="0"/>
        <v>1</v>
      </c>
      <c r="D26" s="2">
        <f ca="1" xml:space="preserve"> IF(C26=1,RTD("cqg.rtd",,"StudyData", $T$2, "Bar", "", "Time", $S$2, -$A26,$X$2,$W$2, "","False"),"")</f>
        <v>42710.444444444445</v>
      </c>
      <c r="E26" s="13">
        <f ca="1" xml:space="preserve"> IF(C26=1,RTD("cqg.rtd",,"StudyData", $T$2, "Bar", "", "Open", $S$2, -$A26, $X$2,$W$2,,$U$2,$V$2),"")</f>
        <v>-49.177900000000001</v>
      </c>
      <c r="F26" s="13">
        <f ca="1" xml:space="preserve"> IF(C26=1,RTD("cqg.rtd",,"StudyData", $T$2, "Bar", "", "High", $S$2, -$A26, $X$2,$W$2,,$U$2,$V$2),"")</f>
        <v>-49.099866669999997</v>
      </c>
      <c r="G26" s="13">
        <f ca="1" xml:space="preserve"> IF(C26=1,RTD("cqg.rtd",,"StudyData", $T$2, "Bar", "", "Low", $S$2, -$A26, $X$2,$W$2,,$U$2,$V$2),"")</f>
        <v>-49.177900000000001</v>
      </c>
      <c r="H26" s="13">
        <f ca="1" xml:space="preserve"> IF(C26=1,RTD("cqg.rtd",,"StudyData", $T$2, "Bar", "", "Close", $S$2, -$A26, $X$2,$W$2,,$U$2,$V$2),"")</f>
        <v>-49.120199999999997</v>
      </c>
      <c r="K26" s="13">
        <f t="shared" ca="1" si="1"/>
        <v>-49.099866669999997</v>
      </c>
      <c r="L26" s="13">
        <f t="shared" ca="1" si="2"/>
        <v>-49.177900000000001</v>
      </c>
      <c r="M26" s="15">
        <f t="shared" ca="1" si="3"/>
        <v>42710.444444444445</v>
      </c>
      <c r="Q26" s="20"/>
      <c r="S26" s="30"/>
      <c r="T26" s="8"/>
      <c r="U26" s="8"/>
      <c r="V26" s="8"/>
      <c r="W26" s="8"/>
    </row>
    <row r="27" spans="1:23" x14ac:dyDescent="0.25">
      <c r="A27">
        <f t="shared" si="4"/>
        <v>25</v>
      </c>
      <c r="B27" s="18">
        <f>RTD("cqg.rtd",,"StudyData", $T$2, "Bar", "", "Time", $S$2,-$A27, $X$2, "", "","False")</f>
        <v>42710.440972222219</v>
      </c>
      <c r="C27" s="17">
        <f t="shared" ca="1" si="0"/>
        <v>1</v>
      </c>
      <c r="D27" s="2">
        <f ca="1" xml:space="preserve"> IF(C27=1,RTD("cqg.rtd",,"StudyData", $T$2, "Bar", "", "Time", $S$2, -$A27,$X$2,$W$2, "","False"),"")</f>
        <v>42710.440972222219</v>
      </c>
      <c r="E27" s="13">
        <f ca="1" xml:space="preserve"> IF(C27=1,RTD("cqg.rtd",,"StudyData", $T$2, "Bar", "", "Open", $S$2, -$A27, $X$2,$W$2,,$U$2,$V$2),"")</f>
        <v>-49.1785</v>
      </c>
      <c r="F27" s="13">
        <f ca="1" xml:space="preserve"> IF(C27=1,RTD("cqg.rtd",,"StudyData", $T$2, "Bar", "", "High", $S$2, -$A27, $X$2,$W$2,,$U$2,$V$2),"")</f>
        <v>-49.159233329999999</v>
      </c>
      <c r="G27" s="13">
        <f ca="1" xml:space="preserve"> IF(C27=1,RTD("cqg.rtd",,"StudyData", $T$2, "Bar", "", "Low", $S$2, -$A27, $X$2,$W$2,,$U$2,$V$2),"")</f>
        <v>-49.197866670000003</v>
      </c>
      <c r="H27" s="13">
        <f ca="1" xml:space="preserve"> IF(C27=1,RTD("cqg.rtd",,"StudyData", $T$2, "Bar", "", "Close", $S$2, -$A27, $X$2,$W$2,,$U$2,$V$2),"")</f>
        <v>-49.1875</v>
      </c>
      <c r="K27" s="13">
        <f t="shared" ca="1" si="1"/>
        <v>-49.159233329999999</v>
      </c>
      <c r="L27" s="13">
        <f t="shared" ca="1" si="2"/>
        <v>-49.197866670000003</v>
      </c>
      <c r="M27" s="15">
        <f t="shared" ca="1" si="3"/>
        <v>42710.440972222219</v>
      </c>
      <c r="Q27" s="20"/>
      <c r="S27" s="27"/>
      <c r="T27" s="8"/>
      <c r="U27" s="8"/>
      <c r="V27" s="8"/>
      <c r="W27" s="8"/>
    </row>
    <row r="28" spans="1:23" x14ac:dyDescent="0.25">
      <c r="A28">
        <f t="shared" si="4"/>
        <v>26</v>
      </c>
      <c r="B28" s="18">
        <f>RTD("cqg.rtd",,"StudyData", $T$2, "Bar", "", "Time", $S$2,-$A28, $X$2, "", "","False")</f>
        <v>42710.4375</v>
      </c>
      <c r="C28" s="17">
        <f t="shared" ca="1" si="0"/>
        <v>1</v>
      </c>
      <c r="D28" s="2">
        <f ca="1" xml:space="preserve"> IF(C28=1,RTD("cqg.rtd",,"StudyData", $T$2, "Bar", "", "Time", $S$2, -$A28,$X$2,$W$2, "","False"),"")</f>
        <v>42710.4375</v>
      </c>
      <c r="E28" s="13">
        <f ca="1" xml:space="preserve"> IF(C28=1,RTD("cqg.rtd",,"StudyData", $T$2, "Bar", "", "Open", $S$2, -$A28, $X$2,$W$2,,$U$2,$V$2),"")</f>
        <v>-49.199633329999997</v>
      </c>
      <c r="F28" s="13">
        <f ca="1" xml:space="preserve"> IF(C28=1,RTD("cqg.rtd",,"StudyData", $T$2, "Bar", "", "High", $S$2, -$A28, $X$2,$W$2,,$U$2,$V$2),"")</f>
        <v>-49.1494</v>
      </c>
      <c r="G28" s="13">
        <f ca="1" xml:space="preserve"> IF(C28=1,RTD("cqg.rtd",,"StudyData", $T$2, "Bar", "", "Low", $S$2, -$A28, $X$2,$W$2,,$U$2,$V$2),"")</f>
        <v>-49.207700000000003</v>
      </c>
      <c r="H28" s="13">
        <f ca="1" xml:space="preserve"> IF(C28=1,RTD("cqg.rtd",,"StudyData", $T$2, "Bar", "", "Close", $S$2, -$A28, $X$2,$W$2,,$U$2,$V$2),"")</f>
        <v>-49.207700000000003</v>
      </c>
      <c r="K28" s="13">
        <f t="shared" ca="1" si="1"/>
        <v>-49.1494</v>
      </c>
      <c r="L28" s="13">
        <f t="shared" ca="1" si="2"/>
        <v>-49.207700000000003</v>
      </c>
      <c r="M28" s="15">
        <f t="shared" ca="1" si="3"/>
        <v>42710.4375</v>
      </c>
      <c r="Q28" s="20"/>
      <c r="S28" s="30"/>
      <c r="T28" s="8"/>
      <c r="U28" s="8"/>
      <c r="V28" s="8"/>
      <c r="W28" s="8"/>
    </row>
    <row r="29" spans="1:23" x14ac:dyDescent="0.25">
      <c r="A29">
        <f t="shared" si="4"/>
        <v>27</v>
      </c>
      <c r="B29" s="18">
        <f>RTD("cqg.rtd",,"StudyData", $T$2, "Bar", "", "Time", $S$2,-$A29, $X$2, "", "","False")</f>
        <v>42710.434027777781</v>
      </c>
      <c r="C29" s="17">
        <f t="shared" ca="1" si="0"/>
        <v>1</v>
      </c>
      <c r="D29" s="2">
        <f ca="1" xml:space="preserve"> IF(C29=1,RTD("cqg.rtd",,"StudyData", $T$2, "Bar", "", "Time", $S$2, -$A29,$X$2,$W$2, "","False"),"")</f>
        <v>42710.434027777781</v>
      </c>
      <c r="E29" s="13">
        <f ca="1" xml:space="preserve"> IF(C29=1,RTD("cqg.rtd",,"StudyData", $T$2, "Bar", "", "Open", $S$2, -$A29, $X$2,$W$2,,$U$2,$V$2),"")</f>
        <v>-49.169366670000002</v>
      </c>
      <c r="F29" s="13">
        <f ca="1" xml:space="preserve"> IF(C29=1,RTD("cqg.rtd",,"StudyData", $T$2, "Bar", "", "High", $S$2, -$A29, $X$2,$W$2,,$U$2,$V$2),"")</f>
        <v>-49.169366670000002</v>
      </c>
      <c r="G29" s="13">
        <f ca="1" xml:space="preserve"> IF(C29=1,RTD("cqg.rtd",,"StudyData", $T$2, "Bar", "", "Low", $S$2, -$A29, $X$2,$W$2,,$U$2,$V$2),"")</f>
        <v>-49.228033330000002</v>
      </c>
      <c r="H29" s="13">
        <f ca="1" xml:space="preserve"> IF(C29=1,RTD("cqg.rtd",,"StudyData", $T$2, "Bar", "", "Close", $S$2, -$A29, $X$2,$W$2,,$U$2,$V$2),"")</f>
        <v>-49.210066670000003</v>
      </c>
      <c r="K29" s="13">
        <f t="shared" ca="1" si="1"/>
        <v>-49.169366670000002</v>
      </c>
      <c r="L29" s="13">
        <f t="shared" ca="1" si="2"/>
        <v>-49.228033330000002</v>
      </c>
      <c r="M29" s="15">
        <f t="shared" ca="1" si="3"/>
        <v>42710.434027777781</v>
      </c>
      <c r="Q29" s="20"/>
      <c r="S29" s="30"/>
      <c r="T29" s="8"/>
      <c r="U29" s="8"/>
      <c r="V29" s="8"/>
      <c r="W29" s="8"/>
    </row>
    <row r="30" spans="1:23" x14ac:dyDescent="0.25">
      <c r="A30">
        <f t="shared" si="4"/>
        <v>28</v>
      </c>
      <c r="B30" s="18">
        <f>RTD("cqg.rtd",,"StudyData", $T$2, "Bar", "", "Time", $S$2,-$A30, $X$2, "", "","False")</f>
        <v>42710.430555555555</v>
      </c>
      <c r="C30" s="17">
        <f t="shared" ca="1" si="0"/>
        <v>1</v>
      </c>
      <c r="D30" s="2">
        <f ca="1" xml:space="preserve"> IF(C30=1,RTD("cqg.rtd",,"StudyData", $T$2, "Bar", "", "Time", $S$2, -$A30,$X$2,$W$2, "","False"),"")</f>
        <v>42710.430555555555</v>
      </c>
      <c r="E30" s="13">
        <f ca="1" xml:space="preserve"> IF(C30=1,RTD("cqg.rtd",,"StudyData", $T$2, "Bar", "", "Open", $S$2, -$A30, $X$2,$W$2,,$U$2,$V$2),"")</f>
        <v>-49.23653333</v>
      </c>
      <c r="F30" s="13">
        <f ca="1" xml:space="preserve"> IF(C30=1,RTD("cqg.rtd",,"StudyData", $T$2, "Bar", "", "High", $S$2, -$A30, $X$2,$W$2,,$U$2,$V$2),"")</f>
        <v>-49.197800000000001</v>
      </c>
      <c r="G30" s="13">
        <f ca="1" xml:space="preserve"> IF(C30=1,RTD("cqg.rtd",,"StudyData", $T$2, "Bar", "", "Low", $S$2, -$A30, $X$2,$W$2,,$U$2,$V$2),"")</f>
        <v>-49.255933329999998</v>
      </c>
      <c r="H30" s="13">
        <f ca="1" xml:space="preserve"> IF(C30=1,RTD("cqg.rtd",,"StudyData", $T$2, "Bar", "", "Close", $S$2, -$A30, $X$2,$W$2,,$U$2,$V$2),"")</f>
        <v>-49.208066670000001</v>
      </c>
      <c r="K30" s="13">
        <f t="shared" ca="1" si="1"/>
        <v>-49.197800000000001</v>
      </c>
      <c r="L30" s="13">
        <f t="shared" ca="1" si="2"/>
        <v>-49.255933329999998</v>
      </c>
      <c r="M30" s="15">
        <f t="shared" ca="1" si="3"/>
        <v>42710.430555555555</v>
      </c>
      <c r="Q30" s="20"/>
      <c r="S30" s="30"/>
      <c r="T30" s="8"/>
      <c r="U30" s="8"/>
      <c r="V30" s="8"/>
      <c r="W30" s="8"/>
    </row>
    <row r="31" spans="1:23" x14ac:dyDescent="0.25">
      <c r="A31">
        <f t="shared" si="4"/>
        <v>29</v>
      </c>
      <c r="B31" s="18">
        <f>RTD("cqg.rtd",,"StudyData", $T$2, "Bar", "", "Time", $S$2,-$A31, $X$2, "", "","False")</f>
        <v>42710.427083333336</v>
      </c>
      <c r="C31" s="17">
        <f t="shared" ca="1" si="0"/>
        <v>1</v>
      </c>
      <c r="D31" s="2">
        <f ca="1" xml:space="preserve"> IF(C31=1,RTD("cqg.rtd",,"StudyData", $T$2, "Bar", "", "Time", $S$2, -$A31,$X$2,$W$2, "","False"),"")</f>
        <v>42710.427083333336</v>
      </c>
      <c r="E31" s="13">
        <f ca="1" xml:space="preserve"> IF(C31=1,RTD("cqg.rtd",,"StudyData", $T$2, "Bar", "", "Open", $S$2, -$A31, $X$2,$W$2,,$U$2,$V$2),"")</f>
        <v>-49.149133329999998</v>
      </c>
      <c r="F31" s="13">
        <f ca="1" xml:space="preserve"> IF(C31=1,RTD("cqg.rtd",,"StudyData", $T$2, "Bar", "", "High", $S$2, -$A31, $X$2,$W$2,,$U$2,$V$2),"")</f>
        <v>-49.149133329999998</v>
      </c>
      <c r="G31" s="13">
        <f ca="1" xml:space="preserve"> IF(C31=1,RTD("cqg.rtd",,"StudyData", $T$2, "Bar", "", "Low", $S$2, -$A31, $X$2,$W$2,,$U$2,$V$2),"")</f>
        <v>-49.266866669999999</v>
      </c>
      <c r="H31" s="13">
        <f ca="1" xml:space="preserve"> IF(C31=1,RTD("cqg.rtd",,"StudyData", $T$2, "Bar", "", "Close", $S$2, -$A31, $X$2,$W$2,,$U$2,$V$2),"")</f>
        <v>-49.266866669999999</v>
      </c>
      <c r="K31" s="13">
        <f t="shared" ca="1" si="1"/>
        <v>-49.149133329999998</v>
      </c>
      <c r="L31" s="13">
        <f t="shared" ca="1" si="2"/>
        <v>-49.266866669999999</v>
      </c>
      <c r="M31" s="15">
        <f t="shared" ca="1" si="3"/>
        <v>42710.427083333336</v>
      </c>
      <c r="Q31" s="20"/>
      <c r="S31" s="30"/>
      <c r="T31" s="8"/>
      <c r="U31" s="8"/>
      <c r="V31" s="8"/>
      <c r="W31" s="8"/>
    </row>
    <row r="32" spans="1:23" x14ac:dyDescent="0.25">
      <c r="A32">
        <f t="shared" si="4"/>
        <v>30</v>
      </c>
      <c r="B32" s="18">
        <f>RTD("cqg.rtd",,"StudyData", $T$2, "Bar", "", "Time", $S$2,-$A32, $X$2, "", "","False")</f>
        <v>42710.423611111109</v>
      </c>
      <c r="C32" s="17">
        <f t="shared" ca="1" si="0"/>
        <v>1</v>
      </c>
      <c r="D32" s="2">
        <f ca="1" xml:space="preserve"> IF(C32=1,RTD("cqg.rtd",,"StudyData", $T$2, "Bar", "", "Time", $S$2, -$A32,$X$2,$W$2, "","False"),"")</f>
        <v>42710.423611111109</v>
      </c>
      <c r="E32" s="13">
        <f ca="1" xml:space="preserve"> IF(C32=1,RTD("cqg.rtd",,"StudyData", $T$2, "Bar", "", "Open", $S$2, -$A32, $X$2,$W$2,,$U$2,$V$2),"")</f>
        <v>-49.198533329999997</v>
      </c>
      <c r="F32" s="13">
        <f ca="1" xml:space="preserve"> IF(C32=1,RTD("cqg.rtd",,"StudyData", $T$2, "Bar", "", "High", $S$2, -$A32, $X$2,$W$2,,$U$2,$V$2),"")</f>
        <v>-49.158733329999997</v>
      </c>
      <c r="G32" s="13">
        <f ca="1" xml:space="preserve"> IF(C32=1,RTD("cqg.rtd",,"StudyData", $T$2, "Bar", "", "Low", $S$2, -$A32, $X$2,$W$2,,$U$2,$V$2),"")</f>
        <v>-49.207999999999998</v>
      </c>
      <c r="H32" s="13">
        <f ca="1" xml:space="preserve"> IF(C32=1,RTD("cqg.rtd",,"StudyData", $T$2, "Bar", "", "Close", $S$2, -$A32, $X$2,$W$2,,$U$2,$V$2),"")</f>
        <v>-49.207999999999998</v>
      </c>
      <c r="K32" s="13">
        <f t="shared" ca="1" si="1"/>
        <v>-49.158733329999997</v>
      </c>
      <c r="L32" s="13">
        <f t="shared" ca="1" si="2"/>
        <v>-49.207999999999998</v>
      </c>
      <c r="M32" s="15">
        <f t="shared" ca="1" si="3"/>
        <v>42710.423611111109</v>
      </c>
      <c r="Q32" s="20"/>
      <c r="S32" s="30"/>
      <c r="T32" s="8"/>
      <c r="U32" s="8"/>
      <c r="V32" s="8"/>
      <c r="W32" s="8"/>
    </row>
    <row r="33" spans="1:23" x14ac:dyDescent="0.25">
      <c r="A33">
        <f t="shared" si="4"/>
        <v>31</v>
      </c>
      <c r="B33" s="18">
        <f>RTD("cqg.rtd",,"StudyData", $T$2, "Bar", "", "Time", $S$2,-$A33, $X$2, "", "","False")</f>
        <v>42710.420138888891</v>
      </c>
      <c r="C33" s="17">
        <f t="shared" ca="1" si="0"/>
        <v>1</v>
      </c>
      <c r="D33" s="2">
        <f ca="1" xml:space="preserve"> IF(C33=1,RTD("cqg.rtd",,"StudyData", $T$2, "Bar", "", "Time", $S$2, -$A33,$X$2,$W$2, "","False"),"")</f>
        <v>42710.420138888891</v>
      </c>
      <c r="E33" s="13">
        <f ca="1" xml:space="preserve"> IF(C33=1,RTD("cqg.rtd",,"StudyData", $T$2, "Bar", "", "Open", $S$2, -$A33, $X$2,$W$2,,$U$2,$V$2),"")</f>
        <v>-49.1877</v>
      </c>
      <c r="F33" s="13">
        <f ca="1" xml:space="preserve"> IF(C33=1,RTD("cqg.rtd",,"StudyData", $T$2, "Bar", "", "High", $S$2, -$A33, $X$2,$W$2,,$U$2,$V$2),"")</f>
        <v>-49.159399999999998</v>
      </c>
      <c r="G33" s="13">
        <f ca="1" xml:space="preserve"> IF(C33=1,RTD("cqg.rtd",,"StudyData", $T$2, "Bar", "", "Low", $S$2, -$A33, $X$2,$W$2,,$U$2,$V$2),"")</f>
        <v>-49.208366669999997</v>
      </c>
      <c r="H33" s="13">
        <f ca="1" xml:space="preserve"> IF(C33=1,RTD("cqg.rtd",,"StudyData", $T$2, "Bar", "", "Close", $S$2, -$A33, $X$2,$W$2,,$U$2,$V$2),"")</f>
        <v>-49.208366669999997</v>
      </c>
      <c r="K33" s="13">
        <f t="shared" ca="1" si="1"/>
        <v>-49.159399999999998</v>
      </c>
      <c r="L33" s="13">
        <f t="shared" ca="1" si="2"/>
        <v>-49.208366669999997</v>
      </c>
      <c r="M33" s="15">
        <f t="shared" ca="1" si="3"/>
        <v>42710.420138888891</v>
      </c>
      <c r="Q33" s="20"/>
      <c r="S33" s="30"/>
      <c r="T33" s="8"/>
      <c r="U33" s="8"/>
      <c r="V33" s="8"/>
      <c r="W33" s="8"/>
    </row>
    <row r="34" spans="1:23" x14ac:dyDescent="0.25">
      <c r="A34">
        <f t="shared" si="4"/>
        <v>32</v>
      </c>
      <c r="B34" s="18">
        <f>RTD("cqg.rtd",,"StudyData", $T$2, "Bar", "", "Time", $S$2,-$A34, $X$2, "", "","False")</f>
        <v>42710.416666666664</v>
      </c>
      <c r="C34" s="17">
        <f t="shared" ca="1" si="0"/>
        <v>1</v>
      </c>
      <c r="D34" s="2">
        <f ca="1" xml:space="preserve"> IF(C34=1,RTD("cqg.rtd",,"StudyData", $T$2, "Bar", "", "Time", $S$2, -$A34,$X$2,$W$2, "","False"),"")</f>
        <v>42710.416666666664</v>
      </c>
      <c r="E34" s="13">
        <f ca="1" xml:space="preserve"> IF(C34=1,RTD("cqg.rtd",,"StudyData", $T$2, "Bar", "", "Open", $S$2, -$A34, $X$2,$W$2,,$U$2,$V$2),"")</f>
        <v>-49.265933330000003</v>
      </c>
      <c r="F34" s="13">
        <f ca="1" xml:space="preserve"> IF(C34=1,RTD("cqg.rtd",,"StudyData", $T$2, "Bar", "", "High", $S$2, -$A34, $X$2,$W$2,,$U$2,$V$2),"")</f>
        <v>-49.178833330000003</v>
      </c>
      <c r="G34" s="13">
        <f ca="1" xml:space="preserve"> IF(C34=1,RTD("cqg.rtd",,"StudyData", $T$2, "Bar", "", "Low", $S$2, -$A34, $X$2,$W$2,,$U$2,$V$2),"")</f>
        <v>-49.265933330000003</v>
      </c>
      <c r="H34" s="13">
        <f ca="1" xml:space="preserve"> IF(C34=1,RTD("cqg.rtd",,"StudyData", $T$2, "Bar", "", "Close", $S$2, -$A34, $X$2,$W$2,,$U$2,$V$2),"")</f>
        <v>-49.178833330000003</v>
      </c>
      <c r="K34" s="13">
        <f t="shared" ca="1" si="1"/>
        <v>-49.178833330000003</v>
      </c>
      <c r="L34" s="13">
        <f t="shared" ca="1" si="2"/>
        <v>-49.265933330000003</v>
      </c>
      <c r="M34" s="15">
        <f t="shared" ca="1" si="3"/>
        <v>42710.416666666664</v>
      </c>
      <c r="Q34" s="20"/>
      <c r="S34" s="30"/>
      <c r="T34" s="8"/>
      <c r="U34" s="8"/>
      <c r="V34" s="8"/>
      <c r="W34" s="8"/>
    </row>
    <row r="35" spans="1:23" x14ac:dyDescent="0.25">
      <c r="A35">
        <f t="shared" si="4"/>
        <v>33</v>
      </c>
      <c r="B35" s="18">
        <f>RTD("cqg.rtd",,"StudyData", $T$2, "Bar", "", "Time", $S$2,-$A35, $X$2, "", "","False")</f>
        <v>42710.413194444445</v>
      </c>
      <c r="C35" s="17">
        <f t="shared" ca="1" si="0"/>
        <v>1</v>
      </c>
      <c r="D35" s="2">
        <f ca="1" xml:space="preserve"> IF(C35=1,RTD("cqg.rtd",,"StudyData", $T$2, "Bar", "", "Time", $S$2, -$A35,$X$2,$W$2, "","False"),"")</f>
        <v>42710.413194444445</v>
      </c>
      <c r="E35" s="13">
        <f ca="1" xml:space="preserve"> IF(C35=1,RTD("cqg.rtd",,"StudyData", $T$2, "Bar", "", "Open", $S$2, -$A35, $X$2,$W$2,,$U$2,$V$2),"")</f>
        <v>-49.236833330000003</v>
      </c>
      <c r="F35" s="13">
        <f ca="1" xml:space="preserve"> IF(C35=1,RTD("cqg.rtd",,"StudyData", $T$2, "Bar", "", "High", $S$2, -$A35, $X$2,$W$2,,$U$2,$V$2),"")</f>
        <v>-49.227466669999998</v>
      </c>
      <c r="G35" s="13">
        <f ca="1" xml:space="preserve"> IF(C35=1,RTD("cqg.rtd",,"StudyData", $T$2, "Bar", "", "Low", $S$2, -$A35, $X$2,$W$2,,$U$2,$V$2),"")</f>
        <v>-49.285233329999997</v>
      </c>
      <c r="H35" s="13">
        <f ca="1" xml:space="preserve"> IF(C35=1,RTD("cqg.rtd",,"StudyData", $T$2, "Bar", "", "Close", $S$2, -$A35, $X$2,$W$2,,$U$2,$V$2),"")</f>
        <v>-49.285233329999997</v>
      </c>
      <c r="K35" s="13">
        <f t="shared" ca="1" si="1"/>
        <v>-49.227466669999998</v>
      </c>
      <c r="L35" s="13">
        <f t="shared" ca="1" si="2"/>
        <v>-49.285233329999997</v>
      </c>
      <c r="M35" s="15">
        <f t="shared" ca="1" si="3"/>
        <v>42710.413194444445</v>
      </c>
      <c r="Q35" s="20"/>
      <c r="S35" s="30"/>
      <c r="T35" s="8"/>
      <c r="U35" s="8"/>
      <c r="V35" s="8"/>
      <c r="W35" s="8"/>
    </row>
    <row r="36" spans="1:23" x14ac:dyDescent="0.25">
      <c r="A36">
        <f t="shared" si="4"/>
        <v>34</v>
      </c>
      <c r="B36" s="18">
        <f>RTD("cqg.rtd",,"StudyData", $T$2, "Bar", "", "Time", $S$2,-$A36, $X$2, "", "","False")</f>
        <v>42710.409722222219</v>
      </c>
      <c r="C36" s="17">
        <f t="shared" ca="1" si="0"/>
        <v>1</v>
      </c>
      <c r="D36" s="2">
        <f ca="1" xml:space="preserve"> IF(C36=1,RTD("cqg.rtd",,"StudyData", $T$2, "Bar", "", "Time", $S$2, -$A36,$X$2,$W$2, "","False"),"")</f>
        <v>42710.409722222219</v>
      </c>
      <c r="E36" s="13">
        <f ca="1" xml:space="preserve"> IF(C36=1,RTD("cqg.rtd",,"StudyData", $T$2, "Bar", "", "Open", $S$2, -$A36, $X$2,$W$2,,$U$2,$V$2),"")</f>
        <v>-49.002533329999999</v>
      </c>
      <c r="F36" s="13">
        <f ca="1" xml:space="preserve"> IF(C36=1,RTD("cqg.rtd",,"StudyData", $T$2, "Bar", "", "High", $S$2, -$A36, $X$2,$W$2,,$U$2,$V$2),"")</f>
        <v>-49.002166670000001</v>
      </c>
      <c r="G36" s="13">
        <f ca="1" xml:space="preserve"> IF(C36=1,RTD("cqg.rtd",,"StudyData", $T$2, "Bar", "", "Low", $S$2, -$A36, $X$2,$W$2,,$U$2,$V$2),"")</f>
        <v>-49.237200000000001</v>
      </c>
      <c r="H36" s="13">
        <f ca="1" xml:space="preserve"> IF(C36=1,RTD("cqg.rtd",,"StudyData", $T$2, "Bar", "", "Close", $S$2, -$A36, $X$2,$W$2,,$U$2,$V$2),"")</f>
        <v>-49.237200000000001</v>
      </c>
      <c r="K36" s="13">
        <f t="shared" ca="1" si="1"/>
        <v>-49.002166670000001</v>
      </c>
      <c r="L36" s="13">
        <f t="shared" ca="1" si="2"/>
        <v>-49.237200000000001</v>
      </c>
      <c r="M36" s="15">
        <f t="shared" ca="1" si="3"/>
        <v>42710.409722222219</v>
      </c>
      <c r="Q36" s="20"/>
      <c r="S36" s="30"/>
      <c r="T36" s="8"/>
      <c r="U36" s="8"/>
      <c r="V36" s="8"/>
      <c r="W36" s="8"/>
    </row>
    <row r="37" spans="1:23" x14ac:dyDescent="0.25">
      <c r="A37">
        <f t="shared" si="4"/>
        <v>35</v>
      </c>
      <c r="B37" s="18">
        <f>RTD("cqg.rtd",,"StudyData", $T$2, "Bar", "", "Time", $S$2,-$A37, $X$2, "", "","False")</f>
        <v>42710.40625</v>
      </c>
      <c r="C37" s="17">
        <f t="shared" ca="1" si="0"/>
        <v>1</v>
      </c>
      <c r="D37" s="2">
        <f ca="1" xml:space="preserve"> IF(C37=1,RTD("cqg.rtd",,"StudyData", $T$2, "Bar", "", "Time", $S$2, -$A37,$X$2,$W$2, "","False"),"")</f>
        <v>42710.40625</v>
      </c>
      <c r="E37" s="13">
        <f ca="1" xml:space="preserve"> IF(C37=1,RTD("cqg.rtd",,"StudyData", $T$2, "Bar", "", "Open", $S$2, -$A37, $X$2,$W$2,,$U$2,$V$2),"")</f>
        <v>-49.040566669999997</v>
      </c>
      <c r="F37" s="13">
        <f ca="1" xml:space="preserve"> IF(C37=1,RTD("cqg.rtd",,"StudyData", $T$2, "Bar", "", "High", $S$2, -$A37, $X$2,$W$2,,$U$2,$V$2),"")</f>
        <v>-49.021099999999997</v>
      </c>
      <c r="G37" s="13">
        <f ca="1" xml:space="preserve"> IF(C37=1,RTD("cqg.rtd",,"StudyData", $T$2, "Bar", "", "Low", $S$2, -$A37, $X$2,$W$2,,$U$2,$V$2),"")</f>
        <v>-49.128799999999998</v>
      </c>
      <c r="H37" s="13">
        <f ca="1" xml:space="preserve"> IF(C37=1,RTD("cqg.rtd",,"StudyData", $T$2, "Bar", "", "Close", $S$2, -$A37, $X$2,$W$2,,$U$2,$V$2),"")</f>
        <v>-49.060833330000001</v>
      </c>
      <c r="K37" s="13">
        <f t="shared" ca="1" si="1"/>
        <v>-49.021099999999997</v>
      </c>
      <c r="L37" s="13">
        <f t="shared" ca="1" si="2"/>
        <v>-49.128799999999998</v>
      </c>
      <c r="M37" s="15">
        <f t="shared" ca="1" si="3"/>
        <v>42710.40625</v>
      </c>
      <c r="Q37" s="20"/>
      <c r="S37" s="27"/>
      <c r="T37" s="8"/>
      <c r="U37" s="8"/>
      <c r="V37" s="8"/>
      <c r="W37" s="8"/>
    </row>
    <row r="38" spans="1:23" x14ac:dyDescent="0.25">
      <c r="A38">
        <f t="shared" si="4"/>
        <v>36</v>
      </c>
      <c r="B38" s="18">
        <f>RTD("cqg.rtd",,"StudyData", $T$2, "Bar", "", "Time", $S$2,-$A38, $X$2, "", "","False")</f>
        <v>42710.402777777781</v>
      </c>
      <c r="C38" s="17">
        <f t="shared" ca="1" si="0"/>
        <v>1</v>
      </c>
      <c r="D38" s="2">
        <f ca="1" xml:space="preserve"> IF(C38=1,RTD("cqg.rtd",,"StudyData", $T$2, "Bar", "", "Time", $S$2, -$A38,$X$2,$W$2, "","False"),"")</f>
        <v>42710.402777777781</v>
      </c>
      <c r="E38" s="13">
        <f ca="1" xml:space="preserve"> IF(C38=1,RTD("cqg.rtd",,"StudyData", $T$2, "Bar", "", "Open", $S$2, -$A38, $X$2,$W$2,,$U$2,$V$2),"")</f>
        <v>-49.000366669999998</v>
      </c>
      <c r="F38" s="13">
        <f ca="1" xml:space="preserve"> IF(C38=1,RTD("cqg.rtd",,"StudyData", $T$2, "Bar", "", "High", $S$2, -$A38, $X$2,$W$2,,$U$2,$V$2),"")</f>
        <v>-48.961500000000001</v>
      </c>
      <c r="G38" s="13">
        <f ca="1" xml:space="preserve"> IF(C38=1,RTD("cqg.rtd",,"StudyData", $T$2, "Bar", "", "Low", $S$2, -$A38, $X$2,$W$2,,$U$2,$V$2),"")</f>
        <v>-49.001399999999997</v>
      </c>
      <c r="H38" s="13">
        <f ca="1" xml:space="preserve"> IF(C38=1,RTD("cqg.rtd",,"StudyData", $T$2, "Bar", "", "Close", $S$2, -$A38, $X$2,$W$2,,$U$2,$V$2),"")</f>
        <v>-49.001399999999997</v>
      </c>
      <c r="K38" s="13">
        <f t="shared" ca="1" si="1"/>
        <v>-48.961500000000001</v>
      </c>
      <c r="L38" s="13">
        <f t="shared" ca="1" si="2"/>
        <v>-49.001399999999997</v>
      </c>
      <c r="M38" s="15">
        <f t="shared" ca="1" si="3"/>
        <v>42710.402777777781</v>
      </c>
      <c r="Q38" s="20"/>
      <c r="S38" s="30"/>
      <c r="T38" s="8"/>
      <c r="U38" s="8"/>
      <c r="V38" s="8"/>
      <c r="W38" s="8"/>
    </row>
    <row r="39" spans="1:23" x14ac:dyDescent="0.25">
      <c r="A39">
        <f t="shared" si="4"/>
        <v>37</v>
      </c>
      <c r="B39" s="18">
        <f>RTD("cqg.rtd",,"StudyData", $T$2, "Bar", "", "Time", $S$2,-$A39, $X$2, "", "","False")</f>
        <v>42710.399305555555</v>
      </c>
      <c r="C39" s="17">
        <f t="shared" ca="1" si="0"/>
        <v>1</v>
      </c>
      <c r="D39" s="2">
        <f ca="1" xml:space="preserve"> IF(C39=1,RTD("cqg.rtd",,"StudyData", $T$2, "Bar", "", "Time", $S$2, -$A39,$X$2,$W$2, "","False"),"")</f>
        <v>42710.399305555555</v>
      </c>
      <c r="E39" s="13">
        <f ca="1" xml:space="preserve"> IF(C39=1,RTD("cqg.rtd",,"StudyData", $T$2, "Bar", "", "Open", $S$2, -$A39, $X$2,$W$2,,$U$2,$V$2),"")</f>
        <v>-49.088466670000003</v>
      </c>
      <c r="F39" s="13">
        <f ca="1" xml:space="preserve"> IF(C39=1,RTD("cqg.rtd",,"StudyData", $T$2, "Bar", "", "High", $S$2, -$A39, $X$2,$W$2,,$U$2,$V$2),"")</f>
        <v>-49.039533329999998</v>
      </c>
      <c r="G39" s="13">
        <f ca="1" xml:space="preserve"> IF(C39=1,RTD("cqg.rtd",,"StudyData", $T$2, "Bar", "", "Low", $S$2, -$A39, $X$2,$W$2,,$U$2,$V$2),"")</f>
        <v>-49.088466670000003</v>
      </c>
      <c r="H39" s="13">
        <f ca="1" xml:space="preserve"> IF(C39=1,RTD("cqg.rtd",,"StudyData", $T$2, "Bar", "", "Close", $S$2, -$A39, $X$2,$W$2,,$U$2,$V$2),"")</f>
        <v>-49.039533329999998</v>
      </c>
      <c r="K39" s="13">
        <f t="shared" ca="1" si="1"/>
        <v>-49.039533329999998</v>
      </c>
      <c r="L39" s="13">
        <f t="shared" ca="1" si="2"/>
        <v>-49.088466670000003</v>
      </c>
      <c r="M39" s="15">
        <f t="shared" ca="1" si="3"/>
        <v>42710.399305555555</v>
      </c>
      <c r="Q39" s="20"/>
      <c r="S39" s="30"/>
      <c r="T39" s="8"/>
      <c r="U39" s="8"/>
      <c r="V39" s="8"/>
      <c r="W39" s="8"/>
    </row>
    <row r="40" spans="1:23" x14ac:dyDescent="0.25">
      <c r="A40">
        <f t="shared" si="4"/>
        <v>38</v>
      </c>
      <c r="B40" s="18">
        <f>RTD("cqg.rtd",,"StudyData", $T$2, "Bar", "", "Time", $S$2,-$A40, $X$2, "", "","False")</f>
        <v>42710.395833333336</v>
      </c>
      <c r="C40" s="17">
        <f t="shared" ca="1" si="0"/>
        <v>1</v>
      </c>
      <c r="D40" s="2">
        <f ca="1" xml:space="preserve"> IF(C40=1,RTD("cqg.rtd",,"StudyData", $T$2, "Bar", "", "Time", $S$2, -$A40,$X$2,$W$2, "","False"),"")</f>
        <v>42710.395833333336</v>
      </c>
      <c r="E40" s="13">
        <f ca="1" xml:space="preserve"> IF(C40=1,RTD("cqg.rtd",,"StudyData", $T$2, "Bar", "", "Open", $S$2, -$A40, $X$2,$W$2,,$U$2,$V$2),"")</f>
        <v>-48.8245</v>
      </c>
      <c r="F40" s="13">
        <f ca="1" xml:space="preserve"> IF(C40=1,RTD("cqg.rtd",,"StudyData", $T$2, "Bar", "", "High", $S$2, -$A40, $X$2,$W$2,,$U$2,$V$2),"")</f>
        <v>-48.8245</v>
      </c>
      <c r="G40" s="13">
        <f ca="1" xml:space="preserve"> IF(C40=1,RTD("cqg.rtd",,"StudyData", $T$2, "Bar", "", "Low", $S$2, -$A40, $X$2,$W$2,,$U$2,$V$2),"")</f>
        <v>-49.019199999999998</v>
      </c>
      <c r="H40" s="13">
        <f ca="1" xml:space="preserve"> IF(C40=1,RTD("cqg.rtd",,"StudyData", $T$2, "Bar", "", "Close", $S$2, -$A40, $X$2,$W$2,,$U$2,$V$2),"")</f>
        <v>-49.019199999999998</v>
      </c>
      <c r="K40" s="13">
        <f t="shared" ca="1" si="1"/>
        <v>-48.8245</v>
      </c>
      <c r="L40" s="13">
        <f t="shared" ca="1" si="2"/>
        <v>-49.019199999999998</v>
      </c>
      <c r="M40" s="15">
        <f t="shared" ca="1" si="3"/>
        <v>42710.395833333336</v>
      </c>
      <c r="Q40" s="20"/>
      <c r="S40" s="30"/>
      <c r="T40" s="8"/>
      <c r="U40" s="8"/>
      <c r="V40" s="8"/>
      <c r="W40" s="8"/>
    </row>
    <row r="41" spans="1:23" x14ac:dyDescent="0.25">
      <c r="A41">
        <f t="shared" si="4"/>
        <v>39</v>
      </c>
      <c r="B41" s="18">
        <f>RTD("cqg.rtd",,"StudyData", $T$2, "Bar", "", "Time", $S$2,-$A41, $X$2, "", "","False")</f>
        <v>42710.392361111109</v>
      </c>
      <c r="C41" s="17">
        <f t="shared" ca="1" si="0"/>
        <v>1</v>
      </c>
      <c r="D41" s="2">
        <f ca="1" xml:space="preserve"> IF(C41=1,RTD("cqg.rtd",,"StudyData", $T$2, "Bar", "", "Time", $S$2, -$A41,$X$2,$W$2, "","False"),"")</f>
        <v>42710.392361111109</v>
      </c>
      <c r="E41" s="13">
        <f ca="1" xml:space="preserve"> IF(C41=1,RTD("cqg.rtd",,"StudyData", $T$2, "Bar", "", "Open", $S$2, -$A41, $X$2,$W$2,,$U$2,$V$2),"")</f>
        <v>-48.794966670000001</v>
      </c>
      <c r="F41" s="13">
        <f ca="1" xml:space="preserve"> IF(C41=1,RTD("cqg.rtd",,"StudyData", $T$2, "Bar", "", "High", $S$2, -$A41, $X$2,$W$2,,$U$2,$V$2),"")</f>
        <v>-48.776733329999999</v>
      </c>
      <c r="G41" s="13">
        <f ca="1" xml:space="preserve"> IF(C41=1,RTD("cqg.rtd",,"StudyData", $T$2, "Bar", "", "Low", $S$2, -$A41, $X$2,$W$2,,$U$2,$V$2),"")</f>
        <v>-48.815433329999998</v>
      </c>
      <c r="H41" s="13">
        <f ca="1" xml:space="preserve"> IF(C41=1,RTD("cqg.rtd",,"StudyData", $T$2, "Bar", "", "Close", $S$2, -$A41, $X$2,$W$2,,$U$2,$V$2),"")</f>
        <v>-48.815433329999998</v>
      </c>
      <c r="K41" s="13">
        <f t="shared" ca="1" si="1"/>
        <v>-48.776733329999999</v>
      </c>
      <c r="L41" s="13">
        <f t="shared" ca="1" si="2"/>
        <v>-48.815433329999998</v>
      </c>
      <c r="M41" s="15">
        <f t="shared" ca="1" si="3"/>
        <v>42710.392361111109</v>
      </c>
      <c r="Q41" s="20"/>
      <c r="S41" s="30"/>
      <c r="T41" s="8"/>
      <c r="U41" s="8"/>
      <c r="V41" s="8"/>
      <c r="W41" s="8"/>
    </row>
    <row r="42" spans="1:23" x14ac:dyDescent="0.25">
      <c r="A42">
        <f t="shared" si="4"/>
        <v>40</v>
      </c>
      <c r="B42" s="18">
        <f>RTD("cqg.rtd",,"StudyData", $T$2, "Bar", "", "Time", $S$2,-$A42, $X$2, "", "","False")</f>
        <v>42710.388888888891</v>
      </c>
      <c r="C42" s="17">
        <f t="shared" ca="1" si="0"/>
        <v>1</v>
      </c>
      <c r="D42" s="2">
        <f ca="1" xml:space="preserve"> IF(C42=1,RTD("cqg.rtd",,"StudyData", $T$2, "Bar", "", "Time", $S$2, -$A42,$X$2,$W$2, "","False"),"")</f>
        <v>42710.388888888891</v>
      </c>
      <c r="E42" s="13">
        <f ca="1" xml:space="preserve"> IF(C42=1,RTD("cqg.rtd",,"StudyData", $T$2, "Bar", "", "Open", $S$2, -$A42, $X$2,$W$2,,$U$2,$V$2),"")</f>
        <v>-48.922133330000001</v>
      </c>
      <c r="F42" s="13">
        <f ca="1" xml:space="preserve"> IF(C42=1,RTD("cqg.rtd",,"StudyData", $T$2, "Bar", "", "High", $S$2, -$A42, $X$2,$W$2,,$U$2,$V$2),"")</f>
        <v>-48.902099999999997</v>
      </c>
      <c r="G42" s="13">
        <f ca="1" xml:space="preserve"> IF(C42=1,RTD("cqg.rtd",,"StudyData", $T$2, "Bar", "", "Low", $S$2, -$A42, $X$2,$W$2,,$U$2,$V$2),"")</f>
        <v>-48.922133330000001</v>
      </c>
      <c r="H42" s="13">
        <f ca="1" xml:space="preserve"> IF(C42=1,RTD("cqg.rtd",,"StudyData", $T$2, "Bar", "", "Close", $S$2, -$A42, $X$2,$W$2,,$U$2,$V$2),"")</f>
        <v>-48.902500000000003</v>
      </c>
      <c r="K42" s="13">
        <f t="shared" ca="1" si="1"/>
        <v>-48.902099999999997</v>
      </c>
      <c r="L42" s="13">
        <f t="shared" ca="1" si="2"/>
        <v>-48.922133330000001</v>
      </c>
      <c r="M42" s="15">
        <f t="shared" ca="1" si="3"/>
        <v>42710.388888888891</v>
      </c>
      <c r="Q42" s="20"/>
      <c r="S42" s="30"/>
      <c r="T42" s="8"/>
      <c r="U42" s="8"/>
      <c r="V42" s="8"/>
      <c r="W42" s="8"/>
    </row>
    <row r="43" spans="1:23" x14ac:dyDescent="0.25">
      <c r="A43">
        <f t="shared" si="4"/>
        <v>41</v>
      </c>
      <c r="B43" s="18">
        <f>RTD("cqg.rtd",,"StudyData", $T$2, "Bar", "", "Time", $S$2,-$A43, $X$2, "", "","False")</f>
        <v>42710.385416666664</v>
      </c>
      <c r="C43" s="17">
        <f t="shared" ca="1" si="0"/>
        <v>1</v>
      </c>
      <c r="D43" s="2">
        <f ca="1" xml:space="preserve"> IF(C43=1,RTD("cqg.rtd",,"StudyData", $T$2, "Bar", "", "Time", $S$2, -$A43,$X$2,$W$2, "","False"),"")</f>
        <v>42710.385416666664</v>
      </c>
      <c r="E43" s="13">
        <f ca="1" xml:space="preserve"> IF(C43=1,RTD("cqg.rtd",,"StudyData", $T$2, "Bar", "", "Open", $S$2, -$A43, $X$2,$W$2,,$U$2,$V$2),"")</f>
        <v>-48.814833329999999</v>
      </c>
      <c r="F43" s="13">
        <f ca="1" xml:space="preserve"> IF(C43=1,RTD("cqg.rtd",,"StudyData", $T$2, "Bar", "", "High", $S$2, -$A43, $X$2,$W$2,,$U$2,$V$2),"")</f>
        <v>-48.814733330000003</v>
      </c>
      <c r="G43" s="13">
        <f ca="1" xml:space="preserve"> IF(C43=1,RTD("cqg.rtd",,"StudyData", $T$2, "Bar", "", "Low", $S$2, -$A43, $X$2,$W$2,,$U$2,$V$2),"")</f>
        <v>-48.8735</v>
      </c>
      <c r="H43" s="13">
        <f ca="1" xml:space="preserve"> IF(C43=1,RTD("cqg.rtd",,"StudyData", $T$2, "Bar", "", "Close", $S$2, -$A43, $X$2,$W$2,,$U$2,$V$2),"")</f>
        <v>-48.8735</v>
      </c>
      <c r="K43" s="13">
        <f t="shared" ca="1" si="1"/>
        <v>-48.814733330000003</v>
      </c>
      <c r="L43" s="13">
        <f t="shared" ca="1" si="2"/>
        <v>-48.8735</v>
      </c>
      <c r="M43" s="15">
        <f t="shared" ca="1" si="3"/>
        <v>42710.385416666664</v>
      </c>
      <c r="Q43" s="20"/>
      <c r="S43" s="30"/>
      <c r="T43" s="8"/>
      <c r="U43" s="8"/>
      <c r="V43" s="8"/>
      <c r="W43" s="8"/>
    </row>
    <row r="44" spans="1:23" x14ac:dyDescent="0.25">
      <c r="A44">
        <f t="shared" si="4"/>
        <v>42</v>
      </c>
      <c r="B44" s="18">
        <f>RTD("cqg.rtd",,"StudyData", $T$2, "Bar", "", "Time", $S$2,-$A44, $X$2, "", "","False")</f>
        <v>42710.381944444445</v>
      </c>
      <c r="C44" s="17">
        <f t="shared" ca="1" si="0"/>
        <v>1</v>
      </c>
      <c r="D44" s="2">
        <f ca="1" xml:space="preserve"> IF(C44=1,RTD("cqg.rtd",,"StudyData", $T$2, "Bar", "", "Time", $S$2, -$A44,$X$2,$W$2, "","False"),"")</f>
        <v>42710.381944444445</v>
      </c>
      <c r="E44" s="13">
        <f ca="1" xml:space="preserve"> IF(C44=1,RTD("cqg.rtd",,"StudyData", $T$2, "Bar", "", "Open", $S$2, -$A44, $X$2,$W$2,,$U$2,$V$2),"")</f>
        <v>-48.921999999999997</v>
      </c>
      <c r="F44" s="13">
        <f ca="1" xml:space="preserve"> IF(C44=1,RTD("cqg.rtd",,"StudyData", $T$2, "Bar", "", "High", $S$2, -$A44, $X$2,$W$2,,$U$2,$V$2),"")</f>
        <v>-48.853833330000001</v>
      </c>
      <c r="G44" s="13">
        <f ca="1" xml:space="preserve"> IF(C44=1,RTD("cqg.rtd",,"StudyData", $T$2, "Bar", "", "Low", $S$2, -$A44, $X$2,$W$2,,$U$2,$V$2),"")</f>
        <v>-48.941400000000002</v>
      </c>
      <c r="H44" s="13">
        <f ca="1" xml:space="preserve"> IF(C44=1,RTD("cqg.rtd",,"StudyData", $T$2, "Bar", "", "Close", $S$2, -$A44, $X$2,$W$2,,$U$2,$V$2),"")</f>
        <v>-48.853833330000001</v>
      </c>
      <c r="K44" s="13">
        <f t="shared" ca="1" si="1"/>
        <v>-48.853833330000001</v>
      </c>
      <c r="L44" s="13">
        <f t="shared" ca="1" si="2"/>
        <v>-48.941400000000002</v>
      </c>
      <c r="M44" s="15">
        <f t="shared" ca="1" si="3"/>
        <v>42710.381944444445</v>
      </c>
      <c r="Q44" s="20"/>
      <c r="S44" s="30"/>
      <c r="T44" s="8"/>
      <c r="U44" s="8"/>
      <c r="V44" s="8"/>
      <c r="W44" s="8"/>
    </row>
    <row r="45" spans="1:23" x14ac:dyDescent="0.25">
      <c r="A45">
        <f t="shared" si="4"/>
        <v>43</v>
      </c>
      <c r="B45" s="18">
        <f>RTD("cqg.rtd",,"StudyData", $T$2, "Bar", "", "Time", $S$2,-$A45, $X$2, "", "","False")</f>
        <v>42710.378472222219</v>
      </c>
      <c r="C45" s="17">
        <f t="shared" ca="1" si="0"/>
        <v>1</v>
      </c>
      <c r="D45" s="2">
        <f ca="1" xml:space="preserve"> IF(C45=1,RTD("cqg.rtd",,"StudyData", $T$2, "Bar", "", "Time", $S$2, -$A45,$X$2,$W$2, "","False"),"")</f>
        <v>42710.378472222219</v>
      </c>
      <c r="E45" s="13">
        <f ca="1" xml:space="preserve"> IF(C45=1,RTD("cqg.rtd",,"StudyData", $T$2, "Bar", "", "Open", $S$2, -$A45, $X$2,$W$2,,$U$2,$V$2),"")</f>
        <v>-48.942733330000003</v>
      </c>
      <c r="F45" s="13">
        <f ca="1" xml:space="preserve"> IF(C45=1,RTD("cqg.rtd",,"StudyData", $T$2, "Bar", "", "High", $S$2, -$A45, $X$2,$W$2,,$U$2,$V$2),"")</f>
        <v>-48.902433330000001</v>
      </c>
      <c r="G45" s="13">
        <f ca="1" xml:space="preserve"> IF(C45=1,RTD("cqg.rtd",,"StudyData", $T$2, "Bar", "", "Low", $S$2, -$A45, $X$2,$W$2,,$U$2,$V$2),"")</f>
        <v>-49.020266669999998</v>
      </c>
      <c r="H45" s="13">
        <f ca="1" xml:space="preserve"> IF(C45=1,RTD("cqg.rtd",,"StudyData", $T$2, "Bar", "", "Close", $S$2, -$A45, $X$2,$W$2,,$U$2,$V$2),"")</f>
        <v>-48.902433330000001</v>
      </c>
      <c r="K45" s="13">
        <f t="shared" ca="1" si="1"/>
        <v>-48.902433330000001</v>
      </c>
      <c r="L45" s="13">
        <f t="shared" ca="1" si="2"/>
        <v>-49.020266669999998</v>
      </c>
      <c r="M45" s="15">
        <f t="shared" ca="1" si="3"/>
        <v>42710.378472222219</v>
      </c>
      <c r="Q45" s="20"/>
      <c r="S45" s="30"/>
      <c r="T45" s="8"/>
      <c r="U45" s="8"/>
      <c r="V45" s="8"/>
      <c r="W45" s="8"/>
    </row>
    <row r="46" spans="1:23" x14ac:dyDescent="0.25">
      <c r="A46">
        <f t="shared" si="4"/>
        <v>44</v>
      </c>
      <c r="B46" s="18">
        <f>RTD("cqg.rtd",,"StudyData", $T$2, "Bar", "", "Time", $S$2,-$A46, $X$2, "", "","False")</f>
        <v>42710.375</v>
      </c>
      <c r="C46" s="17">
        <f t="shared" ca="1" si="0"/>
        <v>1</v>
      </c>
      <c r="D46" s="2">
        <f ca="1" xml:space="preserve"> IF(C46=1,RTD("cqg.rtd",,"StudyData", $T$2, "Bar", "", "Time", $S$2, -$A46,$X$2,$W$2, "","False"),"")</f>
        <v>42710.375</v>
      </c>
      <c r="E46" s="13">
        <f ca="1" xml:space="preserve"> IF(C46=1,RTD("cqg.rtd",,"StudyData", $T$2, "Bar", "", "Open", $S$2, -$A46, $X$2,$W$2,,$U$2,$V$2),"")</f>
        <v>-48.961333330000002</v>
      </c>
      <c r="F46" s="13">
        <f ca="1" xml:space="preserve"> IF(C46=1,RTD("cqg.rtd",,"StudyData", $T$2, "Bar", "", "High", $S$2, -$A46, $X$2,$W$2,,$U$2,$V$2),"")</f>
        <v>-48.922699999999999</v>
      </c>
      <c r="G46" s="13">
        <f ca="1" xml:space="preserve"> IF(C46=1,RTD("cqg.rtd",,"StudyData", $T$2, "Bar", "", "Low", $S$2, -$A46, $X$2,$W$2,,$U$2,$V$2),"")</f>
        <v>-49.020200000000003</v>
      </c>
      <c r="H46" s="13">
        <f ca="1" xml:space="preserve"> IF(C46=1,RTD("cqg.rtd",,"StudyData", $T$2, "Bar", "", "Close", $S$2, -$A46, $X$2,$W$2,,$U$2,$V$2),"")</f>
        <v>-48.922699999999999</v>
      </c>
      <c r="K46" s="13">
        <f t="shared" ca="1" si="1"/>
        <v>-48.922699999999999</v>
      </c>
      <c r="L46" s="13">
        <f t="shared" ca="1" si="2"/>
        <v>-49.020200000000003</v>
      </c>
      <c r="M46" s="15">
        <f t="shared" ca="1" si="3"/>
        <v>42710.375</v>
      </c>
      <c r="Q46" s="20"/>
    </row>
    <row r="47" spans="1:23" x14ac:dyDescent="0.25">
      <c r="A47">
        <f t="shared" si="4"/>
        <v>45</v>
      </c>
      <c r="B47" s="18">
        <f>RTD("cqg.rtd",,"StudyData", $T$2, "Bar", "", "Time", $S$2,-$A47, $X$2, "", "","False")</f>
        <v>42710.371527777781</v>
      </c>
      <c r="C47" s="17">
        <f t="shared" ca="1" si="0"/>
        <v>1</v>
      </c>
      <c r="D47" s="2">
        <f ca="1" xml:space="preserve"> IF(C47=1,RTD("cqg.rtd",,"StudyData", $T$2, "Bar", "", "Time", $S$2, -$A47,$X$2,$W$2, "","False"),"")</f>
        <v>42710.371527777781</v>
      </c>
      <c r="E47" s="13">
        <f ca="1" xml:space="preserve"> IF(C47=1,RTD("cqg.rtd",,"StudyData", $T$2, "Bar", "", "Open", $S$2, -$A47, $X$2,$W$2,,$U$2,$V$2),"")</f>
        <v>-49.040300000000002</v>
      </c>
      <c r="F47" s="13">
        <f ca="1" xml:space="preserve"> IF(C47=1,RTD("cqg.rtd",,"StudyData", $T$2, "Bar", "", "High", $S$2, -$A47, $X$2,$W$2,,$U$2,$V$2),"")</f>
        <v>-49.000900000000001</v>
      </c>
      <c r="G47" s="13">
        <f ca="1" xml:space="preserve"> IF(C47=1,RTD("cqg.rtd",,"StudyData", $T$2, "Bar", "", "Low", $S$2, -$A47, $X$2,$W$2,,$U$2,$V$2),"")</f>
        <v>-49.040300000000002</v>
      </c>
      <c r="H47" s="13">
        <f ca="1" xml:space="preserve"> IF(C47=1,RTD("cqg.rtd",,"StudyData", $T$2, "Bar", "", "Close", $S$2, -$A47, $X$2,$W$2,,$U$2,$V$2),"")</f>
        <v>-49.011099999999999</v>
      </c>
      <c r="K47" s="13">
        <f t="shared" ca="1" si="1"/>
        <v>-49.000900000000001</v>
      </c>
      <c r="L47" s="13">
        <f t="shared" ca="1" si="2"/>
        <v>-49.040300000000002</v>
      </c>
      <c r="M47" s="15">
        <f t="shared" ca="1" si="3"/>
        <v>42710.371527777781</v>
      </c>
      <c r="Q47" s="20"/>
    </row>
    <row r="48" spans="1:23" x14ac:dyDescent="0.25">
      <c r="A48">
        <f t="shared" si="4"/>
        <v>46</v>
      </c>
      <c r="B48" s="18">
        <f>RTD("cqg.rtd",,"StudyData", $T$2, "Bar", "", "Time", $S$2,-$A48, $X$2, "", "","False")</f>
        <v>42710.368055555555</v>
      </c>
      <c r="C48" s="17">
        <f t="shared" ca="1" si="0"/>
        <v>1</v>
      </c>
      <c r="D48" s="2">
        <f ca="1" xml:space="preserve"> IF(C48=1,RTD("cqg.rtd",,"StudyData", $T$2, "Bar", "", "Time", $S$2, -$A48,$X$2,$W$2, "","False"),"")</f>
        <v>42710.368055555555</v>
      </c>
      <c r="E48" s="13">
        <f ca="1" xml:space="preserve"> IF(C48=1,RTD("cqg.rtd",,"StudyData", $T$2, "Bar", "", "Open", $S$2, -$A48, $X$2,$W$2,,$U$2,$V$2),"")</f>
        <v>-49.136200000000002</v>
      </c>
      <c r="F48" s="13">
        <f ca="1" xml:space="preserve"> IF(C48=1,RTD("cqg.rtd",,"StudyData", $T$2, "Bar", "", "High", $S$2, -$A48, $X$2,$W$2,,$U$2,$V$2),"")</f>
        <v>-49.078233330000003</v>
      </c>
      <c r="G48" s="13">
        <f ca="1" xml:space="preserve"> IF(C48=1,RTD("cqg.rtd",,"StudyData", $T$2, "Bar", "", "Low", $S$2, -$A48, $X$2,$W$2,,$U$2,$V$2),"")</f>
        <v>-49.136200000000002</v>
      </c>
      <c r="H48" s="13">
        <f ca="1" xml:space="preserve"> IF(C48=1,RTD("cqg.rtd",,"StudyData", $T$2, "Bar", "", "Close", $S$2, -$A48, $X$2,$W$2,,$U$2,$V$2),"")</f>
        <v>-49.117600000000003</v>
      </c>
      <c r="K48" s="13">
        <f t="shared" ca="1" si="1"/>
        <v>-49.078233330000003</v>
      </c>
      <c r="L48" s="13">
        <f t="shared" ca="1" si="2"/>
        <v>-49.136200000000002</v>
      </c>
      <c r="M48" s="15">
        <f t="shared" ca="1" si="3"/>
        <v>42710.368055555555</v>
      </c>
      <c r="Q48" s="20"/>
    </row>
    <row r="49" spans="1:17" x14ac:dyDescent="0.25">
      <c r="A49">
        <f t="shared" si="4"/>
        <v>47</v>
      </c>
      <c r="B49" s="18">
        <f>RTD("cqg.rtd",,"StudyData", $T$2, "Bar", "", "Time", $S$2,-$A49, $X$2, "", "","False")</f>
        <v>42710.364583333336</v>
      </c>
      <c r="C49" s="17">
        <f t="shared" ca="1" si="0"/>
        <v>1</v>
      </c>
      <c r="D49" s="2">
        <f ca="1" xml:space="preserve"> IF(C49=1,RTD("cqg.rtd",,"StudyData", $T$2, "Bar", "", "Time", $S$2, -$A49,$X$2,$W$2, "","False"),"")</f>
        <v>42710.364583333336</v>
      </c>
      <c r="E49" s="13">
        <f ca="1" xml:space="preserve"> IF(C49=1,RTD("cqg.rtd",,"StudyData", $T$2, "Bar", "", "Open", $S$2, -$A49, $X$2,$W$2,,$U$2,$V$2),"")</f>
        <v>-49.018533329999997</v>
      </c>
      <c r="F49" s="13">
        <f ca="1" xml:space="preserve"> IF(C49=1,RTD("cqg.rtd",,"StudyData", $T$2, "Bar", "", "High", $S$2, -$A49, $X$2,$W$2,,$U$2,$V$2),"")</f>
        <v>-49.000100000000003</v>
      </c>
      <c r="G49" s="13">
        <f ca="1" xml:space="preserve"> IF(C49=1,RTD("cqg.rtd",,"StudyData", $T$2, "Bar", "", "Low", $S$2, -$A49, $X$2,$W$2,,$U$2,$V$2),"")</f>
        <v>-49.107199999999999</v>
      </c>
      <c r="H49" s="13">
        <f ca="1" xml:space="preserve"> IF(C49=1,RTD("cqg.rtd",,"StudyData", $T$2, "Bar", "", "Close", $S$2, -$A49, $X$2,$W$2,,$U$2,$V$2),"")</f>
        <v>-49.107199999999999</v>
      </c>
      <c r="K49" s="13">
        <f t="shared" ca="1" si="1"/>
        <v>-49.000100000000003</v>
      </c>
      <c r="L49" s="13">
        <f t="shared" ca="1" si="2"/>
        <v>-49.107199999999999</v>
      </c>
      <c r="M49" s="15">
        <f t="shared" ca="1" si="3"/>
        <v>42710.364583333336</v>
      </c>
      <c r="Q49" s="20"/>
    </row>
    <row r="50" spans="1:17" x14ac:dyDescent="0.25">
      <c r="A50">
        <f t="shared" si="4"/>
        <v>48</v>
      </c>
      <c r="B50" s="18">
        <f>RTD("cqg.rtd",,"StudyData", $T$2, "Bar", "", "Time", $S$2,-$A50, $X$2, "", "","False")</f>
        <v>42710.361111111109</v>
      </c>
      <c r="C50" s="17">
        <f t="shared" ca="1" si="0"/>
        <v>1</v>
      </c>
      <c r="D50" s="2">
        <f ca="1" xml:space="preserve"> IF(C50=1,RTD("cqg.rtd",,"StudyData", $T$2, "Bar", "", "Time", $S$2, -$A50,$X$2,$W$2, "","False"),"")</f>
        <v>42710.361111111109</v>
      </c>
      <c r="E50" s="13">
        <f ca="1" xml:space="preserve"> IF(C50=1,RTD("cqg.rtd",,"StudyData", $T$2, "Bar", "", "Open", $S$2, -$A50, $X$2,$W$2,,$U$2,$V$2),"")</f>
        <v>-48.813633330000002</v>
      </c>
      <c r="F50" s="13">
        <f ca="1" xml:space="preserve"> IF(C50=1,RTD("cqg.rtd",,"StudyData", $T$2, "Bar", "", "High", $S$2, -$A50, $X$2,$W$2,,$U$2,$V$2),"")</f>
        <v>-48.813633330000002</v>
      </c>
      <c r="G50" s="13">
        <f ca="1" xml:space="preserve"> IF(C50=1,RTD("cqg.rtd",,"StudyData", $T$2, "Bar", "", "Low", $S$2, -$A50, $X$2,$W$2,,$U$2,$V$2),"")</f>
        <v>-48.97923333</v>
      </c>
      <c r="H50" s="13">
        <f ca="1" xml:space="preserve"> IF(C50=1,RTD("cqg.rtd",,"StudyData", $T$2, "Bar", "", "Close", $S$2, -$A50, $X$2,$W$2,,$U$2,$V$2),"")</f>
        <v>-48.959800000000001</v>
      </c>
      <c r="K50" s="13">
        <f t="shared" ca="1" si="1"/>
        <v>-48.813633330000002</v>
      </c>
      <c r="L50" s="13">
        <f t="shared" ca="1" si="2"/>
        <v>-48.97923333</v>
      </c>
      <c r="M50" s="15">
        <f t="shared" ca="1" si="3"/>
        <v>42710.361111111109</v>
      </c>
      <c r="Q50" s="20"/>
    </row>
    <row r="51" spans="1:17" x14ac:dyDescent="0.25">
      <c r="A51">
        <f t="shared" si="4"/>
        <v>49</v>
      </c>
      <c r="B51" s="18">
        <f>RTD("cqg.rtd",,"StudyData", $T$2, "Bar", "", "Time", $S$2,-$A51, $X$2, "", "","False")</f>
        <v>42710.357638888891</v>
      </c>
      <c r="C51" s="17">
        <f t="shared" ca="1" si="0"/>
        <v>1</v>
      </c>
      <c r="D51" s="2">
        <f ca="1" xml:space="preserve"> IF(C51=1,RTD("cqg.rtd",,"StudyData", $T$2, "Bar", "", "Time", $S$2, -$A51,$X$2,$W$2, "","False"),"")</f>
        <v>42710.357638888891</v>
      </c>
      <c r="E51" s="13">
        <f ca="1" xml:space="preserve"> IF(C51=1,RTD("cqg.rtd",,"StudyData", $T$2, "Bar", "", "Open", $S$2, -$A51, $X$2,$W$2,,$U$2,$V$2),"")</f>
        <v>-48.755866670000003</v>
      </c>
      <c r="F51" s="13">
        <f ca="1" xml:space="preserve"> IF(C51=1,RTD("cqg.rtd",,"StudyData", $T$2, "Bar", "", "High", $S$2, -$A51, $X$2,$W$2,,$U$2,$V$2),"")</f>
        <v>-48.726466670000001</v>
      </c>
      <c r="G51" s="13">
        <f ca="1" xml:space="preserve"> IF(C51=1,RTD("cqg.rtd",,"StudyData", $T$2, "Bar", "", "Low", $S$2, -$A51, $X$2,$W$2,,$U$2,$V$2),"")</f>
        <v>-48.785400000000003</v>
      </c>
      <c r="H51" s="13">
        <f ca="1" xml:space="preserve"> IF(C51=1,RTD("cqg.rtd",,"StudyData", $T$2, "Bar", "", "Close", $S$2, -$A51, $X$2,$W$2,,$U$2,$V$2),"")</f>
        <v>-48.726466670000001</v>
      </c>
      <c r="K51" s="13">
        <f t="shared" ca="1" si="1"/>
        <v>-48.726466670000001</v>
      </c>
      <c r="L51" s="13">
        <f t="shared" ca="1" si="2"/>
        <v>-48.785400000000003</v>
      </c>
      <c r="M51" s="15">
        <f t="shared" ca="1" si="3"/>
        <v>42710.357638888891</v>
      </c>
      <c r="Q51" s="20"/>
    </row>
    <row r="52" spans="1:17" x14ac:dyDescent="0.25">
      <c r="A52">
        <f t="shared" si="4"/>
        <v>50</v>
      </c>
      <c r="B52" s="18">
        <f>RTD("cqg.rtd",,"StudyData", $T$2, "Bar", "", "Time", $S$2,-$A52, $X$2, "", "","False")</f>
        <v>42710.354166666664</v>
      </c>
      <c r="C52" s="17">
        <f t="shared" ca="1" si="0"/>
        <v>1</v>
      </c>
      <c r="D52" s="2">
        <f ca="1" xml:space="preserve"> IF(C52=1,RTD("cqg.rtd",,"StudyData", $T$2, "Bar", "", "Time", $S$2, -$A52,$X$2,$W$2, "","False"),"")</f>
        <v>42710.354166666664</v>
      </c>
      <c r="E52" s="13">
        <f ca="1" xml:space="preserve"> IF(C52=1,RTD("cqg.rtd",,"StudyData", $T$2, "Bar", "", "Open", $S$2, -$A52, $X$2,$W$2,,$U$2,$V$2),"")</f>
        <v>-48.883699999999997</v>
      </c>
      <c r="F52" s="13">
        <f ca="1" xml:space="preserve"> IF(C52=1,RTD("cqg.rtd",,"StudyData", $T$2, "Bar", "", "High", $S$2, -$A52, $X$2,$W$2,,$U$2,$V$2),"")</f>
        <v>-48.814366669999998</v>
      </c>
      <c r="G52" s="13">
        <f ca="1" xml:space="preserve"> IF(C52=1,RTD("cqg.rtd",,"StudyData", $T$2, "Bar", "", "Low", $S$2, -$A52, $X$2,$W$2,,$U$2,$V$2),"")</f>
        <v>-48.893433330000001</v>
      </c>
      <c r="H52" s="13">
        <f ca="1" xml:space="preserve"> IF(C52=1,RTD("cqg.rtd",,"StudyData", $T$2, "Bar", "", "Close", $S$2, -$A52, $X$2,$W$2,,$U$2,$V$2),"")</f>
        <v>-48.814366669999998</v>
      </c>
      <c r="K52" s="13">
        <f t="shared" ca="1" si="1"/>
        <v>-48.814366669999998</v>
      </c>
      <c r="L52" s="13">
        <f t="shared" ca="1" si="2"/>
        <v>-48.893433330000001</v>
      </c>
      <c r="M52" s="15">
        <f t="shared" ca="1" si="3"/>
        <v>42710.354166666664</v>
      </c>
      <c r="Q52" s="20"/>
    </row>
    <row r="53" spans="1:17" x14ac:dyDescent="0.25">
      <c r="A53">
        <f t="shared" si="4"/>
        <v>51</v>
      </c>
      <c r="B53" s="18">
        <f>RTD("cqg.rtd",,"StudyData", $T$2, "Bar", "", "Time", $S$2,-$A53, $X$2, "", "","False")</f>
        <v>42710.350694444445</v>
      </c>
      <c r="C53" s="17">
        <f t="shared" ca="1" si="0"/>
        <v>1</v>
      </c>
      <c r="D53" s="2">
        <f ca="1" xml:space="preserve"> IF(C53=1,RTD("cqg.rtd",,"StudyData", $T$2, "Bar", "", "Time", $S$2, -$A53,$X$2,$W$2, "","False"),"")</f>
        <v>42710.350694444445</v>
      </c>
      <c r="E53" s="13">
        <f ca="1" xml:space="preserve"> IF(C53=1,RTD("cqg.rtd",,"StudyData", $T$2, "Bar", "", "Open", $S$2, -$A53, $X$2,$W$2,,$U$2,$V$2),"")</f>
        <v>-48.874266669999997</v>
      </c>
      <c r="F53" s="13">
        <f ca="1" xml:space="preserve"> IF(C53=1,RTD("cqg.rtd",,"StudyData", $T$2, "Bar", "", "High", $S$2, -$A53, $X$2,$W$2,,$U$2,$V$2),"")</f>
        <v>-48.874266669999997</v>
      </c>
      <c r="G53" s="13">
        <f ca="1" xml:space="preserve"> IF(C53=1,RTD("cqg.rtd",,"StudyData", $T$2, "Bar", "", "Low", $S$2, -$A53, $X$2,$W$2,,$U$2,$V$2),"")</f>
        <v>-48.923299999999998</v>
      </c>
      <c r="H53" s="13">
        <f ca="1" xml:space="preserve"> IF(C53=1,RTD("cqg.rtd",,"StudyData", $T$2, "Bar", "", "Close", $S$2, -$A53, $X$2,$W$2,,$U$2,$V$2),"")</f>
        <v>-48.913633330000003</v>
      </c>
      <c r="K53" s="13">
        <f t="shared" ca="1" si="1"/>
        <v>-48.874266669999997</v>
      </c>
      <c r="L53" s="13">
        <f t="shared" ca="1" si="2"/>
        <v>-48.923299999999998</v>
      </c>
      <c r="M53" s="15">
        <f t="shared" ca="1" si="3"/>
        <v>42710.350694444445</v>
      </c>
      <c r="Q53" s="20"/>
    </row>
    <row r="54" spans="1:17" x14ac:dyDescent="0.25">
      <c r="A54">
        <f t="shared" si="4"/>
        <v>52</v>
      </c>
      <c r="B54" s="18">
        <f>RTD("cqg.rtd",,"StudyData", $T$2, "Bar", "", "Time", $S$2,-$A54, $X$2, "", "","False")</f>
        <v>42710.347222222219</v>
      </c>
      <c r="C54" s="17">
        <f t="shared" ca="1" si="0"/>
        <v>1</v>
      </c>
      <c r="D54" s="2">
        <f ca="1" xml:space="preserve"> IF(C54=1,RTD("cqg.rtd",,"StudyData", $T$2, "Bar", "", "Time", $S$2, -$A54,$X$2,$W$2, "","False"),"")</f>
        <v>42710.347222222219</v>
      </c>
      <c r="E54" s="13">
        <f ca="1" xml:space="preserve"> IF(C54=1,RTD("cqg.rtd",,"StudyData", $T$2, "Bar", "", "Open", $S$2, -$A54, $X$2,$W$2,,$U$2,$V$2),"")</f>
        <v>-48.862966669999999</v>
      </c>
      <c r="F54" s="13">
        <f ca="1" xml:space="preserve"> IF(C54=1,RTD("cqg.rtd",,"StudyData", $T$2, "Bar", "", "High", $S$2, -$A54, $X$2,$W$2,,$U$2,$V$2),"")</f>
        <v>-48.833966670000002</v>
      </c>
      <c r="G54" s="13">
        <f ca="1" xml:space="preserve"> IF(C54=1,RTD("cqg.rtd",,"StudyData", $T$2, "Bar", "", "Low", $S$2, -$A54, $X$2,$W$2,,$U$2,$V$2),"")</f>
        <v>-48.873566670000002</v>
      </c>
      <c r="H54" s="13">
        <f ca="1" xml:space="preserve"> IF(C54=1,RTD("cqg.rtd",,"StudyData", $T$2, "Bar", "", "Close", $S$2, -$A54, $X$2,$W$2,,$U$2,$V$2),"")</f>
        <v>-48.873566670000002</v>
      </c>
      <c r="K54" s="13">
        <f t="shared" ca="1" si="1"/>
        <v>-48.833966670000002</v>
      </c>
      <c r="L54" s="13">
        <f t="shared" ca="1" si="2"/>
        <v>-48.873566670000002</v>
      </c>
      <c r="M54" s="15">
        <f t="shared" ca="1" si="3"/>
        <v>42710.347222222219</v>
      </c>
      <c r="Q54" s="20"/>
    </row>
    <row r="55" spans="1:17" x14ac:dyDescent="0.25">
      <c r="A55">
        <f t="shared" si="4"/>
        <v>53</v>
      </c>
      <c r="B55" s="18">
        <f>RTD("cqg.rtd",,"StudyData", $T$2, "Bar", "", "Time", $S$2,-$A55, $X$2, "", "","False")</f>
        <v>42710.34375</v>
      </c>
      <c r="C55" s="17">
        <f t="shared" ca="1" si="0"/>
        <v>1</v>
      </c>
      <c r="D55" s="2">
        <f ca="1" xml:space="preserve"> IF(C55=1,RTD("cqg.rtd",,"StudyData", $T$2, "Bar", "", "Time", $S$2, -$A55,$X$2,$W$2, "","False"),"")</f>
        <v>42710.34375</v>
      </c>
      <c r="E55" s="13">
        <f ca="1" xml:space="preserve"> IF(C55=1,RTD("cqg.rtd",,"StudyData", $T$2, "Bar", "", "Open", $S$2, -$A55, $X$2,$W$2,,$U$2,$V$2),"")</f>
        <v>-48.922899999999998</v>
      </c>
      <c r="F55" s="13">
        <f ca="1" xml:space="preserve"> IF(C55=1,RTD("cqg.rtd",,"StudyData", $T$2, "Bar", "", "High", $S$2, -$A55, $X$2,$W$2,,$U$2,$V$2),"")</f>
        <v>-48.826066670000003</v>
      </c>
      <c r="G55" s="13">
        <f ca="1" xml:space="preserve"> IF(C55=1,RTD("cqg.rtd",,"StudyData", $T$2, "Bar", "", "Low", $S$2, -$A55, $X$2,$W$2,,$U$2,$V$2),"")</f>
        <v>-48.922899999999998</v>
      </c>
      <c r="H55" s="13">
        <f ca="1" xml:space="preserve"> IF(C55=1,RTD("cqg.rtd",,"StudyData", $T$2, "Bar", "", "Close", $S$2, -$A55, $X$2,$W$2,,$U$2,$V$2),"")</f>
        <v>-48.863533330000003</v>
      </c>
      <c r="K55" s="13">
        <f t="shared" ca="1" si="1"/>
        <v>-48.826066670000003</v>
      </c>
      <c r="L55" s="13">
        <f t="shared" ca="1" si="2"/>
        <v>-48.922899999999998</v>
      </c>
      <c r="M55" s="15">
        <f t="shared" ca="1" si="3"/>
        <v>42710.34375</v>
      </c>
      <c r="Q55" s="20"/>
    </row>
    <row r="56" spans="1:17" x14ac:dyDescent="0.25">
      <c r="A56">
        <f t="shared" si="4"/>
        <v>54</v>
      </c>
      <c r="B56" s="18">
        <f>RTD("cqg.rtd",,"StudyData", $T$2, "Bar", "", "Time", $S$2,-$A56, $X$2, "", "","False")</f>
        <v>42710.340277777781</v>
      </c>
      <c r="C56" s="17">
        <f t="shared" ca="1" si="0"/>
        <v>1</v>
      </c>
      <c r="D56" s="2">
        <f ca="1" xml:space="preserve"> IF(C56=1,RTD("cqg.rtd",,"StudyData", $T$2, "Bar", "", "Time", $S$2, -$A56,$X$2,$W$2, "","False"),"")</f>
        <v>42710.340277777781</v>
      </c>
      <c r="E56" s="13">
        <f ca="1" xml:space="preserve"> IF(C56=1,RTD("cqg.rtd",,"StudyData", $T$2, "Bar", "", "Open", $S$2, -$A56, $X$2,$W$2,,$U$2,$V$2),"")</f>
        <v>-48.993866670000003</v>
      </c>
      <c r="F56" s="13">
        <f ca="1" xml:space="preserve"> IF(C56=1,RTD("cqg.rtd",,"StudyData", $T$2, "Bar", "", "High", $S$2, -$A56, $X$2,$W$2,,$U$2,$V$2),"")</f>
        <v>-48.952966670000002</v>
      </c>
      <c r="G56" s="13">
        <f ca="1" xml:space="preserve"> IF(C56=1,RTD("cqg.rtd",,"StudyData", $T$2, "Bar", "", "Low", $S$2, -$A56, $X$2,$W$2,,$U$2,$V$2),"")</f>
        <v>-49.003399999999999</v>
      </c>
      <c r="H56" s="13">
        <f ca="1" xml:space="preserve"> IF(C56=1,RTD("cqg.rtd",,"StudyData", $T$2, "Bar", "", "Close", $S$2, -$A56, $X$2,$W$2,,$U$2,$V$2),"")</f>
        <v>-48.952966670000002</v>
      </c>
      <c r="K56" s="13">
        <f t="shared" ca="1" si="1"/>
        <v>-48.952966670000002</v>
      </c>
      <c r="L56" s="13">
        <f t="shared" ca="1" si="2"/>
        <v>-49.003399999999999</v>
      </c>
      <c r="M56" s="15">
        <f t="shared" ca="1" si="3"/>
        <v>42710.340277777781</v>
      </c>
      <c r="Q56" s="20"/>
    </row>
    <row r="57" spans="1:17" x14ac:dyDescent="0.25">
      <c r="A57">
        <f t="shared" si="4"/>
        <v>55</v>
      </c>
      <c r="B57" s="18">
        <f>RTD("cqg.rtd",,"StudyData", $T$2, "Bar", "", "Time", $S$2,-$A57, $X$2, "", "","False")</f>
        <v>42710.336805555555</v>
      </c>
      <c r="C57" s="17">
        <f t="shared" ca="1" si="0"/>
        <v>1</v>
      </c>
      <c r="D57" s="2">
        <f ca="1" xml:space="preserve"> IF(C57=1,RTD("cqg.rtd",,"StudyData", $T$2, "Bar", "", "Time", $S$2, -$A57,$X$2,$W$2, "","False"),"")</f>
        <v>42710.336805555555</v>
      </c>
      <c r="E57" s="13">
        <f ca="1" xml:space="preserve"> IF(C57=1,RTD("cqg.rtd",,"StudyData", $T$2, "Bar", "", "Open", $S$2, -$A57, $X$2,$W$2,,$U$2,$V$2),"")</f>
        <v>-49.032166670000002</v>
      </c>
      <c r="F57" s="13">
        <f ca="1" xml:space="preserve"> IF(C57=1,RTD("cqg.rtd",,"StudyData", $T$2, "Bar", "", "High", $S$2, -$A57, $X$2,$W$2,,$U$2,$V$2),"")</f>
        <v>-49.003666670000001</v>
      </c>
      <c r="G57" s="13">
        <f ca="1" xml:space="preserve"> IF(C57=1,RTD("cqg.rtd",,"StudyData", $T$2, "Bar", "", "Low", $S$2, -$A57, $X$2,$W$2,,$U$2,$V$2),"")</f>
        <v>-49.04236667</v>
      </c>
      <c r="H57" s="13">
        <f ca="1" xml:space="preserve"> IF(C57=1,RTD("cqg.rtd",,"StudyData", $T$2, "Bar", "", "Close", $S$2, -$A57, $X$2,$W$2,,$U$2,$V$2),"")</f>
        <v>-49.003666670000001</v>
      </c>
      <c r="K57" s="13">
        <f t="shared" ca="1" si="1"/>
        <v>-49.003666670000001</v>
      </c>
      <c r="L57" s="13">
        <f t="shared" ca="1" si="2"/>
        <v>-49.04236667</v>
      </c>
      <c r="M57" s="15">
        <f t="shared" ca="1" si="3"/>
        <v>42710.336805555555</v>
      </c>
      <c r="Q57" s="20"/>
    </row>
    <row r="58" spans="1:17" x14ac:dyDescent="0.25">
      <c r="A58">
        <f t="shared" si="4"/>
        <v>56</v>
      </c>
      <c r="B58" s="18">
        <f>RTD("cqg.rtd",,"StudyData", $T$2, "Bar", "", "Time", $S$2,-$A58, $X$2, "", "","False")</f>
        <v>42710.333333333336</v>
      </c>
      <c r="C58" s="17">
        <f t="shared" ca="1" si="0"/>
        <v>1</v>
      </c>
      <c r="D58" s="2">
        <f ca="1" xml:space="preserve"> IF(C58=1,RTD("cqg.rtd",,"StudyData", $T$2, "Bar", "", "Time", $S$2, -$A58,$X$2,$W$2, "","False"),"")</f>
        <v>42710.333333333336</v>
      </c>
      <c r="E58" s="13">
        <f ca="1" xml:space="preserve"> IF(C58=1,RTD("cqg.rtd",,"StudyData", $T$2, "Bar", "", "Open", $S$2, -$A58, $X$2,$W$2,,$U$2,$V$2),"")</f>
        <v>-49.0488</v>
      </c>
      <c r="F58" s="13">
        <f ca="1" xml:space="preserve"> IF(C58=1,RTD("cqg.rtd",,"StudyData", $T$2, "Bar", "", "High", $S$2, -$A58, $X$2,$W$2,,$U$2,$V$2),"")</f>
        <v>-48.93343333</v>
      </c>
      <c r="G58" s="13">
        <f ca="1" xml:space="preserve"> IF(C58=1,RTD("cqg.rtd",,"StudyData", $T$2, "Bar", "", "Low", $S$2, -$A58, $X$2,$W$2,,$U$2,$V$2),"")</f>
        <v>-49.0488</v>
      </c>
      <c r="H58" s="13">
        <f ca="1" xml:space="preserve"> IF(C58=1,RTD("cqg.rtd",,"StudyData", $T$2, "Bar", "", "Close", $S$2, -$A58, $X$2,$W$2,,$U$2,$V$2),"")</f>
        <v>-49.011699999999998</v>
      </c>
      <c r="K58" s="13">
        <f t="shared" ca="1" si="1"/>
        <v>-48.93343333</v>
      </c>
      <c r="L58" s="13">
        <f t="shared" ca="1" si="2"/>
        <v>-49.0488</v>
      </c>
      <c r="M58" s="15">
        <f t="shared" ca="1" si="3"/>
        <v>42710.333333333336</v>
      </c>
      <c r="Q58" s="20"/>
    </row>
    <row r="59" spans="1:17" x14ac:dyDescent="0.25">
      <c r="A59">
        <f t="shared" si="4"/>
        <v>57</v>
      </c>
      <c r="B59" s="18">
        <f>RTD("cqg.rtd",,"StudyData", $T$2, "Bar", "", "Time", $S$2,-$A59, $X$2, "", "","False")</f>
        <v>42710.329861111109</v>
      </c>
      <c r="C59" s="17">
        <f t="shared" ca="1" si="0"/>
        <v>1</v>
      </c>
      <c r="D59" s="2">
        <f ca="1" xml:space="preserve"> IF(C59=1,RTD("cqg.rtd",,"StudyData", $T$2, "Bar", "", "Time", $S$2, -$A59,$X$2,$W$2, "","False"),"")</f>
        <v>42710.329861111109</v>
      </c>
      <c r="E59" s="13">
        <f ca="1" xml:space="preserve"> IF(C59=1,RTD("cqg.rtd",,"StudyData", $T$2, "Bar", "", "Open", $S$2, -$A59, $X$2,$W$2,,$U$2,$V$2),"")</f>
        <v>-49.021966669999998</v>
      </c>
      <c r="F59" s="13">
        <f ca="1" xml:space="preserve"> IF(C59=1,RTD("cqg.rtd",,"StudyData", $T$2, "Bar", "", "High", $S$2, -$A59, $X$2,$W$2,,$U$2,$V$2),"")</f>
        <v>-48.963266670000003</v>
      </c>
      <c r="G59" s="13">
        <f ca="1" xml:space="preserve"> IF(C59=1,RTD("cqg.rtd",,"StudyData", $T$2, "Bar", "", "Low", $S$2, -$A59, $X$2,$W$2,,$U$2,$V$2),"")</f>
        <v>-49.04153333</v>
      </c>
      <c r="H59" s="13">
        <f ca="1" xml:space="preserve"> IF(C59=1,RTD("cqg.rtd",,"StudyData", $T$2, "Bar", "", "Close", $S$2, -$A59, $X$2,$W$2,,$U$2,$V$2),"")</f>
        <v>-48.963266670000003</v>
      </c>
      <c r="K59" s="13">
        <f t="shared" ca="1" si="1"/>
        <v>-48.963266670000003</v>
      </c>
      <c r="L59" s="13">
        <f t="shared" ca="1" si="2"/>
        <v>-49.04153333</v>
      </c>
      <c r="M59" s="15">
        <f t="shared" ca="1" si="3"/>
        <v>42710.329861111109</v>
      </c>
      <c r="Q59" s="20"/>
    </row>
    <row r="60" spans="1:17" x14ac:dyDescent="0.25">
      <c r="A60">
        <f t="shared" si="4"/>
        <v>58</v>
      </c>
      <c r="B60" s="18">
        <f>RTD("cqg.rtd",,"StudyData", $T$2, "Bar", "", "Time", $S$2,-$A60, $X$2, "", "","False")</f>
        <v>42710.326388888891</v>
      </c>
      <c r="C60" s="17">
        <f t="shared" ca="1" si="0"/>
        <v>1</v>
      </c>
      <c r="D60" s="2">
        <f ca="1" xml:space="preserve"> IF(C60=1,RTD("cqg.rtd",,"StudyData", $T$2, "Bar", "", "Time", $S$2, -$A60,$X$2,$W$2, "","False"),"")</f>
        <v>42710.326388888891</v>
      </c>
      <c r="E60" s="13">
        <f ca="1" xml:space="preserve"> IF(C60=1,RTD("cqg.rtd",,"StudyData", $T$2, "Bar", "", "Open", $S$2, -$A60, $X$2,$W$2,,$U$2,$V$2),"")</f>
        <v>-49.089166669999997</v>
      </c>
      <c r="F60" s="13">
        <f ca="1" xml:space="preserve"> IF(C60=1,RTD("cqg.rtd",,"StudyData", $T$2, "Bar", "", "High", $S$2, -$A60, $X$2,$W$2,,$U$2,$V$2),"")</f>
        <v>-49.012066670000003</v>
      </c>
      <c r="G60" s="13">
        <f ca="1" xml:space="preserve"> IF(C60=1,RTD("cqg.rtd",,"StudyData", $T$2, "Bar", "", "Low", $S$2, -$A60, $X$2,$W$2,,$U$2,$V$2),"")</f>
        <v>-49.089166669999997</v>
      </c>
      <c r="H60" s="13">
        <f ca="1" xml:space="preserve"> IF(C60=1,RTD("cqg.rtd",,"StudyData", $T$2, "Bar", "", "Close", $S$2, -$A60, $X$2,$W$2,,$U$2,$V$2),"")</f>
        <v>-49.041933329999999</v>
      </c>
      <c r="K60" s="13">
        <f t="shared" ca="1" si="1"/>
        <v>-49.012066670000003</v>
      </c>
      <c r="L60" s="13">
        <f t="shared" ca="1" si="2"/>
        <v>-49.089166669999997</v>
      </c>
      <c r="M60" s="15">
        <f t="shared" ca="1" si="3"/>
        <v>42710.326388888891</v>
      </c>
      <c r="Q60" s="20"/>
    </row>
    <row r="61" spans="1:17" x14ac:dyDescent="0.25">
      <c r="A61">
        <f t="shared" si="4"/>
        <v>59</v>
      </c>
      <c r="B61" s="18">
        <f>RTD("cqg.rtd",,"StudyData", $T$2, "Bar", "", "Time", $S$2,-$A61, $X$2, "", "","False")</f>
        <v>42710.322916666664</v>
      </c>
      <c r="C61" s="17">
        <f t="shared" ca="1" si="0"/>
        <v>1</v>
      </c>
      <c r="D61" s="2">
        <f ca="1" xml:space="preserve"> IF(C61=1,RTD("cqg.rtd",,"StudyData", $T$2, "Bar", "", "Time", $S$2, -$A61,$X$2,$W$2, "","False"),"")</f>
        <v>42710.322916666664</v>
      </c>
      <c r="E61" s="13">
        <f ca="1" xml:space="preserve"> IF(C61=1,RTD("cqg.rtd",,"StudyData", $T$2, "Bar", "", "Open", $S$2, -$A61, $X$2,$W$2,,$U$2,$V$2),"")</f>
        <v>-49.058966669999997</v>
      </c>
      <c r="F61" s="13">
        <f ca="1" xml:space="preserve"> IF(C61=1,RTD("cqg.rtd",,"StudyData", $T$2, "Bar", "", "High", $S$2, -$A61, $X$2,$W$2,,$U$2,$V$2),"")</f>
        <v>-49.058966669999997</v>
      </c>
      <c r="G61" s="13">
        <f ca="1" xml:space="preserve"> IF(C61=1,RTD("cqg.rtd",,"StudyData", $T$2, "Bar", "", "Low", $S$2, -$A61, $X$2,$W$2,,$U$2,$V$2),"")</f>
        <v>-49.098233329999999</v>
      </c>
      <c r="H61" s="13">
        <f ca="1" xml:space="preserve"> IF(C61=1,RTD("cqg.rtd",,"StudyData", $T$2, "Bar", "", "Close", $S$2, -$A61, $X$2,$W$2,,$U$2,$V$2),"")</f>
        <v>-49.08883333</v>
      </c>
      <c r="K61" s="13">
        <f t="shared" ca="1" si="1"/>
        <v>-49.058966669999997</v>
      </c>
      <c r="L61" s="13">
        <f t="shared" ca="1" si="2"/>
        <v>-49.098233329999999</v>
      </c>
      <c r="M61" s="15">
        <f t="shared" ca="1" si="3"/>
        <v>42710.322916666664</v>
      </c>
      <c r="Q61" s="20"/>
    </row>
    <row r="62" spans="1:17" x14ac:dyDescent="0.25">
      <c r="A62">
        <f t="shared" si="4"/>
        <v>60</v>
      </c>
      <c r="B62" s="18">
        <f>RTD("cqg.rtd",,"StudyData", $T$2, "Bar", "", "Time", $S$2,-$A62, $X$2, "", "","False")</f>
        <v>42710.319444444445</v>
      </c>
      <c r="C62" s="17">
        <f t="shared" ca="1" si="0"/>
        <v>1</v>
      </c>
      <c r="D62" s="2">
        <f ca="1" xml:space="preserve"> IF(C62=1,RTD("cqg.rtd",,"StudyData", $T$2, "Bar", "", "Time", $S$2, -$A62,$X$2,$W$2, "","False"),"")</f>
        <v>42710.319444444445</v>
      </c>
      <c r="E62" s="13">
        <f ca="1" xml:space="preserve"> IF(C62=1,RTD("cqg.rtd",,"StudyData", $T$2, "Bar", "", "Open", $S$2, -$A62, $X$2,$W$2,,$U$2,$V$2),"")</f>
        <v>-49.147566670000003</v>
      </c>
      <c r="F62" s="13">
        <f ca="1" xml:space="preserve"> IF(C62=1,RTD("cqg.rtd",,"StudyData", $T$2, "Bar", "", "High", $S$2, -$A62, $X$2,$W$2,,$U$2,$V$2),"")</f>
        <v>-49.048699999999997</v>
      </c>
      <c r="G62" s="13">
        <f ca="1" xml:space="preserve"> IF(C62=1,RTD("cqg.rtd",,"StudyData", $T$2, "Bar", "", "Low", $S$2, -$A62, $X$2,$W$2,,$U$2,$V$2),"")</f>
        <v>-49.147566670000003</v>
      </c>
      <c r="H62" s="13">
        <f ca="1" xml:space="preserve"> IF(C62=1,RTD("cqg.rtd",,"StudyData", $T$2, "Bar", "", "Close", $S$2, -$A62, $X$2,$W$2,,$U$2,$V$2),"")</f>
        <v>-49.058666670000001</v>
      </c>
      <c r="K62" s="13">
        <f t="shared" ca="1" si="1"/>
        <v>-49.048699999999997</v>
      </c>
      <c r="L62" s="13">
        <f t="shared" ca="1" si="2"/>
        <v>-49.147566670000003</v>
      </c>
      <c r="M62" s="15">
        <f t="shared" ca="1" si="3"/>
        <v>42710.319444444445</v>
      </c>
      <c r="Q62" s="20"/>
    </row>
    <row r="63" spans="1:17" x14ac:dyDescent="0.25">
      <c r="A63">
        <f t="shared" si="4"/>
        <v>61</v>
      </c>
      <c r="B63" s="18">
        <f>RTD("cqg.rtd",,"StudyData", $T$2, "Bar", "", "Time", $S$2,-$A63, $X$2, "", "","False")</f>
        <v>42710.315972222219</v>
      </c>
      <c r="C63" s="17">
        <f t="shared" ca="1" si="0"/>
        <v>1</v>
      </c>
      <c r="D63" s="2">
        <f ca="1" xml:space="preserve"> IF(C63=1,RTD("cqg.rtd",,"StudyData", $T$2, "Bar", "", "Time", $S$2, -$A63,$X$2,$W$2, "","False"),"")</f>
        <v>42710.315972222219</v>
      </c>
      <c r="E63" s="13">
        <f ca="1" xml:space="preserve"> IF(C63=1,RTD("cqg.rtd",,"StudyData", $T$2, "Bar", "", "Open", $S$2, -$A63, $X$2,$W$2,,$U$2,$V$2),"")</f>
        <v>-49.1753</v>
      </c>
      <c r="F63" s="13">
        <f ca="1" xml:space="preserve"> IF(C63=1,RTD("cqg.rtd",,"StudyData", $T$2, "Bar", "", "High", $S$2, -$A63, $X$2,$W$2,,$U$2,$V$2),"")</f>
        <v>-49.097666670000002</v>
      </c>
      <c r="G63" s="13">
        <f ca="1" xml:space="preserve"> IF(C63=1,RTD("cqg.rtd",,"StudyData", $T$2, "Bar", "", "Low", $S$2, -$A63, $X$2,$W$2,,$U$2,$V$2),"")</f>
        <v>-49.214233329999999</v>
      </c>
      <c r="H63" s="13">
        <f ca="1" xml:space="preserve"> IF(C63=1,RTD("cqg.rtd",,"StudyData", $T$2, "Bar", "", "Close", $S$2, -$A63, $X$2,$W$2,,$U$2,$V$2),"")</f>
        <v>-49.097666670000002</v>
      </c>
      <c r="K63" s="13">
        <f t="shared" ca="1" si="1"/>
        <v>-49.097666670000002</v>
      </c>
      <c r="L63" s="13">
        <f t="shared" ca="1" si="2"/>
        <v>-49.214233329999999</v>
      </c>
      <c r="M63" s="15">
        <f t="shared" ca="1" si="3"/>
        <v>42710.315972222219</v>
      </c>
      <c r="Q63" s="20"/>
    </row>
    <row r="64" spans="1:17" x14ac:dyDescent="0.25">
      <c r="A64">
        <f t="shared" si="4"/>
        <v>62</v>
      </c>
      <c r="B64" s="18">
        <f>RTD("cqg.rtd",,"StudyData", $T$2, "Bar", "", "Time", $S$2,-$A64, $X$2, "", "","False")</f>
        <v>42710.3125</v>
      </c>
      <c r="C64" s="17">
        <f t="shared" ca="1" si="0"/>
        <v>1</v>
      </c>
      <c r="D64" s="2">
        <f ca="1" xml:space="preserve"> IF(C64=1,RTD("cqg.rtd",,"StudyData", $T$2, "Bar", "", "Time", $S$2, -$A64,$X$2,$W$2, "","False"),"")</f>
        <v>42710.3125</v>
      </c>
      <c r="E64" s="13">
        <f ca="1" xml:space="preserve"> IF(C64=1,RTD("cqg.rtd",,"StudyData", $T$2, "Bar", "", "Open", $S$2, -$A64, $X$2,$W$2,,$U$2,$V$2),"")</f>
        <v>-49.156233329999999</v>
      </c>
      <c r="F64" s="13">
        <f ca="1" xml:space="preserve"> IF(C64=1,RTD("cqg.rtd",,"StudyData", $T$2, "Bar", "", "High", $S$2, -$A64, $X$2,$W$2,,$U$2,$V$2),"")</f>
        <v>-49.156233329999999</v>
      </c>
      <c r="G64" s="13">
        <f ca="1" xml:space="preserve"> IF(C64=1,RTD("cqg.rtd",,"StudyData", $T$2, "Bar", "", "Low", $S$2, -$A64, $X$2,$W$2,,$U$2,$V$2),"")</f>
        <v>-49.185133329999999</v>
      </c>
      <c r="H64" s="13">
        <f ca="1" xml:space="preserve"> IF(C64=1,RTD("cqg.rtd",,"StudyData", $T$2, "Bar", "", "Close", $S$2, -$A64, $X$2,$W$2,,$U$2,$V$2),"")</f>
        <v>-49.1751</v>
      </c>
      <c r="K64" s="13">
        <f t="shared" ca="1" si="1"/>
        <v>-49.156233329999999</v>
      </c>
      <c r="L64" s="13">
        <f t="shared" ca="1" si="2"/>
        <v>-49.185133329999999</v>
      </c>
      <c r="M64" s="15">
        <f t="shared" ca="1" si="3"/>
        <v>42710.3125</v>
      </c>
      <c r="Q64" s="20"/>
    </row>
    <row r="65" spans="1:17" x14ac:dyDescent="0.25">
      <c r="A65">
        <f t="shared" si="4"/>
        <v>63</v>
      </c>
      <c r="B65" s="18">
        <f>RTD("cqg.rtd",,"StudyData", $T$2, "Bar", "", "Time", $S$2,-$A65, $X$2, "", "","False")</f>
        <v>42710.309027777781</v>
      </c>
      <c r="C65" s="17">
        <f t="shared" ca="1" si="0"/>
        <v>1</v>
      </c>
      <c r="D65" s="2">
        <f ca="1" xml:space="preserve"> IF(C65=1,RTD("cqg.rtd",,"StudyData", $T$2, "Bar", "", "Time", $S$2, -$A65,$X$2,$W$2, "","False"),"")</f>
        <v>42710.309027777781</v>
      </c>
      <c r="E65" s="13">
        <f ca="1" xml:space="preserve"> IF(C65=1,RTD("cqg.rtd",,"StudyData", $T$2, "Bar", "", "Open", $S$2, -$A65, $X$2,$W$2,,$U$2,$V$2),"")</f>
        <v>-49.136800000000001</v>
      </c>
      <c r="F65" s="13">
        <f ca="1" xml:space="preserve"> IF(C65=1,RTD("cqg.rtd",,"StudyData", $T$2, "Bar", "", "High", $S$2, -$A65, $X$2,$W$2,,$U$2,$V$2),"")</f>
        <v>-49.096366670000002</v>
      </c>
      <c r="G65" s="13">
        <f ca="1" xml:space="preserve"> IF(C65=1,RTD("cqg.rtd",,"StudyData", $T$2, "Bar", "", "Low", $S$2, -$A65, $X$2,$W$2,,$U$2,$V$2),"")</f>
        <v>-49.156266670000001</v>
      </c>
      <c r="H65" s="13">
        <f ca="1" xml:space="preserve"> IF(C65=1,RTD("cqg.rtd",,"StudyData", $T$2, "Bar", "", "Close", $S$2, -$A65, $X$2,$W$2,,$U$2,$V$2),"")</f>
        <v>-49.136233330000003</v>
      </c>
      <c r="K65" s="13">
        <f t="shared" ca="1" si="1"/>
        <v>-49.096366670000002</v>
      </c>
      <c r="L65" s="13">
        <f t="shared" ca="1" si="2"/>
        <v>-49.156266670000001</v>
      </c>
      <c r="M65" s="15">
        <f t="shared" ca="1" si="3"/>
        <v>42710.309027777781</v>
      </c>
      <c r="Q65" s="20"/>
    </row>
    <row r="66" spans="1:17" x14ac:dyDescent="0.25">
      <c r="A66">
        <f t="shared" si="4"/>
        <v>64</v>
      </c>
      <c r="B66" s="18">
        <f>RTD("cqg.rtd",,"StudyData", $T$2, "Bar", "", "Time", $S$2,-$A66, $X$2, "", "","False")</f>
        <v>42710.305555555555</v>
      </c>
      <c r="C66" s="17">
        <f t="shared" ca="1" si="0"/>
        <v>1</v>
      </c>
      <c r="D66" s="2">
        <f ca="1" xml:space="preserve"> IF(C66=1,RTD("cqg.rtd",,"StudyData", $T$2, "Bar", "", "Time", $S$2, -$A66,$X$2,$W$2, "","False"),"")</f>
        <v>42710.305555555555</v>
      </c>
      <c r="E66" s="13">
        <f ca="1" xml:space="preserve"> IF(C66=1,RTD("cqg.rtd",,"StudyData", $T$2, "Bar", "", "Open", $S$2, -$A66, $X$2,$W$2,,$U$2,$V$2),"")</f>
        <v>-49.31056667</v>
      </c>
      <c r="F66" s="13">
        <f ca="1" xml:space="preserve"> IF(C66=1,RTD("cqg.rtd",,"StudyData", $T$2, "Bar", "", "High", $S$2, -$A66, $X$2,$W$2,,$U$2,$V$2),"")</f>
        <v>-49.126866669999998</v>
      </c>
      <c r="G66" s="13">
        <f ca="1" xml:space="preserve"> IF(C66=1,RTD("cqg.rtd",,"StudyData", $T$2, "Bar", "", "Low", $S$2, -$A66, $X$2,$W$2,,$U$2,$V$2),"")</f>
        <v>-49.31056667</v>
      </c>
      <c r="H66" s="13">
        <f ca="1" xml:space="preserve"> IF(C66=1,RTD("cqg.rtd",,"StudyData", $T$2, "Bar", "", "Close", $S$2, -$A66, $X$2,$W$2,,$U$2,$V$2),"")</f>
        <v>-49.175800000000002</v>
      </c>
      <c r="K66" s="13">
        <f t="shared" ca="1" si="1"/>
        <v>-49.126866669999998</v>
      </c>
      <c r="L66" s="13">
        <f t="shared" ca="1" si="2"/>
        <v>-49.31056667</v>
      </c>
      <c r="M66" s="15">
        <f t="shared" ca="1" si="3"/>
        <v>42710.305555555555</v>
      </c>
      <c r="Q66" s="20"/>
    </row>
    <row r="67" spans="1:17" x14ac:dyDescent="0.25">
      <c r="A67">
        <f t="shared" si="4"/>
        <v>65</v>
      </c>
      <c r="B67" s="18">
        <f>RTD("cqg.rtd",,"StudyData", $T$2, "Bar", "", "Time", $S$2,-$A67, $X$2, "", "","False")</f>
        <v>42710.302083333336</v>
      </c>
      <c r="C67" s="17">
        <f t="shared" ref="C67:C130" ca="1" si="5" xml:space="preserve"> IF(B67&gt;=$S$6,1,0)</f>
        <v>1</v>
      </c>
      <c r="D67" s="2">
        <f ca="1" xml:space="preserve"> IF(C67=1,RTD("cqg.rtd",,"StudyData", $T$2, "Bar", "", "Time", $S$2, -$A67,$X$2,$W$2, "","False"),"")</f>
        <v>42710.302083333336</v>
      </c>
      <c r="E67" s="13">
        <f ca="1" xml:space="preserve"> IF(C67=1,RTD("cqg.rtd",,"StudyData", $T$2, "Bar", "", "Open", $S$2, -$A67, $X$2,$W$2,,$U$2,$V$2),"")</f>
        <v>-49.262466670000002</v>
      </c>
      <c r="F67" s="13">
        <f ca="1" xml:space="preserve"> IF(C67=1,RTD("cqg.rtd",,"StudyData", $T$2, "Bar", "", "High", $S$2, -$A67, $X$2,$W$2,,$U$2,$V$2),"")</f>
        <v>-49.262466670000002</v>
      </c>
      <c r="G67" s="13">
        <f ca="1" xml:space="preserve"> IF(C67=1,RTD("cqg.rtd",,"StudyData", $T$2, "Bar", "", "Low", $S$2, -$A67, $X$2,$W$2,,$U$2,$V$2),"")</f>
        <v>-49.31123333</v>
      </c>
      <c r="H67" s="13">
        <f ca="1" xml:space="preserve"> IF(C67=1,RTD("cqg.rtd",,"StudyData", $T$2, "Bar", "", "Close", $S$2, -$A67, $X$2,$W$2,,$U$2,$V$2),"")</f>
        <v>-49.310899999999997</v>
      </c>
      <c r="K67" s="13">
        <f t="shared" ref="K67:K130" ca="1" si="6">F67</f>
        <v>-49.262466670000002</v>
      </c>
      <c r="L67" s="13">
        <f t="shared" ref="L67:L130" ca="1" si="7">G67</f>
        <v>-49.31123333</v>
      </c>
      <c r="M67" s="15">
        <f t="shared" ref="M67:M130" ca="1" si="8">D67</f>
        <v>42710.302083333336</v>
      </c>
      <c r="Q67" s="20"/>
    </row>
    <row r="68" spans="1:17" x14ac:dyDescent="0.25">
      <c r="A68">
        <f t="shared" ref="A68:A131" si="9">A67+1</f>
        <v>66</v>
      </c>
      <c r="B68" s="18">
        <f>RTD("cqg.rtd",,"StudyData", $T$2, "Bar", "", "Time", $S$2,-$A68, $X$2, "", "","False")</f>
        <v>42710.298611111109</v>
      </c>
      <c r="C68" s="17">
        <f t="shared" ca="1" si="5"/>
        <v>1</v>
      </c>
      <c r="D68" s="2">
        <f ca="1" xml:space="preserve"> IF(C68=1,RTD("cqg.rtd",,"StudyData", $T$2, "Bar", "", "Time", $S$2, -$A68,$X$2,$W$2, "","False"),"")</f>
        <v>42710.298611111109</v>
      </c>
      <c r="E68" s="13">
        <f ca="1" xml:space="preserve"> IF(C68=1,RTD("cqg.rtd",,"StudyData", $T$2, "Bar", "", "Open", $S$2, -$A68, $X$2,$W$2,,$U$2,$V$2),"")</f>
        <v>-49.22366667</v>
      </c>
      <c r="F68" s="13">
        <f ca="1" xml:space="preserve"> IF(C68=1,RTD("cqg.rtd",,"StudyData", $T$2, "Bar", "", "High", $S$2, -$A68, $X$2,$W$2,,$U$2,$V$2),"")</f>
        <v>-49.22366667</v>
      </c>
      <c r="G68" s="13">
        <f ca="1" xml:space="preserve"> IF(C68=1,RTD("cqg.rtd",,"StudyData", $T$2, "Bar", "", "Low", $S$2, -$A68, $X$2,$W$2,,$U$2,$V$2),"")</f>
        <v>-49.292233330000002</v>
      </c>
      <c r="H68" s="13">
        <f ca="1" xml:space="preserve"> IF(C68=1,RTD("cqg.rtd",,"StudyData", $T$2, "Bar", "", "Close", $S$2, -$A68, $X$2,$W$2,,$U$2,$V$2),"")</f>
        <v>-49.292233330000002</v>
      </c>
      <c r="K68" s="13">
        <f t="shared" ca="1" si="6"/>
        <v>-49.22366667</v>
      </c>
      <c r="L68" s="13">
        <f t="shared" ca="1" si="7"/>
        <v>-49.292233330000002</v>
      </c>
      <c r="M68" s="15">
        <f t="shared" ca="1" si="8"/>
        <v>42710.298611111109</v>
      </c>
      <c r="Q68" s="20"/>
    </row>
    <row r="69" spans="1:17" x14ac:dyDescent="0.25">
      <c r="A69">
        <f t="shared" si="9"/>
        <v>67</v>
      </c>
      <c r="B69" s="18">
        <f>RTD("cqg.rtd",,"StudyData", $T$2, "Bar", "", "Time", $S$2,-$A69, $X$2, "", "","False")</f>
        <v>42710.295138888891</v>
      </c>
      <c r="C69" s="17">
        <f t="shared" ca="1" si="5"/>
        <v>1</v>
      </c>
      <c r="D69" s="2">
        <f ca="1" xml:space="preserve"> IF(C69=1,RTD("cqg.rtd",,"StudyData", $T$2, "Bar", "", "Time", $S$2, -$A69,$X$2,$W$2, "","False"),"")</f>
        <v>42710.295138888891</v>
      </c>
      <c r="E69" s="13">
        <f ca="1" xml:space="preserve"> IF(C69=1,RTD("cqg.rtd",,"StudyData", $T$2, "Bar", "", "Open", $S$2, -$A69, $X$2,$W$2,,$U$2,$V$2),"")</f>
        <v>-49.40966667</v>
      </c>
      <c r="F69" s="13">
        <f ca="1" xml:space="preserve"> IF(C69=1,RTD("cqg.rtd",,"StudyData", $T$2, "Bar", "", "High", $S$2, -$A69, $X$2,$W$2,,$U$2,$V$2),"")</f>
        <v>-49.184399999999997</v>
      </c>
      <c r="G69" s="13">
        <f ca="1" xml:space="preserve"> IF(C69=1,RTD("cqg.rtd",,"StudyData", $T$2, "Bar", "", "Low", $S$2, -$A69, $X$2,$W$2,,$U$2,$V$2),"")</f>
        <v>-49.40966667</v>
      </c>
      <c r="H69" s="13">
        <f ca="1" xml:space="preserve"> IF(C69=1,RTD("cqg.rtd",,"StudyData", $T$2, "Bar", "", "Close", $S$2, -$A69, $X$2,$W$2,,$U$2,$V$2),"")</f>
        <v>-49.214599999999997</v>
      </c>
      <c r="K69" s="13">
        <f t="shared" ca="1" si="6"/>
        <v>-49.184399999999997</v>
      </c>
      <c r="L69" s="13">
        <f t="shared" ca="1" si="7"/>
        <v>-49.40966667</v>
      </c>
      <c r="M69" s="15">
        <f t="shared" ca="1" si="8"/>
        <v>42710.295138888891</v>
      </c>
      <c r="Q69" s="20"/>
    </row>
    <row r="70" spans="1:17" x14ac:dyDescent="0.25">
      <c r="A70">
        <f t="shared" si="9"/>
        <v>68</v>
      </c>
      <c r="B70" s="18">
        <f>RTD("cqg.rtd",,"StudyData", $T$2, "Bar", "", "Time", $S$2,-$A70, $X$2, "", "","False")</f>
        <v>42710.291666666664</v>
      </c>
      <c r="C70" s="17">
        <f t="shared" ca="1" si="5"/>
        <v>1</v>
      </c>
      <c r="D70" s="2">
        <f ca="1" xml:space="preserve"> IF(C70=1,RTD("cqg.rtd",,"StudyData", $T$2, "Bar", "", "Time", $S$2, -$A70,$X$2,$W$2, "","False"),"")</f>
        <v>42710.291666666664</v>
      </c>
      <c r="E70" s="13">
        <f ca="1" xml:space="preserve"> IF(C70=1,RTD("cqg.rtd",,"StudyData", $T$2, "Bar", "", "Open", $S$2, -$A70, $X$2,$W$2,,$U$2,$V$2),"")</f>
        <v>-49.52613333</v>
      </c>
      <c r="F70" s="13">
        <f ca="1" xml:space="preserve"> IF(C70=1,RTD("cqg.rtd",,"StudyData", $T$2, "Bar", "", "High", $S$2, -$A70, $X$2,$W$2,,$U$2,$V$2),"")</f>
        <v>-49.438800000000001</v>
      </c>
      <c r="G70" s="13">
        <f ca="1" xml:space="preserve"> IF(C70=1,RTD("cqg.rtd",,"StudyData", $T$2, "Bar", "", "Low", $S$2, -$A70, $X$2,$W$2,,$U$2,$V$2),"")</f>
        <v>-49.52613333</v>
      </c>
      <c r="H70" s="13">
        <f ca="1" xml:space="preserve"> IF(C70=1,RTD("cqg.rtd",,"StudyData", $T$2, "Bar", "", "Close", $S$2, -$A70, $X$2,$W$2,,$U$2,$V$2),"")</f>
        <v>-49.4589</v>
      </c>
      <c r="K70" s="13">
        <f t="shared" ca="1" si="6"/>
        <v>-49.438800000000001</v>
      </c>
      <c r="L70" s="13">
        <f t="shared" ca="1" si="7"/>
        <v>-49.52613333</v>
      </c>
      <c r="M70" s="15">
        <f t="shared" ca="1" si="8"/>
        <v>42710.291666666664</v>
      </c>
      <c r="Q70" s="20"/>
    </row>
    <row r="71" spans="1:17" x14ac:dyDescent="0.25">
      <c r="A71">
        <f t="shared" si="9"/>
        <v>69</v>
      </c>
      <c r="B71" s="18">
        <f>RTD("cqg.rtd",,"StudyData", $T$2, "Bar", "", "Time", $S$2,-$A71, $X$2, "", "","False")</f>
        <v>42710.288194444445</v>
      </c>
      <c r="C71" s="17">
        <f t="shared" ca="1" si="5"/>
        <v>1</v>
      </c>
      <c r="D71" s="2">
        <f ca="1" xml:space="preserve"> IF(C71=1,RTD("cqg.rtd",,"StudyData", $T$2, "Bar", "", "Time", $S$2, -$A71,$X$2,$W$2, "","False"),"")</f>
        <v>42710.288194444445</v>
      </c>
      <c r="E71" s="13">
        <f ca="1" xml:space="preserve"> IF(C71=1,RTD("cqg.rtd",,"StudyData", $T$2, "Bar", "", "Open", $S$2, -$A71, $X$2,$W$2,,$U$2,$V$2),"")</f>
        <v>-49.486633329999997</v>
      </c>
      <c r="F71" s="13">
        <f ca="1" xml:space="preserve"> IF(C71=1,RTD("cqg.rtd",,"StudyData", $T$2, "Bar", "", "High", $S$2, -$A71, $X$2,$W$2,,$U$2,$V$2),"")</f>
        <v>-49.486633329999997</v>
      </c>
      <c r="G71" s="13">
        <f ca="1" xml:space="preserve"> IF(C71=1,RTD("cqg.rtd",,"StudyData", $T$2, "Bar", "", "Low", $S$2, -$A71, $X$2,$W$2,,$U$2,$V$2),"")</f>
        <v>-49.54623333</v>
      </c>
      <c r="H71" s="13">
        <f ca="1" xml:space="preserve"> IF(C71=1,RTD("cqg.rtd",,"StudyData", $T$2, "Bar", "", "Close", $S$2, -$A71, $X$2,$W$2,,$U$2,$V$2),"")</f>
        <v>-49.54623333</v>
      </c>
      <c r="K71" s="13">
        <f t="shared" ca="1" si="6"/>
        <v>-49.486633329999997</v>
      </c>
      <c r="L71" s="13">
        <f t="shared" ca="1" si="7"/>
        <v>-49.54623333</v>
      </c>
      <c r="M71" s="15">
        <f t="shared" ca="1" si="8"/>
        <v>42710.288194444445</v>
      </c>
      <c r="Q71" s="20"/>
    </row>
    <row r="72" spans="1:17" x14ac:dyDescent="0.25">
      <c r="A72">
        <f t="shared" si="9"/>
        <v>70</v>
      </c>
      <c r="B72" s="18">
        <f>RTD("cqg.rtd",,"StudyData", $T$2, "Bar", "", "Time", $S$2,-$A72, $X$2, "", "","False")</f>
        <v>42710.284722222219</v>
      </c>
      <c r="C72" s="17">
        <f t="shared" ca="1" si="5"/>
        <v>1</v>
      </c>
      <c r="D72" s="2">
        <f ca="1" xml:space="preserve"> IF(C72=1,RTD("cqg.rtd",,"StudyData", $T$2, "Bar", "", "Time", $S$2, -$A72,$X$2,$W$2, "","False"),"")</f>
        <v>42710.284722222219</v>
      </c>
      <c r="E72" s="13">
        <f ca="1" xml:space="preserve"> IF(C72=1,RTD("cqg.rtd",,"StudyData", $T$2, "Bar", "", "Open", $S$2, -$A72, $X$2,$W$2,,$U$2,$V$2),"")</f>
        <v>-49.546500000000002</v>
      </c>
      <c r="F72" s="13">
        <f ca="1" xml:space="preserve"> IF(C72=1,RTD("cqg.rtd",,"StudyData", $T$2, "Bar", "", "High", $S$2, -$A72, $X$2,$W$2,,$U$2,$V$2),"")</f>
        <v>-49.536633330000001</v>
      </c>
      <c r="G72" s="13">
        <f ca="1" xml:space="preserve"> IF(C72=1,RTD("cqg.rtd",,"StudyData", $T$2, "Bar", "", "Low", $S$2, -$A72, $X$2,$W$2,,$U$2,$V$2),"")</f>
        <v>-49.556266669999999</v>
      </c>
      <c r="H72" s="13">
        <f ca="1" xml:space="preserve"> IF(C72=1,RTD("cqg.rtd",,"StudyData", $T$2, "Bar", "", "Close", $S$2, -$A72, $X$2,$W$2,,$U$2,$V$2),"")</f>
        <v>-49.556266669999999</v>
      </c>
      <c r="K72" s="13">
        <f t="shared" ca="1" si="6"/>
        <v>-49.536633330000001</v>
      </c>
      <c r="L72" s="13">
        <f t="shared" ca="1" si="7"/>
        <v>-49.556266669999999</v>
      </c>
      <c r="M72" s="15">
        <f t="shared" ca="1" si="8"/>
        <v>42710.284722222219</v>
      </c>
      <c r="Q72" s="20"/>
    </row>
    <row r="73" spans="1:17" x14ac:dyDescent="0.25">
      <c r="A73">
        <f t="shared" si="9"/>
        <v>71</v>
      </c>
      <c r="B73" s="18">
        <f>RTD("cqg.rtd",,"StudyData", $T$2, "Bar", "", "Time", $S$2,-$A73, $X$2, "", "","False")</f>
        <v>42710.28125</v>
      </c>
      <c r="C73" s="17">
        <f t="shared" ca="1" si="5"/>
        <v>1</v>
      </c>
      <c r="D73" s="2">
        <f ca="1" xml:space="preserve"> IF(C73=1,RTD("cqg.rtd",,"StudyData", $T$2, "Bar", "", "Time", $S$2, -$A73,$X$2,$W$2, "","False"),"")</f>
        <v>42710.28125</v>
      </c>
      <c r="E73" s="13">
        <f ca="1" xml:space="preserve"> IF(C73=1,RTD("cqg.rtd",,"StudyData", $T$2, "Bar", "", "Open", $S$2, -$A73, $X$2,$W$2,,$U$2,$V$2),"")</f>
        <v>-49.485599999999998</v>
      </c>
      <c r="F73" s="13">
        <f ca="1" xml:space="preserve"> IF(C73=1,RTD("cqg.rtd",,"StudyData", $T$2, "Bar", "", "High", $S$2, -$A73, $X$2,$W$2,,$U$2,$V$2),"")</f>
        <v>-49.466933330000003</v>
      </c>
      <c r="G73" s="13">
        <f ca="1" xml:space="preserve"> IF(C73=1,RTD("cqg.rtd",,"StudyData", $T$2, "Bar", "", "Low", $S$2, -$A73, $X$2,$W$2,,$U$2,$V$2),"")</f>
        <v>-49.526466669999998</v>
      </c>
      <c r="H73" s="13">
        <f ca="1" xml:space="preserve"> IF(C73=1,RTD("cqg.rtd",,"StudyData", $T$2, "Bar", "", "Close", $S$2, -$A73, $X$2,$W$2,,$U$2,$V$2),"")</f>
        <v>-49.506799999999998</v>
      </c>
      <c r="K73" s="13">
        <f t="shared" ca="1" si="6"/>
        <v>-49.466933330000003</v>
      </c>
      <c r="L73" s="13">
        <f t="shared" ca="1" si="7"/>
        <v>-49.526466669999998</v>
      </c>
      <c r="M73" s="15">
        <f t="shared" ca="1" si="8"/>
        <v>42710.28125</v>
      </c>
      <c r="Q73" s="20"/>
    </row>
    <row r="74" spans="1:17" x14ac:dyDescent="0.25">
      <c r="A74">
        <f t="shared" si="9"/>
        <v>72</v>
      </c>
      <c r="B74" s="18">
        <f>RTD("cqg.rtd",,"StudyData", $T$2, "Bar", "", "Time", $S$2,-$A74, $X$2, "", "","False")</f>
        <v>42710.277777777781</v>
      </c>
      <c r="C74" s="17">
        <f t="shared" ca="1" si="5"/>
        <v>1</v>
      </c>
      <c r="D74" s="2">
        <f ca="1" xml:space="preserve"> IF(C74=1,RTD("cqg.rtd",,"StudyData", $T$2, "Bar", "", "Time", $S$2, -$A74,$X$2,$W$2, "","False"),"")</f>
        <v>42710.277777777781</v>
      </c>
      <c r="E74" s="13">
        <f ca="1" xml:space="preserve"> IF(C74=1,RTD("cqg.rtd",,"StudyData", $T$2, "Bar", "", "Open", $S$2, -$A74, $X$2,$W$2,,$U$2,$V$2),"")</f>
        <v>-49.545233330000002</v>
      </c>
      <c r="F74" s="13">
        <f ca="1" xml:space="preserve"> IF(C74=1,RTD("cqg.rtd",,"StudyData", $T$2, "Bar", "", "High", $S$2, -$A74, $X$2,$W$2,,$U$2,$V$2),"")</f>
        <v>-49.535200000000003</v>
      </c>
      <c r="G74" s="13">
        <f ca="1" xml:space="preserve"> IF(C74=1,RTD("cqg.rtd",,"StudyData", $T$2, "Bar", "", "Low", $S$2, -$A74, $X$2,$W$2,,$U$2,$V$2),"")</f>
        <v>-49.565366670000003</v>
      </c>
      <c r="H74" s="13">
        <f ca="1" xml:space="preserve"> IF(C74=1,RTD("cqg.rtd",,"StudyData", $T$2, "Bar", "", "Close", $S$2, -$A74, $X$2,$W$2,,$U$2,$V$2),"")</f>
        <v>-49.545133329999999</v>
      </c>
      <c r="K74" s="13">
        <f t="shared" ca="1" si="6"/>
        <v>-49.535200000000003</v>
      </c>
      <c r="L74" s="13">
        <f t="shared" ca="1" si="7"/>
        <v>-49.565366670000003</v>
      </c>
      <c r="M74" s="15">
        <f t="shared" ca="1" si="8"/>
        <v>42710.277777777781</v>
      </c>
      <c r="Q74" s="20"/>
    </row>
    <row r="75" spans="1:17" x14ac:dyDescent="0.25">
      <c r="A75">
        <f t="shared" si="9"/>
        <v>73</v>
      </c>
      <c r="B75" s="18">
        <f>RTD("cqg.rtd",,"StudyData", $T$2, "Bar", "", "Time", $S$2,-$A75, $X$2, "", "","False")</f>
        <v>42710.274305555555</v>
      </c>
      <c r="C75" s="17">
        <f t="shared" ca="1" si="5"/>
        <v>1</v>
      </c>
      <c r="D75" s="2">
        <f ca="1" xml:space="preserve"> IF(C75=1,RTD("cqg.rtd",,"StudyData", $T$2, "Bar", "", "Time", $S$2, -$A75,$X$2,$W$2, "","False"),"")</f>
        <v>42710.274305555555</v>
      </c>
      <c r="E75" s="13">
        <f ca="1" xml:space="preserve"> IF(C75=1,RTD("cqg.rtd",,"StudyData", $T$2, "Bar", "", "Open", $S$2, -$A75, $X$2,$W$2,,$U$2,$V$2),"")</f>
        <v>-49.446233329999998</v>
      </c>
      <c r="F75" s="13">
        <f ca="1" xml:space="preserve"> IF(C75=1,RTD("cqg.rtd",,"StudyData", $T$2, "Bar", "", "High", $S$2, -$A75, $X$2,$W$2,,$U$2,$V$2),"")</f>
        <v>-49.406633329999998</v>
      </c>
      <c r="G75" s="13">
        <f ca="1" xml:space="preserve"> IF(C75=1,RTD("cqg.rtd",,"StudyData", $T$2, "Bar", "", "Low", $S$2, -$A75, $X$2,$W$2,,$U$2,$V$2),"")</f>
        <v>-49.525500000000001</v>
      </c>
      <c r="H75" s="13">
        <f ca="1" xml:space="preserve"> IF(C75=1,RTD("cqg.rtd",,"StudyData", $T$2, "Bar", "", "Close", $S$2, -$A75, $X$2,$W$2,,$U$2,$V$2),"")</f>
        <v>-49.525500000000001</v>
      </c>
      <c r="K75" s="13">
        <f t="shared" ca="1" si="6"/>
        <v>-49.406633329999998</v>
      </c>
      <c r="L75" s="13">
        <f t="shared" ca="1" si="7"/>
        <v>-49.525500000000001</v>
      </c>
      <c r="M75" s="15">
        <f t="shared" ca="1" si="8"/>
        <v>42710.274305555555</v>
      </c>
      <c r="Q75" s="20"/>
    </row>
    <row r="76" spans="1:17" x14ac:dyDescent="0.25">
      <c r="A76">
        <f t="shared" si="9"/>
        <v>74</v>
      </c>
      <c r="B76" s="18">
        <f>RTD("cqg.rtd",,"StudyData", $T$2, "Bar", "", "Time", $S$2,-$A76, $X$2, "", "","False")</f>
        <v>42710.270833333336</v>
      </c>
      <c r="C76" s="17">
        <f t="shared" ca="1" si="5"/>
        <v>1</v>
      </c>
      <c r="D76" s="2">
        <f ca="1" xml:space="preserve"> IF(C76=1,RTD("cqg.rtd",,"StudyData", $T$2, "Bar", "", "Time", $S$2, -$A76,$X$2,$W$2, "","False"),"")</f>
        <v>42710.270833333336</v>
      </c>
      <c r="E76" s="13">
        <f ca="1" xml:space="preserve"> IF(C76=1,RTD("cqg.rtd",,"StudyData", $T$2, "Bar", "", "Open", $S$2, -$A76, $X$2,$W$2,,$U$2,$V$2),"")</f>
        <v>-49.457900000000002</v>
      </c>
      <c r="F76" s="13">
        <f ca="1" xml:space="preserve"> IF(C76=1,RTD("cqg.rtd",,"StudyData", $T$2, "Bar", "", "High", $S$2, -$A76, $X$2,$W$2,,$U$2,$V$2),"")</f>
        <v>-49.457900000000002</v>
      </c>
      <c r="G76" s="13">
        <f ca="1" xml:space="preserve"> IF(C76=1,RTD("cqg.rtd",,"StudyData", $T$2, "Bar", "", "Low", $S$2, -$A76, $X$2,$W$2,,$U$2,$V$2),"")</f>
        <v>-49.506799999999998</v>
      </c>
      <c r="H76" s="13">
        <f ca="1" xml:space="preserve"> IF(C76=1,RTD("cqg.rtd",,"StudyData", $T$2, "Bar", "", "Close", $S$2, -$A76, $X$2,$W$2,,$U$2,$V$2),"")</f>
        <v>-49.486433329999997</v>
      </c>
      <c r="K76" s="13">
        <f t="shared" ca="1" si="6"/>
        <v>-49.457900000000002</v>
      </c>
      <c r="L76" s="13">
        <f t="shared" ca="1" si="7"/>
        <v>-49.506799999999998</v>
      </c>
      <c r="M76" s="15">
        <f t="shared" ca="1" si="8"/>
        <v>42710.270833333336</v>
      </c>
      <c r="Q76" s="20"/>
    </row>
    <row r="77" spans="1:17" x14ac:dyDescent="0.25">
      <c r="A77">
        <f t="shared" si="9"/>
        <v>75</v>
      </c>
      <c r="B77" s="18">
        <f>RTD("cqg.rtd",,"StudyData", $T$2, "Bar", "", "Time", $S$2,-$A77, $X$2, "", "","False")</f>
        <v>42710.267361111109</v>
      </c>
      <c r="C77" s="17">
        <f t="shared" ca="1" si="5"/>
        <v>1</v>
      </c>
      <c r="D77" s="2">
        <f ca="1" xml:space="preserve"> IF(C77=1,RTD("cqg.rtd",,"StudyData", $T$2, "Bar", "", "Time", $S$2, -$A77,$X$2,$W$2, "","False"),"")</f>
        <v>42710.267361111109</v>
      </c>
      <c r="E77" s="13">
        <f ca="1" xml:space="preserve"> IF(C77=1,RTD("cqg.rtd",,"StudyData", $T$2, "Bar", "", "Open", $S$2, -$A77, $X$2,$W$2,,$U$2,$V$2),"")</f>
        <v>-49.63226667</v>
      </c>
      <c r="F77" s="13">
        <f ca="1" xml:space="preserve"> IF(C77=1,RTD("cqg.rtd",,"StudyData", $T$2, "Bar", "", "High", $S$2, -$A77, $X$2,$W$2,,$U$2,$V$2),"")</f>
        <v>-49.466633330000001</v>
      </c>
      <c r="G77" s="13">
        <f ca="1" xml:space="preserve"> IF(C77=1,RTD("cqg.rtd",,"StudyData", $T$2, "Bar", "", "Low", $S$2, -$A77, $X$2,$W$2,,$U$2,$V$2),"")</f>
        <v>-49.63226667</v>
      </c>
      <c r="H77" s="13">
        <f ca="1" xml:space="preserve"> IF(C77=1,RTD("cqg.rtd",,"StudyData", $T$2, "Bar", "", "Close", $S$2, -$A77, $X$2,$W$2,,$U$2,$V$2),"")</f>
        <v>-49.466633330000001</v>
      </c>
      <c r="K77" s="13">
        <f t="shared" ca="1" si="6"/>
        <v>-49.466633330000001</v>
      </c>
      <c r="L77" s="13">
        <f t="shared" ca="1" si="7"/>
        <v>-49.63226667</v>
      </c>
      <c r="M77" s="15">
        <f t="shared" ca="1" si="8"/>
        <v>42710.267361111109</v>
      </c>
      <c r="Q77" s="20"/>
    </row>
    <row r="78" spans="1:17" x14ac:dyDescent="0.25">
      <c r="A78">
        <f t="shared" si="9"/>
        <v>76</v>
      </c>
      <c r="B78" s="18">
        <f>RTD("cqg.rtd",,"StudyData", $T$2, "Bar", "", "Time", $S$2,-$A78, $X$2, "", "","False")</f>
        <v>42710.263888888891</v>
      </c>
      <c r="C78" s="17">
        <f t="shared" ca="1" si="5"/>
        <v>1</v>
      </c>
      <c r="D78" s="2">
        <f ca="1" xml:space="preserve"> IF(C78=1,RTD("cqg.rtd",,"StudyData", $T$2, "Bar", "", "Time", $S$2, -$A78,$X$2,$W$2, "","False"),"")</f>
        <v>42710.263888888891</v>
      </c>
      <c r="E78" s="13">
        <f ca="1" xml:space="preserve"> IF(C78=1,RTD("cqg.rtd",,"StudyData", $T$2, "Bar", "", "Open", $S$2, -$A78, $X$2,$W$2,,$U$2,$V$2),"")</f>
        <v>-49.650866669999999</v>
      </c>
      <c r="F78" s="13">
        <f ca="1" xml:space="preserve"> IF(C78=1,RTD("cqg.rtd",,"StudyData", $T$2, "Bar", "", "High", $S$2, -$A78, $X$2,$W$2,,$U$2,$V$2),"")</f>
        <v>-49.632166669999997</v>
      </c>
      <c r="G78" s="13">
        <f ca="1" xml:space="preserve"> IF(C78=1,RTD("cqg.rtd",,"StudyData", $T$2, "Bar", "", "Low", $S$2, -$A78, $X$2,$W$2,,$U$2,$V$2),"")</f>
        <v>-49.662399999999998</v>
      </c>
      <c r="H78" s="13">
        <f ca="1" xml:space="preserve"> IF(C78=1,RTD("cqg.rtd",,"StudyData", $T$2, "Bar", "", "Close", $S$2, -$A78, $X$2,$W$2,,$U$2,$V$2),"")</f>
        <v>-49.632399999999997</v>
      </c>
      <c r="K78" s="13">
        <f t="shared" ca="1" si="6"/>
        <v>-49.632166669999997</v>
      </c>
      <c r="L78" s="13">
        <f t="shared" ca="1" si="7"/>
        <v>-49.662399999999998</v>
      </c>
      <c r="M78" s="15">
        <f t="shared" ca="1" si="8"/>
        <v>42710.263888888891</v>
      </c>
      <c r="Q78" s="20"/>
    </row>
    <row r="79" spans="1:17" x14ac:dyDescent="0.25">
      <c r="A79">
        <f t="shared" si="9"/>
        <v>77</v>
      </c>
      <c r="B79" s="18">
        <f>RTD("cqg.rtd",,"StudyData", $T$2, "Bar", "", "Time", $S$2,-$A79, $X$2, "", "","False")</f>
        <v>42710.260416666664</v>
      </c>
      <c r="C79" s="17">
        <f t="shared" ca="1" si="5"/>
        <v>1</v>
      </c>
      <c r="D79" s="2">
        <f ca="1" xml:space="preserve"> IF(C79=1,RTD("cqg.rtd",,"StudyData", $T$2, "Bar", "", "Time", $S$2, -$A79,$X$2,$W$2, "","False"),"")</f>
        <v>42710.260416666664</v>
      </c>
      <c r="E79" s="13">
        <f ca="1" xml:space="preserve"> IF(C79=1,RTD("cqg.rtd",,"StudyData", $T$2, "Bar", "", "Open", $S$2, -$A79, $X$2,$W$2,,$U$2,$V$2),"")</f>
        <v>-49.601399999999998</v>
      </c>
      <c r="F79" s="13">
        <f ca="1" xml:space="preserve"> IF(C79=1,RTD("cqg.rtd",,"StudyData", $T$2, "Bar", "", "High", $S$2, -$A79, $X$2,$W$2,,$U$2,$V$2),"")</f>
        <v>-49.601399999999998</v>
      </c>
      <c r="G79" s="13">
        <f ca="1" xml:space="preserve"> IF(C79=1,RTD("cqg.rtd",,"StudyData", $T$2, "Bar", "", "Low", $S$2, -$A79, $X$2,$W$2,,$U$2,$V$2),"")</f>
        <v>-49.650633329999998</v>
      </c>
      <c r="H79" s="13">
        <f ca="1" xml:space="preserve"> IF(C79=1,RTD("cqg.rtd",,"StudyData", $T$2, "Bar", "", "Close", $S$2, -$A79, $X$2,$W$2,,$U$2,$V$2),"")</f>
        <v>-49.650633329999998</v>
      </c>
      <c r="K79" s="13">
        <f t="shared" ca="1" si="6"/>
        <v>-49.601399999999998</v>
      </c>
      <c r="L79" s="13">
        <f t="shared" ca="1" si="7"/>
        <v>-49.650633329999998</v>
      </c>
      <c r="M79" s="15">
        <f t="shared" ca="1" si="8"/>
        <v>42710.260416666664</v>
      </c>
      <c r="Q79" s="20"/>
    </row>
    <row r="80" spans="1:17" x14ac:dyDescent="0.25">
      <c r="A80">
        <f t="shared" si="9"/>
        <v>78</v>
      </c>
      <c r="B80" s="18">
        <f>RTD("cqg.rtd",,"StudyData", $T$2, "Bar", "", "Time", $S$2,-$A80, $X$2, "", "","False")</f>
        <v>42710.256944444445</v>
      </c>
      <c r="C80" s="17">
        <f t="shared" ca="1" si="5"/>
        <v>1</v>
      </c>
      <c r="D80" s="2">
        <f ca="1" xml:space="preserve"> IF(C80=1,RTD("cqg.rtd",,"StudyData", $T$2, "Bar", "", "Time", $S$2, -$A80,$X$2,$W$2, "","False"),"")</f>
        <v>42710.256944444445</v>
      </c>
      <c r="E80" s="13">
        <f ca="1" xml:space="preserve"> IF(C80=1,RTD("cqg.rtd",,"StudyData", $T$2, "Bar", "", "Open", $S$2, -$A80, $X$2,$W$2,,$U$2,$V$2),"")</f>
        <v>-49.591533329999997</v>
      </c>
      <c r="F80" s="13">
        <f ca="1" xml:space="preserve"> IF(C80=1,RTD("cqg.rtd",,"StudyData", $T$2, "Bar", "", "High", $S$2, -$A80, $X$2,$W$2,,$U$2,$V$2),"")</f>
        <v>-49.561766669999997</v>
      </c>
      <c r="G80" s="13">
        <f ca="1" xml:space="preserve"> IF(C80=1,RTD("cqg.rtd",,"StudyData", $T$2, "Bar", "", "Low", $S$2, -$A80, $X$2,$W$2,,$U$2,$V$2),"")</f>
        <v>-49.591533329999997</v>
      </c>
      <c r="H80" s="13">
        <f ca="1" xml:space="preserve"> IF(C80=1,RTD("cqg.rtd",,"StudyData", $T$2, "Bar", "", "Close", $S$2, -$A80, $X$2,$W$2,,$U$2,$V$2),"")</f>
        <v>-49.561766669999997</v>
      </c>
      <c r="K80" s="13">
        <f t="shared" ca="1" si="6"/>
        <v>-49.561766669999997</v>
      </c>
      <c r="L80" s="13">
        <f t="shared" ca="1" si="7"/>
        <v>-49.591533329999997</v>
      </c>
      <c r="M80" s="15">
        <f t="shared" ca="1" si="8"/>
        <v>42710.256944444445</v>
      </c>
      <c r="Q80" s="20"/>
    </row>
    <row r="81" spans="1:17" x14ac:dyDescent="0.25">
      <c r="A81">
        <f t="shared" si="9"/>
        <v>79</v>
      </c>
      <c r="B81" s="18">
        <f>RTD("cqg.rtd",,"StudyData", $T$2, "Bar", "", "Time", $S$2,-$A81, $X$2, "", "","False")</f>
        <v>42710.253472222219</v>
      </c>
      <c r="C81" s="17">
        <f t="shared" ca="1" si="5"/>
        <v>1</v>
      </c>
      <c r="D81" s="2">
        <f ca="1" xml:space="preserve"> IF(C81=1,RTD("cqg.rtd",,"StudyData", $T$2, "Bar", "", "Time", $S$2, -$A81,$X$2,$W$2, "","False"),"")</f>
        <v>42710.253472222219</v>
      </c>
      <c r="E81" s="13">
        <f ca="1" xml:space="preserve"> IF(C81=1,RTD("cqg.rtd",,"StudyData", $T$2, "Bar", "", "Open", $S$2, -$A81, $X$2,$W$2,,$U$2,$V$2),"")</f>
        <v>-49.572333329999999</v>
      </c>
      <c r="F81" s="13">
        <f ca="1" xml:space="preserve"> IF(C81=1,RTD("cqg.rtd",,"StudyData", $T$2, "Bar", "", "High", $S$2, -$A81, $X$2,$W$2,,$U$2,$V$2),"")</f>
        <v>-49.572333329999999</v>
      </c>
      <c r="G81" s="13">
        <f ca="1" xml:space="preserve"> IF(C81=1,RTD("cqg.rtd",,"StudyData", $T$2, "Bar", "", "Low", $S$2, -$A81, $X$2,$W$2,,$U$2,$V$2),"")</f>
        <v>-49.620966670000001</v>
      </c>
      <c r="H81" s="13">
        <f ca="1" xml:space="preserve"> IF(C81=1,RTD("cqg.rtd",,"StudyData", $T$2, "Bar", "", "Close", $S$2, -$A81, $X$2,$W$2,,$U$2,$V$2),"")</f>
        <v>-49.601399999999998</v>
      </c>
      <c r="K81" s="13">
        <f t="shared" ca="1" si="6"/>
        <v>-49.572333329999999</v>
      </c>
      <c r="L81" s="13">
        <f t="shared" ca="1" si="7"/>
        <v>-49.620966670000001</v>
      </c>
      <c r="M81" s="15">
        <f t="shared" ca="1" si="8"/>
        <v>42710.253472222219</v>
      </c>
      <c r="Q81" s="20"/>
    </row>
    <row r="82" spans="1:17" x14ac:dyDescent="0.25">
      <c r="A82">
        <f t="shared" si="9"/>
        <v>80</v>
      </c>
      <c r="B82" s="18">
        <f>RTD("cqg.rtd",,"StudyData", $T$2, "Bar", "", "Time", $S$2,-$A82, $X$2, "", "","False")</f>
        <v>42710.25</v>
      </c>
      <c r="C82" s="17">
        <f t="shared" ca="1" si="5"/>
        <v>1</v>
      </c>
      <c r="D82" s="2">
        <f ca="1" xml:space="preserve"> IF(C82=1,RTD("cqg.rtd",,"StudyData", $T$2, "Bar", "", "Time", $S$2, -$A82,$X$2,$W$2, "","False"),"")</f>
        <v>42710.25</v>
      </c>
      <c r="E82" s="13">
        <f ca="1" xml:space="preserve"> IF(C82=1,RTD("cqg.rtd",,"StudyData", $T$2, "Bar", "", "Open", $S$2, -$A82, $X$2,$W$2,,$U$2,$V$2),"")</f>
        <v>-49.728233330000002</v>
      </c>
      <c r="F82" s="13">
        <f ca="1" xml:space="preserve"> IF(C82=1,RTD("cqg.rtd",,"StudyData", $T$2, "Bar", "", "High", $S$2, -$A82, $X$2,$W$2,,$U$2,$V$2),"")</f>
        <v>-49.533333329999998</v>
      </c>
      <c r="G82" s="13">
        <f ca="1" xml:space="preserve"> IF(C82=1,RTD("cqg.rtd",,"StudyData", $T$2, "Bar", "", "Low", $S$2, -$A82, $X$2,$W$2,,$U$2,$V$2),"")</f>
        <v>-49.728233330000002</v>
      </c>
      <c r="H82" s="13">
        <f ca="1" xml:space="preserve"> IF(C82=1,RTD("cqg.rtd",,"StudyData", $T$2, "Bar", "", "Close", $S$2, -$A82, $X$2,$W$2,,$U$2,$V$2),"")</f>
        <v>-49.5625</v>
      </c>
      <c r="K82" s="13">
        <f t="shared" ca="1" si="6"/>
        <v>-49.533333329999998</v>
      </c>
      <c r="L82" s="13">
        <f t="shared" ca="1" si="7"/>
        <v>-49.728233330000002</v>
      </c>
      <c r="M82" s="15">
        <f t="shared" ca="1" si="8"/>
        <v>42710.25</v>
      </c>
      <c r="Q82" s="20"/>
    </row>
    <row r="83" spans="1:17" x14ac:dyDescent="0.25">
      <c r="A83">
        <f t="shared" si="9"/>
        <v>81</v>
      </c>
      <c r="B83" s="18">
        <f>RTD("cqg.rtd",,"StudyData", $T$2, "Bar", "", "Time", $S$2,-$A83, $X$2, "", "","False")</f>
        <v>42710.246527777781</v>
      </c>
      <c r="C83" s="17">
        <f t="shared" ca="1" si="5"/>
        <v>1</v>
      </c>
      <c r="D83" s="2">
        <f ca="1" xml:space="preserve"> IF(C83=1,RTD("cqg.rtd",,"StudyData", $T$2, "Bar", "", "Time", $S$2, -$A83,$X$2,$W$2, "","False"),"")</f>
        <v>42710.246527777781</v>
      </c>
      <c r="E83" s="13">
        <f ca="1" xml:space="preserve"> IF(C83=1,RTD("cqg.rtd",,"StudyData", $T$2, "Bar", "", "Open", $S$2, -$A83, $X$2,$W$2,,$U$2,$V$2),"")</f>
        <v>-49.747933330000002</v>
      </c>
      <c r="F83" s="13">
        <f ca="1" xml:space="preserve"> IF(C83=1,RTD("cqg.rtd",,"StudyData", $T$2, "Bar", "", "High", $S$2, -$A83, $X$2,$W$2,,$U$2,$V$2),"")</f>
        <v>-49.747933330000002</v>
      </c>
      <c r="G83" s="13">
        <f ca="1" xml:space="preserve"> IF(C83=1,RTD("cqg.rtd",,"StudyData", $T$2, "Bar", "", "Low", $S$2, -$A83, $X$2,$W$2,,$U$2,$V$2),"")</f>
        <v>-49.777299999999997</v>
      </c>
      <c r="H83" s="13">
        <f ca="1" xml:space="preserve"> IF(C83=1,RTD("cqg.rtd",,"StudyData", $T$2, "Bar", "", "Close", $S$2, -$A83, $X$2,$W$2,,$U$2,$V$2),"")</f>
        <v>-49.757833329999997</v>
      </c>
      <c r="K83" s="13">
        <f t="shared" ca="1" si="6"/>
        <v>-49.747933330000002</v>
      </c>
      <c r="L83" s="13">
        <f t="shared" ca="1" si="7"/>
        <v>-49.777299999999997</v>
      </c>
      <c r="M83" s="15">
        <f t="shared" ca="1" si="8"/>
        <v>42710.246527777781</v>
      </c>
      <c r="Q83" s="20"/>
    </row>
    <row r="84" spans="1:17" x14ac:dyDescent="0.25">
      <c r="A84">
        <f t="shared" si="9"/>
        <v>82</v>
      </c>
      <c r="B84" s="18">
        <f>RTD("cqg.rtd",,"StudyData", $T$2, "Bar", "", "Time", $S$2,-$A84, $X$2, "", "","False")</f>
        <v>42710.243055555555</v>
      </c>
      <c r="C84" s="17">
        <f t="shared" ca="1" si="5"/>
        <v>1</v>
      </c>
      <c r="D84" s="2">
        <f ca="1" xml:space="preserve"> IF(C84=1,RTD("cqg.rtd",,"StudyData", $T$2, "Bar", "", "Time", $S$2, -$A84,$X$2,$W$2, "","False"),"")</f>
        <v>42710.243055555555</v>
      </c>
      <c r="E84" s="13">
        <f ca="1" xml:space="preserve"> IF(C84=1,RTD("cqg.rtd",,"StudyData", $T$2, "Bar", "", "Open", $S$2, -$A84, $X$2,$W$2,,$U$2,$V$2),"")</f>
        <v>-49.729066670000002</v>
      </c>
      <c r="F84" s="13">
        <f ca="1" xml:space="preserve"> IF(C84=1,RTD("cqg.rtd",,"StudyData", $T$2, "Bar", "", "High", $S$2, -$A84, $X$2,$W$2,,$U$2,$V$2),"")</f>
        <v>-49.729066670000002</v>
      </c>
      <c r="G84" s="13">
        <f ca="1" xml:space="preserve"> IF(C84=1,RTD("cqg.rtd",,"StudyData", $T$2, "Bar", "", "Low", $S$2, -$A84, $X$2,$W$2,,$U$2,$V$2),"")</f>
        <v>-49.767899999999997</v>
      </c>
      <c r="H84" s="13">
        <f ca="1" xml:space="preserve"> IF(C84=1,RTD("cqg.rtd",,"StudyData", $T$2, "Bar", "", "Close", $S$2, -$A84, $X$2,$W$2,,$U$2,$V$2),"")</f>
        <v>-49.757833329999997</v>
      </c>
      <c r="K84" s="13">
        <f t="shared" ca="1" si="6"/>
        <v>-49.729066670000002</v>
      </c>
      <c r="L84" s="13">
        <f t="shared" ca="1" si="7"/>
        <v>-49.767899999999997</v>
      </c>
      <c r="M84" s="15">
        <f t="shared" ca="1" si="8"/>
        <v>42710.243055555555</v>
      </c>
      <c r="Q84" s="20"/>
    </row>
    <row r="85" spans="1:17" x14ac:dyDescent="0.25">
      <c r="A85">
        <f t="shared" si="9"/>
        <v>83</v>
      </c>
      <c r="B85" s="18">
        <f>RTD("cqg.rtd",,"StudyData", $T$2, "Bar", "", "Time", $S$2,-$A85, $X$2, "", "","False")</f>
        <v>42710.239583333336</v>
      </c>
      <c r="C85" s="17">
        <f t="shared" ca="1" si="5"/>
        <v>1</v>
      </c>
      <c r="D85" s="2">
        <f ca="1" xml:space="preserve"> IF(C85=1,RTD("cqg.rtd",,"StudyData", $T$2, "Bar", "", "Time", $S$2, -$A85,$X$2,$W$2, "","False"),"")</f>
        <v>42710.239583333336</v>
      </c>
      <c r="E85" s="13">
        <f ca="1" xml:space="preserve"> IF(C85=1,RTD("cqg.rtd",,"StudyData", $T$2, "Bar", "", "Open", $S$2, -$A85, $X$2,$W$2,,$U$2,$V$2),"")</f>
        <v>-49.799300000000002</v>
      </c>
      <c r="F85" s="13">
        <f ca="1" xml:space="preserve"> IF(C85=1,RTD("cqg.rtd",,"StudyData", $T$2, "Bar", "", "High", $S$2, -$A85, $X$2,$W$2,,$U$2,$V$2),"")</f>
        <v>-49.749066669999998</v>
      </c>
      <c r="G85" s="13">
        <f ca="1" xml:space="preserve"> IF(C85=1,RTD("cqg.rtd",,"StudyData", $T$2, "Bar", "", "Low", $S$2, -$A85, $X$2,$W$2,,$U$2,$V$2),"")</f>
        <v>-49.808599999999998</v>
      </c>
      <c r="H85" s="13">
        <f ca="1" xml:space="preserve"> IF(C85=1,RTD("cqg.rtd",,"StudyData", $T$2, "Bar", "", "Close", $S$2, -$A85, $X$2,$W$2,,$U$2,$V$2),"")</f>
        <v>-49.749066669999998</v>
      </c>
      <c r="K85" s="13">
        <f t="shared" ca="1" si="6"/>
        <v>-49.749066669999998</v>
      </c>
      <c r="L85" s="13">
        <f t="shared" ca="1" si="7"/>
        <v>-49.808599999999998</v>
      </c>
      <c r="M85" s="15">
        <f t="shared" ca="1" si="8"/>
        <v>42710.239583333336</v>
      </c>
      <c r="Q85" s="20"/>
    </row>
    <row r="86" spans="1:17" x14ac:dyDescent="0.25">
      <c r="A86">
        <f t="shared" si="9"/>
        <v>84</v>
      </c>
      <c r="B86" s="18">
        <f>RTD("cqg.rtd",,"StudyData", $T$2, "Bar", "", "Time", $S$2,-$A86, $X$2, "", "","False")</f>
        <v>42710.236111111109</v>
      </c>
      <c r="C86" s="17">
        <f t="shared" ca="1" si="5"/>
        <v>1</v>
      </c>
      <c r="D86" s="2">
        <f ca="1" xml:space="preserve"> IF(C86=1,RTD("cqg.rtd",,"StudyData", $T$2, "Bar", "", "Time", $S$2, -$A86,$X$2,$W$2, "","False"),"")</f>
        <v>42710.236111111109</v>
      </c>
      <c r="E86" s="13">
        <f ca="1" xml:space="preserve"> IF(C86=1,RTD("cqg.rtd",,"StudyData", $T$2, "Bar", "", "Open", $S$2, -$A86, $X$2,$W$2,,$U$2,$V$2),"")</f>
        <v>-49.799599999999998</v>
      </c>
      <c r="F86" s="13">
        <f ca="1" xml:space="preserve"> IF(C86=1,RTD("cqg.rtd",,"StudyData", $T$2, "Bar", "", "High", $S$2, -$A86, $X$2,$W$2,,$U$2,$V$2),"")</f>
        <v>-49.759599999999999</v>
      </c>
      <c r="G86" s="13">
        <f ca="1" xml:space="preserve"> IF(C86=1,RTD("cqg.rtd",,"StudyData", $T$2, "Bar", "", "Low", $S$2, -$A86, $X$2,$W$2,,$U$2,$V$2),"")</f>
        <v>-49.799599999999998</v>
      </c>
      <c r="H86" s="13">
        <f ca="1" xml:space="preserve"> IF(C86=1,RTD("cqg.rtd",,"StudyData", $T$2, "Bar", "", "Close", $S$2, -$A86, $X$2,$W$2,,$U$2,$V$2),"")</f>
        <v>-49.76926667</v>
      </c>
      <c r="K86" s="13">
        <f t="shared" ca="1" si="6"/>
        <v>-49.759599999999999</v>
      </c>
      <c r="L86" s="13">
        <f t="shared" ca="1" si="7"/>
        <v>-49.799599999999998</v>
      </c>
      <c r="M86" s="15">
        <f t="shared" ca="1" si="8"/>
        <v>42710.236111111109</v>
      </c>
      <c r="Q86" s="20"/>
    </row>
    <row r="87" spans="1:17" x14ac:dyDescent="0.25">
      <c r="A87">
        <f t="shared" si="9"/>
        <v>85</v>
      </c>
      <c r="B87" s="18">
        <f>RTD("cqg.rtd",,"StudyData", $T$2, "Bar", "", "Time", $S$2,-$A87, $X$2, "", "","False")</f>
        <v>42710.232638888891</v>
      </c>
      <c r="C87" s="17">
        <f t="shared" ca="1" si="5"/>
        <v>1</v>
      </c>
      <c r="D87" s="2">
        <f ca="1" xml:space="preserve"> IF(C87=1,RTD("cqg.rtd",,"StudyData", $T$2, "Bar", "", "Time", $S$2, -$A87,$X$2,$W$2, "","False"),"")</f>
        <v>42710.232638888891</v>
      </c>
      <c r="E87" s="13">
        <f ca="1" xml:space="preserve"> IF(C87=1,RTD("cqg.rtd",,"StudyData", $T$2, "Bar", "", "Open", $S$2, -$A87, $X$2,$W$2,,$U$2,$V$2),"")</f>
        <v>-49.799066670000002</v>
      </c>
      <c r="F87" s="13">
        <f ca="1" xml:space="preserve"> IF(C87=1,RTD("cqg.rtd",,"StudyData", $T$2, "Bar", "", "High", $S$2, -$A87, $X$2,$W$2,,$U$2,$V$2),"")</f>
        <v>-49.770633330000003</v>
      </c>
      <c r="G87" s="13">
        <f ca="1" xml:space="preserve"> IF(C87=1,RTD("cqg.rtd",,"StudyData", $T$2, "Bar", "", "Low", $S$2, -$A87, $X$2,$W$2,,$U$2,$V$2),"")</f>
        <v>-49.799700000000001</v>
      </c>
      <c r="H87" s="13">
        <f ca="1" xml:space="preserve"> IF(C87=1,RTD("cqg.rtd",,"StudyData", $T$2, "Bar", "", "Close", $S$2, -$A87, $X$2,$W$2,,$U$2,$V$2),"")</f>
        <v>-49.770633330000003</v>
      </c>
      <c r="K87" s="13">
        <f t="shared" ca="1" si="6"/>
        <v>-49.770633330000003</v>
      </c>
      <c r="L87" s="13">
        <f t="shared" ca="1" si="7"/>
        <v>-49.799700000000001</v>
      </c>
      <c r="M87" s="15">
        <f t="shared" ca="1" si="8"/>
        <v>42710.232638888891</v>
      </c>
      <c r="Q87" s="20"/>
    </row>
    <row r="88" spans="1:17" x14ac:dyDescent="0.25">
      <c r="A88">
        <f t="shared" si="9"/>
        <v>86</v>
      </c>
      <c r="B88" s="18">
        <f>RTD("cqg.rtd",,"StudyData", $T$2, "Bar", "", "Time", $S$2,-$A88, $X$2, "", "","False")</f>
        <v>42710.229166666664</v>
      </c>
      <c r="C88" s="17">
        <f t="shared" ca="1" si="5"/>
        <v>1</v>
      </c>
      <c r="D88" s="2">
        <f ca="1" xml:space="preserve"> IF(C88=1,RTD("cqg.rtd",,"StudyData", $T$2, "Bar", "", "Time", $S$2, -$A88,$X$2,$W$2, "","False"),"")</f>
        <v>42710.229166666664</v>
      </c>
      <c r="E88" s="13">
        <f ca="1" xml:space="preserve"> IF(C88=1,RTD("cqg.rtd",,"StudyData", $T$2, "Bar", "", "Open", $S$2, -$A88, $X$2,$W$2,,$U$2,$V$2),"")</f>
        <v>-49.908433330000001</v>
      </c>
      <c r="F88" s="13">
        <f ca="1" xml:space="preserve"> IF(C88=1,RTD("cqg.rtd",,"StudyData", $T$2, "Bar", "", "High", $S$2, -$A88, $X$2,$W$2,,$U$2,$V$2),"")</f>
        <v>-49.828633330000002</v>
      </c>
      <c r="G88" s="13">
        <f ca="1" xml:space="preserve"> IF(C88=1,RTD("cqg.rtd",,"StudyData", $T$2, "Bar", "", "Low", $S$2, -$A88, $X$2,$W$2,,$U$2,$V$2),"")</f>
        <v>-49.908433330000001</v>
      </c>
      <c r="H88" s="13">
        <f ca="1" xml:space="preserve"> IF(C88=1,RTD("cqg.rtd",,"StudyData", $T$2, "Bar", "", "Close", $S$2, -$A88, $X$2,$W$2,,$U$2,$V$2),"")</f>
        <v>-49.828633330000002</v>
      </c>
      <c r="K88" s="13">
        <f t="shared" ca="1" si="6"/>
        <v>-49.828633330000002</v>
      </c>
      <c r="L88" s="13">
        <f t="shared" ca="1" si="7"/>
        <v>-49.908433330000001</v>
      </c>
      <c r="M88" s="15">
        <f t="shared" ca="1" si="8"/>
        <v>42710.229166666664</v>
      </c>
      <c r="Q88" s="20"/>
    </row>
    <row r="89" spans="1:17" x14ac:dyDescent="0.25">
      <c r="A89">
        <f t="shared" si="9"/>
        <v>87</v>
      </c>
      <c r="B89" s="18">
        <f>RTD("cqg.rtd",,"StudyData", $T$2, "Bar", "", "Time", $S$2,-$A89, $X$2, "", "","False")</f>
        <v>42710.225694444445</v>
      </c>
      <c r="C89" s="17">
        <f t="shared" ca="1" si="5"/>
        <v>1</v>
      </c>
      <c r="D89" s="2">
        <f ca="1" xml:space="preserve"> IF(C89=1,RTD("cqg.rtd",,"StudyData", $T$2, "Bar", "", "Time", $S$2, -$A89,$X$2,$W$2, "","False"),"")</f>
        <v>42710.225694444445</v>
      </c>
      <c r="E89" s="13">
        <f ca="1" xml:space="preserve"> IF(C89=1,RTD("cqg.rtd",,"StudyData", $T$2, "Bar", "", "Open", $S$2, -$A89, $X$2,$W$2,,$U$2,$V$2),"")</f>
        <v>-49.860500000000002</v>
      </c>
      <c r="F89" s="13">
        <f ca="1" xml:space="preserve"> IF(C89=1,RTD("cqg.rtd",,"StudyData", $T$2, "Bar", "", "High", $S$2, -$A89, $X$2,$W$2,,$U$2,$V$2),"")</f>
        <v>-49.860500000000002</v>
      </c>
      <c r="G89" s="13">
        <f ca="1" xml:space="preserve"> IF(C89=1,RTD("cqg.rtd",,"StudyData", $T$2, "Bar", "", "Low", $S$2, -$A89, $X$2,$W$2,,$U$2,$V$2),"")</f>
        <v>-49.917999999999999</v>
      </c>
      <c r="H89" s="13">
        <f ca="1" xml:space="preserve"> IF(C89=1,RTD("cqg.rtd",,"StudyData", $T$2, "Bar", "", "Close", $S$2, -$A89, $X$2,$W$2,,$U$2,$V$2),"")</f>
        <v>-49.908466670000003</v>
      </c>
      <c r="K89" s="13">
        <f t="shared" ca="1" si="6"/>
        <v>-49.860500000000002</v>
      </c>
      <c r="L89" s="13">
        <f t="shared" ca="1" si="7"/>
        <v>-49.917999999999999</v>
      </c>
      <c r="M89" s="15">
        <f t="shared" ca="1" si="8"/>
        <v>42710.225694444445</v>
      </c>
      <c r="Q89" s="20"/>
    </row>
    <row r="90" spans="1:17" x14ac:dyDescent="0.25">
      <c r="A90">
        <f t="shared" si="9"/>
        <v>88</v>
      </c>
      <c r="B90" s="18">
        <f>RTD("cqg.rtd",,"StudyData", $T$2, "Bar", "", "Time", $S$2,-$A90, $X$2, "", "","False")</f>
        <v>42710.222222222219</v>
      </c>
      <c r="C90" s="17">
        <f t="shared" ca="1" si="5"/>
        <v>1</v>
      </c>
      <c r="D90" s="2">
        <f ca="1" xml:space="preserve"> IF(C90=1,RTD("cqg.rtd",,"StudyData", $T$2, "Bar", "", "Time", $S$2, -$A90,$X$2,$W$2, "","False"),"")</f>
        <v>42710.222222222219</v>
      </c>
      <c r="E90" s="13">
        <f ca="1" xml:space="preserve"> IF(C90=1,RTD("cqg.rtd",,"StudyData", $T$2, "Bar", "", "Open", $S$2, -$A90, $X$2,$W$2,,$U$2,$V$2),"")</f>
        <v>-49.880099999999999</v>
      </c>
      <c r="F90" s="13">
        <f ca="1" xml:space="preserve"> IF(C90=1,RTD("cqg.rtd",,"StudyData", $T$2, "Bar", "", "High", $S$2, -$A90, $X$2,$W$2,,$U$2,$V$2),"")</f>
        <v>-49.860766669999997</v>
      </c>
      <c r="G90" s="13">
        <f ca="1" xml:space="preserve"> IF(C90=1,RTD("cqg.rtd",,"StudyData", $T$2, "Bar", "", "Low", $S$2, -$A90, $X$2,$W$2,,$U$2,$V$2),"")</f>
        <v>-49.880099999999999</v>
      </c>
      <c r="H90" s="13">
        <f ca="1" xml:space="preserve"> IF(C90=1,RTD("cqg.rtd",,"StudyData", $T$2, "Bar", "", "Close", $S$2, -$A90, $X$2,$W$2,,$U$2,$V$2),"")</f>
        <v>-49.860766669999997</v>
      </c>
      <c r="K90" s="13">
        <f t="shared" ca="1" si="6"/>
        <v>-49.860766669999997</v>
      </c>
      <c r="L90" s="13">
        <f t="shared" ca="1" si="7"/>
        <v>-49.880099999999999</v>
      </c>
      <c r="M90" s="15">
        <f t="shared" ca="1" si="8"/>
        <v>42710.222222222219</v>
      </c>
      <c r="Q90" s="20"/>
    </row>
    <row r="91" spans="1:17" x14ac:dyDescent="0.25">
      <c r="A91">
        <f t="shared" si="9"/>
        <v>89</v>
      </c>
      <c r="B91" s="18">
        <f>RTD("cqg.rtd",,"StudyData", $T$2, "Bar", "", "Time", $S$2,-$A91, $X$2, "", "","False")</f>
        <v>42710.21875</v>
      </c>
      <c r="C91" s="17">
        <f t="shared" ca="1" si="5"/>
        <v>1</v>
      </c>
      <c r="D91" s="2">
        <f ca="1" xml:space="preserve"> IF(C91=1,RTD("cqg.rtd",,"StudyData", $T$2, "Bar", "", "Time", $S$2, -$A91,$X$2,$W$2, "","False"),"")</f>
        <v>42710.21875</v>
      </c>
      <c r="E91" s="13">
        <f ca="1" xml:space="preserve"> IF(C91=1,RTD("cqg.rtd",,"StudyData", $T$2, "Bar", "", "Open", $S$2, -$A91, $X$2,$W$2,,$U$2,$V$2),"")</f>
        <v>-49.841900000000003</v>
      </c>
      <c r="F91" s="13">
        <f ca="1" xml:space="preserve"> IF(C91=1,RTD("cqg.rtd",,"StudyData", $T$2, "Bar", "", "High", $S$2, -$A91, $X$2,$W$2,,$U$2,$V$2),"")</f>
        <v>-49.841900000000003</v>
      </c>
      <c r="G91" s="13">
        <f ca="1" xml:space="preserve"> IF(C91=1,RTD("cqg.rtd",,"StudyData", $T$2, "Bar", "", "Low", $S$2, -$A91, $X$2,$W$2,,$U$2,$V$2),"")</f>
        <v>-49.880400000000002</v>
      </c>
      <c r="H91" s="13">
        <f ca="1" xml:space="preserve"> IF(C91=1,RTD("cqg.rtd",,"StudyData", $T$2, "Bar", "", "Close", $S$2, -$A91, $X$2,$W$2,,$U$2,$V$2),"")</f>
        <v>-49.870533330000001</v>
      </c>
      <c r="K91" s="13">
        <f t="shared" ca="1" si="6"/>
        <v>-49.841900000000003</v>
      </c>
      <c r="L91" s="13">
        <f t="shared" ca="1" si="7"/>
        <v>-49.880400000000002</v>
      </c>
      <c r="M91" s="15">
        <f t="shared" ca="1" si="8"/>
        <v>42710.21875</v>
      </c>
      <c r="Q91" s="20"/>
    </row>
    <row r="92" spans="1:17" x14ac:dyDescent="0.25">
      <c r="A92">
        <f t="shared" si="9"/>
        <v>90</v>
      </c>
      <c r="B92" s="18">
        <f>RTD("cqg.rtd",,"StudyData", $T$2, "Bar", "", "Time", $S$2,-$A92, $X$2, "", "","False")</f>
        <v>42710.215277777781</v>
      </c>
      <c r="C92" s="17">
        <f t="shared" ca="1" si="5"/>
        <v>1</v>
      </c>
      <c r="D92" s="2">
        <f ca="1" xml:space="preserve"> IF(C92=1,RTD("cqg.rtd",,"StudyData", $T$2, "Bar", "", "Time", $S$2, -$A92,$X$2,$W$2, "","False"),"")</f>
        <v>42710.215277777781</v>
      </c>
      <c r="E92" s="13">
        <f ca="1" xml:space="preserve"> IF(C92=1,RTD("cqg.rtd",,"StudyData", $T$2, "Bar", "", "Open", $S$2, -$A92, $X$2,$W$2,,$U$2,$V$2),"")</f>
        <v>-49.909633329999998</v>
      </c>
      <c r="F92" s="13">
        <f ca="1" xml:space="preserve"> IF(C92=1,RTD("cqg.rtd",,"StudyData", $T$2, "Bar", "", "High", $S$2, -$A92, $X$2,$W$2,,$U$2,$V$2),"")</f>
        <v>-49.861333330000001</v>
      </c>
      <c r="G92" s="13">
        <f ca="1" xml:space="preserve"> IF(C92=1,RTD("cqg.rtd",,"StudyData", $T$2, "Bar", "", "Low", $S$2, -$A92, $X$2,$W$2,,$U$2,$V$2),"")</f>
        <v>-49.909633329999998</v>
      </c>
      <c r="H92" s="13">
        <f ca="1" xml:space="preserve"> IF(C92=1,RTD("cqg.rtd",,"StudyData", $T$2, "Bar", "", "Close", $S$2, -$A92, $X$2,$W$2,,$U$2,$V$2),"")</f>
        <v>-49.861333330000001</v>
      </c>
      <c r="K92" s="13">
        <f t="shared" ca="1" si="6"/>
        <v>-49.861333330000001</v>
      </c>
      <c r="L92" s="13">
        <f t="shared" ca="1" si="7"/>
        <v>-49.909633329999998</v>
      </c>
      <c r="M92" s="15">
        <f t="shared" ca="1" si="8"/>
        <v>42710.215277777781</v>
      </c>
      <c r="Q92" s="20"/>
    </row>
    <row r="93" spans="1:17" x14ac:dyDescent="0.25">
      <c r="A93">
        <f t="shared" si="9"/>
        <v>91</v>
      </c>
      <c r="B93" s="18">
        <f>RTD("cqg.rtd",,"StudyData", $T$2, "Bar", "", "Time", $S$2,-$A93, $X$2, "", "","False")</f>
        <v>42710.211805555555</v>
      </c>
      <c r="C93" s="17">
        <f t="shared" ca="1" si="5"/>
        <v>1</v>
      </c>
      <c r="D93" s="2">
        <f ca="1" xml:space="preserve"> IF(C93=1,RTD("cqg.rtd",,"StudyData", $T$2, "Bar", "", "Time", $S$2, -$A93,$X$2,$W$2, "","False"),"")</f>
        <v>42710.211805555555</v>
      </c>
      <c r="E93" s="13">
        <f ca="1" xml:space="preserve"> IF(C93=1,RTD("cqg.rtd",,"StudyData", $T$2, "Bar", "", "Open", $S$2, -$A93, $X$2,$W$2,,$U$2,$V$2),"")</f>
        <v>-49.890300000000003</v>
      </c>
      <c r="F93" s="13">
        <f ca="1" xml:space="preserve"> IF(C93=1,RTD("cqg.rtd",,"StudyData", $T$2, "Bar", "", "High", $S$2, -$A93, $X$2,$W$2,,$U$2,$V$2),"")</f>
        <v>-49.880233330000003</v>
      </c>
      <c r="G93" s="13">
        <f ca="1" xml:space="preserve"> IF(C93=1,RTD("cqg.rtd",,"StudyData", $T$2, "Bar", "", "Low", $S$2, -$A93, $X$2,$W$2,,$U$2,$V$2),"")</f>
        <v>-49.919466669999998</v>
      </c>
      <c r="H93" s="13">
        <f ca="1" xml:space="preserve"> IF(C93=1,RTD("cqg.rtd",,"StudyData", $T$2, "Bar", "", "Close", $S$2, -$A93, $X$2,$W$2,,$U$2,$V$2),"")</f>
        <v>-49.919466669999998</v>
      </c>
      <c r="K93" s="13">
        <f t="shared" ca="1" si="6"/>
        <v>-49.880233330000003</v>
      </c>
      <c r="L93" s="13">
        <f t="shared" ca="1" si="7"/>
        <v>-49.919466669999998</v>
      </c>
      <c r="M93" s="15">
        <f t="shared" ca="1" si="8"/>
        <v>42710.211805555555</v>
      </c>
      <c r="Q93" s="20"/>
    </row>
    <row r="94" spans="1:17" x14ac:dyDescent="0.25">
      <c r="A94">
        <f t="shared" si="9"/>
        <v>92</v>
      </c>
      <c r="B94" s="18">
        <f>RTD("cqg.rtd",,"StudyData", $T$2, "Bar", "", "Time", $S$2,-$A94, $X$2, "", "","False")</f>
        <v>42710.208333333336</v>
      </c>
      <c r="C94" s="17">
        <f t="shared" ca="1" si="5"/>
        <v>1</v>
      </c>
      <c r="D94" s="2">
        <f ca="1" xml:space="preserve"> IF(C94=1,RTD("cqg.rtd",,"StudyData", $T$2, "Bar", "", "Time", $S$2, -$A94,$X$2,$W$2, "","False"),"")</f>
        <v>42710.208333333336</v>
      </c>
      <c r="E94" s="13">
        <f ca="1" xml:space="preserve"> IF(C94=1,RTD("cqg.rtd",,"StudyData", $T$2, "Bar", "", "Open", $S$2, -$A94, $X$2,$W$2,,$U$2,$V$2),"")</f>
        <v>-49.842700000000001</v>
      </c>
      <c r="F94" s="13">
        <f ca="1" xml:space="preserve"> IF(C94=1,RTD("cqg.rtd",,"StudyData", $T$2, "Bar", "", "High", $S$2, -$A94, $X$2,$W$2,,$U$2,$V$2),"")</f>
        <v>-49.842700000000001</v>
      </c>
      <c r="G94" s="13">
        <f ca="1" xml:space="preserve"> IF(C94=1,RTD("cqg.rtd",,"StudyData", $T$2, "Bar", "", "Low", $S$2, -$A94, $X$2,$W$2,,$U$2,$V$2),"")</f>
        <v>-49.899933330000003</v>
      </c>
      <c r="H94" s="13">
        <f ca="1" xml:space="preserve"> IF(C94=1,RTD("cqg.rtd",,"StudyData", $T$2, "Bar", "", "Close", $S$2, -$A94, $X$2,$W$2,,$U$2,$V$2),"")</f>
        <v>-49.899933330000003</v>
      </c>
      <c r="K94" s="13">
        <f t="shared" ca="1" si="6"/>
        <v>-49.842700000000001</v>
      </c>
      <c r="L94" s="13">
        <f t="shared" ca="1" si="7"/>
        <v>-49.899933330000003</v>
      </c>
      <c r="M94" s="15">
        <f t="shared" ca="1" si="8"/>
        <v>42710.208333333336</v>
      </c>
      <c r="Q94" s="20"/>
    </row>
    <row r="95" spans="1:17" x14ac:dyDescent="0.25">
      <c r="A95">
        <f t="shared" si="9"/>
        <v>93</v>
      </c>
      <c r="B95" s="18">
        <f>RTD("cqg.rtd",,"StudyData", $T$2, "Bar", "", "Time", $S$2,-$A95, $X$2, "", "","False")</f>
        <v>42710.204861111109</v>
      </c>
      <c r="C95" s="17">
        <f t="shared" ca="1" si="5"/>
        <v>1</v>
      </c>
      <c r="D95" s="2">
        <f ca="1" xml:space="preserve"> IF(C95=1,RTD("cqg.rtd",,"StudyData", $T$2, "Bar", "", "Time", $S$2, -$A95,$X$2,$W$2, "","False"),"")</f>
        <v>42710.204861111109</v>
      </c>
      <c r="E95" s="13">
        <f ca="1" xml:space="preserve"> IF(C95=1,RTD("cqg.rtd",,"StudyData", $T$2, "Bar", "", "Open", $S$2, -$A95, $X$2,$W$2,,$U$2,$V$2),"")</f>
        <v>-49.773733329999999</v>
      </c>
      <c r="F95" s="13">
        <f ca="1" xml:space="preserve"> IF(C95=1,RTD("cqg.rtd",,"StudyData", $T$2, "Bar", "", "High", $S$2, -$A95, $X$2,$W$2,,$U$2,$V$2),"")</f>
        <v>-49.773733329999999</v>
      </c>
      <c r="G95" s="13">
        <f ca="1" xml:space="preserve"> IF(C95=1,RTD("cqg.rtd",,"StudyData", $T$2, "Bar", "", "Low", $S$2, -$A95, $X$2,$W$2,,$U$2,$V$2),"")</f>
        <v>-49.823466670000002</v>
      </c>
      <c r="H95" s="13">
        <f ca="1" xml:space="preserve"> IF(C95=1,RTD("cqg.rtd",,"StudyData", $T$2, "Bar", "", "Close", $S$2, -$A95, $X$2,$W$2,,$U$2,$V$2),"")</f>
        <v>-49.813466669999997</v>
      </c>
      <c r="K95" s="13">
        <f t="shared" ca="1" si="6"/>
        <v>-49.773733329999999</v>
      </c>
      <c r="L95" s="13">
        <f t="shared" ca="1" si="7"/>
        <v>-49.823466670000002</v>
      </c>
      <c r="M95" s="15">
        <f t="shared" ca="1" si="8"/>
        <v>42710.204861111109</v>
      </c>
      <c r="Q95" s="20"/>
    </row>
    <row r="96" spans="1:17" x14ac:dyDescent="0.25">
      <c r="A96">
        <f t="shared" si="9"/>
        <v>94</v>
      </c>
      <c r="B96" s="18">
        <f>RTD("cqg.rtd",,"StudyData", $T$2, "Bar", "", "Time", $S$2,-$A96, $X$2, "", "","False")</f>
        <v>42710.201388888891</v>
      </c>
      <c r="C96" s="17">
        <f t="shared" ca="1" si="5"/>
        <v>1</v>
      </c>
      <c r="D96" s="2">
        <f ca="1" xml:space="preserve"> IF(C96=1,RTD("cqg.rtd",,"StudyData", $T$2, "Bar", "", "Time", $S$2, -$A96,$X$2,$W$2, "","False"),"")</f>
        <v>42710.201388888891</v>
      </c>
      <c r="E96" s="13">
        <f ca="1" xml:space="preserve"> IF(C96=1,RTD("cqg.rtd",,"StudyData", $T$2, "Bar", "", "Open", $S$2, -$A96, $X$2,$W$2,,$U$2,$V$2),"")</f>
        <v>-49.831733329999999</v>
      </c>
      <c r="F96" s="13">
        <f ca="1" xml:space="preserve"> IF(C96=1,RTD("cqg.rtd",,"StudyData", $T$2, "Bar", "", "High", $S$2, -$A96, $X$2,$W$2,,$U$2,$V$2),"")</f>
        <v>-49.802300000000002</v>
      </c>
      <c r="G96" s="13">
        <f ca="1" xml:space="preserve"> IF(C96=1,RTD("cqg.rtd",,"StudyData", $T$2, "Bar", "", "Low", $S$2, -$A96, $X$2,$W$2,,$U$2,$V$2),"")</f>
        <v>-49.831733329999999</v>
      </c>
      <c r="H96" s="13">
        <f ca="1" xml:space="preserve"> IF(C96=1,RTD("cqg.rtd",,"StudyData", $T$2, "Bar", "", "Close", $S$2, -$A96, $X$2,$W$2,,$U$2,$V$2),"")</f>
        <v>-49.802633329999999</v>
      </c>
      <c r="K96" s="13">
        <f t="shared" ca="1" si="6"/>
        <v>-49.802300000000002</v>
      </c>
      <c r="L96" s="13">
        <f t="shared" ca="1" si="7"/>
        <v>-49.831733329999999</v>
      </c>
      <c r="M96" s="15">
        <f t="shared" ca="1" si="8"/>
        <v>42710.201388888891</v>
      </c>
      <c r="Q96" s="20"/>
    </row>
    <row r="97" spans="1:17" x14ac:dyDescent="0.25">
      <c r="A97">
        <f t="shared" si="9"/>
        <v>95</v>
      </c>
      <c r="B97" s="18">
        <f>RTD("cqg.rtd",,"StudyData", $T$2, "Bar", "", "Time", $S$2,-$A97, $X$2, "", "","False")</f>
        <v>42710.197916666664</v>
      </c>
      <c r="C97" s="17">
        <f t="shared" ca="1" si="5"/>
        <v>1</v>
      </c>
      <c r="D97" s="2">
        <f ca="1" xml:space="preserve"> IF(C97=1,RTD("cqg.rtd",,"StudyData", $T$2, "Bar", "", "Time", $S$2, -$A97,$X$2,$W$2, "","False"),"")</f>
        <v>42710.197916666664</v>
      </c>
      <c r="E97" s="13">
        <f ca="1" xml:space="preserve"> IF(C97=1,RTD("cqg.rtd",,"StudyData", $T$2, "Bar", "", "Open", $S$2, -$A97, $X$2,$W$2,,$U$2,$V$2),"")</f>
        <v>-49.851133330000003</v>
      </c>
      <c r="F97" s="13">
        <f ca="1" xml:space="preserve"> IF(C97=1,RTD("cqg.rtd",,"StudyData", $T$2, "Bar", "", "High", $S$2, -$A97, $X$2,$W$2,,$U$2,$V$2),"")</f>
        <v>-49.821433329999998</v>
      </c>
      <c r="G97" s="13">
        <f ca="1" xml:space="preserve"> IF(C97=1,RTD("cqg.rtd",,"StudyData", $T$2, "Bar", "", "Low", $S$2, -$A97, $X$2,$W$2,,$U$2,$V$2),"")</f>
        <v>-49.871133329999999</v>
      </c>
      <c r="H97" s="13">
        <f ca="1" xml:space="preserve"> IF(C97=1,RTD("cqg.rtd",,"StudyData", $T$2, "Bar", "", "Close", $S$2, -$A97, $X$2,$W$2,,$U$2,$V$2),"")</f>
        <v>-49.821433329999998</v>
      </c>
      <c r="K97" s="13">
        <f t="shared" ca="1" si="6"/>
        <v>-49.821433329999998</v>
      </c>
      <c r="L97" s="13">
        <f t="shared" ca="1" si="7"/>
        <v>-49.871133329999999</v>
      </c>
      <c r="M97" s="15">
        <f t="shared" ca="1" si="8"/>
        <v>42710.197916666664</v>
      </c>
      <c r="Q97" s="20"/>
    </row>
    <row r="98" spans="1:17" x14ac:dyDescent="0.25">
      <c r="A98">
        <f t="shared" si="9"/>
        <v>96</v>
      </c>
      <c r="B98" s="18">
        <f>RTD("cqg.rtd",,"StudyData", $T$2, "Bar", "", "Time", $S$2,-$A98, $X$2, "", "","False")</f>
        <v>42710.194444444445</v>
      </c>
      <c r="C98" s="17">
        <f t="shared" ca="1" si="5"/>
        <v>1</v>
      </c>
      <c r="D98" s="2">
        <f ca="1" xml:space="preserve"> IF(C98=1,RTD("cqg.rtd",,"StudyData", $T$2, "Bar", "", "Time", $S$2, -$A98,$X$2,$W$2, "","False"),"")</f>
        <v>42710.194444444445</v>
      </c>
      <c r="E98" s="13">
        <f ca="1" xml:space="preserve"> IF(C98=1,RTD("cqg.rtd",,"StudyData", $T$2, "Bar", "", "Open", $S$2, -$A98, $X$2,$W$2,,$U$2,$V$2),"")</f>
        <v>-49.801933329999997</v>
      </c>
      <c r="F98" s="13">
        <f ca="1" xml:space="preserve"> IF(C98=1,RTD("cqg.rtd",,"StudyData", $T$2, "Bar", "", "High", $S$2, -$A98, $X$2,$W$2,,$U$2,$V$2),"")</f>
        <v>-49.801933329999997</v>
      </c>
      <c r="G98" s="13">
        <f ca="1" xml:space="preserve"> IF(C98=1,RTD("cqg.rtd",,"StudyData", $T$2, "Bar", "", "Low", $S$2, -$A98, $X$2,$W$2,,$U$2,$V$2),"")</f>
        <v>-49.842100000000002</v>
      </c>
      <c r="H98" s="13">
        <f ca="1" xml:space="preserve"> IF(C98=1,RTD("cqg.rtd",,"StudyData", $T$2, "Bar", "", "Close", $S$2, -$A98, $X$2,$W$2,,$U$2,$V$2),"")</f>
        <v>-49.821866669999999</v>
      </c>
      <c r="K98" s="13">
        <f t="shared" ca="1" si="6"/>
        <v>-49.801933329999997</v>
      </c>
      <c r="L98" s="13">
        <f t="shared" ca="1" si="7"/>
        <v>-49.842100000000002</v>
      </c>
      <c r="M98" s="15">
        <f t="shared" ca="1" si="8"/>
        <v>42710.194444444445</v>
      </c>
      <c r="Q98" s="20"/>
    </row>
    <row r="99" spans="1:17" x14ac:dyDescent="0.25">
      <c r="A99">
        <f t="shared" si="9"/>
        <v>97</v>
      </c>
      <c r="B99" s="18">
        <f>RTD("cqg.rtd",,"StudyData", $T$2, "Bar", "", "Time", $S$2,-$A99, $X$2, "", "","False")</f>
        <v>42710.190972222219</v>
      </c>
      <c r="C99" s="17">
        <f t="shared" ca="1" si="5"/>
        <v>1</v>
      </c>
      <c r="D99" s="2">
        <f ca="1" xml:space="preserve"> IF(C99=1,RTD("cqg.rtd",,"StudyData", $T$2, "Bar", "", "Time", $S$2, -$A99,$X$2,$W$2, "","False"),"")</f>
        <v>42710.190972222219</v>
      </c>
      <c r="E99" s="13">
        <f ca="1" xml:space="preserve"> IF(C99=1,RTD("cqg.rtd",,"StudyData", $T$2, "Bar", "", "Open", $S$2, -$A99, $X$2,$W$2,,$U$2,$V$2),"")</f>
        <v>-49.851900000000001</v>
      </c>
      <c r="F99" s="13">
        <f ca="1" xml:space="preserve"> IF(C99=1,RTD("cqg.rtd",,"StudyData", $T$2, "Bar", "", "High", $S$2, -$A99, $X$2,$W$2,,$U$2,$V$2),"")</f>
        <v>-49.841533329999997</v>
      </c>
      <c r="G99" s="13">
        <f ca="1" xml:space="preserve"> IF(C99=1,RTD("cqg.rtd",,"StudyData", $T$2, "Bar", "", "Low", $S$2, -$A99, $X$2,$W$2,,$U$2,$V$2),"")</f>
        <v>-49.881933330000003</v>
      </c>
      <c r="H99" s="13">
        <f ca="1" xml:space="preserve"> IF(C99=1,RTD("cqg.rtd",,"StudyData", $T$2, "Bar", "", "Close", $S$2, -$A99, $X$2,$W$2,,$U$2,$V$2),"")</f>
        <v>-49.841533329999997</v>
      </c>
      <c r="K99" s="13">
        <f t="shared" ca="1" si="6"/>
        <v>-49.841533329999997</v>
      </c>
      <c r="L99" s="13">
        <f t="shared" ca="1" si="7"/>
        <v>-49.881933330000003</v>
      </c>
      <c r="M99" s="15">
        <f t="shared" ca="1" si="8"/>
        <v>42710.190972222219</v>
      </c>
      <c r="Q99" s="20"/>
    </row>
    <row r="100" spans="1:17" x14ac:dyDescent="0.25">
      <c r="A100">
        <f t="shared" si="9"/>
        <v>98</v>
      </c>
      <c r="B100" s="18">
        <f>RTD("cqg.rtd",,"StudyData", $T$2, "Bar", "", "Time", $S$2,-$A100, $X$2, "", "","False")</f>
        <v>42710.1875</v>
      </c>
      <c r="C100" s="17">
        <f t="shared" ca="1" si="5"/>
        <v>1</v>
      </c>
      <c r="D100" s="2">
        <f ca="1" xml:space="preserve"> IF(C100=1,RTD("cqg.rtd",,"StudyData", $T$2, "Bar", "", "Time", $S$2, -$A100,$X$2,$W$2, "","False"),"")</f>
        <v>42710.1875</v>
      </c>
      <c r="E100" s="13">
        <f ca="1" xml:space="preserve"> IF(C100=1,RTD("cqg.rtd",,"StudyData", $T$2, "Bar", "", "Open", $S$2, -$A100, $X$2,$W$2,,$U$2,$V$2),"")</f>
        <v>-49.919766670000001</v>
      </c>
      <c r="F100" s="13">
        <f ca="1" xml:space="preserve"> IF(C100=1,RTD("cqg.rtd",,"StudyData", $T$2, "Bar", "", "High", $S$2, -$A100, $X$2,$W$2,,$U$2,$V$2),"")</f>
        <v>-49.841533329999997</v>
      </c>
      <c r="G100" s="13">
        <f ca="1" xml:space="preserve"> IF(C100=1,RTD("cqg.rtd",,"StudyData", $T$2, "Bar", "", "Low", $S$2, -$A100, $X$2,$W$2,,$U$2,$V$2),"")</f>
        <v>-49.920033330000003</v>
      </c>
      <c r="H100" s="13">
        <f ca="1" xml:space="preserve"> IF(C100=1,RTD("cqg.rtd",,"StudyData", $T$2, "Bar", "", "Close", $S$2, -$A100, $X$2,$W$2,,$U$2,$V$2),"")</f>
        <v>-49.881466670000002</v>
      </c>
      <c r="K100" s="13">
        <f t="shared" ca="1" si="6"/>
        <v>-49.841533329999997</v>
      </c>
      <c r="L100" s="13">
        <f t="shared" ca="1" si="7"/>
        <v>-49.920033330000003</v>
      </c>
      <c r="M100" s="15">
        <f t="shared" ca="1" si="8"/>
        <v>42710.1875</v>
      </c>
      <c r="Q100" s="20"/>
    </row>
    <row r="101" spans="1:17" x14ac:dyDescent="0.25">
      <c r="A101">
        <f t="shared" si="9"/>
        <v>99</v>
      </c>
      <c r="B101" s="18">
        <f>RTD("cqg.rtd",,"StudyData", $T$2, "Bar", "", "Time", $S$2,-$A101, $X$2, "", "","False")</f>
        <v>42710.184027777781</v>
      </c>
      <c r="C101" s="17">
        <f t="shared" ca="1" si="5"/>
        <v>1</v>
      </c>
      <c r="D101" s="2">
        <f ca="1" xml:space="preserve"> IF(C101=1,RTD("cqg.rtd",,"StudyData", $T$2, "Bar", "", "Time", $S$2, -$A101,$X$2,$W$2, "","False"),"")</f>
        <v>42710.184027777781</v>
      </c>
      <c r="E101" s="13">
        <f ca="1" xml:space="preserve"> IF(C101=1,RTD("cqg.rtd",,"StudyData", $T$2, "Bar", "", "Open", $S$2, -$A101, $X$2,$W$2,,$U$2,$V$2),"")</f>
        <v>-49.978766669999999</v>
      </c>
      <c r="F101" s="13">
        <f ca="1" xml:space="preserve"> IF(C101=1,RTD("cqg.rtd",,"StudyData", $T$2, "Bar", "", "High", $S$2, -$A101, $X$2,$W$2,,$U$2,$V$2),"")</f>
        <v>-49.929633330000001</v>
      </c>
      <c r="G101" s="13">
        <f ca="1" xml:space="preserve"> IF(C101=1,RTD("cqg.rtd",,"StudyData", $T$2, "Bar", "", "Low", $S$2, -$A101, $X$2,$W$2,,$U$2,$V$2),"")</f>
        <v>-49.978766669999999</v>
      </c>
      <c r="H101" s="13">
        <f ca="1" xml:space="preserve"> IF(C101=1,RTD("cqg.rtd",,"StudyData", $T$2, "Bar", "", "Close", $S$2, -$A101, $X$2,$W$2,,$U$2,$V$2),"")</f>
        <v>-49.939966669999997</v>
      </c>
      <c r="K101" s="13">
        <f t="shared" ca="1" si="6"/>
        <v>-49.929633330000001</v>
      </c>
      <c r="L101" s="13">
        <f t="shared" ca="1" si="7"/>
        <v>-49.978766669999999</v>
      </c>
      <c r="M101" s="15">
        <f t="shared" ca="1" si="8"/>
        <v>42710.184027777781</v>
      </c>
      <c r="Q101" s="20"/>
    </row>
    <row r="102" spans="1:17" x14ac:dyDescent="0.25">
      <c r="A102">
        <f t="shared" si="9"/>
        <v>100</v>
      </c>
      <c r="B102" s="18">
        <f>RTD("cqg.rtd",,"StudyData", $T$2, "Bar", "", "Time", $S$2,-$A102, $X$2, "", "","False")</f>
        <v>42710.180555555555</v>
      </c>
      <c r="C102" s="17">
        <f t="shared" ca="1" si="5"/>
        <v>1</v>
      </c>
      <c r="D102" s="2">
        <f ca="1" xml:space="preserve"> IF(C102=1,RTD("cqg.rtd",,"StudyData", $T$2, "Bar", "", "Time", $S$2, -$A102,$X$2,$W$2, "","False"),"")</f>
        <v>42710.180555555555</v>
      </c>
      <c r="E102" s="13">
        <f ca="1" xml:space="preserve"> IF(C102=1,RTD("cqg.rtd",,"StudyData", $T$2, "Bar", "", "Open", $S$2, -$A102, $X$2,$W$2,,$U$2,$V$2),"")</f>
        <v>-49.969233330000002</v>
      </c>
      <c r="F102" s="13">
        <f ca="1" xml:space="preserve"> IF(C102=1,RTD("cqg.rtd",,"StudyData", $T$2, "Bar", "", "High", $S$2, -$A102, $X$2,$W$2,,$U$2,$V$2),"")</f>
        <v>-49.959033329999997</v>
      </c>
      <c r="G102" s="13">
        <f ca="1" xml:space="preserve"> IF(C102=1,RTD("cqg.rtd",,"StudyData", $T$2, "Bar", "", "Low", $S$2, -$A102, $X$2,$W$2,,$U$2,$V$2),"")</f>
        <v>-49.988700000000001</v>
      </c>
      <c r="H102" s="13">
        <f ca="1" xml:space="preserve"> IF(C102=1,RTD("cqg.rtd",,"StudyData", $T$2, "Bar", "", "Close", $S$2, -$A102, $X$2,$W$2,,$U$2,$V$2),"")</f>
        <v>-49.988700000000001</v>
      </c>
      <c r="K102" s="13">
        <f t="shared" ca="1" si="6"/>
        <v>-49.959033329999997</v>
      </c>
      <c r="L102" s="13">
        <f t="shared" ca="1" si="7"/>
        <v>-49.988700000000001</v>
      </c>
      <c r="M102" s="15">
        <f t="shared" ca="1" si="8"/>
        <v>42710.180555555555</v>
      </c>
      <c r="Q102" s="20"/>
    </row>
    <row r="103" spans="1:17" x14ac:dyDescent="0.25">
      <c r="A103">
        <f t="shared" si="9"/>
        <v>101</v>
      </c>
      <c r="B103" s="18">
        <f>RTD("cqg.rtd",,"StudyData", $T$2, "Bar", "", "Time", $S$2,-$A103, $X$2, "", "","False")</f>
        <v>42710.177083333336</v>
      </c>
      <c r="C103" s="17">
        <f t="shared" ca="1" si="5"/>
        <v>1</v>
      </c>
      <c r="D103" s="2">
        <f ca="1" xml:space="preserve"> IF(C103=1,RTD("cqg.rtd",,"StudyData", $T$2, "Bar", "", "Time", $S$2, -$A103,$X$2,$W$2, "","False"),"")</f>
        <v>42710.177083333336</v>
      </c>
      <c r="E103" s="13">
        <f ca="1" xml:space="preserve"> IF(C103=1,RTD("cqg.rtd",,"StudyData", $T$2, "Bar", "", "Open", $S$2, -$A103, $X$2,$W$2,,$U$2,$V$2),"")</f>
        <v>-49.988433329999999</v>
      </c>
      <c r="F103" s="13">
        <f ca="1" xml:space="preserve"> IF(C103=1,RTD("cqg.rtd",,"StudyData", $T$2, "Bar", "", "High", $S$2, -$A103, $X$2,$W$2,,$U$2,$V$2),"")</f>
        <v>-49.900599999999997</v>
      </c>
      <c r="G103" s="13">
        <f ca="1" xml:space="preserve"> IF(C103=1,RTD("cqg.rtd",,"StudyData", $T$2, "Bar", "", "Low", $S$2, -$A103, $X$2,$W$2,,$U$2,$V$2),"")</f>
        <v>-49.988433329999999</v>
      </c>
      <c r="H103" s="13">
        <f ca="1" xml:space="preserve"> IF(C103=1,RTD("cqg.rtd",,"StudyData", $T$2, "Bar", "", "Close", $S$2, -$A103, $X$2,$W$2,,$U$2,$V$2),"")</f>
        <v>-49.940566670000003</v>
      </c>
      <c r="K103" s="13">
        <f t="shared" ca="1" si="6"/>
        <v>-49.900599999999997</v>
      </c>
      <c r="L103" s="13">
        <f t="shared" ca="1" si="7"/>
        <v>-49.988433329999999</v>
      </c>
      <c r="M103" s="15">
        <f t="shared" ca="1" si="8"/>
        <v>42710.177083333336</v>
      </c>
      <c r="Q103" s="20"/>
    </row>
    <row r="104" spans="1:17" x14ac:dyDescent="0.25">
      <c r="A104">
        <f t="shared" si="9"/>
        <v>102</v>
      </c>
      <c r="B104" s="18">
        <f>RTD("cqg.rtd",,"StudyData", $T$2, "Bar", "", "Time", $S$2,-$A104, $X$2, "", "","False")</f>
        <v>42710.173611111109</v>
      </c>
      <c r="C104" s="17">
        <f t="shared" ca="1" si="5"/>
        <v>1</v>
      </c>
      <c r="D104" s="2">
        <f ca="1" xml:space="preserve"> IF(C104=1,RTD("cqg.rtd",,"StudyData", $T$2, "Bar", "", "Time", $S$2, -$A104,$X$2,$W$2, "","False"),"")</f>
        <v>42710.173611111109</v>
      </c>
      <c r="E104" s="13">
        <f ca="1" xml:space="preserve"> IF(C104=1,RTD("cqg.rtd",,"StudyData", $T$2, "Bar", "", "Open", $S$2, -$A104, $X$2,$W$2,,$U$2,$V$2),"")</f>
        <v>-49.941933329999998</v>
      </c>
      <c r="F104" s="13">
        <f ca="1" xml:space="preserve"> IF(C104=1,RTD("cqg.rtd",,"StudyData", $T$2, "Bar", "", "High", $S$2, -$A104, $X$2,$W$2,,$U$2,$V$2),"")</f>
        <v>-49.941933329999998</v>
      </c>
      <c r="G104" s="13">
        <f ca="1" xml:space="preserve"> IF(C104=1,RTD("cqg.rtd",,"StudyData", $T$2, "Bar", "", "Low", $S$2, -$A104, $X$2,$W$2,,$U$2,$V$2),"")</f>
        <v>-49.959666669999997</v>
      </c>
      <c r="H104" s="13">
        <f ca="1" xml:space="preserve"> IF(C104=1,RTD("cqg.rtd",,"StudyData", $T$2, "Bar", "", "Close", $S$2, -$A104, $X$2,$W$2,,$U$2,$V$2),"")</f>
        <v>-49.959666669999997</v>
      </c>
      <c r="K104" s="13">
        <f t="shared" ca="1" si="6"/>
        <v>-49.941933329999998</v>
      </c>
      <c r="L104" s="13">
        <f t="shared" ca="1" si="7"/>
        <v>-49.959666669999997</v>
      </c>
      <c r="M104" s="15">
        <f t="shared" ca="1" si="8"/>
        <v>42710.173611111109</v>
      </c>
      <c r="Q104" s="20"/>
    </row>
    <row r="105" spans="1:17" x14ac:dyDescent="0.25">
      <c r="A105">
        <f t="shared" si="9"/>
        <v>103</v>
      </c>
      <c r="B105" s="18">
        <f>RTD("cqg.rtd",,"StudyData", $T$2, "Bar", "", "Time", $S$2,-$A105, $X$2, "", "","False")</f>
        <v>42710.170138888891</v>
      </c>
      <c r="C105" s="17">
        <f t="shared" ca="1" si="5"/>
        <v>1</v>
      </c>
      <c r="D105" s="2">
        <f ca="1" xml:space="preserve"> IF(C105=1,RTD("cqg.rtd",,"StudyData", $T$2, "Bar", "", "Time", $S$2, -$A105,$X$2,$W$2, "","False"),"")</f>
        <v>42710.170138888891</v>
      </c>
      <c r="E105" s="13">
        <f ca="1" xml:space="preserve"> IF(C105=1,RTD("cqg.rtd",,"StudyData", $T$2, "Bar", "", "Open", $S$2, -$A105, $X$2,$W$2,,$U$2,$V$2),"")</f>
        <v>-50.009133329999997</v>
      </c>
      <c r="F105" s="13">
        <f ca="1" xml:space="preserve"> IF(C105=1,RTD("cqg.rtd",,"StudyData", $T$2, "Bar", "", "High", $S$2, -$A105, $X$2,$W$2,,$U$2,$V$2),"")</f>
        <v>-49.921799999999998</v>
      </c>
      <c r="G105" s="13">
        <f ca="1" xml:space="preserve"> IF(C105=1,RTD("cqg.rtd",,"StudyData", $T$2, "Bar", "", "Low", $S$2, -$A105, $X$2,$W$2,,$U$2,$V$2),"")</f>
        <v>-50.009133329999997</v>
      </c>
      <c r="H105" s="13">
        <f ca="1" xml:space="preserve"> IF(C105=1,RTD("cqg.rtd",,"StudyData", $T$2, "Bar", "", "Close", $S$2, -$A105, $X$2,$W$2,,$U$2,$V$2),"")</f>
        <v>-49.921799999999998</v>
      </c>
      <c r="K105" s="13">
        <f t="shared" ca="1" si="6"/>
        <v>-49.921799999999998</v>
      </c>
      <c r="L105" s="13">
        <f t="shared" ca="1" si="7"/>
        <v>-50.009133329999997</v>
      </c>
      <c r="M105" s="15">
        <f t="shared" ca="1" si="8"/>
        <v>42710.170138888891</v>
      </c>
      <c r="Q105" s="20"/>
    </row>
    <row r="106" spans="1:17" x14ac:dyDescent="0.25">
      <c r="A106">
        <f t="shared" si="9"/>
        <v>104</v>
      </c>
      <c r="B106" s="18">
        <f>RTD("cqg.rtd",,"StudyData", $T$2, "Bar", "", "Time", $S$2,-$A106, $X$2, "", "","False")</f>
        <v>42710.166666666664</v>
      </c>
      <c r="C106" s="17">
        <f t="shared" ca="1" si="5"/>
        <v>1</v>
      </c>
      <c r="D106" s="2">
        <f ca="1" xml:space="preserve"> IF(C106=1,RTD("cqg.rtd",,"StudyData", $T$2, "Bar", "", "Time", $S$2, -$A106,$X$2,$W$2, "","False"),"")</f>
        <v>42710.166666666664</v>
      </c>
      <c r="E106" s="13">
        <f ca="1" xml:space="preserve"> IF(C106=1,RTD("cqg.rtd",,"StudyData", $T$2, "Bar", "", "Open", $S$2, -$A106, $X$2,$W$2,,$U$2,$V$2),"")</f>
        <v>-49.989766670000002</v>
      </c>
      <c r="F106" s="13">
        <f ca="1" xml:space="preserve"> IF(C106=1,RTD("cqg.rtd",,"StudyData", $T$2, "Bar", "", "High", $S$2, -$A106, $X$2,$W$2,,$U$2,$V$2),"")</f>
        <v>-49.96983333</v>
      </c>
      <c r="G106" s="13">
        <f ca="1" xml:space="preserve"> IF(C106=1,RTD("cqg.rtd",,"StudyData", $T$2, "Bar", "", "Low", $S$2, -$A106, $X$2,$W$2,,$U$2,$V$2),"")</f>
        <v>-49.989766670000002</v>
      </c>
      <c r="H106" s="13">
        <f ca="1" xml:space="preserve"> IF(C106=1,RTD("cqg.rtd",,"StudyData", $T$2, "Bar", "", "Close", $S$2, -$A106, $X$2,$W$2,,$U$2,$V$2),"")</f>
        <v>-49.98</v>
      </c>
      <c r="K106" s="13">
        <f t="shared" ca="1" si="6"/>
        <v>-49.96983333</v>
      </c>
      <c r="L106" s="13">
        <f t="shared" ca="1" si="7"/>
        <v>-49.989766670000002</v>
      </c>
      <c r="M106" s="15">
        <f t="shared" ca="1" si="8"/>
        <v>42710.166666666664</v>
      </c>
      <c r="Q106" s="20"/>
    </row>
    <row r="107" spans="1:17" x14ac:dyDescent="0.25">
      <c r="A107">
        <f t="shared" si="9"/>
        <v>105</v>
      </c>
      <c r="B107" s="18">
        <f>RTD("cqg.rtd",,"StudyData", $T$2, "Bar", "", "Time", $S$2,-$A107, $X$2, "", "","False")</f>
        <v>42710.163194444445</v>
      </c>
      <c r="C107" s="17">
        <f t="shared" ca="1" si="5"/>
        <v>1</v>
      </c>
      <c r="D107" s="2">
        <f ca="1" xml:space="preserve"> IF(C107=1,RTD("cqg.rtd",,"StudyData", $T$2, "Bar", "", "Time", $S$2, -$A107,$X$2,$W$2, "","False"),"")</f>
        <v>42710.163194444445</v>
      </c>
      <c r="E107" s="13">
        <f ca="1" xml:space="preserve"> IF(C107=1,RTD("cqg.rtd",,"StudyData", $T$2, "Bar", "", "Open", $S$2, -$A107, $X$2,$W$2,,$U$2,$V$2),"")</f>
        <v>-49.998899999999999</v>
      </c>
      <c r="F107" s="13">
        <f ca="1" xml:space="preserve"> IF(C107=1,RTD("cqg.rtd",,"StudyData", $T$2, "Bar", "", "High", $S$2, -$A107, $X$2,$W$2,,$U$2,$V$2),"")</f>
        <v>-49.969799999999999</v>
      </c>
      <c r="G107" s="13">
        <f ca="1" xml:space="preserve"> IF(C107=1,RTD("cqg.rtd",,"StudyData", $T$2, "Bar", "", "Low", $S$2, -$A107, $X$2,$W$2,,$U$2,$V$2),"")</f>
        <v>-49.998899999999999</v>
      </c>
      <c r="H107" s="13">
        <f ca="1" xml:space="preserve"> IF(C107=1,RTD("cqg.rtd",,"StudyData", $T$2, "Bar", "", "Close", $S$2, -$A107, $X$2,$W$2,,$U$2,$V$2),"")</f>
        <v>-49.969799999999999</v>
      </c>
      <c r="K107" s="13">
        <f t="shared" ca="1" si="6"/>
        <v>-49.969799999999999</v>
      </c>
      <c r="L107" s="13">
        <f t="shared" ca="1" si="7"/>
        <v>-49.998899999999999</v>
      </c>
      <c r="M107" s="15">
        <f t="shared" ca="1" si="8"/>
        <v>42710.163194444445</v>
      </c>
      <c r="Q107" s="20"/>
    </row>
    <row r="108" spans="1:17" x14ac:dyDescent="0.25">
      <c r="A108">
        <f t="shared" si="9"/>
        <v>106</v>
      </c>
      <c r="B108" s="18">
        <f>RTD("cqg.rtd",,"StudyData", $T$2, "Bar", "", "Time", $S$2,-$A108, $X$2, "", "","False")</f>
        <v>42710.159722222219</v>
      </c>
      <c r="C108" s="17">
        <f t="shared" ca="1" si="5"/>
        <v>1</v>
      </c>
      <c r="D108" s="2">
        <f ca="1" xml:space="preserve"> IF(C108=1,RTD("cqg.rtd",,"StudyData", $T$2, "Bar", "", "Time", $S$2, -$A108,$X$2,$W$2, "","False"),"")</f>
        <v>42710.159722222219</v>
      </c>
      <c r="E108" s="13">
        <f ca="1" xml:space="preserve"> IF(C108=1,RTD("cqg.rtd",,"StudyData", $T$2, "Bar", "", "Open", $S$2, -$A108, $X$2,$W$2,,$U$2,$V$2),"")</f>
        <v>-49.960999999999999</v>
      </c>
      <c r="F108" s="13">
        <f ca="1" xml:space="preserve"> IF(C108=1,RTD("cqg.rtd",,"StudyData", $T$2, "Bar", "", "High", $S$2, -$A108, $X$2,$W$2,,$U$2,$V$2),"")</f>
        <v>-49.960999999999999</v>
      </c>
      <c r="G108" s="13">
        <f ca="1" xml:space="preserve"> IF(C108=1,RTD("cqg.rtd",,"StudyData", $T$2, "Bar", "", "Low", $S$2, -$A108, $X$2,$W$2,,$U$2,$V$2),"")</f>
        <v>-49.999433330000002</v>
      </c>
      <c r="H108" s="13">
        <f ca="1" xml:space="preserve"> IF(C108=1,RTD("cqg.rtd",,"StudyData", $T$2, "Bar", "", "Close", $S$2, -$A108, $X$2,$W$2,,$U$2,$V$2),"")</f>
        <v>-49.969566669999999</v>
      </c>
      <c r="K108" s="13">
        <f t="shared" ca="1" si="6"/>
        <v>-49.960999999999999</v>
      </c>
      <c r="L108" s="13">
        <f t="shared" ca="1" si="7"/>
        <v>-49.999433330000002</v>
      </c>
      <c r="M108" s="15">
        <f t="shared" ca="1" si="8"/>
        <v>42710.159722222219</v>
      </c>
      <c r="Q108" s="20"/>
    </row>
    <row r="109" spans="1:17" x14ac:dyDescent="0.25">
      <c r="A109">
        <f t="shared" si="9"/>
        <v>107</v>
      </c>
      <c r="B109" s="18">
        <f>RTD("cqg.rtd",,"StudyData", $T$2, "Bar", "", "Time", $S$2,-$A109, $X$2, "", "","False")</f>
        <v>42710.15625</v>
      </c>
      <c r="C109" s="17">
        <f t="shared" ca="1" si="5"/>
        <v>1</v>
      </c>
      <c r="D109" s="2">
        <f ca="1" xml:space="preserve"> IF(C109=1,RTD("cqg.rtd",,"StudyData", $T$2, "Bar", "", "Time", $S$2, -$A109,$X$2,$W$2, "","False"),"")</f>
        <v>42710.15625</v>
      </c>
      <c r="E109" s="13">
        <f ca="1" xml:space="preserve"> IF(C109=1,RTD("cqg.rtd",,"StudyData", $T$2, "Bar", "", "Open", $S$2, -$A109, $X$2,$W$2,,$U$2,$V$2),"")</f>
        <v>-49.84353333</v>
      </c>
      <c r="F109" s="13">
        <f ca="1" xml:space="preserve"> IF(C109=1,RTD("cqg.rtd",,"StudyData", $T$2, "Bar", "", "High", $S$2, -$A109, $X$2,$W$2,,$U$2,$V$2),"")</f>
        <v>-49.813866670000003</v>
      </c>
      <c r="G109" s="13">
        <f ca="1" xml:space="preserve"> IF(C109=1,RTD("cqg.rtd",,"StudyData", $T$2, "Bar", "", "Low", $S$2, -$A109, $X$2,$W$2,,$U$2,$V$2),"")</f>
        <v>-49.971166670000002</v>
      </c>
      <c r="H109" s="13">
        <f ca="1" xml:space="preserve"> IF(C109=1,RTD("cqg.rtd",,"StudyData", $T$2, "Bar", "", "Close", $S$2, -$A109, $X$2,$W$2,,$U$2,$V$2),"")</f>
        <v>-49.971166670000002</v>
      </c>
      <c r="K109" s="13">
        <f t="shared" ca="1" si="6"/>
        <v>-49.813866670000003</v>
      </c>
      <c r="L109" s="13">
        <f t="shared" ca="1" si="7"/>
        <v>-49.971166670000002</v>
      </c>
      <c r="M109" s="15">
        <f t="shared" ca="1" si="8"/>
        <v>42710.15625</v>
      </c>
      <c r="Q109" s="20"/>
    </row>
    <row r="110" spans="1:17" x14ac:dyDescent="0.25">
      <c r="A110">
        <f t="shared" si="9"/>
        <v>108</v>
      </c>
      <c r="B110" s="18">
        <f>RTD("cqg.rtd",,"StudyData", $T$2, "Bar", "", "Time", $S$2,-$A110, $X$2, "", "","False")</f>
        <v>42710.152777777781</v>
      </c>
      <c r="C110" s="17">
        <f t="shared" ca="1" si="5"/>
        <v>1</v>
      </c>
      <c r="D110" s="2">
        <f ca="1" xml:space="preserve"> IF(C110=1,RTD("cqg.rtd",,"StudyData", $T$2, "Bar", "", "Time", $S$2, -$A110,$X$2,$W$2, "","False"),"")</f>
        <v>42710.152777777781</v>
      </c>
      <c r="E110" s="13">
        <f ca="1" xml:space="preserve"> IF(C110=1,RTD("cqg.rtd",,"StudyData", $T$2, "Bar", "", "Open", $S$2, -$A110, $X$2,$W$2,,$U$2,$V$2),"")</f>
        <v>-49.862499999999997</v>
      </c>
      <c r="F110" s="13">
        <f ca="1" xml:space="preserve"> IF(C110=1,RTD("cqg.rtd",,"StudyData", $T$2, "Bar", "", "High", $S$2, -$A110, $X$2,$W$2,,$U$2,$V$2),"")</f>
        <v>-49.82426667</v>
      </c>
      <c r="G110" s="13">
        <f ca="1" xml:space="preserve"> IF(C110=1,RTD("cqg.rtd",,"StudyData", $T$2, "Bar", "", "Low", $S$2, -$A110, $X$2,$W$2,,$U$2,$V$2),"")</f>
        <v>-49.872633329999999</v>
      </c>
      <c r="H110" s="13">
        <f ca="1" xml:space="preserve"> IF(C110=1,RTD("cqg.rtd",,"StudyData", $T$2, "Bar", "", "Close", $S$2, -$A110, $X$2,$W$2,,$U$2,$V$2),"")</f>
        <v>-49.853533329999998</v>
      </c>
      <c r="K110" s="13">
        <f t="shared" ca="1" si="6"/>
        <v>-49.82426667</v>
      </c>
      <c r="L110" s="13">
        <f t="shared" ca="1" si="7"/>
        <v>-49.872633329999999</v>
      </c>
      <c r="M110" s="15">
        <f t="shared" ca="1" si="8"/>
        <v>42710.152777777781</v>
      </c>
      <c r="Q110" s="20"/>
    </row>
    <row r="111" spans="1:17" x14ac:dyDescent="0.25">
      <c r="A111">
        <f t="shared" si="9"/>
        <v>109</v>
      </c>
      <c r="B111" s="18">
        <f>RTD("cqg.rtd",,"StudyData", $T$2, "Bar", "", "Time", $S$2,-$A111, $X$2, "", "","False")</f>
        <v>42710.149305555555</v>
      </c>
      <c r="C111" s="17">
        <f t="shared" ca="1" si="5"/>
        <v>1</v>
      </c>
      <c r="D111" s="2">
        <f ca="1" xml:space="preserve"> IF(C111=1,RTD("cqg.rtd",,"StudyData", $T$2, "Bar", "", "Time", $S$2, -$A111,$X$2,$W$2, "","False"),"")</f>
        <v>42710.149305555555</v>
      </c>
      <c r="E111" s="13">
        <f ca="1" xml:space="preserve"> IF(C111=1,RTD("cqg.rtd",,"StudyData", $T$2, "Bar", "", "Open", $S$2, -$A111, $X$2,$W$2,,$U$2,$V$2),"")</f>
        <v>-49.78446667</v>
      </c>
      <c r="F111" s="13">
        <f ca="1" xml:space="preserve"> IF(C111=1,RTD("cqg.rtd",,"StudyData", $T$2, "Bar", "", "High", $S$2, -$A111, $X$2,$W$2,,$U$2,$V$2),"")</f>
        <v>-49.78446667</v>
      </c>
      <c r="G111" s="13">
        <f ca="1" xml:space="preserve"> IF(C111=1,RTD("cqg.rtd",,"StudyData", $T$2, "Bar", "", "Low", $S$2, -$A111, $X$2,$W$2,,$U$2,$V$2),"")</f>
        <v>-49.882866669999999</v>
      </c>
      <c r="H111" s="13">
        <f ca="1" xml:space="preserve"> IF(C111=1,RTD("cqg.rtd",,"StudyData", $T$2, "Bar", "", "Close", $S$2, -$A111, $X$2,$W$2,,$U$2,$V$2),"")</f>
        <v>-49.852699999999999</v>
      </c>
      <c r="K111" s="13">
        <f t="shared" ca="1" si="6"/>
        <v>-49.78446667</v>
      </c>
      <c r="L111" s="13">
        <f t="shared" ca="1" si="7"/>
        <v>-49.882866669999999</v>
      </c>
      <c r="M111" s="15">
        <f t="shared" ca="1" si="8"/>
        <v>42710.149305555555</v>
      </c>
      <c r="Q111" s="20"/>
    </row>
    <row r="112" spans="1:17" x14ac:dyDescent="0.25">
      <c r="A112">
        <f t="shared" si="9"/>
        <v>110</v>
      </c>
      <c r="B112" s="18">
        <f>RTD("cqg.rtd",,"StudyData", $T$2, "Bar", "", "Time", $S$2,-$A112, $X$2, "", "","False")</f>
        <v>42710.145833333336</v>
      </c>
      <c r="C112" s="17">
        <f t="shared" ca="1" si="5"/>
        <v>1</v>
      </c>
      <c r="D112" s="2">
        <f ca="1" xml:space="preserve"> IF(C112=1,RTD("cqg.rtd",,"StudyData", $T$2, "Bar", "", "Time", $S$2, -$A112,$X$2,$W$2, "","False"),"")</f>
        <v>42710.145833333336</v>
      </c>
      <c r="E112" s="13">
        <f ca="1" xml:space="preserve"> IF(C112=1,RTD("cqg.rtd",,"StudyData", $T$2, "Bar", "", "Open", $S$2, -$A112, $X$2,$W$2,,$U$2,$V$2),"")</f>
        <v>-49.736166670000003</v>
      </c>
      <c r="F112" s="13">
        <f ca="1" xml:space="preserve"> IF(C112=1,RTD("cqg.rtd",,"StudyData", $T$2, "Bar", "", "High", $S$2, -$A112, $X$2,$W$2,,$U$2,$V$2),"")</f>
        <v>-49.735733330000002</v>
      </c>
      <c r="G112" s="13">
        <f ca="1" xml:space="preserve"> IF(C112=1,RTD("cqg.rtd",,"StudyData", $T$2, "Bar", "", "Low", $S$2, -$A112, $X$2,$W$2,,$U$2,$V$2),"")</f>
        <v>-49.765033330000001</v>
      </c>
      <c r="H112" s="13">
        <f ca="1" xml:space="preserve"> IF(C112=1,RTD("cqg.rtd",,"StudyData", $T$2, "Bar", "", "Close", $S$2, -$A112, $X$2,$W$2,,$U$2,$V$2),"")</f>
        <v>-49.765033330000001</v>
      </c>
      <c r="K112" s="13">
        <f t="shared" ca="1" si="6"/>
        <v>-49.735733330000002</v>
      </c>
      <c r="L112" s="13">
        <f t="shared" ca="1" si="7"/>
        <v>-49.765033330000001</v>
      </c>
      <c r="M112" s="15">
        <f t="shared" ca="1" si="8"/>
        <v>42710.145833333336</v>
      </c>
      <c r="Q112" s="20"/>
    </row>
    <row r="113" spans="1:17" x14ac:dyDescent="0.25">
      <c r="A113">
        <f t="shared" si="9"/>
        <v>111</v>
      </c>
      <c r="B113" s="18">
        <f>RTD("cqg.rtd",,"StudyData", $T$2, "Bar", "", "Time", $S$2,-$A113, $X$2, "", "","False")</f>
        <v>42710.142361111109</v>
      </c>
      <c r="C113" s="17">
        <f t="shared" ca="1" si="5"/>
        <v>1</v>
      </c>
      <c r="D113" s="2">
        <f ca="1" xml:space="preserve"> IF(C113=1,RTD("cqg.rtd",,"StudyData", $T$2, "Bar", "", "Time", $S$2, -$A113,$X$2,$W$2, "","False"),"")</f>
        <v>42710.142361111109</v>
      </c>
      <c r="E113" s="13">
        <f ca="1" xml:space="preserve"> IF(C113=1,RTD("cqg.rtd",,"StudyData", $T$2, "Bar", "", "Open", $S$2, -$A113, $X$2,$W$2,,$U$2,$V$2),"")</f>
        <v>-49.744966669999997</v>
      </c>
      <c r="F113" s="13">
        <f ca="1" xml:space="preserve"> IF(C113=1,RTD("cqg.rtd",,"StudyData", $T$2, "Bar", "", "High", $S$2, -$A113, $X$2,$W$2,,$U$2,$V$2),"")</f>
        <v>-49.676766669999999</v>
      </c>
      <c r="G113" s="13">
        <f ca="1" xml:space="preserve"> IF(C113=1,RTD("cqg.rtd",,"StudyData", $T$2, "Bar", "", "Low", $S$2, -$A113, $X$2,$W$2,,$U$2,$V$2),"")</f>
        <v>-49.744966669999997</v>
      </c>
      <c r="H113" s="13">
        <f ca="1" xml:space="preserve"> IF(C113=1,RTD("cqg.rtd",,"StudyData", $T$2, "Bar", "", "Close", $S$2, -$A113, $X$2,$W$2,,$U$2,$V$2),"")</f>
        <v>-49.676766669999999</v>
      </c>
      <c r="K113" s="13">
        <f t="shared" ca="1" si="6"/>
        <v>-49.676766669999999</v>
      </c>
      <c r="L113" s="13">
        <f t="shared" ca="1" si="7"/>
        <v>-49.744966669999997</v>
      </c>
      <c r="M113" s="15">
        <f t="shared" ca="1" si="8"/>
        <v>42710.142361111109</v>
      </c>
      <c r="Q113" s="20"/>
    </row>
    <row r="114" spans="1:17" x14ac:dyDescent="0.25">
      <c r="A114">
        <f t="shared" si="9"/>
        <v>112</v>
      </c>
      <c r="B114" s="18">
        <f>RTD("cqg.rtd",,"StudyData", $T$2, "Bar", "", "Time", $S$2,-$A114, $X$2, "", "","False")</f>
        <v>42710.138888888891</v>
      </c>
      <c r="C114" s="17">
        <f t="shared" ca="1" si="5"/>
        <v>1</v>
      </c>
      <c r="D114" s="2">
        <f ca="1" xml:space="preserve"> IF(C114=1,RTD("cqg.rtd",,"StudyData", $T$2, "Bar", "", "Time", $S$2, -$A114,$X$2,$W$2, "","False"),"")</f>
        <v>42710.138888888891</v>
      </c>
      <c r="E114" s="13">
        <f ca="1" xml:space="preserve"> IF(C114=1,RTD("cqg.rtd",,"StudyData", $T$2, "Bar", "", "Open", $S$2, -$A114, $X$2,$W$2,,$U$2,$V$2),"")</f>
        <v>-49.726133330000003</v>
      </c>
      <c r="F114" s="13">
        <f ca="1" xml:space="preserve"> IF(C114=1,RTD("cqg.rtd",,"StudyData", $T$2, "Bar", "", "High", $S$2, -$A114, $X$2,$W$2,,$U$2,$V$2),"")</f>
        <v>-49.715866669999997</v>
      </c>
      <c r="G114" s="13">
        <f ca="1" xml:space="preserve"> IF(C114=1,RTD("cqg.rtd",,"StudyData", $T$2, "Bar", "", "Low", $S$2, -$A114, $X$2,$W$2,,$U$2,$V$2),"")</f>
        <v>-49.735999999999997</v>
      </c>
      <c r="H114" s="13">
        <f ca="1" xml:space="preserve"> IF(C114=1,RTD("cqg.rtd",,"StudyData", $T$2, "Bar", "", "Close", $S$2, -$A114, $X$2,$W$2,,$U$2,$V$2),"")</f>
        <v>-49.715899999999998</v>
      </c>
      <c r="K114" s="13">
        <f t="shared" ca="1" si="6"/>
        <v>-49.715866669999997</v>
      </c>
      <c r="L114" s="13">
        <f t="shared" ca="1" si="7"/>
        <v>-49.735999999999997</v>
      </c>
      <c r="M114" s="15">
        <f t="shared" ca="1" si="8"/>
        <v>42710.138888888891</v>
      </c>
      <c r="Q114" s="20"/>
    </row>
    <row r="115" spans="1:17" x14ac:dyDescent="0.25">
      <c r="A115">
        <f t="shared" si="9"/>
        <v>113</v>
      </c>
      <c r="B115" s="18">
        <f>RTD("cqg.rtd",,"StudyData", $T$2, "Bar", "", "Time", $S$2,-$A115, $X$2, "", "","False")</f>
        <v>42710.135416666664</v>
      </c>
      <c r="C115" s="17">
        <f t="shared" ca="1" si="5"/>
        <v>1</v>
      </c>
      <c r="D115" s="2">
        <f ca="1" xml:space="preserve"> IF(C115=1,RTD("cqg.rtd",,"StudyData", $T$2, "Bar", "", "Time", $S$2, -$A115,$X$2,$W$2, "","False"),"")</f>
        <v>42710.135416666664</v>
      </c>
      <c r="E115" s="13">
        <f ca="1" xml:space="preserve"> IF(C115=1,RTD("cqg.rtd",,"StudyData", $T$2, "Bar", "", "Open", $S$2, -$A115, $X$2,$W$2,,$U$2,$V$2),"")</f>
        <v>-49.774266670000003</v>
      </c>
      <c r="F115" s="13">
        <f ca="1" xml:space="preserve"> IF(C115=1,RTD("cqg.rtd",,"StudyData", $T$2, "Bar", "", "High", $S$2, -$A115, $X$2,$W$2,,$U$2,$V$2),"")</f>
        <v>-49.676833330000001</v>
      </c>
      <c r="G115" s="13">
        <f ca="1" xml:space="preserve"> IF(C115=1,RTD("cqg.rtd",,"StudyData", $T$2, "Bar", "", "Low", $S$2, -$A115, $X$2,$W$2,,$U$2,$V$2),"")</f>
        <v>-49.774266670000003</v>
      </c>
      <c r="H115" s="13">
        <f ca="1" xml:space="preserve"> IF(C115=1,RTD("cqg.rtd",,"StudyData", $T$2, "Bar", "", "Close", $S$2, -$A115, $X$2,$W$2,,$U$2,$V$2),"")</f>
        <v>-49.676833330000001</v>
      </c>
      <c r="K115" s="13">
        <f t="shared" ca="1" si="6"/>
        <v>-49.676833330000001</v>
      </c>
      <c r="L115" s="13">
        <f t="shared" ca="1" si="7"/>
        <v>-49.774266670000003</v>
      </c>
      <c r="M115" s="15">
        <f t="shared" ca="1" si="8"/>
        <v>42710.135416666664</v>
      </c>
      <c r="Q115" s="20"/>
    </row>
    <row r="116" spans="1:17" x14ac:dyDescent="0.25">
      <c r="A116">
        <f t="shared" si="9"/>
        <v>114</v>
      </c>
      <c r="B116" s="18">
        <f>RTD("cqg.rtd",,"StudyData", $T$2, "Bar", "", "Time", $S$2,-$A116, $X$2, "", "","False")</f>
        <v>42710.131944444445</v>
      </c>
      <c r="C116" s="17">
        <f t="shared" ca="1" si="5"/>
        <v>1</v>
      </c>
      <c r="D116" s="2">
        <f ca="1" xml:space="preserve"> IF(C116=1,RTD("cqg.rtd",,"StudyData", $T$2, "Bar", "", "Time", $S$2, -$A116,$X$2,$W$2, "","False"),"")</f>
        <v>42710.131944444445</v>
      </c>
      <c r="E116" s="13">
        <f ca="1" xml:space="preserve"> IF(C116=1,RTD("cqg.rtd",,"StudyData", $T$2, "Bar", "", "Open", $S$2, -$A116, $X$2,$W$2,,$U$2,$V$2),"")</f>
        <v>-49.753999999999998</v>
      </c>
      <c r="F116" s="13">
        <f ca="1" xml:space="preserve"> IF(C116=1,RTD("cqg.rtd",,"StudyData", $T$2, "Bar", "", "High", $S$2, -$A116, $X$2,$W$2,,$U$2,$V$2),"")</f>
        <v>-49.704866670000001</v>
      </c>
      <c r="G116" s="13">
        <f ca="1" xml:space="preserve"> IF(C116=1,RTD("cqg.rtd",,"StudyData", $T$2, "Bar", "", "Low", $S$2, -$A116, $X$2,$W$2,,$U$2,$V$2),"")</f>
        <v>-49.753999999999998</v>
      </c>
      <c r="H116" s="13">
        <f ca="1" xml:space="preserve"> IF(C116=1,RTD("cqg.rtd",,"StudyData", $T$2, "Bar", "", "Close", $S$2, -$A116, $X$2,$W$2,,$U$2,$V$2),"")</f>
        <v>-49.726100000000002</v>
      </c>
      <c r="K116" s="13">
        <f t="shared" ca="1" si="6"/>
        <v>-49.704866670000001</v>
      </c>
      <c r="L116" s="13">
        <f t="shared" ca="1" si="7"/>
        <v>-49.753999999999998</v>
      </c>
      <c r="M116" s="15">
        <f t="shared" ca="1" si="8"/>
        <v>42710.131944444445</v>
      </c>
      <c r="Q116" s="20"/>
    </row>
    <row r="117" spans="1:17" x14ac:dyDescent="0.25">
      <c r="A117">
        <f t="shared" si="9"/>
        <v>115</v>
      </c>
      <c r="B117" s="18">
        <f>RTD("cqg.rtd",,"StudyData", $T$2, "Bar", "", "Time", $S$2,-$A117, $X$2, "", "","False")</f>
        <v>42710.128472222219</v>
      </c>
      <c r="C117" s="17">
        <f t="shared" ca="1" si="5"/>
        <v>1</v>
      </c>
      <c r="D117" s="2">
        <f ca="1" xml:space="preserve"> IF(C117=1,RTD("cqg.rtd",,"StudyData", $T$2, "Bar", "", "Time", $S$2, -$A117,$X$2,$W$2, "","False"),"")</f>
        <v>42710.128472222219</v>
      </c>
      <c r="E117" s="13">
        <f ca="1" xml:space="preserve"> IF(C117=1,RTD("cqg.rtd",,"StudyData", $T$2, "Bar", "", "Open", $S$2, -$A117, $X$2,$W$2,,$U$2,$V$2),"")</f>
        <v>-49.753999999999998</v>
      </c>
      <c r="F117" s="13">
        <f ca="1" xml:space="preserve"> IF(C117=1,RTD("cqg.rtd",,"StudyData", $T$2, "Bar", "", "High", $S$2, -$A117, $X$2,$W$2,,$U$2,$V$2),"")</f>
        <v>-49.724366670000002</v>
      </c>
      <c r="G117" s="13">
        <f ca="1" xml:space="preserve"> IF(C117=1,RTD("cqg.rtd",,"StudyData", $T$2, "Bar", "", "Low", $S$2, -$A117, $X$2,$W$2,,$U$2,$V$2),"")</f>
        <v>-49.793533330000002</v>
      </c>
      <c r="H117" s="13">
        <f ca="1" xml:space="preserve"> IF(C117=1,RTD("cqg.rtd",,"StudyData", $T$2, "Bar", "", "Close", $S$2, -$A117, $X$2,$W$2,,$U$2,$V$2),"")</f>
        <v>-49.754399999999997</v>
      </c>
      <c r="K117" s="13">
        <f t="shared" ca="1" si="6"/>
        <v>-49.724366670000002</v>
      </c>
      <c r="L117" s="13">
        <f t="shared" ca="1" si="7"/>
        <v>-49.793533330000002</v>
      </c>
      <c r="M117" s="15">
        <f t="shared" ca="1" si="8"/>
        <v>42710.128472222219</v>
      </c>
      <c r="Q117" s="20"/>
    </row>
    <row r="118" spans="1:17" x14ac:dyDescent="0.25">
      <c r="A118">
        <f t="shared" si="9"/>
        <v>116</v>
      </c>
      <c r="B118" s="18">
        <f>RTD("cqg.rtd",,"StudyData", $T$2, "Bar", "", "Time", $S$2,-$A118, $X$2, "", "","False")</f>
        <v>42710.125</v>
      </c>
      <c r="C118" s="17">
        <f t="shared" ca="1" si="5"/>
        <v>1</v>
      </c>
      <c r="D118" s="2">
        <f ca="1" xml:space="preserve"> IF(C118=1,RTD("cqg.rtd",,"StudyData", $T$2, "Bar", "", "Time", $S$2, -$A118,$X$2,$W$2, "","False"),"")</f>
        <v>42710.125</v>
      </c>
      <c r="E118" s="13">
        <f ca="1" xml:space="preserve"> IF(C118=1,RTD("cqg.rtd",,"StudyData", $T$2, "Bar", "", "Open", $S$2, -$A118, $X$2,$W$2,,$U$2,$V$2),"")</f>
        <v>-49.734733329999997</v>
      </c>
      <c r="F118" s="13">
        <f ca="1" xml:space="preserve"> IF(C118=1,RTD("cqg.rtd",,"StudyData", $T$2, "Bar", "", "High", $S$2, -$A118, $X$2,$W$2,,$U$2,$V$2),"")</f>
        <v>-49.734733329999997</v>
      </c>
      <c r="G118" s="13">
        <f ca="1" xml:space="preserve"> IF(C118=1,RTD("cqg.rtd",,"StudyData", $T$2, "Bar", "", "Low", $S$2, -$A118, $X$2,$W$2,,$U$2,$V$2),"")</f>
        <v>-49.783633330000001</v>
      </c>
      <c r="H118" s="13">
        <f ca="1" xml:space="preserve"> IF(C118=1,RTD("cqg.rtd",,"StudyData", $T$2, "Bar", "", "Close", $S$2, -$A118, $X$2,$W$2,,$U$2,$V$2),"")</f>
        <v>-49.7637</v>
      </c>
      <c r="K118" s="13">
        <f t="shared" ca="1" si="6"/>
        <v>-49.734733329999997</v>
      </c>
      <c r="L118" s="13">
        <f t="shared" ca="1" si="7"/>
        <v>-49.783633330000001</v>
      </c>
      <c r="M118" s="15">
        <f t="shared" ca="1" si="8"/>
        <v>42710.125</v>
      </c>
      <c r="Q118" s="20"/>
    </row>
    <row r="119" spans="1:17" x14ac:dyDescent="0.25">
      <c r="A119">
        <f t="shared" si="9"/>
        <v>117</v>
      </c>
      <c r="B119" s="18">
        <f>RTD("cqg.rtd",,"StudyData", $T$2, "Bar", "", "Time", $S$2,-$A119, $X$2, "", "","False")</f>
        <v>42710.121527777781</v>
      </c>
      <c r="C119" s="17">
        <f t="shared" ca="1" si="5"/>
        <v>1</v>
      </c>
      <c r="D119" s="2">
        <f ca="1" xml:space="preserve"> IF(C119=1,RTD("cqg.rtd",,"StudyData", $T$2, "Bar", "", "Time", $S$2, -$A119,$X$2,$W$2, "","False"),"")</f>
        <v>42710.121527777781</v>
      </c>
      <c r="E119" s="13">
        <f ca="1" xml:space="preserve"> IF(C119=1,RTD("cqg.rtd",,"StudyData", $T$2, "Bar", "", "Open", $S$2, -$A119, $X$2,$W$2,,$U$2,$V$2),"")</f>
        <v>-49.656166669999998</v>
      </c>
      <c r="F119" s="13">
        <f ca="1" xml:space="preserve"> IF(C119=1,RTD("cqg.rtd",,"StudyData", $T$2, "Bar", "", "High", $S$2, -$A119, $X$2,$W$2,,$U$2,$V$2),"")</f>
        <v>-49.656166669999998</v>
      </c>
      <c r="G119" s="13">
        <f ca="1" xml:space="preserve"> IF(C119=1,RTD("cqg.rtd",,"StudyData", $T$2, "Bar", "", "Low", $S$2, -$A119, $X$2,$W$2,,$U$2,$V$2),"")</f>
        <v>-49.705199999999998</v>
      </c>
      <c r="H119" s="13">
        <f ca="1" xml:space="preserve"> IF(C119=1,RTD("cqg.rtd",,"StudyData", $T$2, "Bar", "", "Close", $S$2, -$A119, $X$2,$W$2,,$U$2,$V$2),"")</f>
        <v>-49.705199999999998</v>
      </c>
      <c r="K119" s="13">
        <f t="shared" ca="1" si="6"/>
        <v>-49.656166669999998</v>
      </c>
      <c r="L119" s="13">
        <f t="shared" ca="1" si="7"/>
        <v>-49.705199999999998</v>
      </c>
      <c r="M119" s="15">
        <f t="shared" ca="1" si="8"/>
        <v>42710.121527777781</v>
      </c>
      <c r="Q119" s="20"/>
    </row>
    <row r="120" spans="1:17" x14ac:dyDescent="0.25">
      <c r="A120">
        <f t="shared" si="9"/>
        <v>118</v>
      </c>
      <c r="B120" s="18">
        <f>RTD("cqg.rtd",,"StudyData", $T$2, "Bar", "", "Time", $S$2,-$A120, $X$2, "", "","False")</f>
        <v>42710.118055555555</v>
      </c>
      <c r="C120" s="17">
        <f t="shared" ca="1" si="5"/>
        <v>1</v>
      </c>
      <c r="D120" s="2">
        <f ca="1" xml:space="preserve"> IF(C120=1,RTD("cqg.rtd",,"StudyData", $T$2, "Bar", "", "Time", $S$2, -$A120,$X$2,$W$2, "","False"),"")</f>
        <v>42710.118055555555</v>
      </c>
      <c r="E120" s="13">
        <f ca="1" xml:space="preserve"> IF(C120=1,RTD("cqg.rtd",,"StudyData", $T$2, "Bar", "", "Open", $S$2, -$A120, $X$2,$W$2,,$U$2,$V$2),"")</f>
        <v>-49.63546667</v>
      </c>
      <c r="F120" s="13">
        <f ca="1" xml:space="preserve"> IF(C120=1,RTD("cqg.rtd",,"StudyData", $T$2, "Bar", "", "High", $S$2, -$A120, $X$2,$W$2,,$U$2,$V$2),"")</f>
        <v>-49.63546667</v>
      </c>
      <c r="G120" s="13">
        <f ca="1" xml:space="preserve"> IF(C120=1,RTD("cqg.rtd",,"StudyData", $T$2, "Bar", "", "Low", $S$2, -$A120, $X$2,$W$2,,$U$2,$V$2),"")</f>
        <v>-49.666400000000003</v>
      </c>
      <c r="H120" s="13">
        <f ca="1" xml:space="preserve"> IF(C120=1,RTD("cqg.rtd",,"StudyData", $T$2, "Bar", "", "Close", $S$2, -$A120, $X$2,$W$2,,$U$2,$V$2),"")</f>
        <v>-49.656966670000003</v>
      </c>
      <c r="K120" s="13">
        <f t="shared" ca="1" si="6"/>
        <v>-49.63546667</v>
      </c>
      <c r="L120" s="13">
        <f t="shared" ca="1" si="7"/>
        <v>-49.666400000000003</v>
      </c>
      <c r="M120" s="15">
        <f t="shared" ca="1" si="8"/>
        <v>42710.118055555555</v>
      </c>
      <c r="Q120" s="20"/>
    </row>
    <row r="121" spans="1:17" x14ac:dyDescent="0.25">
      <c r="A121">
        <f t="shared" si="9"/>
        <v>119</v>
      </c>
      <c r="B121" s="18">
        <f>RTD("cqg.rtd",,"StudyData", $T$2, "Bar", "", "Time", $S$2,-$A121, $X$2, "", "","False")</f>
        <v>42710.114583333336</v>
      </c>
      <c r="C121" s="17">
        <f t="shared" ca="1" si="5"/>
        <v>1</v>
      </c>
      <c r="D121" s="2">
        <f ca="1" xml:space="preserve"> IF(C121=1,RTD("cqg.rtd",,"StudyData", $T$2, "Bar", "", "Time", $S$2, -$A121,$X$2,$W$2, "","False"),"")</f>
        <v>42710.114583333336</v>
      </c>
      <c r="E121" s="13">
        <f ca="1" xml:space="preserve"> IF(C121=1,RTD("cqg.rtd",,"StudyData", $T$2, "Bar", "", "Open", $S$2, -$A121, $X$2,$W$2,,$U$2,$V$2),"")</f>
        <v>-49.615933329999997</v>
      </c>
      <c r="F121" s="13">
        <f ca="1" xml:space="preserve"> IF(C121=1,RTD("cqg.rtd",,"StudyData", $T$2, "Bar", "", "High", $S$2, -$A121, $X$2,$W$2,,$U$2,$V$2),"")</f>
        <v>-49.566666669999996</v>
      </c>
      <c r="G121" s="13">
        <f ca="1" xml:space="preserve"> IF(C121=1,RTD("cqg.rtd",,"StudyData", $T$2, "Bar", "", "Low", $S$2, -$A121, $X$2,$W$2,,$U$2,$V$2),"")</f>
        <v>-49.615933329999997</v>
      </c>
      <c r="H121" s="13">
        <f ca="1" xml:space="preserve"> IF(C121=1,RTD("cqg.rtd",,"StudyData", $T$2, "Bar", "", "Close", $S$2, -$A121, $X$2,$W$2,,$U$2,$V$2),"")</f>
        <v>-49.576533329999997</v>
      </c>
      <c r="K121" s="13">
        <f t="shared" ca="1" si="6"/>
        <v>-49.566666669999996</v>
      </c>
      <c r="L121" s="13">
        <f t="shared" ca="1" si="7"/>
        <v>-49.615933329999997</v>
      </c>
      <c r="M121" s="15">
        <f t="shared" ca="1" si="8"/>
        <v>42710.114583333336</v>
      </c>
      <c r="Q121" s="20"/>
    </row>
    <row r="122" spans="1:17" x14ac:dyDescent="0.25">
      <c r="A122">
        <f t="shared" si="9"/>
        <v>120</v>
      </c>
      <c r="B122" s="18">
        <f>RTD("cqg.rtd",,"StudyData", $T$2, "Bar", "", "Time", $S$2,-$A122, $X$2, "", "","False")</f>
        <v>42710.111111111109</v>
      </c>
      <c r="C122" s="17">
        <f t="shared" ca="1" si="5"/>
        <v>1</v>
      </c>
      <c r="D122" s="2">
        <f ca="1" xml:space="preserve"> IF(C122=1,RTD("cqg.rtd",,"StudyData", $T$2, "Bar", "", "Time", $S$2, -$A122,$X$2,$W$2, "","False"),"")</f>
        <v>42710.111111111109</v>
      </c>
      <c r="E122" s="13">
        <f ca="1" xml:space="preserve"> IF(C122=1,RTD("cqg.rtd",,"StudyData", $T$2, "Bar", "", "Open", $S$2, -$A122, $X$2,$W$2,,$U$2,$V$2),"")</f>
        <v>-49.596833330000003</v>
      </c>
      <c r="F122" s="13">
        <f ca="1" xml:space="preserve"> IF(C122=1,RTD("cqg.rtd",,"StudyData", $T$2, "Bar", "", "High", $S$2, -$A122, $X$2,$W$2,,$U$2,$V$2),"")</f>
        <v>-49.586500000000001</v>
      </c>
      <c r="G122" s="13">
        <f ca="1" xml:space="preserve"> IF(C122=1,RTD("cqg.rtd",,"StudyData", $T$2, "Bar", "", "Low", $S$2, -$A122, $X$2,$W$2,,$U$2,$V$2),"")</f>
        <v>-49.635966670000002</v>
      </c>
      <c r="H122" s="13">
        <f ca="1" xml:space="preserve"> IF(C122=1,RTD("cqg.rtd",,"StudyData", $T$2, "Bar", "", "Close", $S$2, -$A122, $X$2,$W$2,,$U$2,$V$2),"")</f>
        <v>-49.635966670000002</v>
      </c>
      <c r="K122" s="13">
        <f t="shared" ca="1" si="6"/>
        <v>-49.586500000000001</v>
      </c>
      <c r="L122" s="13">
        <f t="shared" ca="1" si="7"/>
        <v>-49.635966670000002</v>
      </c>
      <c r="M122" s="15">
        <f t="shared" ca="1" si="8"/>
        <v>42710.111111111109</v>
      </c>
      <c r="Q122" s="20"/>
    </row>
    <row r="123" spans="1:17" x14ac:dyDescent="0.25">
      <c r="A123">
        <f t="shared" si="9"/>
        <v>121</v>
      </c>
      <c r="B123" s="18">
        <f>RTD("cqg.rtd",,"StudyData", $T$2, "Bar", "", "Time", $S$2,-$A123, $X$2, "", "","False")</f>
        <v>42710.107638888891</v>
      </c>
      <c r="C123" s="17">
        <f t="shared" ca="1" si="5"/>
        <v>1</v>
      </c>
      <c r="D123" s="2">
        <f ca="1" xml:space="preserve"> IF(C123=1,RTD("cqg.rtd",,"StudyData", $T$2, "Bar", "", "Time", $S$2, -$A123,$X$2,$W$2, "","False"),"")</f>
        <v>42710.107638888891</v>
      </c>
      <c r="E123" s="13">
        <f ca="1" xml:space="preserve"> IF(C123=1,RTD("cqg.rtd",,"StudyData", $T$2, "Bar", "", "Open", $S$2, -$A123, $X$2,$W$2,,$U$2,$V$2),"")</f>
        <v>-49.519033329999999</v>
      </c>
      <c r="F123" s="13">
        <f ca="1" xml:space="preserve"> IF(C123=1,RTD("cqg.rtd",,"StudyData", $T$2, "Bar", "", "High", $S$2, -$A123, $X$2,$W$2,,$U$2,$V$2),"")</f>
        <v>-49.518233330000001</v>
      </c>
      <c r="G123" s="13">
        <f ca="1" xml:space="preserve"> IF(C123=1,RTD("cqg.rtd",,"StudyData", $T$2, "Bar", "", "Low", $S$2, -$A123, $X$2,$W$2,,$U$2,$V$2),"")</f>
        <v>-49.547566670000002</v>
      </c>
      <c r="H123" s="13">
        <f ca="1" xml:space="preserve"> IF(C123=1,RTD("cqg.rtd",,"StudyData", $T$2, "Bar", "", "Close", $S$2, -$A123, $X$2,$W$2,,$U$2,$V$2),"")</f>
        <v>-49.547566670000002</v>
      </c>
      <c r="K123" s="13">
        <f t="shared" ca="1" si="6"/>
        <v>-49.518233330000001</v>
      </c>
      <c r="L123" s="13">
        <f t="shared" ca="1" si="7"/>
        <v>-49.547566670000002</v>
      </c>
      <c r="M123" s="15">
        <f t="shared" ca="1" si="8"/>
        <v>42710.107638888891</v>
      </c>
      <c r="Q123" s="20"/>
    </row>
    <row r="124" spans="1:17" x14ac:dyDescent="0.25">
      <c r="A124">
        <f t="shared" si="9"/>
        <v>122</v>
      </c>
      <c r="B124" s="18">
        <f>RTD("cqg.rtd",,"StudyData", $T$2, "Bar", "", "Time", $S$2,-$A124, $X$2, "", "","False")</f>
        <v>42710.104166666664</v>
      </c>
      <c r="C124" s="17">
        <f t="shared" ca="1" si="5"/>
        <v>1</v>
      </c>
      <c r="D124" s="2">
        <f ca="1" xml:space="preserve"> IF(C124=1,RTD("cqg.rtd",,"StudyData", $T$2, "Bar", "", "Time", $S$2, -$A124,$X$2,$W$2, "","False"),"")</f>
        <v>42710.104166666664</v>
      </c>
      <c r="E124" s="13">
        <f ca="1" xml:space="preserve"> IF(C124=1,RTD("cqg.rtd",,"StudyData", $T$2, "Bar", "", "Open", $S$2, -$A124, $X$2,$W$2,,$U$2,$V$2),"")</f>
        <v>-49.557333329999999</v>
      </c>
      <c r="F124" s="13">
        <f ca="1" xml:space="preserve"> IF(C124=1,RTD("cqg.rtd",,"StudyData", $T$2, "Bar", "", "High", $S$2, -$A124, $X$2,$W$2,,$U$2,$V$2),"")</f>
        <v>-49.557333329999999</v>
      </c>
      <c r="G124" s="13">
        <f ca="1" xml:space="preserve"> IF(C124=1,RTD("cqg.rtd",,"StudyData", $T$2, "Bar", "", "Low", $S$2, -$A124, $X$2,$W$2,,$U$2,$V$2),"")</f>
        <v>-49.615900000000003</v>
      </c>
      <c r="H124" s="13">
        <f ca="1" xml:space="preserve"> IF(C124=1,RTD("cqg.rtd",,"StudyData", $T$2, "Bar", "", "Close", $S$2, -$A124, $X$2,$W$2,,$U$2,$V$2),"")</f>
        <v>-49.585999999999999</v>
      </c>
      <c r="K124" s="13">
        <f t="shared" ca="1" si="6"/>
        <v>-49.557333329999999</v>
      </c>
      <c r="L124" s="13">
        <f t="shared" ca="1" si="7"/>
        <v>-49.615900000000003</v>
      </c>
      <c r="M124" s="15">
        <f t="shared" ca="1" si="8"/>
        <v>42710.104166666664</v>
      </c>
      <c r="Q124" s="20"/>
    </row>
    <row r="125" spans="1:17" x14ac:dyDescent="0.25">
      <c r="A125">
        <f t="shared" si="9"/>
        <v>123</v>
      </c>
      <c r="B125" s="18">
        <f>RTD("cqg.rtd",,"StudyData", $T$2, "Bar", "", "Time", $S$2,-$A125, $X$2, "", "","False")</f>
        <v>42710.100694444445</v>
      </c>
      <c r="C125" s="17">
        <f t="shared" ca="1" si="5"/>
        <v>1</v>
      </c>
      <c r="D125" s="2">
        <f ca="1" xml:space="preserve"> IF(C125=1,RTD("cqg.rtd",,"StudyData", $T$2, "Bar", "", "Time", $S$2, -$A125,$X$2,$W$2, "","False"),"")</f>
        <v>42710.100694444445</v>
      </c>
      <c r="E125" s="13">
        <f ca="1" xml:space="preserve"> IF(C125=1,RTD("cqg.rtd",,"StudyData", $T$2, "Bar", "", "Open", $S$2, -$A125, $X$2,$W$2,,$U$2,$V$2),"")</f>
        <v>-49.655066669999997</v>
      </c>
      <c r="F125" s="13">
        <f ca="1" xml:space="preserve"> IF(C125=1,RTD("cqg.rtd",,"StudyData", $T$2, "Bar", "", "High", $S$2, -$A125, $X$2,$W$2,,$U$2,$V$2),"")</f>
        <v>-49.537433329999999</v>
      </c>
      <c r="G125" s="13">
        <f ca="1" xml:space="preserve"> IF(C125=1,RTD("cqg.rtd",,"StudyData", $T$2, "Bar", "", "Low", $S$2, -$A125, $X$2,$W$2,,$U$2,$V$2),"")</f>
        <v>-49.655066669999997</v>
      </c>
      <c r="H125" s="13">
        <f ca="1" xml:space="preserve"> IF(C125=1,RTD("cqg.rtd",,"StudyData", $T$2, "Bar", "", "Close", $S$2, -$A125, $X$2,$W$2,,$U$2,$V$2),"")</f>
        <v>-49.537433329999999</v>
      </c>
      <c r="K125" s="13">
        <f t="shared" ca="1" si="6"/>
        <v>-49.537433329999999</v>
      </c>
      <c r="L125" s="13">
        <f t="shared" ca="1" si="7"/>
        <v>-49.655066669999997</v>
      </c>
      <c r="M125" s="15">
        <f t="shared" ca="1" si="8"/>
        <v>42710.100694444445</v>
      </c>
      <c r="Q125" s="20"/>
    </row>
    <row r="126" spans="1:17" x14ac:dyDescent="0.25">
      <c r="A126">
        <f t="shared" si="9"/>
        <v>124</v>
      </c>
      <c r="B126" s="18">
        <f>RTD("cqg.rtd",,"StudyData", $T$2, "Bar", "", "Time", $S$2,-$A126, $X$2, "", "","False")</f>
        <v>42710.097222222219</v>
      </c>
      <c r="C126" s="17">
        <f t="shared" ca="1" si="5"/>
        <v>1</v>
      </c>
      <c r="D126" s="2">
        <f ca="1" xml:space="preserve"> IF(C126=1,RTD("cqg.rtd",,"StudyData", $T$2, "Bar", "", "Time", $S$2, -$A126,$X$2,$W$2, "","False"),"")</f>
        <v>42710.097222222219</v>
      </c>
      <c r="E126" s="13">
        <f ca="1" xml:space="preserve"> IF(C126=1,RTD("cqg.rtd",,"StudyData", $T$2, "Bar", "", "Open", $S$2, -$A126, $X$2,$W$2,,$U$2,$V$2),"")</f>
        <v>-49.713033330000002</v>
      </c>
      <c r="F126" s="13">
        <f ca="1" xml:space="preserve"> IF(C126=1,RTD("cqg.rtd",,"StudyData", $T$2, "Bar", "", "High", $S$2, -$A126, $X$2,$W$2,,$U$2,$V$2),"")</f>
        <v>-49.605866669999997</v>
      </c>
      <c r="G126" s="13">
        <f ca="1" xml:space="preserve"> IF(C126=1,RTD("cqg.rtd",,"StudyData", $T$2, "Bar", "", "Low", $S$2, -$A126, $X$2,$W$2,,$U$2,$V$2),"")</f>
        <v>-49.713033330000002</v>
      </c>
      <c r="H126" s="13">
        <f ca="1" xml:space="preserve"> IF(C126=1,RTD("cqg.rtd",,"StudyData", $T$2, "Bar", "", "Close", $S$2, -$A126, $X$2,$W$2,,$U$2,$V$2),"")</f>
        <v>-49.655033330000002</v>
      </c>
      <c r="K126" s="13">
        <f t="shared" ca="1" si="6"/>
        <v>-49.605866669999997</v>
      </c>
      <c r="L126" s="13">
        <f t="shared" ca="1" si="7"/>
        <v>-49.713033330000002</v>
      </c>
      <c r="M126" s="15">
        <f t="shared" ca="1" si="8"/>
        <v>42710.097222222219</v>
      </c>
      <c r="Q126" s="20"/>
    </row>
    <row r="127" spans="1:17" x14ac:dyDescent="0.25">
      <c r="A127">
        <f t="shared" si="9"/>
        <v>125</v>
      </c>
      <c r="B127" s="18">
        <f>RTD("cqg.rtd",,"StudyData", $T$2, "Bar", "", "Time", $S$2,-$A127, $X$2, "", "","False")</f>
        <v>42710.09375</v>
      </c>
      <c r="C127" s="17">
        <f t="shared" ca="1" si="5"/>
        <v>1</v>
      </c>
      <c r="D127" s="2">
        <f ca="1" xml:space="preserve"> IF(C127=1,RTD("cqg.rtd",,"StudyData", $T$2, "Bar", "", "Time", $S$2, -$A127,$X$2,$W$2, "","False"),"")</f>
        <v>42710.09375</v>
      </c>
      <c r="E127" s="13">
        <f ca="1" xml:space="preserve"> IF(C127=1,RTD("cqg.rtd",,"StudyData", $T$2, "Bar", "", "Open", $S$2, -$A127, $X$2,$W$2,,$U$2,$V$2),"")</f>
        <v>-49.830666669999999</v>
      </c>
      <c r="F127" s="13">
        <f ca="1" xml:space="preserve"> IF(C127=1,RTD("cqg.rtd",,"StudyData", $T$2, "Bar", "", "High", $S$2, -$A127, $X$2,$W$2,,$U$2,$V$2),"")</f>
        <v>-49.693399999999997</v>
      </c>
      <c r="G127" s="13">
        <f ca="1" xml:space="preserve"> IF(C127=1,RTD("cqg.rtd",,"StudyData", $T$2, "Bar", "", "Low", $S$2, -$A127, $X$2,$W$2,,$U$2,$V$2),"")</f>
        <v>-49.830666669999999</v>
      </c>
      <c r="H127" s="13">
        <f ca="1" xml:space="preserve"> IF(C127=1,RTD("cqg.rtd",,"StudyData", $T$2, "Bar", "", "Close", $S$2, -$A127, $X$2,$W$2,,$U$2,$V$2),"")</f>
        <v>-49.712699999999998</v>
      </c>
      <c r="K127" s="13">
        <f t="shared" ca="1" si="6"/>
        <v>-49.693399999999997</v>
      </c>
      <c r="L127" s="13">
        <f t="shared" ca="1" si="7"/>
        <v>-49.830666669999999</v>
      </c>
      <c r="M127" s="15">
        <f t="shared" ca="1" si="8"/>
        <v>42710.09375</v>
      </c>
      <c r="Q127" s="20"/>
    </row>
    <row r="128" spans="1:17" x14ac:dyDescent="0.25">
      <c r="A128">
        <f t="shared" si="9"/>
        <v>126</v>
      </c>
      <c r="B128" s="18">
        <f>RTD("cqg.rtd",,"StudyData", $T$2, "Bar", "", "Time", $S$2,-$A128, $X$2, "", "","False")</f>
        <v>42710.090277777781</v>
      </c>
      <c r="C128" s="17">
        <f t="shared" ca="1" si="5"/>
        <v>1</v>
      </c>
      <c r="D128" s="2">
        <f ca="1" xml:space="preserve"> IF(C128=1,RTD("cqg.rtd",,"StudyData", $T$2, "Bar", "", "Time", $S$2, -$A128,$X$2,$W$2, "","False"),"")</f>
        <v>42710.090277777781</v>
      </c>
      <c r="E128" s="13">
        <f ca="1" xml:space="preserve"> IF(C128=1,RTD("cqg.rtd",,"StudyData", $T$2, "Bar", "", "Open", $S$2, -$A128, $X$2,$W$2,,$U$2,$V$2),"")</f>
        <v>-49.801733329999998</v>
      </c>
      <c r="F128" s="13">
        <f ca="1" xml:space="preserve"> IF(C128=1,RTD("cqg.rtd",,"StudyData", $T$2, "Bar", "", "High", $S$2, -$A128, $X$2,$W$2,,$U$2,$V$2),"")</f>
        <v>-49.801733329999998</v>
      </c>
      <c r="G128" s="13">
        <f ca="1" xml:space="preserve"> IF(C128=1,RTD("cqg.rtd",,"StudyData", $T$2, "Bar", "", "Low", $S$2, -$A128, $X$2,$W$2,,$U$2,$V$2),"")</f>
        <v>-49.860766669999997</v>
      </c>
      <c r="H128" s="13">
        <f ca="1" xml:space="preserve"> IF(C128=1,RTD("cqg.rtd",,"StudyData", $T$2, "Bar", "", "Close", $S$2, -$A128, $X$2,$W$2,,$U$2,$V$2),"")</f>
        <v>-49.8307</v>
      </c>
      <c r="K128" s="13">
        <f t="shared" ca="1" si="6"/>
        <v>-49.801733329999998</v>
      </c>
      <c r="L128" s="13">
        <f t="shared" ca="1" si="7"/>
        <v>-49.860766669999997</v>
      </c>
      <c r="M128" s="15">
        <f t="shared" ca="1" si="8"/>
        <v>42710.090277777781</v>
      </c>
      <c r="Q128" s="20"/>
    </row>
    <row r="129" spans="1:17" x14ac:dyDescent="0.25">
      <c r="A129">
        <f t="shared" si="9"/>
        <v>127</v>
      </c>
      <c r="B129" s="18">
        <f>RTD("cqg.rtd",,"StudyData", $T$2, "Bar", "", "Time", $S$2,-$A129, $X$2, "", "","False")</f>
        <v>42710.086805555555</v>
      </c>
      <c r="C129" s="17">
        <f t="shared" ca="1" si="5"/>
        <v>1</v>
      </c>
      <c r="D129" s="2">
        <f ca="1" xml:space="preserve"> IF(C129=1,RTD("cqg.rtd",,"StudyData", $T$2, "Bar", "", "Time", $S$2, -$A129,$X$2,$W$2, "","False"),"")</f>
        <v>42710.086805555555</v>
      </c>
      <c r="E129" s="13">
        <f ca="1" xml:space="preserve"> IF(C129=1,RTD("cqg.rtd",,"StudyData", $T$2, "Bar", "", "Open", $S$2, -$A129, $X$2,$W$2,,$U$2,$V$2),"")</f>
        <v>-49.909300000000002</v>
      </c>
      <c r="F129" s="13">
        <f ca="1" xml:space="preserve"> IF(C129=1,RTD("cqg.rtd",,"StudyData", $T$2, "Bar", "", "High", $S$2, -$A129, $X$2,$W$2,,$U$2,$V$2),"")</f>
        <v>-49.859833330000001</v>
      </c>
      <c r="G129" s="13">
        <f ca="1" xml:space="preserve"> IF(C129=1,RTD("cqg.rtd",,"StudyData", $T$2, "Bar", "", "Low", $S$2, -$A129, $X$2,$W$2,,$U$2,$V$2),"")</f>
        <v>-49.909300000000002</v>
      </c>
      <c r="H129" s="13">
        <f ca="1" xml:space="preserve"> IF(C129=1,RTD("cqg.rtd",,"StudyData", $T$2, "Bar", "", "Close", $S$2, -$A129, $X$2,$W$2,,$U$2,$V$2),"")</f>
        <v>-49.859833330000001</v>
      </c>
      <c r="K129" s="13">
        <f t="shared" ca="1" si="6"/>
        <v>-49.859833330000001</v>
      </c>
      <c r="L129" s="13">
        <f t="shared" ca="1" si="7"/>
        <v>-49.909300000000002</v>
      </c>
      <c r="M129" s="15">
        <f t="shared" ca="1" si="8"/>
        <v>42710.086805555555</v>
      </c>
      <c r="Q129" s="20"/>
    </row>
    <row r="130" spans="1:17" x14ac:dyDescent="0.25">
      <c r="A130">
        <f t="shared" si="9"/>
        <v>128</v>
      </c>
      <c r="B130" s="18">
        <f>RTD("cqg.rtd",,"StudyData", $T$2, "Bar", "", "Time", $S$2,-$A130, $X$2, "", "","False")</f>
        <v>42710.083333333336</v>
      </c>
      <c r="C130" s="17">
        <f t="shared" ca="1" si="5"/>
        <v>1</v>
      </c>
      <c r="D130" s="2">
        <f ca="1" xml:space="preserve"> IF(C130=1,RTD("cqg.rtd",,"StudyData", $T$2, "Bar", "", "Time", $S$2, -$A130,$X$2,$W$2, "","False"),"")</f>
        <v>42710.083333333336</v>
      </c>
      <c r="E130" s="13">
        <f ca="1" xml:space="preserve"> IF(C130=1,RTD("cqg.rtd",,"StudyData", $T$2, "Bar", "", "Open", $S$2, -$A130, $X$2,$W$2,,$U$2,$V$2),"")</f>
        <v>-49.900366669999997</v>
      </c>
      <c r="F130" s="13">
        <f ca="1" xml:space="preserve"> IF(C130=1,RTD("cqg.rtd",,"StudyData", $T$2, "Bar", "", "High", $S$2, -$A130, $X$2,$W$2,,$U$2,$V$2),"")</f>
        <v>-49.782600000000002</v>
      </c>
      <c r="G130" s="13">
        <f ca="1" xml:space="preserve"> IF(C130=1,RTD("cqg.rtd",,"StudyData", $T$2, "Bar", "", "Low", $S$2, -$A130, $X$2,$W$2,,$U$2,$V$2),"")</f>
        <v>-49.900366669999997</v>
      </c>
      <c r="H130" s="13">
        <f ca="1" xml:space="preserve"> IF(C130=1,RTD("cqg.rtd",,"StudyData", $T$2, "Bar", "", "Close", $S$2, -$A130, $X$2,$W$2,,$U$2,$V$2),"")</f>
        <v>-49.889866670000004</v>
      </c>
      <c r="K130" s="13">
        <f t="shared" ca="1" si="6"/>
        <v>-49.782600000000002</v>
      </c>
      <c r="L130" s="13">
        <f t="shared" ca="1" si="7"/>
        <v>-49.900366669999997</v>
      </c>
      <c r="M130" s="15">
        <f t="shared" ca="1" si="8"/>
        <v>42710.083333333336</v>
      </c>
      <c r="Q130" s="20"/>
    </row>
    <row r="131" spans="1:17" x14ac:dyDescent="0.25">
      <c r="A131">
        <f t="shared" si="9"/>
        <v>129</v>
      </c>
      <c r="B131" s="18">
        <f>RTD("cqg.rtd",,"StudyData", $T$2, "Bar", "", "Time", $S$2,-$A131, $X$2, "", "","False")</f>
        <v>42710.079861111109</v>
      </c>
      <c r="C131" s="17">
        <f t="shared" ref="C131:C194" ca="1" si="10" xml:space="preserve"> IF(B131&gt;=$S$6,1,0)</f>
        <v>1</v>
      </c>
      <c r="D131" s="2">
        <f ca="1" xml:space="preserve"> IF(C131=1,RTD("cqg.rtd",,"StudyData", $T$2, "Bar", "", "Time", $S$2, -$A131,$X$2,$W$2, "","False"),"")</f>
        <v>42710.079861111109</v>
      </c>
      <c r="E131" s="13">
        <f ca="1" xml:space="preserve"> IF(C131=1,RTD("cqg.rtd",,"StudyData", $T$2, "Bar", "", "Open", $S$2, -$A131, $X$2,$W$2,,$U$2,$V$2),"")</f>
        <v>-49.832799999999999</v>
      </c>
      <c r="F131" s="13">
        <f ca="1" xml:space="preserve"> IF(C131=1,RTD("cqg.rtd",,"StudyData", $T$2, "Bar", "", "High", $S$2, -$A131, $X$2,$W$2,,$U$2,$V$2),"")</f>
        <v>-49.832799999999999</v>
      </c>
      <c r="G131" s="13">
        <f ca="1" xml:space="preserve"> IF(C131=1,RTD("cqg.rtd",,"StudyData", $T$2, "Bar", "", "Low", $S$2, -$A131, $X$2,$W$2,,$U$2,$V$2),"")</f>
        <v>-49.861499999999999</v>
      </c>
      <c r="H131" s="13">
        <f ca="1" xml:space="preserve"> IF(C131=1,RTD("cqg.rtd",,"StudyData", $T$2, "Bar", "", "Close", $S$2, -$A131, $X$2,$W$2,,$U$2,$V$2),"")</f>
        <v>-49.841733329999997</v>
      </c>
      <c r="K131" s="13">
        <f t="shared" ref="K131:K143" ca="1" si="11">F131</f>
        <v>-49.832799999999999</v>
      </c>
      <c r="L131" s="13">
        <f t="shared" ref="L131:L194" ca="1" si="12">G131</f>
        <v>-49.861499999999999</v>
      </c>
      <c r="M131" s="15">
        <f t="shared" ref="M131:M143" ca="1" si="13">D131</f>
        <v>42710.079861111109</v>
      </c>
      <c r="Q131" s="20"/>
    </row>
    <row r="132" spans="1:17" x14ac:dyDescent="0.25">
      <c r="A132">
        <f t="shared" ref="A132:A195" si="14">A131+1</f>
        <v>130</v>
      </c>
      <c r="B132" s="18">
        <f>RTD("cqg.rtd",,"StudyData", $T$2, "Bar", "", "Time", $S$2,-$A132, $X$2, "", "","False")</f>
        <v>42710.076388888891</v>
      </c>
      <c r="C132" s="17">
        <f t="shared" ca="1" si="10"/>
        <v>1</v>
      </c>
      <c r="D132" s="2">
        <f ca="1" xml:space="preserve"> IF(C132=1,RTD("cqg.rtd",,"StudyData", $T$2, "Bar", "", "Time", $S$2, -$A132,$X$2,$W$2, "","False"),"")</f>
        <v>42710.076388888891</v>
      </c>
      <c r="E132" s="13">
        <f ca="1" xml:space="preserve"> IF(C132=1,RTD("cqg.rtd",,"StudyData", $T$2, "Bar", "", "Open", $S$2, -$A132, $X$2,$W$2,,$U$2,$V$2),"")</f>
        <v>-49.870866669999998</v>
      </c>
      <c r="F132" s="13">
        <f ca="1" xml:space="preserve"> IF(C132=1,RTD("cqg.rtd",,"StudyData", $T$2, "Bar", "", "High", $S$2, -$A132, $X$2,$W$2,,$U$2,$V$2),"")</f>
        <v>-49.822600000000001</v>
      </c>
      <c r="G132" s="13">
        <f ca="1" xml:space="preserve"> IF(C132=1,RTD("cqg.rtd",,"StudyData", $T$2, "Bar", "", "Low", $S$2, -$A132, $X$2,$W$2,,$U$2,$V$2),"")</f>
        <v>-49.870866669999998</v>
      </c>
      <c r="H132" s="13">
        <f ca="1" xml:space="preserve"> IF(C132=1,RTD("cqg.rtd",,"StudyData", $T$2, "Bar", "", "Close", $S$2, -$A132, $X$2,$W$2,,$U$2,$V$2),"")</f>
        <v>-49.822600000000001</v>
      </c>
      <c r="K132" s="13">
        <f t="shared" ca="1" si="11"/>
        <v>-49.822600000000001</v>
      </c>
      <c r="L132" s="13">
        <f t="shared" ca="1" si="12"/>
        <v>-49.870866669999998</v>
      </c>
      <c r="M132" s="15">
        <f t="shared" ca="1" si="13"/>
        <v>42710.076388888891</v>
      </c>
      <c r="Q132" s="20"/>
    </row>
    <row r="133" spans="1:17" x14ac:dyDescent="0.25">
      <c r="A133">
        <f t="shared" si="14"/>
        <v>131</v>
      </c>
      <c r="B133" s="18">
        <f>RTD("cqg.rtd",,"StudyData", $T$2, "Bar", "", "Time", $S$2,-$A133, $X$2, "", "","False")</f>
        <v>42710.072916666664</v>
      </c>
      <c r="C133" s="17">
        <f t="shared" ca="1" si="10"/>
        <v>1</v>
      </c>
      <c r="D133" s="2">
        <f ca="1" xml:space="preserve"> IF(C133=1,RTD("cqg.rtd",,"StudyData", $T$2, "Bar", "", "Time", $S$2, -$A133,$X$2,$W$2, "","False"),"")</f>
        <v>42710.072916666664</v>
      </c>
      <c r="E133" s="13">
        <f ca="1" xml:space="preserve"> IF(C133=1,RTD("cqg.rtd",,"StudyData", $T$2, "Bar", "", "Open", $S$2, -$A133, $X$2,$W$2,,$U$2,$V$2),"")</f>
        <v>-49.8611</v>
      </c>
      <c r="F133" s="13">
        <f ca="1" xml:space="preserve"> IF(C133=1,RTD("cqg.rtd",,"StudyData", $T$2, "Bar", "", "High", $S$2, -$A133, $X$2,$W$2,,$U$2,$V$2),"")</f>
        <v>-49.8611</v>
      </c>
      <c r="G133" s="13">
        <f ca="1" xml:space="preserve"> IF(C133=1,RTD("cqg.rtd",,"StudyData", $T$2, "Bar", "", "Low", $S$2, -$A133, $X$2,$W$2,,$U$2,$V$2),"")</f>
        <v>-49.901066669999999</v>
      </c>
      <c r="H133" s="13">
        <f ca="1" xml:space="preserve"> IF(C133=1,RTD("cqg.rtd",,"StudyData", $T$2, "Bar", "", "Close", $S$2, -$A133, $X$2,$W$2,,$U$2,$V$2),"")</f>
        <v>-49.880866670000003</v>
      </c>
      <c r="K133" s="13">
        <f t="shared" ca="1" si="11"/>
        <v>-49.8611</v>
      </c>
      <c r="L133" s="13">
        <f t="shared" ca="1" si="12"/>
        <v>-49.901066669999999</v>
      </c>
      <c r="M133" s="15">
        <f t="shared" ca="1" si="13"/>
        <v>42710.072916666664</v>
      </c>
      <c r="Q133" s="20"/>
    </row>
    <row r="134" spans="1:17" x14ac:dyDescent="0.25">
      <c r="A134">
        <f t="shared" si="14"/>
        <v>132</v>
      </c>
      <c r="B134" s="18">
        <f>RTD("cqg.rtd",,"StudyData", $T$2, "Bar", "", "Time", $S$2,-$A134, $X$2, "", "","False")</f>
        <v>42710.069444444445</v>
      </c>
      <c r="C134" s="17">
        <f t="shared" ca="1" si="10"/>
        <v>1</v>
      </c>
      <c r="D134" s="2">
        <f ca="1" xml:space="preserve"> IF(C134=1,RTD("cqg.rtd",,"StudyData", $T$2, "Bar", "", "Time", $S$2, -$A134,$X$2,$W$2, "","False"),"")</f>
        <v>42710.069444444445</v>
      </c>
      <c r="E134" s="13">
        <f ca="1" xml:space="preserve"> IF(C134=1,RTD("cqg.rtd",,"StudyData", $T$2, "Bar", "", "Open", $S$2, -$A134, $X$2,$W$2,,$U$2,$V$2),"")</f>
        <v>-49.852499999999999</v>
      </c>
      <c r="F134" s="13">
        <f ca="1" xml:space="preserve"> IF(C134=1,RTD("cqg.rtd",,"StudyData", $T$2, "Bar", "", "High", $S$2, -$A134, $X$2,$W$2,,$U$2,$V$2),"")</f>
        <v>-49.852499999999999</v>
      </c>
      <c r="G134" s="13">
        <f ca="1" xml:space="preserve"> IF(C134=1,RTD("cqg.rtd",,"StudyData", $T$2, "Bar", "", "Low", $S$2, -$A134, $X$2,$W$2,,$U$2,$V$2),"")</f>
        <v>-49.901066669999999</v>
      </c>
      <c r="H134" s="13">
        <f ca="1" xml:space="preserve"> IF(C134=1,RTD("cqg.rtd",,"StudyData", $T$2, "Bar", "", "Close", $S$2, -$A134, $X$2,$W$2,,$U$2,$V$2),"")</f>
        <v>-49.881100000000004</v>
      </c>
      <c r="K134" s="13">
        <f t="shared" ca="1" si="11"/>
        <v>-49.852499999999999</v>
      </c>
      <c r="L134" s="13">
        <f t="shared" ca="1" si="12"/>
        <v>-49.901066669999999</v>
      </c>
      <c r="M134" s="15">
        <f t="shared" ca="1" si="13"/>
        <v>42710.069444444445</v>
      </c>
      <c r="Q134" s="20"/>
    </row>
    <row r="135" spans="1:17" x14ac:dyDescent="0.25">
      <c r="A135">
        <f t="shared" si="14"/>
        <v>133</v>
      </c>
      <c r="B135" s="18">
        <f>RTD("cqg.rtd",,"StudyData", $T$2, "Bar", "", "Time", $S$2,-$A135, $X$2, "", "","False")</f>
        <v>42710.065972222219</v>
      </c>
      <c r="C135" s="17">
        <f t="shared" ca="1" si="10"/>
        <v>1</v>
      </c>
      <c r="D135" s="2">
        <f ca="1" xml:space="preserve"> IF(C135=1,RTD("cqg.rtd",,"StudyData", $T$2, "Bar", "", "Time", $S$2, -$A135,$X$2,$W$2, "","False"),"")</f>
        <v>42710.065972222219</v>
      </c>
      <c r="E135" s="13">
        <f ca="1" xml:space="preserve"> IF(C135=1,RTD("cqg.rtd",,"StudyData", $T$2, "Bar", "", "Open", $S$2, -$A135, $X$2,$W$2,,$U$2,$V$2),"")</f>
        <v>-49.852499999999999</v>
      </c>
      <c r="F135" s="13">
        <f ca="1" xml:space="preserve"> IF(C135=1,RTD("cqg.rtd",,"StudyData", $T$2, "Bar", "", "High", $S$2, -$A135, $X$2,$W$2,,$U$2,$V$2),"")</f>
        <v>-49.822533329999999</v>
      </c>
      <c r="G135" s="13">
        <f ca="1" xml:space="preserve"> IF(C135=1,RTD("cqg.rtd",,"StudyData", $T$2, "Bar", "", "Low", $S$2, -$A135, $X$2,$W$2,,$U$2,$V$2),"")</f>
        <v>-49.862499999999997</v>
      </c>
      <c r="H135" s="13">
        <f ca="1" xml:space="preserve"> IF(C135=1,RTD("cqg.rtd",,"StudyData", $T$2, "Bar", "", "Close", $S$2, -$A135, $X$2,$W$2,,$U$2,$V$2),"")</f>
        <v>-49.842799999999997</v>
      </c>
      <c r="K135" s="13">
        <f t="shared" ca="1" si="11"/>
        <v>-49.822533329999999</v>
      </c>
      <c r="L135" s="13">
        <f t="shared" ca="1" si="12"/>
        <v>-49.862499999999997</v>
      </c>
      <c r="M135" s="15">
        <f t="shared" ca="1" si="13"/>
        <v>42710.065972222219</v>
      </c>
      <c r="Q135" s="20"/>
    </row>
    <row r="136" spans="1:17" x14ac:dyDescent="0.25">
      <c r="A136">
        <f t="shared" si="14"/>
        <v>134</v>
      </c>
      <c r="B136" s="18">
        <f>RTD("cqg.rtd",,"StudyData", $T$2, "Bar", "", "Time", $S$2,-$A136, $X$2, "", "","False")</f>
        <v>42710.0625</v>
      </c>
      <c r="C136" s="17">
        <f t="shared" ca="1" si="10"/>
        <v>1</v>
      </c>
      <c r="D136" s="2">
        <f ca="1" xml:space="preserve"> IF(C136=1,RTD("cqg.rtd",,"StudyData", $T$2, "Bar", "", "Time", $S$2, -$A136,$X$2,$W$2, "","False"),"")</f>
        <v>42710.0625</v>
      </c>
      <c r="E136" s="13">
        <f ca="1" xml:space="preserve"> IF(C136=1,RTD("cqg.rtd",,"StudyData", $T$2, "Bar", "", "Open", $S$2, -$A136, $X$2,$W$2,,$U$2,$V$2),"")</f>
        <v>-49.813533329999999</v>
      </c>
      <c r="F136" s="13">
        <f ca="1" xml:space="preserve"> IF(C136=1,RTD("cqg.rtd",,"StudyData", $T$2, "Bar", "", "High", $S$2, -$A136, $X$2,$W$2,,$U$2,$V$2),"")</f>
        <v>-49.803800000000003</v>
      </c>
      <c r="G136" s="13">
        <f ca="1" xml:space="preserve"> IF(C136=1,RTD("cqg.rtd",,"StudyData", $T$2, "Bar", "", "Low", $S$2, -$A136, $X$2,$W$2,,$U$2,$V$2),"")</f>
        <v>-49.882733330000001</v>
      </c>
      <c r="H136" s="13">
        <f ca="1" xml:space="preserve"> IF(C136=1,RTD("cqg.rtd",,"StudyData", $T$2, "Bar", "", "Close", $S$2, -$A136, $X$2,$W$2,,$U$2,$V$2),"")</f>
        <v>-49.882733330000001</v>
      </c>
      <c r="K136" s="13">
        <f t="shared" ca="1" si="11"/>
        <v>-49.803800000000003</v>
      </c>
      <c r="L136" s="13">
        <f t="shared" ca="1" si="12"/>
        <v>-49.882733330000001</v>
      </c>
      <c r="M136" s="15">
        <f t="shared" ca="1" si="13"/>
        <v>42710.0625</v>
      </c>
      <c r="Q136" s="20"/>
    </row>
    <row r="137" spans="1:17" x14ac:dyDescent="0.25">
      <c r="A137">
        <f t="shared" si="14"/>
        <v>135</v>
      </c>
      <c r="B137" s="18">
        <f>RTD("cqg.rtd",,"StudyData", $T$2, "Bar", "", "Time", $S$2,-$A137, $X$2, "", "","False")</f>
        <v>42710.059027777781</v>
      </c>
      <c r="C137" s="17">
        <f t="shared" ca="1" si="10"/>
        <v>1</v>
      </c>
      <c r="D137" s="2">
        <f ca="1" xml:space="preserve"> IF(C137=1,RTD("cqg.rtd",,"StudyData", $T$2, "Bar", "", "Time", $S$2, -$A137,$X$2,$W$2, "","False"),"")</f>
        <v>42710.059027777781</v>
      </c>
      <c r="E137" s="13">
        <f ca="1" xml:space="preserve"> IF(C137=1,RTD("cqg.rtd",,"StudyData", $T$2, "Bar", "", "Open", $S$2, -$A137, $X$2,$W$2,,$U$2,$V$2),"")</f>
        <v>-49.775633329999998</v>
      </c>
      <c r="F137" s="13">
        <f ca="1" xml:space="preserve"> IF(C137=1,RTD("cqg.rtd",,"StudyData", $T$2, "Bar", "", "High", $S$2, -$A137, $X$2,$W$2,,$U$2,$V$2),"")</f>
        <v>-49.775233329999999</v>
      </c>
      <c r="G137" s="13">
        <f ca="1" xml:space="preserve"> IF(C137=1,RTD("cqg.rtd",,"StudyData", $T$2, "Bar", "", "Low", $S$2, -$A137, $X$2,$W$2,,$U$2,$V$2),"")</f>
        <v>-49.785233329999997</v>
      </c>
      <c r="H137" s="13">
        <f ca="1" xml:space="preserve"> IF(C137=1,RTD("cqg.rtd",,"StudyData", $T$2, "Bar", "", "Close", $S$2, -$A137, $X$2,$W$2,,$U$2,$V$2),"")</f>
        <v>-49.785233329999997</v>
      </c>
      <c r="K137" s="13">
        <f t="shared" ca="1" si="11"/>
        <v>-49.775233329999999</v>
      </c>
      <c r="L137" s="13">
        <f t="shared" ca="1" si="12"/>
        <v>-49.785233329999997</v>
      </c>
      <c r="M137" s="15">
        <f t="shared" ca="1" si="13"/>
        <v>42710.059027777781</v>
      </c>
      <c r="Q137" s="20"/>
    </row>
    <row r="138" spans="1:17" x14ac:dyDescent="0.25">
      <c r="A138">
        <f t="shared" si="14"/>
        <v>136</v>
      </c>
      <c r="B138" s="18">
        <f>RTD("cqg.rtd",,"StudyData", $T$2, "Bar", "", "Time", $S$2,-$A138, $X$2, "", "","False")</f>
        <v>42710.055555555555</v>
      </c>
      <c r="C138" s="17">
        <f t="shared" ca="1" si="10"/>
        <v>1</v>
      </c>
      <c r="D138" s="2">
        <f ca="1" xml:space="preserve"> IF(C138=1,RTD("cqg.rtd",,"StudyData", $T$2, "Bar", "", "Time", $S$2, -$A138,$X$2,$W$2, "","False"),"")</f>
        <v>42710.055555555555</v>
      </c>
      <c r="E138" s="13">
        <f ca="1" xml:space="preserve"> IF(C138=1,RTD("cqg.rtd",,"StudyData", $T$2, "Bar", "", "Open", $S$2, -$A138, $X$2,$W$2,,$U$2,$V$2),"")</f>
        <v>-49.74593333</v>
      </c>
      <c r="F138" s="13">
        <f ca="1" xml:space="preserve"> IF(C138=1,RTD("cqg.rtd",,"StudyData", $T$2, "Bar", "", "High", $S$2, -$A138, $X$2,$W$2,,$U$2,$V$2),"")</f>
        <v>-49.735700000000001</v>
      </c>
      <c r="G138" s="13">
        <f ca="1" xml:space="preserve"> IF(C138=1,RTD("cqg.rtd",,"StudyData", $T$2, "Bar", "", "Low", $S$2, -$A138, $X$2,$W$2,,$U$2,$V$2),"")</f>
        <v>-49.75576667</v>
      </c>
      <c r="H138" s="13">
        <f ca="1" xml:space="preserve"> IF(C138=1,RTD("cqg.rtd",,"StudyData", $T$2, "Bar", "", "Close", $S$2, -$A138, $X$2,$W$2,,$U$2,$V$2),"")</f>
        <v>-49.755666669999997</v>
      </c>
      <c r="K138" s="13">
        <f t="shared" ca="1" si="11"/>
        <v>-49.735700000000001</v>
      </c>
      <c r="L138" s="13">
        <f t="shared" ca="1" si="12"/>
        <v>-49.75576667</v>
      </c>
      <c r="M138" s="15">
        <f t="shared" ca="1" si="13"/>
        <v>42710.055555555555</v>
      </c>
      <c r="Q138" s="20"/>
    </row>
    <row r="139" spans="1:17" x14ac:dyDescent="0.25">
      <c r="A139">
        <f t="shared" si="14"/>
        <v>137</v>
      </c>
      <c r="B139" s="18">
        <f>RTD("cqg.rtd",,"StudyData", $T$2, "Bar", "", "Time", $S$2,-$A139, $X$2, "", "","False")</f>
        <v>42710.052083333336</v>
      </c>
      <c r="C139" s="17">
        <f t="shared" ca="1" si="10"/>
        <v>1</v>
      </c>
      <c r="D139" s="2">
        <f ca="1" xml:space="preserve"> IF(C139=1,RTD("cqg.rtd",,"StudyData", $T$2, "Bar", "", "Time", $S$2, -$A139,$X$2,$W$2, "","False"),"")</f>
        <v>42710.052083333336</v>
      </c>
      <c r="E139" s="13">
        <f ca="1" xml:space="preserve"> IF(C139=1,RTD("cqg.rtd",,"StudyData", $T$2, "Bar", "", "Open", $S$2, -$A139, $X$2,$W$2,,$U$2,$V$2),"")</f>
        <v>-49.744533330000003</v>
      </c>
      <c r="F139" s="13">
        <f ca="1" xml:space="preserve"> IF(C139=1,RTD("cqg.rtd",,"StudyData", $T$2, "Bar", "", "High", $S$2, -$A139, $X$2,$W$2,,$U$2,$V$2),"")</f>
        <v>-49.734900000000003</v>
      </c>
      <c r="G139" s="13">
        <f ca="1" xml:space="preserve"> IF(C139=1,RTD("cqg.rtd",,"StudyData", $T$2, "Bar", "", "Low", $S$2, -$A139, $X$2,$W$2,,$U$2,$V$2),"")</f>
        <v>-49.755033330000003</v>
      </c>
      <c r="H139" s="13">
        <f ca="1" xml:space="preserve"> IF(C139=1,RTD("cqg.rtd",,"StudyData", $T$2, "Bar", "", "Close", $S$2, -$A139, $X$2,$W$2,,$U$2,$V$2),"")</f>
        <v>-49.734900000000003</v>
      </c>
      <c r="K139" s="13">
        <f t="shared" ca="1" si="11"/>
        <v>-49.734900000000003</v>
      </c>
      <c r="L139" s="13">
        <f t="shared" ca="1" si="12"/>
        <v>-49.755033330000003</v>
      </c>
      <c r="M139" s="15">
        <f t="shared" ca="1" si="13"/>
        <v>42710.052083333336</v>
      </c>
      <c r="Q139" s="20"/>
    </row>
    <row r="140" spans="1:17" x14ac:dyDescent="0.25">
      <c r="A140">
        <f t="shared" si="14"/>
        <v>138</v>
      </c>
      <c r="B140" s="18">
        <f>RTD("cqg.rtd",,"StudyData", $T$2, "Bar", "", "Time", $S$2,-$A140, $X$2, "", "","False")</f>
        <v>42710.048611111109</v>
      </c>
      <c r="C140" s="17">
        <f t="shared" ca="1" si="10"/>
        <v>1</v>
      </c>
      <c r="D140" s="2">
        <f ca="1" xml:space="preserve"> IF(C140=1,RTD("cqg.rtd",,"StudyData", $T$2, "Bar", "", "Time", $S$2, -$A140,$X$2,$W$2, "","False"),"")</f>
        <v>42710.048611111109</v>
      </c>
      <c r="E140" s="13">
        <f ca="1" xml:space="preserve"> IF(C140=1,RTD("cqg.rtd",,"StudyData", $T$2, "Bar", "", "Open", $S$2, -$A140, $X$2,$W$2,,$U$2,$V$2),"")</f>
        <v>-49.805333330000003</v>
      </c>
      <c r="F140" s="13">
        <f ca="1" xml:space="preserve"> IF(C140=1,RTD("cqg.rtd",,"StudyData", $T$2, "Bar", "", "High", $S$2, -$A140, $X$2,$W$2,,$U$2,$V$2),"")</f>
        <v>-49.764533329999999</v>
      </c>
      <c r="G140" s="13">
        <f ca="1" xml:space="preserve"> IF(C140=1,RTD("cqg.rtd",,"StudyData", $T$2, "Bar", "", "Low", $S$2, -$A140, $X$2,$W$2,,$U$2,$V$2),"")</f>
        <v>-49.814999999999998</v>
      </c>
      <c r="H140" s="13">
        <f ca="1" xml:space="preserve"> IF(C140=1,RTD("cqg.rtd",,"StudyData", $T$2, "Bar", "", "Close", $S$2, -$A140, $X$2,$W$2,,$U$2,$V$2),"")</f>
        <v>-49.764533329999999</v>
      </c>
      <c r="K140" s="13">
        <f t="shared" ca="1" si="11"/>
        <v>-49.764533329999999</v>
      </c>
      <c r="L140" s="13">
        <f t="shared" ca="1" si="12"/>
        <v>-49.814999999999998</v>
      </c>
      <c r="M140" s="15">
        <f t="shared" ca="1" si="13"/>
        <v>42710.048611111109</v>
      </c>
      <c r="Q140" s="20"/>
    </row>
    <row r="141" spans="1:17" x14ac:dyDescent="0.25">
      <c r="A141">
        <f t="shared" si="14"/>
        <v>139</v>
      </c>
      <c r="B141" s="18">
        <f>RTD("cqg.rtd",,"StudyData", $T$2, "Bar", "", "Time", $S$2,-$A141, $X$2, "", "","False")</f>
        <v>42710.045138888891</v>
      </c>
      <c r="C141" s="17">
        <f t="shared" ca="1" si="10"/>
        <v>1</v>
      </c>
      <c r="D141" s="2">
        <f ca="1" xml:space="preserve"> IF(C141=1,RTD("cqg.rtd",,"StudyData", $T$2, "Bar", "", "Time", $S$2, -$A141,$X$2,$W$2, "","False"),"")</f>
        <v>42710.045138888891</v>
      </c>
      <c r="E141" s="13">
        <f ca="1" xml:space="preserve"> IF(C141=1,RTD("cqg.rtd",,"StudyData", $T$2, "Bar", "", "Open", $S$2, -$A141, $X$2,$W$2,,$U$2,$V$2),"")</f>
        <v>-49.775500000000001</v>
      </c>
      <c r="F141" s="13">
        <f ca="1" xml:space="preserve"> IF(C141=1,RTD("cqg.rtd",,"StudyData", $T$2, "Bar", "", "High", $S$2, -$A141, $X$2,$W$2,,$U$2,$V$2),"")</f>
        <v>-49.765700000000002</v>
      </c>
      <c r="G141" s="13">
        <f ca="1" xml:space="preserve"> IF(C141=1,RTD("cqg.rtd",,"StudyData", $T$2, "Bar", "", "Low", $S$2, -$A141, $X$2,$W$2,,$U$2,$V$2),"")</f>
        <v>-49.805333330000003</v>
      </c>
      <c r="H141" s="13">
        <f ca="1" xml:space="preserve"> IF(C141=1,RTD("cqg.rtd",,"StudyData", $T$2, "Bar", "", "Close", $S$2, -$A141, $X$2,$W$2,,$U$2,$V$2),"")</f>
        <v>-49.805333330000003</v>
      </c>
      <c r="K141" s="13">
        <f t="shared" ca="1" si="11"/>
        <v>-49.765700000000002</v>
      </c>
      <c r="L141" s="13">
        <f t="shared" ca="1" si="12"/>
        <v>-49.805333330000003</v>
      </c>
      <c r="M141" s="15">
        <f t="shared" ca="1" si="13"/>
        <v>42710.045138888891</v>
      </c>
      <c r="Q141" s="20"/>
    </row>
    <row r="142" spans="1:17" x14ac:dyDescent="0.25">
      <c r="A142">
        <f t="shared" si="14"/>
        <v>140</v>
      </c>
      <c r="B142" s="18">
        <f>RTD("cqg.rtd",,"StudyData", $T$2, "Bar", "", "Time", $S$2,-$A142, $X$2, "", "","False")</f>
        <v>42710.041666666664</v>
      </c>
      <c r="C142" s="17">
        <f t="shared" ca="1" si="10"/>
        <v>1</v>
      </c>
      <c r="D142" s="2">
        <f ca="1" xml:space="preserve"> IF(C142=1,RTD("cqg.rtd",,"StudyData", $T$2, "Bar", "", "Time", $S$2, -$A142,$X$2,$W$2, "","False"),"")</f>
        <v>42710.041666666664</v>
      </c>
      <c r="E142" s="13">
        <f ca="1" xml:space="preserve"> IF(C142=1,RTD("cqg.rtd",,"StudyData", $T$2, "Bar", "", "Open", $S$2, -$A142, $X$2,$W$2,,$U$2,$V$2),"")</f>
        <v>-49.745466669999999</v>
      </c>
      <c r="F142" s="13">
        <f ca="1" xml:space="preserve"> IF(C142=1,RTD("cqg.rtd",,"StudyData", $T$2, "Bar", "", "High", $S$2, -$A142, $X$2,$W$2,,$U$2,$V$2),"")</f>
        <v>-49.706000000000003</v>
      </c>
      <c r="G142" s="13">
        <f ca="1" xml:space="preserve"> IF(C142=1,RTD("cqg.rtd",,"StudyData", $T$2, "Bar", "", "Low", $S$2, -$A142, $X$2,$W$2,,$U$2,$V$2),"")</f>
        <v>-49.755533329999999</v>
      </c>
      <c r="H142" s="13">
        <f ca="1" xml:space="preserve"> IF(C142=1,RTD("cqg.rtd",,"StudyData", $T$2, "Bar", "", "Close", $S$2, -$A142, $X$2,$W$2,,$U$2,$V$2),"")</f>
        <v>-49.755533329999999</v>
      </c>
      <c r="K142" s="13">
        <f t="shared" ca="1" si="11"/>
        <v>-49.706000000000003</v>
      </c>
      <c r="L142" s="13">
        <f t="shared" ca="1" si="12"/>
        <v>-49.755533329999999</v>
      </c>
      <c r="M142" s="15">
        <f t="shared" ca="1" si="13"/>
        <v>42710.041666666664</v>
      </c>
      <c r="Q142" s="20"/>
    </row>
    <row r="143" spans="1:17" x14ac:dyDescent="0.25">
      <c r="A143">
        <f t="shared" si="14"/>
        <v>141</v>
      </c>
      <c r="B143" s="18">
        <f>RTD("cqg.rtd",,"StudyData", $T$2, "Bar", "", "Time", $S$2,-$A143, $X$2, "", "","False")</f>
        <v>42710.038194444445</v>
      </c>
      <c r="C143" s="17">
        <f t="shared" ca="1" si="10"/>
        <v>1</v>
      </c>
      <c r="D143" s="2">
        <f ca="1" xml:space="preserve"> IF(C143=1,RTD("cqg.rtd",,"StudyData", $T$2, "Bar", "", "Time", $S$2, -$A143,$X$2,$W$2, "","False"),"")</f>
        <v>42710.038194444445</v>
      </c>
      <c r="E143" s="13">
        <f ca="1" xml:space="preserve"> IF(C143=1,RTD("cqg.rtd",,"StudyData", $T$2, "Bar", "", "Open", $S$2, -$A143, $X$2,$W$2,,$U$2,$V$2),"")</f>
        <v>-49.805133329999997</v>
      </c>
      <c r="F143" s="13">
        <f ca="1" xml:space="preserve"> IF(C143=1,RTD("cqg.rtd",,"StudyData", $T$2, "Bar", "", "High", $S$2, -$A143, $X$2,$W$2,,$U$2,$V$2),"")</f>
        <v>-49.795400000000001</v>
      </c>
      <c r="G143" s="13">
        <f ca="1" xml:space="preserve"> IF(C143=1,RTD("cqg.rtd",,"StudyData", $T$2, "Bar", "", "Low", $S$2, -$A143, $X$2,$W$2,,$U$2,$V$2),"")</f>
        <v>-49.805133329999997</v>
      </c>
      <c r="H143" s="13">
        <f ca="1" xml:space="preserve"> IF(C143=1,RTD("cqg.rtd",,"StudyData", $T$2, "Bar", "", "Close", $S$2, -$A143, $X$2,$W$2,,$U$2,$V$2),"")</f>
        <v>-49.795400000000001</v>
      </c>
      <c r="K143" s="13">
        <f t="shared" ca="1" si="11"/>
        <v>-49.795400000000001</v>
      </c>
      <c r="L143" s="13">
        <f t="shared" ca="1" si="12"/>
        <v>-49.805133329999997</v>
      </c>
      <c r="M143" s="15">
        <f t="shared" ca="1" si="13"/>
        <v>42710.038194444445</v>
      </c>
      <c r="Q143" s="20"/>
    </row>
    <row r="144" spans="1:17" x14ac:dyDescent="0.25">
      <c r="A144">
        <f t="shared" si="14"/>
        <v>142</v>
      </c>
      <c r="B144" s="18">
        <f>RTD("cqg.rtd",,"StudyData", $T$2, "Bar", "", "Time", $S$2,-$A144, $X$2, "", "","False")</f>
        <v>42710.034722222219</v>
      </c>
      <c r="C144" s="17">
        <f t="shared" ca="1" si="10"/>
        <v>1</v>
      </c>
      <c r="D144" s="2">
        <f ca="1" xml:space="preserve"> IF(C144=1,RTD("cqg.rtd",,"StudyData", $T$2, "Bar", "", "Time", $S$2, -$A144,$X$2,$W$2, "","False"),"")</f>
        <v>42710.034722222219</v>
      </c>
      <c r="E144" s="13">
        <f ca="1" xml:space="preserve"> IF(C144=1,RTD("cqg.rtd",,"StudyData", $T$2, "Bar", "", "Open", $S$2, -$A144, $X$2,$W$2,,$U$2,$V$2),"")</f>
        <v>-49.795699999999997</v>
      </c>
      <c r="F144" s="13">
        <f ca="1" xml:space="preserve"> IF(C144=1,RTD("cqg.rtd",,"StudyData", $T$2, "Bar", "", "High", $S$2, -$A144, $X$2,$W$2,,$U$2,$V$2),"")</f>
        <v>-49.795133329999999</v>
      </c>
      <c r="G144" s="13">
        <f ca="1" xml:space="preserve"> IF(C144=1,RTD("cqg.rtd",,"StudyData", $T$2, "Bar", "", "Low", $S$2, -$A144, $X$2,$W$2,,$U$2,$V$2),"")</f>
        <v>-49.815133330000002</v>
      </c>
      <c r="H144" s="13">
        <f ca="1" xml:space="preserve"> IF(C144=1,RTD("cqg.rtd",,"StudyData", $T$2, "Bar", "", "Close", $S$2, -$A144, $X$2,$W$2,,$U$2,$V$2),"")</f>
        <v>-49.805133329999997</v>
      </c>
      <c r="K144" s="13">
        <f t="shared" ref="K144:K207" ca="1" si="15">F144</f>
        <v>-49.795133329999999</v>
      </c>
      <c r="L144" s="13">
        <f t="shared" ca="1" si="12"/>
        <v>-49.815133330000002</v>
      </c>
      <c r="M144" s="15">
        <f t="shared" ref="M144:M207" ca="1" si="16">D144</f>
        <v>42710.034722222219</v>
      </c>
      <c r="Q144" s="20"/>
    </row>
    <row r="145" spans="1:17" x14ac:dyDescent="0.25">
      <c r="A145">
        <f t="shared" si="14"/>
        <v>143</v>
      </c>
      <c r="B145" s="18">
        <f>RTD("cqg.rtd",,"StudyData", $T$2, "Bar", "", "Time", $S$2,-$A145, $X$2, "", "","False")</f>
        <v>42710.03125</v>
      </c>
      <c r="C145" s="17">
        <f t="shared" ca="1" si="10"/>
        <v>1</v>
      </c>
      <c r="D145" s="2">
        <f ca="1" xml:space="preserve"> IF(C145=1,RTD("cqg.rtd",,"StudyData", $T$2, "Bar", "", "Time", $S$2, -$A145,$X$2,$W$2, "","False"),"")</f>
        <v>42710.03125</v>
      </c>
      <c r="E145" s="13">
        <f ca="1" xml:space="preserve"> IF(C145=1,RTD("cqg.rtd",,"StudyData", $T$2, "Bar", "", "Open", $S$2, -$A145, $X$2,$W$2,,$U$2,$V$2),"")</f>
        <v>-49.755699999999997</v>
      </c>
      <c r="F145" s="13">
        <f ca="1" xml:space="preserve"> IF(C145=1,RTD("cqg.rtd",,"StudyData", $T$2, "Bar", "", "High", $S$2, -$A145, $X$2,$W$2,,$U$2,$V$2),"")</f>
        <v>-49.755699999999997</v>
      </c>
      <c r="G145" s="13">
        <f ca="1" xml:space="preserve"> IF(C145=1,RTD("cqg.rtd",,"StudyData", $T$2, "Bar", "", "Low", $S$2, -$A145, $X$2,$W$2,,$U$2,$V$2),"")</f>
        <v>-49.795699999999997</v>
      </c>
      <c r="H145" s="13">
        <f ca="1" xml:space="preserve"> IF(C145=1,RTD("cqg.rtd",,"StudyData", $T$2, "Bar", "", "Close", $S$2, -$A145, $X$2,$W$2,,$U$2,$V$2),"")</f>
        <v>-49.795699999999997</v>
      </c>
      <c r="K145" s="13">
        <f t="shared" ca="1" si="15"/>
        <v>-49.755699999999997</v>
      </c>
      <c r="L145" s="13">
        <f t="shared" ca="1" si="12"/>
        <v>-49.795699999999997</v>
      </c>
      <c r="M145" s="15">
        <f t="shared" ca="1" si="16"/>
        <v>42710.03125</v>
      </c>
      <c r="Q145" s="20"/>
    </row>
    <row r="146" spans="1:17" x14ac:dyDescent="0.25">
      <c r="A146">
        <f t="shared" si="14"/>
        <v>144</v>
      </c>
      <c r="B146" s="18">
        <f>RTD("cqg.rtd",,"StudyData", $T$2, "Bar", "", "Time", $S$2,-$A146, $X$2, "", "","False")</f>
        <v>42710.027777777781</v>
      </c>
      <c r="C146" s="17">
        <f t="shared" ca="1" si="10"/>
        <v>1</v>
      </c>
      <c r="D146" s="2">
        <f ca="1" xml:space="preserve"> IF(C146=1,RTD("cqg.rtd",,"StudyData", $T$2, "Bar", "", "Time", $S$2, -$A146,$X$2,$W$2, "","False"),"")</f>
        <v>42710.027777777781</v>
      </c>
      <c r="E146" s="13">
        <f ca="1" xml:space="preserve"> IF(C146=1,RTD("cqg.rtd",,"StudyData", $T$2, "Bar", "", "Open", $S$2, -$A146, $X$2,$W$2,,$U$2,$V$2),"")</f>
        <v>-49.774566669999999</v>
      </c>
      <c r="F146" s="13">
        <f ca="1" xml:space="preserve"> IF(C146=1,RTD("cqg.rtd",,"StudyData", $T$2, "Bar", "", "High", $S$2, -$A146, $X$2,$W$2,,$U$2,$V$2),"")</f>
        <v>-49.755466669999997</v>
      </c>
      <c r="G146" s="13">
        <f ca="1" xml:space="preserve"> IF(C146=1,RTD("cqg.rtd",,"StudyData", $T$2, "Bar", "", "Low", $S$2, -$A146, $X$2,$W$2,,$U$2,$V$2),"")</f>
        <v>-49.774566669999999</v>
      </c>
      <c r="H146" s="13">
        <f ca="1" xml:space="preserve"> IF(C146=1,RTD("cqg.rtd",,"StudyData", $T$2, "Bar", "", "Close", $S$2, -$A146, $X$2,$W$2,,$U$2,$V$2),"")</f>
        <v>-49.755699999999997</v>
      </c>
      <c r="K146" s="13">
        <f t="shared" ca="1" si="15"/>
        <v>-49.755466669999997</v>
      </c>
      <c r="L146" s="13">
        <f t="shared" ca="1" si="12"/>
        <v>-49.774566669999999</v>
      </c>
      <c r="M146" s="15">
        <f t="shared" ca="1" si="16"/>
        <v>42710.027777777781</v>
      </c>
      <c r="Q146" s="20"/>
    </row>
    <row r="147" spans="1:17" x14ac:dyDescent="0.25">
      <c r="A147">
        <f t="shared" si="14"/>
        <v>145</v>
      </c>
      <c r="B147" s="18">
        <f>RTD("cqg.rtd",,"StudyData", $T$2, "Bar", "", "Time", $S$2,-$A147, $X$2, "", "","False")</f>
        <v>42710.024305555555</v>
      </c>
      <c r="C147" s="17">
        <f t="shared" ca="1" si="10"/>
        <v>1</v>
      </c>
      <c r="D147" s="2">
        <f ca="1" xml:space="preserve"> IF(C147=1,RTD("cqg.rtd",,"StudyData", $T$2, "Bar", "", "Time", $S$2, -$A147,$X$2,$W$2, "","False"),"")</f>
        <v>42710.024305555555</v>
      </c>
      <c r="E147" s="13">
        <f ca="1" xml:space="preserve"> IF(C147=1,RTD("cqg.rtd",,"StudyData", $T$2, "Bar", "", "Open", $S$2, -$A147, $X$2,$W$2,,$U$2,$V$2),"")</f>
        <v>-49.854799999999997</v>
      </c>
      <c r="F147" s="13">
        <f ca="1" xml:space="preserve"> IF(C147=1,RTD("cqg.rtd",,"StudyData", $T$2, "Bar", "", "High", $S$2, -$A147, $X$2,$W$2,,$U$2,$V$2),"")</f>
        <v>-49.774566669999999</v>
      </c>
      <c r="G147" s="13">
        <f ca="1" xml:space="preserve"> IF(C147=1,RTD("cqg.rtd",,"StudyData", $T$2, "Bar", "", "Low", $S$2, -$A147, $X$2,$W$2,,$U$2,$V$2),"")</f>
        <v>-49.854799999999997</v>
      </c>
      <c r="H147" s="13">
        <f ca="1" xml:space="preserve"> IF(C147=1,RTD("cqg.rtd",,"StudyData", $T$2, "Bar", "", "Close", $S$2, -$A147, $X$2,$W$2,,$U$2,$V$2),"")</f>
        <v>-49.784566669999997</v>
      </c>
      <c r="K147" s="13">
        <f t="shared" ca="1" si="15"/>
        <v>-49.774566669999999</v>
      </c>
      <c r="L147" s="13">
        <f t="shared" ca="1" si="12"/>
        <v>-49.854799999999997</v>
      </c>
      <c r="M147" s="15">
        <f t="shared" ca="1" si="16"/>
        <v>42710.024305555555</v>
      </c>
      <c r="Q147" s="20"/>
    </row>
    <row r="148" spans="1:17" x14ac:dyDescent="0.25">
      <c r="A148">
        <f t="shared" si="14"/>
        <v>146</v>
      </c>
      <c r="B148" s="18">
        <f>RTD("cqg.rtd",,"StudyData", $T$2, "Bar", "", "Time", $S$2,-$A148, $X$2, "", "","False")</f>
        <v>42710.020833333336</v>
      </c>
      <c r="C148" s="17">
        <f t="shared" ca="1" si="10"/>
        <v>1</v>
      </c>
      <c r="D148" s="10">
        <f ca="1" xml:space="preserve"> IF(C148=1,RTD("cqg.rtd",,"StudyData", $T$2, "Bar", "", "Time", $S$2, -$A148,$X$2,$W$2, "","False"),"")</f>
        <v>42710.020833333336</v>
      </c>
      <c r="E148" s="16">
        <f ca="1" xml:space="preserve"> IF(C148=1,RTD("cqg.rtd",,"StudyData", $T$2, "Bar", "", "Open", $S$2, -$A148, $X$2,$W$2,,$U$2,$V$2),"")</f>
        <v>-49.864633329999997</v>
      </c>
      <c r="F148" s="16">
        <f ca="1" xml:space="preserve"> IF(C148=1,RTD("cqg.rtd",,"StudyData", $T$2, "Bar", "", "High", $S$2, -$A148, $X$2,$W$2,,$U$2,$V$2),"")</f>
        <v>-49.844766669999998</v>
      </c>
      <c r="G148" s="16">
        <f ca="1" xml:space="preserve"> IF(C148=1,RTD("cqg.rtd",,"StudyData", $T$2, "Bar", "", "Low", $S$2, -$A148, $X$2,$W$2,,$U$2,$V$2),"")</f>
        <v>-49.864633329999997</v>
      </c>
      <c r="H148" s="16">
        <f ca="1" xml:space="preserve"> IF(C148=1,RTD("cqg.rtd",,"StudyData", $T$2, "Bar", "", "Close", $S$2, -$A148, $X$2,$W$2,,$U$2,$V$2),"")</f>
        <v>-49.844799999999999</v>
      </c>
      <c r="I148" s="16"/>
      <c r="J148" s="9"/>
      <c r="K148" s="16">
        <f t="shared" ca="1" si="15"/>
        <v>-49.844766669999998</v>
      </c>
      <c r="L148" s="16">
        <f t="shared" ca="1" si="12"/>
        <v>-49.864633329999997</v>
      </c>
      <c r="M148" s="19">
        <f t="shared" ca="1" si="16"/>
        <v>42710.020833333336</v>
      </c>
      <c r="Q148" s="20"/>
    </row>
    <row r="149" spans="1:17" x14ac:dyDescent="0.25">
      <c r="A149">
        <f t="shared" si="14"/>
        <v>147</v>
      </c>
      <c r="B149" s="18">
        <f>RTD("cqg.rtd",,"StudyData", $T$2, "Bar", "", "Time", $S$2,-$A149, $X$2, "", "","False")</f>
        <v>42710.017361111109</v>
      </c>
      <c r="C149" s="17">
        <f t="shared" ca="1" si="10"/>
        <v>1</v>
      </c>
      <c r="D149" s="2">
        <f ca="1" xml:space="preserve"> IF(C149=1,RTD("cqg.rtd",,"StudyData", $T$2, "Bar", "", "Time", $S$2, -$A149,$X$2,$W$2, "","False"),"")</f>
        <v>42710.017361111109</v>
      </c>
      <c r="E149" s="13">
        <f ca="1" xml:space="preserve"> IF(C149=1,RTD("cqg.rtd",,"StudyData", $T$2, "Bar", "", "Open", $S$2, -$A149, $X$2,$W$2,,$U$2,$V$2),"")</f>
        <v>-49.813833330000001</v>
      </c>
      <c r="F149" s="13">
        <f ca="1" xml:space="preserve"> IF(C149=1,RTD("cqg.rtd",,"StudyData", $T$2, "Bar", "", "High", $S$2, -$A149, $X$2,$W$2,,$U$2,$V$2),"")</f>
        <v>-49.813833330000001</v>
      </c>
      <c r="G149" s="13">
        <f ca="1" xml:space="preserve"> IF(C149=1,RTD("cqg.rtd",,"StudyData", $T$2, "Bar", "", "Low", $S$2, -$A149, $X$2,$W$2,,$U$2,$V$2),"")</f>
        <v>-49.834633330000003</v>
      </c>
      <c r="H149" s="13">
        <f ca="1" xml:space="preserve"> IF(C149=1,RTD("cqg.rtd",,"StudyData", $T$2, "Bar", "", "Close", $S$2, -$A149, $X$2,$W$2,,$U$2,$V$2),"")</f>
        <v>-49.834633330000003</v>
      </c>
      <c r="K149" s="13">
        <f t="shared" ca="1" si="15"/>
        <v>-49.813833330000001</v>
      </c>
      <c r="L149" s="13">
        <f t="shared" ca="1" si="12"/>
        <v>-49.834633330000003</v>
      </c>
      <c r="M149" s="15">
        <f t="shared" ca="1" si="16"/>
        <v>42710.017361111109</v>
      </c>
      <c r="Q149" s="20"/>
    </row>
    <row r="150" spans="1:17" x14ac:dyDescent="0.25">
      <c r="A150">
        <f t="shared" si="14"/>
        <v>148</v>
      </c>
      <c r="B150" s="18">
        <f>RTD("cqg.rtd",,"StudyData", $T$2, "Bar", "", "Time", $S$2,-$A150, $X$2, "", "","False")</f>
        <v>42710.013888888891</v>
      </c>
      <c r="C150" s="17">
        <f t="shared" ca="1" si="10"/>
        <v>1</v>
      </c>
      <c r="D150" s="2">
        <f ca="1" xml:space="preserve"> IF(C150=1,RTD("cqg.rtd",,"StudyData", $T$2, "Bar", "", "Time", $S$2, -$A150,$X$2,$W$2, "","False"),"")</f>
        <v>42710.013888888891</v>
      </c>
      <c r="E150" s="13">
        <f ca="1" xml:space="preserve"> IF(C150=1,RTD("cqg.rtd",,"StudyData", $T$2, "Bar", "", "Open", $S$2, -$A150, $X$2,$W$2,,$U$2,$V$2),"")</f>
        <v>-49.863166669999998</v>
      </c>
      <c r="F150" s="13">
        <f ca="1" xml:space="preserve"> IF(C150=1,RTD("cqg.rtd",,"StudyData", $T$2, "Bar", "", "High", $S$2, -$A150, $X$2,$W$2,,$U$2,$V$2),"")</f>
        <v>-49.813833330000001</v>
      </c>
      <c r="G150" s="13">
        <f ca="1" xml:space="preserve"> IF(C150=1,RTD("cqg.rtd",,"StudyData", $T$2, "Bar", "", "Low", $S$2, -$A150, $X$2,$W$2,,$U$2,$V$2),"")</f>
        <v>-49.863166669999998</v>
      </c>
      <c r="H150" s="13">
        <f ca="1" xml:space="preserve"> IF(C150=1,RTD("cqg.rtd",,"StudyData", $T$2, "Bar", "", "Close", $S$2, -$A150, $X$2,$W$2,,$U$2,$V$2),"")</f>
        <v>-49.833833329999997</v>
      </c>
      <c r="K150" s="13">
        <f t="shared" ca="1" si="15"/>
        <v>-49.813833330000001</v>
      </c>
      <c r="L150" s="13">
        <f t="shared" ca="1" si="12"/>
        <v>-49.863166669999998</v>
      </c>
      <c r="M150" s="15">
        <f t="shared" ca="1" si="16"/>
        <v>42710.013888888891</v>
      </c>
      <c r="Q150" s="20"/>
    </row>
    <row r="151" spans="1:17" x14ac:dyDescent="0.25">
      <c r="A151">
        <f t="shared" si="14"/>
        <v>149</v>
      </c>
      <c r="B151" s="18">
        <f>RTD("cqg.rtd",,"StudyData", $T$2, "Bar", "", "Time", $S$2,-$A151, $X$2, "", "","False")</f>
        <v>42710.010416666664</v>
      </c>
      <c r="C151" s="17">
        <f t="shared" ca="1" si="10"/>
        <v>1</v>
      </c>
      <c r="D151" s="2">
        <f ca="1" xml:space="preserve"> IF(C151=1,RTD("cqg.rtd",,"StudyData", $T$2, "Bar", "", "Time", $S$2, -$A151,$X$2,$W$2, "","False"),"")</f>
        <v>42710.010416666664</v>
      </c>
      <c r="E151" s="13">
        <f ca="1" xml:space="preserve"> IF(C151=1,RTD("cqg.rtd",,"StudyData", $T$2, "Bar", "", "Open", $S$2, -$A151, $X$2,$W$2,,$U$2,$V$2),"")</f>
        <v>-49.863266670000002</v>
      </c>
      <c r="F151" s="13">
        <f ca="1" xml:space="preserve"> IF(C151=1,RTD("cqg.rtd",,"StudyData", $T$2, "Bar", "", "High", $S$2, -$A151, $X$2,$W$2,,$U$2,$V$2),"")</f>
        <v>-49.863266670000002</v>
      </c>
      <c r="G151" s="13">
        <f ca="1" xml:space="preserve"> IF(C151=1,RTD("cqg.rtd",,"StudyData", $T$2, "Bar", "", "Low", $S$2, -$A151, $X$2,$W$2,,$U$2,$V$2),"")</f>
        <v>-49.883233330000003</v>
      </c>
      <c r="H151" s="13">
        <f ca="1" xml:space="preserve"> IF(C151=1,RTD("cqg.rtd",,"StudyData", $T$2, "Bar", "", "Close", $S$2, -$A151, $X$2,$W$2,,$U$2,$V$2),"")</f>
        <v>-49.873166670000003</v>
      </c>
      <c r="K151" s="13">
        <f t="shared" ca="1" si="15"/>
        <v>-49.863266670000002</v>
      </c>
      <c r="L151" s="13">
        <f t="shared" ca="1" si="12"/>
        <v>-49.883233330000003</v>
      </c>
      <c r="M151" s="15">
        <f t="shared" ca="1" si="16"/>
        <v>42710.010416666664</v>
      </c>
      <c r="Q151" s="20"/>
    </row>
    <row r="152" spans="1:17" x14ac:dyDescent="0.25">
      <c r="A152">
        <f t="shared" si="14"/>
        <v>150</v>
      </c>
      <c r="B152" s="18">
        <f>RTD("cqg.rtd",,"StudyData", $T$2, "Bar", "", "Time", $S$2,-$A152, $X$2, "", "","False")</f>
        <v>42710.006944444445</v>
      </c>
      <c r="C152" s="17">
        <f t="shared" ca="1" si="10"/>
        <v>1</v>
      </c>
      <c r="D152" s="2">
        <f ca="1" xml:space="preserve"> IF(C152=1,RTD("cqg.rtd",,"StudyData", $T$2, "Bar", "", "Time", $S$2, -$A152,$X$2,$W$2, "","False"),"")</f>
        <v>42710.006944444445</v>
      </c>
      <c r="E152" s="13">
        <f ca="1" xml:space="preserve"> IF(C152=1,RTD("cqg.rtd",,"StudyData", $T$2, "Bar", "", "Open", $S$2, -$A152, $X$2,$W$2,,$U$2,$V$2),"")</f>
        <v>-49.822733329999998</v>
      </c>
      <c r="F152" s="13">
        <f ca="1" xml:space="preserve"> IF(C152=1,RTD("cqg.rtd",,"StudyData", $T$2, "Bar", "", "High", $S$2, -$A152, $X$2,$W$2,,$U$2,$V$2),"")</f>
        <v>-49.822333329999999</v>
      </c>
      <c r="G152" s="13">
        <f ca="1" xml:space="preserve"> IF(C152=1,RTD("cqg.rtd",,"StudyData", $T$2, "Bar", "", "Low", $S$2, -$A152, $X$2,$W$2,,$U$2,$V$2),"")</f>
        <v>-49.823333329999997</v>
      </c>
      <c r="H152" s="13">
        <f ca="1" xml:space="preserve"> IF(C152=1,RTD("cqg.rtd",,"StudyData", $T$2, "Bar", "", "Close", $S$2, -$A152, $X$2,$W$2,,$U$2,$V$2),"")</f>
        <v>-49.823333329999997</v>
      </c>
      <c r="K152" s="13">
        <f t="shared" ca="1" si="15"/>
        <v>-49.822333329999999</v>
      </c>
      <c r="L152" s="13">
        <f t="shared" ca="1" si="12"/>
        <v>-49.823333329999997</v>
      </c>
      <c r="M152" s="15">
        <f t="shared" ca="1" si="16"/>
        <v>42710.006944444445</v>
      </c>
      <c r="Q152" s="20"/>
    </row>
    <row r="153" spans="1:17" x14ac:dyDescent="0.25">
      <c r="A153">
        <f t="shared" si="14"/>
        <v>151</v>
      </c>
      <c r="B153" s="18">
        <f>RTD("cqg.rtd",,"StudyData", $T$2, "Bar", "", "Time", $S$2,-$A153, $X$2, "", "","False")</f>
        <v>42710.003472222219</v>
      </c>
      <c r="C153" s="17">
        <f t="shared" ca="1" si="10"/>
        <v>1</v>
      </c>
      <c r="D153" s="2">
        <f ca="1" xml:space="preserve"> IF(C153=1,RTD("cqg.rtd",,"StudyData", $T$2, "Bar", "", "Time", $S$2, -$A153,$X$2,$W$2, "","False"),"")</f>
        <v>42710.003472222219</v>
      </c>
      <c r="E153" s="13">
        <f ca="1" xml:space="preserve"> IF(C153=1,RTD("cqg.rtd",,"StudyData", $T$2, "Bar", "", "Open", $S$2, -$A153, $X$2,$W$2,,$U$2,$V$2),"")</f>
        <v>-49.783933330000004</v>
      </c>
      <c r="F153" s="13">
        <f ca="1" xml:space="preserve"> IF(C153=1,RTD("cqg.rtd",,"StudyData", $T$2, "Bar", "", "High", $S$2, -$A153, $X$2,$W$2,,$U$2,$V$2),"")</f>
        <v>-49.783933330000004</v>
      </c>
      <c r="G153" s="13">
        <f ca="1" xml:space="preserve"> IF(C153=1,RTD("cqg.rtd",,"StudyData", $T$2, "Bar", "", "Low", $S$2, -$A153, $X$2,$W$2,,$U$2,$V$2),"")</f>
        <v>-49.832799999999999</v>
      </c>
      <c r="H153" s="13">
        <f ca="1" xml:space="preserve"> IF(C153=1,RTD("cqg.rtd",,"StudyData", $T$2, "Bar", "", "Close", $S$2, -$A153, $X$2,$W$2,,$U$2,$V$2),"")</f>
        <v>-49.832733330000003</v>
      </c>
      <c r="K153" s="13">
        <f t="shared" ca="1" si="15"/>
        <v>-49.783933330000004</v>
      </c>
      <c r="L153" s="13">
        <f t="shared" ca="1" si="12"/>
        <v>-49.832799999999999</v>
      </c>
      <c r="M153" s="15">
        <f t="shared" ca="1" si="16"/>
        <v>42710.003472222219</v>
      </c>
      <c r="Q153" s="20"/>
    </row>
    <row r="154" spans="1:17" x14ac:dyDescent="0.25">
      <c r="A154">
        <f t="shared" si="14"/>
        <v>152</v>
      </c>
      <c r="B154" s="18">
        <f>RTD("cqg.rtd",,"StudyData", $T$2, "Bar", "", "Time", $S$2,-$A154, $X$2, "", "","False")</f>
        <v>42710</v>
      </c>
      <c r="C154" s="17">
        <f t="shared" ca="1" si="10"/>
        <v>1</v>
      </c>
      <c r="D154" s="2">
        <f ca="1" xml:space="preserve"> IF(C154=1,RTD("cqg.rtd",,"StudyData", $T$2, "Bar", "", "Time", $S$2, -$A154,$X$2,$W$2, "","False"),"")</f>
        <v>42710</v>
      </c>
      <c r="E154" s="13">
        <f ca="1" xml:space="preserve"> IF(C154=1,RTD("cqg.rtd",,"StudyData", $T$2, "Bar", "", "Open", $S$2, -$A154, $X$2,$W$2,,$U$2,$V$2),"")</f>
        <v>-49.695333329999997</v>
      </c>
      <c r="F154" s="13">
        <f ca="1" xml:space="preserve"> IF(C154=1,RTD("cqg.rtd",,"StudyData", $T$2, "Bar", "", "High", $S$2, -$A154, $X$2,$W$2,,$U$2,$V$2),"")</f>
        <v>-49.695333329999997</v>
      </c>
      <c r="G154" s="13">
        <f ca="1" xml:space="preserve"> IF(C154=1,RTD("cqg.rtd",,"StudyData", $T$2, "Bar", "", "Low", $S$2, -$A154, $X$2,$W$2,,$U$2,$V$2),"")</f>
        <v>-49.764066669999998</v>
      </c>
      <c r="H154" s="13">
        <f ca="1" xml:space="preserve"> IF(C154=1,RTD("cqg.rtd",,"StudyData", $T$2, "Bar", "", "Close", $S$2, -$A154, $X$2,$W$2,,$U$2,$V$2),"")</f>
        <v>-49.76393333</v>
      </c>
      <c r="K154" s="13">
        <f t="shared" ca="1" si="15"/>
        <v>-49.695333329999997</v>
      </c>
      <c r="L154" s="13">
        <f t="shared" ca="1" si="12"/>
        <v>-49.764066669999998</v>
      </c>
      <c r="M154" s="15">
        <f t="shared" ca="1" si="16"/>
        <v>42710</v>
      </c>
      <c r="Q154" s="20"/>
    </row>
    <row r="155" spans="1:17" x14ac:dyDescent="0.25">
      <c r="A155">
        <f t="shared" si="14"/>
        <v>153</v>
      </c>
      <c r="B155" s="18">
        <f>RTD("cqg.rtd",,"StudyData", $T$2, "Bar", "", "Time", $S$2,-$A155, $X$2, "", "","False")</f>
        <v>42709.996527777781</v>
      </c>
      <c r="C155" s="17">
        <f t="shared" ca="1" si="10"/>
        <v>1</v>
      </c>
      <c r="D155" s="2">
        <f ca="1" xml:space="preserve"> IF(C155=1,RTD("cqg.rtd",,"StudyData", $T$2, "Bar", "", "Time", $S$2, -$A155,$X$2,$W$2, "","False"),"")</f>
        <v>42709.996527777781</v>
      </c>
      <c r="E155" s="13">
        <f ca="1" xml:space="preserve"> IF(C155=1,RTD("cqg.rtd",,"StudyData", $T$2, "Bar", "", "Open", $S$2, -$A155, $X$2,$W$2,,$U$2,$V$2),"")</f>
        <v>-49.695333329999997</v>
      </c>
      <c r="F155" s="13">
        <f ca="1" xml:space="preserve"> IF(C155=1,RTD("cqg.rtd",,"StudyData", $T$2, "Bar", "", "High", $S$2, -$A155, $X$2,$W$2,,$U$2,$V$2),"")</f>
        <v>-49.685333329999999</v>
      </c>
      <c r="G155" s="13">
        <f ca="1" xml:space="preserve"> IF(C155=1,RTD("cqg.rtd",,"StudyData", $T$2, "Bar", "", "Low", $S$2, -$A155, $X$2,$W$2,,$U$2,$V$2),"")</f>
        <v>-49.705333330000002</v>
      </c>
      <c r="H155" s="13">
        <f ca="1" xml:space="preserve"> IF(C155=1,RTD("cqg.rtd",,"StudyData", $T$2, "Bar", "", "Close", $S$2, -$A155, $X$2,$W$2,,$U$2,$V$2),"")</f>
        <v>-49.695333329999997</v>
      </c>
      <c r="K155" s="13">
        <f t="shared" ca="1" si="15"/>
        <v>-49.685333329999999</v>
      </c>
      <c r="L155" s="13">
        <f t="shared" ca="1" si="12"/>
        <v>-49.705333330000002</v>
      </c>
      <c r="M155" s="15">
        <f t="shared" ca="1" si="16"/>
        <v>42709.996527777781</v>
      </c>
      <c r="Q155" s="20"/>
    </row>
    <row r="156" spans="1:17" x14ac:dyDescent="0.25">
      <c r="A156">
        <f t="shared" si="14"/>
        <v>154</v>
      </c>
      <c r="B156" s="18">
        <f>RTD("cqg.rtd",,"StudyData", $T$2, "Bar", "", "Time", $S$2,-$A156, $X$2, "", "","False")</f>
        <v>42709.993055555555</v>
      </c>
      <c r="C156" s="17">
        <f t="shared" ca="1" si="10"/>
        <v>1</v>
      </c>
      <c r="D156" s="2">
        <f ca="1" xml:space="preserve"> IF(C156=1,RTD("cqg.rtd",,"StudyData", $T$2, "Bar", "", "Time", $S$2, -$A156,$X$2,$W$2, "","False"),"")</f>
        <v>42709.993055555555</v>
      </c>
      <c r="E156" s="13">
        <f ca="1" xml:space="preserve"> IF(C156=1,RTD("cqg.rtd",,"StudyData", $T$2, "Bar", "", "Open", $S$2, -$A156, $X$2,$W$2,,$U$2,$V$2),"")</f>
        <v>-49.715233329999997</v>
      </c>
      <c r="F156" s="13">
        <f ca="1" xml:space="preserve"> IF(C156=1,RTD("cqg.rtd",,"StudyData", $T$2, "Bar", "", "High", $S$2, -$A156, $X$2,$W$2,,$U$2,$V$2),"")</f>
        <v>-49.695333329999997</v>
      </c>
      <c r="G156" s="13">
        <f ca="1" xml:space="preserve"> IF(C156=1,RTD("cqg.rtd",,"StudyData", $T$2, "Bar", "", "Low", $S$2, -$A156, $X$2,$W$2,,$U$2,$V$2),"")</f>
        <v>-49.715233329999997</v>
      </c>
      <c r="H156" s="13">
        <f ca="1" xml:space="preserve"> IF(C156=1,RTD("cqg.rtd",,"StudyData", $T$2, "Bar", "", "Close", $S$2, -$A156, $X$2,$W$2,,$U$2,$V$2),"")</f>
        <v>-49.695333329999997</v>
      </c>
      <c r="K156" s="13">
        <f t="shared" ca="1" si="15"/>
        <v>-49.695333329999997</v>
      </c>
      <c r="L156" s="13">
        <f t="shared" ca="1" si="12"/>
        <v>-49.715233329999997</v>
      </c>
      <c r="M156" s="15">
        <f t="shared" ca="1" si="16"/>
        <v>42709.993055555555</v>
      </c>
      <c r="Q156" s="20"/>
    </row>
    <row r="157" spans="1:17" x14ac:dyDescent="0.25">
      <c r="A157">
        <f t="shared" si="14"/>
        <v>155</v>
      </c>
      <c r="B157" s="18">
        <f>RTD("cqg.rtd",,"StudyData", $T$2, "Bar", "", "Time", $S$2,-$A157, $X$2, "", "","False")</f>
        <v>42709.989583333336</v>
      </c>
      <c r="C157" s="17">
        <f t="shared" ca="1" si="10"/>
        <v>1</v>
      </c>
      <c r="D157" s="2">
        <f ca="1" xml:space="preserve"> IF(C157=1,RTD("cqg.rtd",,"StudyData", $T$2, "Bar", "", "Time", $S$2, -$A157,$X$2,$W$2, "","False"),"")</f>
        <v>42709.989583333336</v>
      </c>
      <c r="E157" s="13">
        <f ca="1" xml:space="preserve"> IF(C157=1,RTD("cqg.rtd",,"StudyData", $T$2, "Bar", "", "Open", $S$2, -$A157, $X$2,$W$2,,$U$2,$V$2),"")</f>
        <v>-49.675266669999999</v>
      </c>
      <c r="F157" s="13">
        <f ca="1" xml:space="preserve"> IF(C157=1,RTD("cqg.rtd",,"StudyData", $T$2, "Bar", "", "High", $S$2, -$A157, $X$2,$W$2,,$U$2,$V$2),"")</f>
        <v>-49.675266669999999</v>
      </c>
      <c r="G157" s="13">
        <f ca="1" xml:space="preserve"> IF(C157=1,RTD("cqg.rtd",,"StudyData", $T$2, "Bar", "", "Low", $S$2, -$A157, $X$2,$W$2,,$U$2,$V$2),"")</f>
        <v>-49.70526667</v>
      </c>
      <c r="H157" s="13">
        <f ca="1" xml:space="preserve"> IF(C157=1,RTD("cqg.rtd",,"StudyData", $T$2, "Bar", "", "Close", $S$2, -$A157, $X$2,$W$2,,$U$2,$V$2),"")</f>
        <v>-49.70526667</v>
      </c>
      <c r="K157" s="13">
        <f t="shared" ca="1" si="15"/>
        <v>-49.675266669999999</v>
      </c>
      <c r="L157" s="13">
        <f t="shared" ca="1" si="12"/>
        <v>-49.70526667</v>
      </c>
      <c r="M157" s="15">
        <f t="shared" ca="1" si="16"/>
        <v>42709.989583333336</v>
      </c>
      <c r="Q157" s="20"/>
    </row>
    <row r="158" spans="1:17" x14ac:dyDescent="0.25">
      <c r="A158">
        <f t="shared" si="14"/>
        <v>156</v>
      </c>
      <c r="B158" s="18">
        <f>RTD("cqg.rtd",,"StudyData", $T$2, "Bar", "", "Time", $S$2,-$A158, $X$2, "", "","False")</f>
        <v>42709.986111111109</v>
      </c>
      <c r="C158" s="17">
        <f t="shared" ca="1" si="10"/>
        <v>1</v>
      </c>
      <c r="D158" s="2">
        <f ca="1" xml:space="preserve"> IF(C158=1,RTD("cqg.rtd",,"StudyData", $T$2, "Bar", "", "Time", $S$2, -$A158,$X$2,$W$2, "","False"),"")</f>
        <v>42709.986111111109</v>
      </c>
      <c r="E158" s="13">
        <f ca="1" xml:space="preserve"> IF(C158=1,RTD("cqg.rtd",,"StudyData", $T$2, "Bar", "", "Open", $S$2, -$A158, $X$2,$W$2,,$U$2,$V$2),"")</f>
        <v>-49.675266669999999</v>
      </c>
      <c r="F158" s="13">
        <f ca="1" xml:space="preserve"> IF(C158=1,RTD("cqg.rtd",,"StudyData", $T$2, "Bar", "", "High", $S$2, -$A158, $X$2,$W$2,,$U$2,$V$2),"")</f>
        <v>-49.675266669999999</v>
      </c>
      <c r="G158" s="13">
        <f ca="1" xml:space="preserve"> IF(C158=1,RTD("cqg.rtd",,"StudyData", $T$2, "Bar", "", "Low", $S$2, -$A158, $X$2,$W$2,,$U$2,$V$2),"")</f>
        <v>-49.695266670000002</v>
      </c>
      <c r="H158" s="13">
        <f ca="1" xml:space="preserve"> IF(C158=1,RTD("cqg.rtd",,"StudyData", $T$2, "Bar", "", "Close", $S$2, -$A158, $X$2,$W$2,,$U$2,$V$2),"")</f>
        <v>-49.685266669999997</v>
      </c>
      <c r="K158" s="13">
        <f t="shared" ca="1" si="15"/>
        <v>-49.675266669999999</v>
      </c>
      <c r="L158" s="13">
        <f t="shared" ca="1" si="12"/>
        <v>-49.695266670000002</v>
      </c>
      <c r="M158" s="15">
        <f t="shared" ca="1" si="16"/>
        <v>42709.986111111109</v>
      </c>
      <c r="Q158" s="20"/>
    </row>
    <row r="159" spans="1:17" x14ac:dyDescent="0.25">
      <c r="A159">
        <f t="shared" si="14"/>
        <v>157</v>
      </c>
      <c r="B159" s="18">
        <f>RTD("cqg.rtd",,"StudyData", $T$2, "Bar", "", "Time", $S$2,-$A159, $X$2, "", "","False")</f>
        <v>42709.982638888891</v>
      </c>
      <c r="C159" s="17">
        <f t="shared" ca="1" si="10"/>
        <v>1</v>
      </c>
      <c r="D159" s="2">
        <f ca="1" xml:space="preserve"> IF(C159=1,RTD("cqg.rtd",,"StudyData", $T$2, "Bar", "", "Time", $S$2, -$A159,$X$2,$W$2, "","False"),"")</f>
        <v>42709.982638888891</v>
      </c>
      <c r="E159" s="13">
        <f ca="1" xml:space="preserve"> IF(C159=1,RTD("cqg.rtd",,"StudyData", $T$2, "Bar", "", "Open", $S$2, -$A159, $X$2,$W$2,,$U$2,$V$2),"")</f>
        <v>-49.674999999999997</v>
      </c>
      <c r="F159" s="13">
        <f ca="1" xml:space="preserve"> IF(C159=1,RTD("cqg.rtd",,"StudyData", $T$2, "Bar", "", "High", $S$2, -$A159, $X$2,$W$2,,$U$2,$V$2),"")</f>
        <v>-49.674999999999997</v>
      </c>
      <c r="G159" s="13">
        <f ca="1" xml:space="preserve"> IF(C159=1,RTD("cqg.rtd",,"StudyData", $T$2, "Bar", "", "Low", $S$2, -$A159, $X$2,$W$2,,$U$2,$V$2),"")</f>
        <v>-49.685000000000002</v>
      </c>
      <c r="H159" s="13">
        <f ca="1" xml:space="preserve"> IF(C159=1,RTD("cqg.rtd",,"StudyData", $T$2, "Bar", "", "Close", $S$2, -$A159, $X$2,$W$2,,$U$2,$V$2),"")</f>
        <v>-49.685000000000002</v>
      </c>
      <c r="K159" s="13">
        <f t="shared" ca="1" si="15"/>
        <v>-49.674999999999997</v>
      </c>
      <c r="L159" s="13">
        <f t="shared" ca="1" si="12"/>
        <v>-49.685000000000002</v>
      </c>
      <c r="M159" s="15">
        <f t="shared" ca="1" si="16"/>
        <v>42709.982638888891</v>
      </c>
      <c r="Q159" s="20"/>
    </row>
    <row r="160" spans="1:17" x14ac:dyDescent="0.25">
      <c r="A160">
        <f t="shared" si="14"/>
        <v>158</v>
      </c>
      <c r="B160" s="18">
        <f>RTD("cqg.rtd",,"StudyData", $T$2, "Bar", "", "Time", $S$2,-$A160, $X$2, "", "","False")</f>
        <v>42709.979166666664</v>
      </c>
      <c r="C160" s="17">
        <f t="shared" ca="1" si="10"/>
        <v>1</v>
      </c>
      <c r="D160" s="2">
        <f ca="1" xml:space="preserve"> IF(C160=1,RTD("cqg.rtd",,"StudyData", $T$2, "Bar", "", "Time", $S$2, -$A160,$X$2,$W$2, "","False"),"")</f>
        <v>42709.979166666664</v>
      </c>
      <c r="E160" s="13">
        <f ca="1" xml:space="preserve"> IF(C160=1,RTD("cqg.rtd",,"StudyData", $T$2, "Bar", "", "Open", $S$2, -$A160, $X$2,$W$2,,$U$2,$V$2),"")</f>
        <v>-49.674999999999997</v>
      </c>
      <c r="F160" s="13">
        <f ca="1" xml:space="preserve"> IF(C160=1,RTD("cqg.rtd",,"StudyData", $T$2, "Bar", "", "High", $S$2, -$A160, $X$2,$W$2,,$U$2,$V$2),"")</f>
        <v>-49.664999999999999</v>
      </c>
      <c r="G160" s="13">
        <f ca="1" xml:space="preserve"> IF(C160=1,RTD("cqg.rtd",,"StudyData", $T$2, "Bar", "", "Low", $S$2, -$A160, $X$2,$W$2,,$U$2,$V$2),"")</f>
        <v>-49.685000000000002</v>
      </c>
      <c r="H160" s="13">
        <f ca="1" xml:space="preserve"> IF(C160=1,RTD("cqg.rtd",,"StudyData", $T$2, "Bar", "", "Close", $S$2, -$A160, $X$2,$W$2,,$U$2,$V$2),"")</f>
        <v>-49.664999999999999</v>
      </c>
      <c r="K160" s="13">
        <f t="shared" ca="1" si="15"/>
        <v>-49.664999999999999</v>
      </c>
      <c r="L160" s="13">
        <f t="shared" ca="1" si="12"/>
        <v>-49.685000000000002</v>
      </c>
      <c r="M160" s="15">
        <f t="shared" ca="1" si="16"/>
        <v>42709.979166666664</v>
      </c>
      <c r="Q160" s="20"/>
    </row>
    <row r="161" spans="1:17" x14ac:dyDescent="0.25">
      <c r="A161">
        <f t="shared" si="14"/>
        <v>159</v>
      </c>
      <c r="B161" s="18">
        <f>RTD("cqg.rtd",,"StudyData", $T$2, "Bar", "", "Time", $S$2,-$A161, $X$2, "", "","False")</f>
        <v>42709.975694444445</v>
      </c>
      <c r="C161" s="17">
        <f t="shared" ca="1" si="10"/>
        <v>1</v>
      </c>
      <c r="D161" s="2">
        <f ca="1" xml:space="preserve"> IF(C161=1,RTD("cqg.rtd",,"StudyData", $T$2, "Bar", "", "Time", $S$2, -$A161,$X$2,$W$2, "","False"),"")</f>
        <v>42709.975694444445</v>
      </c>
      <c r="E161" s="13">
        <f ca="1" xml:space="preserve"> IF(C161=1,RTD("cqg.rtd",,"StudyData", $T$2, "Bar", "", "Open", $S$2, -$A161, $X$2,$W$2,,$U$2,$V$2),"")</f>
        <v>-49.685000000000002</v>
      </c>
      <c r="F161" s="13">
        <f ca="1" xml:space="preserve"> IF(C161=1,RTD("cqg.rtd",,"StudyData", $T$2, "Bar", "", "High", $S$2, -$A161, $X$2,$W$2,,$U$2,$V$2),"")</f>
        <v>-49.685000000000002</v>
      </c>
      <c r="G161" s="13">
        <f ca="1" xml:space="preserve"> IF(C161=1,RTD("cqg.rtd",,"StudyData", $T$2, "Bar", "", "Low", $S$2, -$A161, $X$2,$W$2,,$U$2,$V$2),"")</f>
        <v>-49.695</v>
      </c>
      <c r="H161" s="13">
        <f ca="1" xml:space="preserve"> IF(C161=1,RTD("cqg.rtd",,"StudyData", $T$2, "Bar", "", "Close", $S$2, -$A161, $X$2,$W$2,,$U$2,$V$2),"")</f>
        <v>-49.695</v>
      </c>
      <c r="K161" s="13">
        <f t="shared" ca="1" si="15"/>
        <v>-49.685000000000002</v>
      </c>
      <c r="L161" s="13">
        <f t="shared" ca="1" si="12"/>
        <v>-49.695</v>
      </c>
      <c r="M161" s="15">
        <f t="shared" ca="1" si="16"/>
        <v>42709.975694444445</v>
      </c>
      <c r="Q161" s="20"/>
    </row>
    <row r="162" spans="1:17" x14ac:dyDescent="0.25">
      <c r="A162">
        <f t="shared" si="14"/>
        <v>160</v>
      </c>
      <c r="B162" s="18">
        <f>RTD("cqg.rtd",,"StudyData", $T$2, "Bar", "", "Time", $S$2,-$A162, $X$2, "", "","False")</f>
        <v>42709.972222222219</v>
      </c>
      <c r="C162" s="17">
        <f t="shared" ca="1" si="10"/>
        <v>1</v>
      </c>
      <c r="D162" s="2">
        <f ca="1" xml:space="preserve"> IF(C162=1,RTD("cqg.rtd",,"StudyData", $T$2, "Bar", "", "Time", $S$2, -$A162,$X$2,$W$2, "","False"),"")</f>
        <v>42709.972222222219</v>
      </c>
      <c r="E162" s="13">
        <f ca="1" xml:space="preserve"> IF(C162=1,RTD("cqg.rtd",,"StudyData", $T$2, "Bar", "", "Open", $S$2, -$A162, $X$2,$W$2,,$U$2,$V$2),"")</f>
        <v>-49.695</v>
      </c>
      <c r="F162" s="13">
        <f ca="1" xml:space="preserve"> IF(C162=1,RTD("cqg.rtd",,"StudyData", $T$2, "Bar", "", "High", $S$2, -$A162, $X$2,$W$2,,$U$2,$V$2),"")</f>
        <v>-49.685000000000002</v>
      </c>
      <c r="G162" s="13">
        <f ca="1" xml:space="preserve"> IF(C162=1,RTD("cqg.rtd",,"StudyData", $T$2, "Bar", "", "Low", $S$2, -$A162, $X$2,$W$2,,$U$2,$V$2),"")</f>
        <v>-49.695</v>
      </c>
      <c r="H162" s="13">
        <f ca="1" xml:space="preserve"> IF(C162=1,RTD("cqg.rtd",,"StudyData", $T$2, "Bar", "", "Close", $S$2, -$A162, $X$2,$W$2,,$U$2,$V$2),"")</f>
        <v>-49.695</v>
      </c>
      <c r="K162" s="13">
        <f t="shared" ca="1" si="15"/>
        <v>-49.685000000000002</v>
      </c>
      <c r="L162" s="13">
        <f t="shared" ca="1" si="12"/>
        <v>-49.695</v>
      </c>
      <c r="M162" s="15">
        <f t="shared" ca="1" si="16"/>
        <v>42709.972222222219</v>
      </c>
      <c r="Q162" s="20"/>
    </row>
    <row r="163" spans="1:17" x14ac:dyDescent="0.25">
      <c r="A163">
        <f t="shared" si="14"/>
        <v>161</v>
      </c>
      <c r="B163" s="18">
        <f>RTD("cqg.rtd",,"StudyData", $T$2, "Bar", "", "Time", $S$2,-$A163, $X$2, "", "","False")</f>
        <v>42709.96875</v>
      </c>
      <c r="C163" s="17">
        <f t="shared" ca="1" si="10"/>
        <v>1</v>
      </c>
      <c r="D163" s="2">
        <f ca="1" xml:space="preserve"> IF(C163=1,RTD("cqg.rtd",,"StudyData", $T$2, "Bar", "", "Time", $S$2, -$A163,$X$2,$W$2, "","False"),"")</f>
        <v>42709.96875</v>
      </c>
      <c r="E163" s="13">
        <f ca="1" xml:space="preserve"> IF(C163=1,RTD("cqg.rtd",,"StudyData", $T$2, "Bar", "", "Open", $S$2, -$A163, $X$2,$W$2,,$U$2,$V$2),"")</f>
        <v>-49.694866670000003</v>
      </c>
      <c r="F163" s="13">
        <f ca="1" xml:space="preserve"> IF(C163=1,RTD("cqg.rtd",,"StudyData", $T$2, "Bar", "", "High", $S$2, -$A163, $X$2,$W$2,,$U$2,$V$2),"")</f>
        <v>-49.694866670000003</v>
      </c>
      <c r="G163" s="13">
        <f ca="1" xml:space="preserve"> IF(C163=1,RTD("cqg.rtd",,"StudyData", $T$2, "Bar", "", "Low", $S$2, -$A163, $X$2,$W$2,,$U$2,$V$2),"")</f>
        <v>-49.715033329999997</v>
      </c>
      <c r="H163" s="13">
        <f ca="1" xml:space="preserve"> IF(C163=1,RTD("cqg.rtd",,"StudyData", $T$2, "Bar", "", "Close", $S$2, -$A163, $X$2,$W$2,,$U$2,$V$2),"")</f>
        <v>-49.715033329999997</v>
      </c>
      <c r="K163" s="13">
        <f t="shared" ca="1" si="15"/>
        <v>-49.694866670000003</v>
      </c>
      <c r="L163" s="13">
        <f t="shared" ca="1" si="12"/>
        <v>-49.715033329999997</v>
      </c>
      <c r="M163" s="15">
        <f t="shared" ca="1" si="16"/>
        <v>42709.96875</v>
      </c>
      <c r="Q163" s="20"/>
    </row>
    <row r="164" spans="1:17" x14ac:dyDescent="0.25">
      <c r="A164">
        <f t="shared" si="14"/>
        <v>162</v>
      </c>
      <c r="B164" s="18">
        <f>RTD("cqg.rtd",,"StudyData", $T$2, "Bar", "", "Time", $S$2,-$A164, $X$2, "", "","False")</f>
        <v>42709.965277777781</v>
      </c>
      <c r="C164" s="17">
        <f t="shared" ca="1" si="10"/>
        <v>1</v>
      </c>
      <c r="D164" s="2">
        <f ca="1" xml:space="preserve"> IF(C164=1,RTD("cqg.rtd",,"StudyData", $T$2, "Bar", "", "Time", $S$2, -$A164,$X$2,$W$2, "","False"),"")</f>
        <v>42709.965277777781</v>
      </c>
      <c r="E164" s="13">
        <f ca="1" xml:space="preserve"> IF(C164=1,RTD("cqg.rtd",,"StudyData", $T$2, "Bar", "", "Open", $S$2, -$A164, $X$2,$W$2,,$U$2,$V$2),"")</f>
        <v>-49.704866670000001</v>
      </c>
      <c r="F164" s="13">
        <f ca="1" xml:space="preserve"> IF(C164=1,RTD("cqg.rtd",,"StudyData", $T$2, "Bar", "", "High", $S$2, -$A164, $X$2,$W$2,,$U$2,$V$2),"")</f>
        <v>-49.704866670000001</v>
      </c>
      <c r="G164" s="13">
        <f ca="1" xml:space="preserve"> IF(C164=1,RTD("cqg.rtd",,"StudyData", $T$2, "Bar", "", "Low", $S$2, -$A164, $X$2,$W$2,,$U$2,$V$2),"")</f>
        <v>-49.714866669999999</v>
      </c>
      <c r="H164" s="13">
        <f ca="1" xml:space="preserve"> IF(C164=1,RTD("cqg.rtd",,"StudyData", $T$2, "Bar", "", "Close", $S$2, -$A164, $X$2,$W$2,,$U$2,$V$2),"")</f>
        <v>-49.704866670000001</v>
      </c>
      <c r="K164" s="13">
        <f t="shared" ca="1" si="15"/>
        <v>-49.704866670000001</v>
      </c>
      <c r="L164" s="13">
        <f t="shared" ca="1" si="12"/>
        <v>-49.714866669999999</v>
      </c>
      <c r="M164" s="15">
        <f t="shared" ca="1" si="16"/>
        <v>42709.965277777781</v>
      </c>
      <c r="Q164" s="20"/>
    </row>
    <row r="165" spans="1:17" x14ac:dyDescent="0.25">
      <c r="A165">
        <f t="shared" si="14"/>
        <v>163</v>
      </c>
      <c r="B165" s="18">
        <f>RTD("cqg.rtd",,"StudyData", $T$2, "Bar", "", "Time", $S$2,-$A165, $X$2, "", "","False")</f>
        <v>42709.961805555555</v>
      </c>
      <c r="C165" s="17">
        <f t="shared" ca="1" si="10"/>
        <v>1</v>
      </c>
      <c r="D165" s="2">
        <f ca="1" xml:space="preserve"> IF(C165=1,RTD("cqg.rtd",,"StudyData", $T$2, "Bar", "", "Time", $S$2, -$A165,$X$2,$W$2, "","False"),"")</f>
        <v>42709.961805555555</v>
      </c>
      <c r="E165" s="13">
        <f ca="1" xml:space="preserve"> IF(C165=1,RTD("cqg.rtd",,"StudyData", $T$2, "Bar", "", "Open", $S$2, -$A165, $X$2,$W$2,,$U$2,$V$2),"")</f>
        <v>-49.664766669999999</v>
      </c>
      <c r="F165" s="13">
        <f ca="1" xml:space="preserve"> IF(C165=1,RTD("cqg.rtd",,"StudyData", $T$2, "Bar", "", "High", $S$2, -$A165, $X$2,$W$2,,$U$2,$V$2),"")</f>
        <v>-49.664766669999999</v>
      </c>
      <c r="G165" s="13">
        <f ca="1" xml:space="preserve"> IF(C165=1,RTD("cqg.rtd",,"StudyData", $T$2, "Bar", "", "Low", $S$2, -$A165, $X$2,$W$2,,$U$2,$V$2),"")</f>
        <v>-49.695066670000003</v>
      </c>
      <c r="H165" s="13">
        <f ca="1" xml:space="preserve"> IF(C165=1,RTD("cqg.rtd",,"StudyData", $T$2, "Bar", "", "Close", $S$2, -$A165, $X$2,$W$2,,$U$2,$V$2),"")</f>
        <v>-49.695066670000003</v>
      </c>
      <c r="K165" s="13">
        <f t="shared" ca="1" si="15"/>
        <v>-49.664766669999999</v>
      </c>
      <c r="L165" s="13">
        <f t="shared" ca="1" si="12"/>
        <v>-49.695066670000003</v>
      </c>
      <c r="M165" s="15">
        <f t="shared" ca="1" si="16"/>
        <v>42709.961805555555</v>
      </c>
      <c r="Q165" s="20"/>
    </row>
    <row r="166" spans="1:17" x14ac:dyDescent="0.25">
      <c r="A166">
        <f t="shared" si="14"/>
        <v>164</v>
      </c>
      <c r="B166" s="18">
        <f>RTD("cqg.rtd",,"StudyData", $T$2, "Bar", "", "Time", $S$2,-$A166, $X$2, "", "","False")</f>
        <v>42709.958333333336</v>
      </c>
      <c r="C166" s="17">
        <f t="shared" ca="1" si="10"/>
        <v>1</v>
      </c>
      <c r="D166" s="2">
        <f ca="1" xml:space="preserve"> IF(C166=1,RTD("cqg.rtd",,"StudyData", $T$2, "Bar", "", "Time", $S$2, -$A166,$X$2,$W$2, "","False"),"")</f>
        <v>42709.958333333336</v>
      </c>
      <c r="E166" s="13">
        <f ca="1" xml:space="preserve"> IF(C166=1,RTD("cqg.rtd",,"StudyData", $T$2, "Bar", "", "Open", $S$2, -$A166, $X$2,$W$2,,$U$2,$V$2),"")</f>
        <v>-49.664766669999999</v>
      </c>
      <c r="F166" s="13">
        <f ca="1" xml:space="preserve"> IF(C166=1,RTD("cqg.rtd",,"StudyData", $T$2, "Bar", "", "High", $S$2, -$A166, $X$2,$W$2,,$U$2,$V$2),"")</f>
        <v>-49.654766670000001</v>
      </c>
      <c r="G166" s="13">
        <f ca="1" xml:space="preserve"> IF(C166=1,RTD("cqg.rtd",,"StudyData", $T$2, "Bar", "", "Low", $S$2, -$A166, $X$2,$W$2,,$U$2,$V$2),"")</f>
        <v>-49.674766669999997</v>
      </c>
      <c r="H166" s="13">
        <f ca="1" xml:space="preserve"> IF(C166=1,RTD("cqg.rtd",,"StudyData", $T$2, "Bar", "", "Close", $S$2, -$A166, $X$2,$W$2,,$U$2,$V$2),"")</f>
        <v>-49.674766669999997</v>
      </c>
      <c r="K166" s="13">
        <f t="shared" ca="1" si="15"/>
        <v>-49.654766670000001</v>
      </c>
      <c r="L166" s="13">
        <f t="shared" ca="1" si="12"/>
        <v>-49.674766669999997</v>
      </c>
      <c r="M166" s="15">
        <f t="shared" ca="1" si="16"/>
        <v>42709.958333333336</v>
      </c>
      <c r="Q166" s="20"/>
    </row>
    <row r="167" spans="1:17" x14ac:dyDescent="0.25">
      <c r="A167">
        <f t="shared" si="14"/>
        <v>165</v>
      </c>
      <c r="B167" s="18">
        <f>RTD("cqg.rtd",,"StudyData", $T$2, "Bar", "", "Time", $S$2,-$A167, $X$2, "", "","False")</f>
        <v>42709.954861111109</v>
      </c>
      <c r="C167" s="17">
        <f t="shared" ca="1" si="10"/>
        <v>1</v>
      </c>
      <c r="D167" s="2">
        <f ca="1" xml:space="preserve"> IF(C167=1,RTD("cqg.rtd",,"StudyData", $T$2, "Bar", "", "Time", $S$2, -$A167,$X$2,$W$2, "","False"),"")</f>
        <v>42709.954861111109</v>
      </c>
      <c r="E167" s="13">
        <f ca="1" xml:space="preserve"> IF(C167=1,RTD("cqg.rtd",,"StudyData", $T$2, "Bar", "", "Open", $S$2, -$A167, $X$2,$W$2,,$U$2,$V$2),"")</f>
        <v>-49.66503333</v>
      </c>
      <c r="F167" s="13">
        <f ca="1" xml:space="preserve"> IF(C167=1,RTD("cqg.rtd",,"StudyData", $T$2, "Bar", "", "High", $S$2, -$A167, $X$2,$W$2,,$U$2,$V$2),"")</f>
        <v>-49.664766669999999</v>
      </c>
      <c r="G167" s="13">
        <f ca="1" xml:space="preserve"> IF(C167=1,RTD("cqg.rtd",,"StudyData", $T$2, "Bar", "", "Low", $S$2, -$A167, $X$2,$W$2,,$U$2,$V$2),"")</f>
        <v>-49.674766669999997</v>
      </c>
      <c r="H167" s="13">
        <f ca="1" xml:space="preserve"> IF(C167=1,RTD("cqg.rtd",,"StudyData", $T$2, "Bar", "", "Close", $S$2, -$A167, $X$2,$W$2,,$U$2,$V$2),"")</f>
        <v>-49.674766669999997</v>
      </c>
      <c r="K167" s="13">
        <f t="shared" ca="1" si="15"/>
        <v>-49.664766669999999</v>
      </c>
      <c r="L167" s="13">
        <f t="shared" ca="1" si="12"/>
        <v>-49.674766669999997</v>
      </c>
      <c r="M167" s="15">
        <f t="shared" ca="1" si="16"/>
        <v>42709.954861111109</v>
      </c>
      <c r="Q167" s="20"/>
    </row>
    <row r="168" spans="1:17" x14ac:dyDescent="0.25">
      <c r="A168">
        <f t="shared" si="14"/>
        <v>166</v>
      </c>
      <c r="B168" s="18">
        <f>RTD("cqg.rtd",,"StudyData", $T$2, "Bar", "", "Time", $S$2,-$A168, $X$2, "", "","False")</f>
        <v>42709.951388888891</v>
      </c>
      <c r="C168" s="17">
        <f t="shared" ca="1" si="10"/>
        <v>1</v>
      </c>
      <c r="D168" s="2">
        <f ca="1" xml:space="preserve"> IF(C168=1,RTD("cqg.rtd",,"StudyData", $T$2, "Bar", "", "Time", $S$2, -$A168,$X$2,$W$2, "","False"),"")</f>
        <v>42709.951388888891</v>
      </c>
      <c r="E168" s="13">
        <f ca="1" xml:space="preserve"> IF(C168=1,RTD("cqg.rtd",,"StudyData", $T$2, "Bar", "", "Open", $S$2, -$A168, $X$2,$W$2,,$U$2,$V$2),"")</f>
        <v>-49.664533329999998</v>
      </c>
      <c r="F168" s="13">
        <f ca="1" xml:space="preserve"> IF(C168=1,RTD("cqg.rtd",,"StudyData", $T$2, "Bar", "", "High", $S$2, -$A168, $X$2,$W$2,,$U$2,$V$2),"")</f>
        <v>-49.65453333</v>
      </c>
      <c r="G168" s="13">
        <f ca="1" xml:space="preserve"> IF(C168=1,RTD("cqg.rtd",,"StudyData", $T$2, "Bar", "", "Low", $S$2, -$A168, $X$2,$W$2,,$U$2,$V$2),"")</f>
        <v>-49.66503333</v>
      </c>
      <c r="H168" s="13">
        <f ca="1" xml:space="preserve"> IF(C168=1,RTD("cqg.rtd",,"StudyData", $T$2, "Bar", "", "Close", $S$2, -$A168, $X$2,$W$2,,$U$2,$V$2),"")</f>
        <v>-49.66503333</v>
      </c>
      <c r="K168" s="13">
        <f t="shared" ca="1" si="15"/>
        <v>-49.65453333</v>
      </c>
      <c r="L168" s="13">
        <f t="shared" ca="1" si="12"/>
        <v>-49.66503333</v>
      </c>
      <c r="M168" s="15">
        <f t="shared" ca="1" si="16"/>
        <v>42709.951388888891</v>
      </c>
      <c r="Q168" s="20"/>
    </row>
    <row r="169" spans="1:17" x14ac:dyDescent="0.25">
      <c r="A169">
        <f t="shared" si="14"/>
        <v>167</v>
      </c>
      <c r="B169" s="18">
        <f>RTD("cqg.rtd",,"StudyData", $T$2, "Bar", "", "Time", $S$2,-$A169, $X$2, "", "","False")</f>
        <v>42709.947916666664</v>
      </c>
      <c r="C169" s="17">
        <f t="shared" ca="1" si="10"/>
        <v>1</v>
      </c>
      <c r="D169" s="2">
        <f ca="1" xml:space="preserve"> IF(C169=1,RTD("cqg.rtd",,"StudyData", $T$2, "Bar", "", "Time", $S$2, -$A169,$X$2,$W$2, "","False"),"")</f>
        <v>42709.947916666664</v>
      </c>
      <c r="E169" s="13">
        <f ca="1" xml:space="preserve"> IF(C169=1,RTD("cqg.rtd",,"StudyData", $T$2, "Bar", "", "Open", $S$2, -$A169, $X$2,$W$2,,$U$2,$V$2),"")</f>
        <v>-49.694533329999999</v>
      </c>
      <c r="F169" s="13">
        <f ca="1" xml:space="preserve"> IF(C169=1,RTD("cqg.rtd",,"StudyData", $T$2, "Bar", "", "High", $S$2, -$A169, $X$2,$W$2,,$U$2,$V$2),"")</f>
        <v>-49.664533329999998</v>
      </c>
      <c r="G169" s="13">
        <f ca="1" xml:space="preserve"> IF(C169=1,RTD("cqg.rtd",,"StudyData", $T$2, "Bar", "", "Low", $S$2, -$A169, $X$2,$W$2,,$U$2,$V$2),"")</f>
        <v>-49.694533329999999</v>
      </c>
      <c r="H169" s="13">
        <f ca="1" xml:space="preserve"> IF(C169=1,RTD("cqg.rtd",,"StudyData", $T$2, "Bar", "", "Close", $S$2, -$A169, $X$2,$W$2,,$U$2,$V$2),"")</f>
        <v>-49.664533329999998</v>
      </c>
      <c r="K169" s="13">
        <f t="shared" ca="1" si="15"/>
        <v>-49.664533329999998</v>
      </c>
      <c r="L169" s="13">
        <f t="shared" ca="1" si="12"/>
        <v>-49.694533329999999</v>
      </c>
      <c r="M169" s="15">
        <f t="shared" ca="1" si="16"/>
        <v>42709.947916666664</v>
      </c>
      <c r="Q169" s="20"/>
    </row>
    <row r="170" spans="1:17" x14ac:dyDescent="0.25">
      <c r="A170">
        <f t="shared" si="14"/>
        <v>168</v>
      </c>
      <c r="B170" s="18">
        <f>RTD("cqg.rtd",,"StudyData", $T$2, "Bar", "", "Time", $S$2,-$A170, $X$2, "", "","False")</f>
        <v>42709.944444444445</v>
      </c>
      <c r="C170" s="17">
        <f t="shared" ca="1" si="10"/>
        <v>1</v>
      </c>
      <c r="D170" s="2">
        <f ca="1" xml:space="preserve"> IF(C170=1,RTD("cqg.rtd",,"StudyData", $T$2, "Bar", "", "Time", $S$2, -$A170,$X$2,$W$2, "","False"),"")</f>
        <v>42709.944444444445</v>
      </c>
      <c r="E170" s="13">
        <f ca="1" xml:space="preserve"> IF(C170=1,RTD("cqg.rtd",,"StudyData", $T$2, "Bar", "", "Open", $S$2, -$A170, $X$2,$W$2,,$U$2,$V$2),"")</f>
        <v>-49.684533330000001</v>
      </c>
      <c r="F170" s="13">
        <f ca="1" xml:space="preserve"> IF(C170=1,RTD("cqg.rtd",,"StudyData", $T$2, "Bar", "", "High", $S$2, -$A170, $X$2,$W$2,,$U$2,$V$2),"")</f>
        <v>-49.684533330000001</v>
      </c>
      <c r="G170" s="13">
        <f ca="1" xml:space="preserve"> IF(C170=1,RTD("cqg.rtd",,"StudyData", $T$2, "Bar", "", "Low", $S$2, -$A170, $X$2,$W$2,,$U$2,$V$2),"")</f>
        <v>-49.694533329999999</v>
      </c>
      <c r="H170" s="13">
        <f ca="1" xml:space="preserve"> IF(C170=1,RTD("cqg.rtd",,"StudyData", $T$2, "Bar", "", "Close", $S$2, -$A170, $X$2,$W$2,,$U$2,$V$2),"")</f>
        <v>-49.694533329999999</v>
      </c>
      <c r="K170" s="13">
        <f t="shared" ca="1" si="15"/>
        <v>-49.684533330000001</v>
      </c>
      <c r="L170" s="13">
        <f t="shared" ca="1" si="12"/>
        <v>-49.694533329999999</v>
      </c>
      <c r="M170" s="15">
        <f t="shared" ca="1" si="16"/>
        <v>42709.944444444445</v>
      </c>
      <c r="Q170" s="20"/>
    </row>
    <row r="171" spans="1:17" x14ac:dyDescent="0.25">
      <c r="A171">
        <f t="shared" si="14"/>
        <v>169</v>
      </c>
      <c r="B171" s="18">
        <f>RTD("cqg.rtd",,"StudyData", $T$2, "Bar", "", "Time", $S$2,-$A171, $X$2, "", "","False")</f>
        <v>42709.940972222219</v>
      </c>
      <c r="C171" s="17">
        <f t="shared" ca="1" si="10"/>
        <v>1</v>
      </c>
      <c r="D171" s="2">
        <f ca="1" xml:space="preserve"> IF(C171=1,RTD("cqg.rtd",,"StudyData", $T$2, "Bar", "", "Time", $S$2, -$A171,$X$2,$W$2, "","False"),"")</f>
        <v>42709.940972222219</v>
      </c>
      <c r="E171" s="13">
        <f ca="1" xml:space="preserve"> IF(C171=1,RTD("cqg.rtd",,"StudyData", $T$2, "Bar", "", "Open", $S$2, -$A171, $X$2,$W$2,,$U$2,$V$2),"")</f>
        <v>-49.694533329999999</v>
      </c>
      <c r="F171" s="13">
        <f ca="1" xml:space="preserve"> IF(C171=1,RTD("cqg.rtd",,"StudyData", $T$2, "Bar", "", "High", $S$2, -$A171, $X$2,$W$2,,$U$2,$V$2),"")</f>
        <v>-49.684533330000001</v>
      </c>
      <c r="G171" s="13">
        <f ca="1" xml:space="preserve"> IF(C171=1,RTD("cqg.rtd",,"StudyData", $T$2, "Bar", "", "Low", $S$2, -$A171, $X$2,$W$2,,$U$2,$V$2),"")</f>
        <v>-49.694533329999999</v>
      </c>
      <c r="H171" s="13">
        <f ca="1" xml:space="preserve"> IF(C171=1,RTD("cqg.rtd",,"StudyData", $T$2, "Bar", "", "Close", $S$2, -$A171, $X$2,$W$2,,$U$2,$V$2),"")</f>
        <v>-49.684533330000001</v>
      </c>
      <c r="K171" s="13">
        <f t="shared" ca="1" si="15"/>
        <v>-49.684533330000001</v>
      </c>
      <c r="L171" s="13">
        <f t="shared" ca="1" si="12"/>
        <v>-49.694533329999999</v>
      </c>
      <c r="M171" s="15">
        <f t="shared" ca="1" si="16"/>
        <v>42709.940972222219</v>
      </c>
      <c r="Q171" s="20"/>
    </row>
    <row r="172" spans="1:17" x14ac:dyDescent="0.25">
      <c r="A172">
        <f t="shared" si="14"/>
        <v>170</v>
      </c>
      <c r="B172" s="18">
        <f>RTD("cqg.rtd",,"StudyData", $T$2, "Bar", "", "Time", $S$2,-$A172, $X$2, "", "","False")</f>
        <v>42709.9375</v>
      </c>
      <c r="C172" s="17">
        <f t="shared" ca="1" si="10"/>
        <v>1</v>
      </c>
      <c r="D172" s="2">
        <f ca="1" xml:space="preserve"> IF(C172=1,RTD("cqg.rtd",,"StudyData", $T$2, "Bar", "", "Time", $S$2, -$A172,$X$2,$W$2, "","False"),"")</f>
        <v>42709.9375</v>
      </c>
      <c r="E172" s="13">
        <f ca="1" xml:space="preserve"> IF(C172=1,RTD("cqg.rtd",,"StudyData", $T$2, "Bar", "", "Open", $S$2, -$A172, $X$2,$W$2,,$U$2,$V$2),"")</f>
        <v>-49.684533330000001</v>
      </c>
      <c r="F172" s="13">
        <f ca="1" xml:space="preserve"> IF(C172=1,RTD("cqg.rtd",,"StudyData", $T$2, "Bar", "", "High", $S$2, -$A172, $X$2,$W$2,,$U$2,$V$2),"")</f>
        <v>-49.684533330000001</v>
      </c>
      <c r="G172" s="13">
        <f ca="1" xml:space="preserve"> IF(C172=1,RTD("cqg.rtd",,"StudyData", $T$2, "Bar", "", "Low", $S$2, -$A172, $X$2,$W$2,,$U$2,$V$2),"")</f>
        <v>-49.694533329999999</v>
      </c>
      <c r="H172" s="13">
        <f ca="1" xml:space="preserve"> IF(C172=1,RTD("cqg.rtd",,"StudyData", $T$2, "Bar", "", "Close", $S$2, -$A172, $X$2,$W$2,,$U$2,$V$2),"")</f>
        <v>-49.684533330000001</v>
      </c>
      <c r="K172" s="13">
        <f t="shared" ca="1" si="15"/>
        <v>-49.684533330000001</v>
      </c>
      <c r="L172" s="13">
        <f t="shared" ca="1" si="12"/>
        <v>-49.694533329999999</v>
      </c>
      <c r="M172" s="15">
        <f t="shared" ca="1" si="16"/>
        <v>42709.9375</v>
      </c>
      <c r="Q172" s="20"/>
    </row>
    <row r="173" spans="1:17" x14ac:dyDescent="0.25">
      <c r="A173">
        <f t="shared" si="14"/>
        <v>171</v>
      </c>
      <c r="B173" s="18">
        <f>RTD("cqg.rtd",,"StudyData", $T$2, "Bar", "", "Time", $S$2,-$A173, $X$2, "", "","False")</f>
        <v>42709.934027777781</v>
      </c>
      <c r="C173" s="17">
        <f t="shared" ca="1" si="10"/>
        <v>1</v>
      </c>
      <c r="D173" s="2">
        <f ca="1" xml:space="preserve"> IF(C173=1,RTD("cqg.rtd",,"StudyData", $T$2, "Bar", "", "Time", $S$2, -$A173,$X$2,$W$2, "","False"),"")</f>
        <v>42709.934027777781</v>
      </c>
      <c r="E173" s="13">
        <f ca="1" xml:space="preserve"> IF(C173=1,RTD("cqg.rtd",,"StudyData", $T$2, "Bar", "", "Open", $S$2, -$A173, $X$2,$W$2,,$U$2,$V$2),"")</f>
        <v>-49.684533330000001</v>
      </c>
      <c r="F173" s="13">
        <f ca="1" xml:space="preserve"> IF(C173=1,RTD("cqg.rtd",,"StudyData", $T$2, "Bar", "", "High", $S$2, -$A173, $X$2,$W$2,,$U$2,$V$2),"")</f>
        <v>-49.684533330000001</v>
      </c>
      <c r="G173" s="13">
        <f ca="1" xml:space="preserve"> IF(C173=1,RTD("cqg.rtd",,"StudyData", $T$2, "Bar", "", "Low", $S$2, -$A173, $X$2,$W$2,,$U$2,$V$2),"")</f>
        <v>-49.694533329999999</v>
      </c>
      <c r="H173" s="13">
        <f ca="1" xml:space="preserve"> IF(C173=1,RTD("cqg.rtd",,"StudyData", $T$2, "Bar", "", "Close", $S$2, -$A173, $X$2,$W$2,,$U$2,$V$2),"")</f>
        <v>-49.684533330000001</v>
      </c>
      <c r="K173" s="13">
        <f t="shared" ca="1" si="15"/>
        <v>-49.684533330000001</v>
      </c>
      <c r="L173" s="13">
        <f t="shared" ca="1" si="12"/>
        <v>-49.694533329999999</v>
      </c>
      <c r="M173" s="15">
        <f t="shared" ca="1" si="16"/>
        <v>42709.934027777781</v>
      </c>
      <c r="Q173" s="20"/>
    </row>
    <row r="174" spans="1:17" x14ac:dyDescent="0.25">
      <c r="A174">
        <f t="shared" si="14"/>
        <v>172</v>
      </c>
      <c r="B174" s="18">
        <f>RTD("cqg.rtd",,"StudyData", $T$2, "Bar", "", "Time", $S$2,-$A174, $X$2, "", "","False")</f>
        <v>42709.930555555555</v>
      </c>
      <c r="C174" s="17">
        <f t="shared" ca="1" si="10"/>
        <v>1</v>
      </c>
      <c r="D174" s="2">
        <f ca="1" xml:space="preserve"> IF(C174=1,RTD("cqg.rtd",,"StudyData", $T$2, "Bar", "", "Time", $S$2, -$A174,$X$2,$W$2, "","False"),"")</f>
        <v>42709.930555555555</v>
      </c>
      <c r="E174" s="13">
        <f ca="1" xml:space="preserve"> IF(C174=1,RTD("cqg.rtd",,"StudyData", $T$2, "Bar", "", "Open", $S$2, -$A174, $X$2,$W$2,,$U$2,$V$2),"")</f>
        <v>-49.703933329999998</v>
      </c>
      <c r="F174" s="13">
        <f ca="1" xml:space="preserve"> IF(C174=1,RTD("cqg.rtd",,"StudyData", $T$2, "Bar", "", "High", $S$2, -$A174, $X$2,$W$2,,$U$2,$V$2),"")</f>
        <v>-49.683933330000002</v>
      </c>
      <c r="G174" s="13">
        <f ca="1" xml:space="preserve"> IF(C174=1,RTD("cqg.rtd",,"StudyData", $T$2, "Bar", "", "Low", $S$2, -$A174, $X$2,$W$2,,$U$2,$V$2),"")</f>
        <v>-49.703933329999998</v>
      </c>
      <c r="H174" s="13">
        <f ca="1" xml:space="preserve"> IF(C174=1,RTD("cqg.rtd",,"StudyData", $T$2, "Bar", "", "Close", $S$2, -$A174, $X$2,$W$2,,$U$2,$V$2),"")</f>
        <v>-49.694533329999999</v>
      </c>
      <c r="K174" s="13">
        <f t="shared" ca="1" si="15"/>
        <v>-49.683933330000002</v>
      </c>
      <c r="L174" s="13">
        <f t="shared" ca="1" si="12"/>
        <v>-49.703933329999998</v>
      </c>
      <c r="M174" s="15">
        <f t="shared" ca="1" si="16"/>
        <v>42709.930555555555</v>
      </c>
      <c r="Q174" s="20"/>
    </row>
    <row r="175" spans="1:17" x14ac:dyDescent="0.25">
      <c r="A175">
        <f t="shared" si="14"/>
        <v>173</v>
      </c>
      <c r="B175" s="18">
        <f>RTD("cqg.rtd",,"StudyData", $T$2, "Bar", "", "Time", $S$2,-$A175, $X$2, "", "","False")</f>
        <v>42709.927083333336</v>
      </c>
      <c r="C175" s="17">
        <f t="shared" ca="1" si="10"/>
        <v>1</v>
      </c>
      <c r="D175" s="2">
        <f ca="1" xml:space="preserve"> IF(C175=1,RTD("cqg.rtd",,"StudyData", $T$2, "Bar", "", "Time", $S$2, -$A175,$X$2,$W$2, "","False"),"")</f>
        <v>42709.927083333336</v>
      </c>
      <c r="E175" s="13">
        <f ca="1" xml:space="preserve"> IF(C175=1,RTD("cqg.rtd",,"StudyData", $T$2, "Bar", "", "Open", $S$2, -$A175, $X$2,$W$2,,$U$2,$V$2),"")</f>
        <v>-49.693966670000002</v>
      </c>
      <c r="F175" s="13">
        <f ca="1" xml:space="preserve"> IF(C175=1,RTD("cqg.rtd",,"StudyData", $T$2, "Bar", "", "High", $S$2, -$A175, $X$2,$W$2,,$U$2,$V$2),"")</f>
        <v>-49.673966669999999</v>
      </c>
      <c r="G175" s="13">
        <f ca="1" xml:space="preserve"> IF(C175=1,RTD("cqg.rtd",,"StudyData", $T$2, "Bar", "", "Low", $S$2, -$A175, $X$2,$W$2,,$U$2,$V$2),"")</f>
        <v>-49.693966670000002</v>
      </c>
      <c r="H175" s="13">
        <f ca="1" xml:space="preserve"> IF(C175=1,RTD("cqg.rtd",,"StudyData", $T$2, "Bar", "", "Close", $S$2, -$A175, $X$2,$W$2,,$U$2,$V$2),"")</f>
        <v>-49.683966669999997</v>
      </c>
      <c r="K175" s="13">
        <f t="shared" ca="1" si="15"/>
        <v>-49.673966669999999</v>
      </c>
      <c r="L175" s="13">
        <f t="shared" ca="1" si="12"/>
        <v>-49.693966670000002</v>
      </c>
      <c r="M175" s="15">
        <f t="shared" ca="1" si="16"/>
        <v>42709.927083333336</v>
      </c>
      <c r="Q175" s="20"/>
    </row>
    <row r="176" spans="1:17" x14ac:dyDescent="0.25">
      <c r="A176">
        <f t="shared" si="14"/>
        <v>174</v>
      </c>
      <c r="B176" s="18">
        <f>RTD("cqg.rtd",,"StudyData", $T$2, "Bar", "", "Time", $S$2,-$A176, $X$2, "", "","False")</f>
        <v>42709.923611111109</v>
      </c>
      <c r="C176" s="17">
        <f t="shared" ca="1" si="10"/>
        <v>1</v>
      </c>
      <c r="D176" s="2">
        <f ca="1" xml:space="preserve"> IF(C176=1,RTD("cqg.rtd",,"StudyData", $T$2, "Bar", "", "Time", $S$2, -$A176,$X$2,$W$2, "","False"),"")</f>
        <v>42709.923611111109</v>
      </c>
      <c r="E176" s="13">
        <f ca="1" xml:space="preserve"> IF(C176=1,RTD("cqg.rtd",,"StudyData", $T$2, "Bar", "", "Open", $S$2, -$A176, $X$2,$W$2,,$U$2,$V$2),"")</f>
        <v>-49.683966669999997</v>
      </c>
      <c r="F176" s="13">
        <f ca="1" xml:space="preserve"> IF(C176=1,RTD("cqg.rtd",,"StudyData", $T$2, "Bar", "", "High", $S$2, -$A176, $X$2,$W$2,,$U$2,$V$2),"")</f>
        <v>-49.673966669999999</v>
      </c>
      <c r="G176" s="13">
        <f ca="1" xml:space="preserve"> IF(C176=1,RTD("cqg.rtd",,"StudyData", $T$2, "Bar", "", "Low", $S$2, -$A176, $X$2,$W$2,,$U$2,$V$2),"")</f>
        <v>-49.693966670000002</v>
      </c>
      <c r="H176" s="13">
        <f ca="1" xml:space="preserve"> IF(C176=1,RTD("cqg.rtd",,"StudyData", $T$2, "Bar", "", "Close", $S$2, -$A176, $X$2,$W$2,,$U$2,$V$2),"")</f>
        <v>-49.693966670000002</v>
      </c>
      <c r="K176" s="13">
        <f t="shared" ca="1" si="15"/>
        <v>-49.673966669999999</v>
      </c>
      <c r="L176" s="13">
        <f t="shared" ca="1" si="12"/>
        <v>-49.693966670000002</v>
      </c>
      <c r="M176" s="15">
        <f t="shared" ca="1" si="16"/>
        <v>42709.923611111109</v>
      </c>
      <c r="Q176" s="20"/>
    </row>
    <row r="177" spans="1:17" x14ac:dyDescent="0.25">
      <c r="A177">
        <f t="shared" si="14"/>
        <v>175</v>
      </c>
      <c r="B177" s="18">
        <f>RTD("cqg.rtd",,"StudyData", $T$2, "Bar", "", "Time", $S$2,-$A177, $X$2, "", "","False")</f>
        <v>42709.920138888891</v>
      </c>
      <c r="C177" s="17">
        <f t="shared" ca="1" si="10"/>
        <v>1</v>
      </c>
      <c r="D177" s="2">
        <f ca="1" xml:space="preserve"> IF(C177=1,RTD("cqg.rtd",,"StudyData", $T$2, "Bar", "", "Time", $S$2, -$A177,$X$2,$W$2, "","False"),"")</f>
        <v>42709.920138888891</v>
      </c>
      <c r="E177" s="13">
        <f ca="1" xml:space="preserve"> IF(C177=1,RTD("cqg.rtd",,"StudyData", $T$2, "Bar", "", "Open", $S$2, -$A177, $X$2,$W$2,,$U$2,$V$2),"")</f>
        <v>-49.724299999999999</v>
      </c>
      <c r="F177" s="13">
        <f ca="1" xml:space="preserve"> IF(C177=1,RTD("cqg.rtd",,"StudyData", $T$2, "Bar", "", "High", $S$2, -$A177, $X$2,$W$2,,$U$2,$V$2),"")</f>
        <v>-49.673966669999999</v>
      </c>
      <c r="G177" s="13">
        <f ca="1" xml:space="preserve"> IF(C177=1,RTD("cqg.rtd",,"StudyData", $T$2, "Bar", "", "Low", $S$2, -$A177, $X$2,$W$2,,$U$2,$V$2),"")</f>
        <v>-49.724299999999999</v>
      </c>
      <c r="H177" s="13">
        <f ca="1" xml:space="preserve"> IF(C177=1,RTD("cqg.rtd",,"StudyData", $T$2, "Bar", "", "Close", $S$2, -$A177, $X$2,$W$2,,$U$2,$V$2),"")</f>
        <v>-49.683966669999997</v>
      </c>
      <c r="K177" s="13">
        <f t="shared" ca="1" si="15"/>
        <v>-49.673966669999999</v>
      </c>
      <c r="L177" s="13">
        <f t="shared" ca="1" si="12"/>
        <v>-49.724299999999999</v>
      </c>
      <c r="M177" s="15">
        <f t="shared" ca="1" si="16"/>
        <v>42709.920138888891</v>
      </c>
      <c r="Q177" s="20"/>
    </row>
    <row r="178" spans="1:17" x14ac:dyDescent="0.25">
      <c r="A178">
        <f t="shared" si="14"/>
        <v>176</v>
      </c>
      <c r="B178" s="18">
        <f>RTD("cqg.rtd",,"StudyData", $T$2, "Bar", "", "Time", $S$2,-$A178, $X$2, "", "","False")</f>
        <v>42709.916666666664</v>
      </c>
      <c r="C178" s="17">
        <f t="shared" ca="1" si="10"/>
        <v>1</v>
      </c>
      <c r="D178" s="2">
        <f ca="1" xml:space="preserve"> IF(C178=1,RTD("cqg.rtd",,"StudyData", $T$2, "Bar", "", "Time", $S$2, -$A178,$X$2,$W$2, "","False"),"")</f>
        <v>42709.916666666664</v>
      </c>
      <c r="E178" s="13">
        <f ca="1" xml:space="preserve"> IF(C178=1,RTD("cqg.rtd",,"StudyData", $T$2, "Bar", "", "Open", $S$2, -$A178, $X$2,$W$2,,$U$2,$V$2),"")</f>
        <v>-49.733499999999999</v>
      </c>
      <c r="F178" s="13">
        <f ca="1" xml:space="preserve"> IF(C178=1,RTD("cqg.rtd",,"StudyData", $T$2, "Bar", "", "High", $S$2, -$A178, $X$2,$W$2,,$U$2,$V$2),"")</f>
        <v>-49.714166669999997</v>
      </c>
      <c r="G178" s="13">
        <f ca="1" xml:space="preserve"> IF(C178=1,RTD("cqg.rtd",,"StudyData", $T$2, "Bar", "", "Low", $S$2, -$A178, $X$2,$W$2,,$U$2,$V$2),"")</f>
        <v>-49.733499999999999</v>
      </c>
      <c r="H178" s="13">
        <f ca="1" xml:space="preserve"> IF(C178=1,RTD("cqg.rtd",,"StudyData", $T$2, "Bar", "", "Close", $S$2, -$A178, $X$2,$W$2,,$U$2,$V$2),"")</f>
        <v>-49.714300000000001</v>
      </c>
      <c r="K178" s="13">
        <f t="shared" ca="1" si="15"/>
        <v>-49.714166669999997</v>
      </c>
      <c r="L178" s="13">
        <f t="shared" ca="1" si="12"/>
        <v>-49.733499999999999</v>
      </c>
      <c r="M178" s="15">
        <f t="shared" ca="1" si="16"/>
        <v>42709.916666666664</v>
      </c>
      <c r="Q178" s="20"/>
    </row>
    <row r="179" spans="1:17" x14ac:dyDescent="0.25">
      <c r="A179">
        <f t="shared" si="14"/>
        <v>177</v>
      </c>
      <c r="B179" s="18">
        <f>RTD("cqg.rtd",,"StudyData", $T$2, "Bar", "", "Time", $S$2,-$A179, $X$2, "", "","False")</f>
        <v>42709.913194444445</v>
      </c>
      <c r="C179" s="17">
        <f t="shared" ca="1" si="10"/>
        <v>1</v>
      </c>
      <c r="D179" s="2">
        <f ca="1" xml:space="preserve"> IF(C179=1,RTD("cqg.rtd",,"StudyData", $T$2, "Bar", "", "Time", $S$2, -$A179,$X$2,$W$2, "","False"),"")</f>
        <v>42709.913194444445</v>
      </c>
      <c r="E179" s="13">
        <f ca="1" xml:space="preserve"> IF(C179=1,RTD("cqg.rtd",,"StudyData", $T$2, "Bar", "", "Open", $S$2, -$A179, $X$2,$W$2,,$U$2,$V$2),"")</f>
        <v>-49.733366670000002</v>
      </c>
      <c r="F179" s="13">
        <f ca="1" xml:space="preserve"> IF(C179=1,RTD("cqg.rtd",,"StudyData", $T$2, "Bar", "", "High", $S$2, -$A179, $X$2,$W$2,,$U$2,$V$2),"")</f>
        <v>-49.723366669999997</v>
      </c>
      <c r="G179" s="13">
        <f ca="1" xml:space="preserve"> IF(C179=1,RTD("cqg.rtd",,"StudyData", $T$2, "Bar", "", "Low", $S$2, -$A179, $X$2,$W$2,,$U$2,$V$2),"")</f>
        <v>-49.74336667</v>
      </c>
      <c r="H179" s="13">
        <f ca="1" xml:space="preserve"> IF(C179=1,RTD("cqg.rtd",,"StudyData", $T$2, "Bar", "", "Close", $S$2, -$A179, $X$2,$W$2,,$U$2,$V$2),"")</f>
        <v>-49.733499999999999</v>
      </c>
      <c r="K179" s="13">
        <f t="shared" ca="1" si="15"/>
        <v>-49.723366669999997</v>
      </c>
      <c r="L179" s="13">
        <f t="shared" ca="1" si="12"/>
        <v>-49.74336667</v>
      </c>
      <c r="M179" s="15">
        <f t="shared" ca="1" si="16"/>
        <v>42709.913194444445</v>
      </c>
      <c r="Q179" s="20"/>
    </row>
    <row r="180" spans="1:17" x14ac:dyDescent="0.25">
      <c r="A180">
        <f t="shared" si="14"/>
        <v>178</v>
      </c>
      <c r="B180" s="18">
        <f>RTD("cqg.rtd",,"StudyData", $T$2, "Bar", "", "Time", $S$2,-$A180, $X$2, "", "","False")</f>
        <v>42709.909722222219</v>
      </c>
      <c r="C180" s="17">
        <f t="shared" ca="1" si="10"/>
        <v>1</v>
      </c>
      <c r="D180" s="2">
        <f ca="1" xml:space="preserve"> IF(C180=1,RTD("cqg.rtd",,"StudyData", $T$2, "Bar", "", "Time", $S$2, -$A180,$X$2,$W$2, "","False"),"")</f>
        <v>42709.909722222219</v>
      </c>
      <c r="E180" s="13">
        <f ca="1" xml:space="preserve"> IF(C180=1,RTD("cqg.rtd",,"StudyData", $T$2, "Bar", "", "Open", $S$2, -$A180, $X$2,$W$2,,$U$2,$V$2),"")</f>
        <v>-49.744166669999998</v>
      </c>
      <c r="F180" s="13">
        <f ca="1" xml:space="preserve"> IF(C180=1,RTD("cqg.rtd",,"StudyData", $T$2, "Bar", "", "High", $S$2, -$A180, $X$2,$W$2,,$U$2,$V$2),"")</f>
        <v>-49.744166669999998</v>
      </c>
      <c r="G180" s="13">
        <f ca="1" xml:space="preserve"> IF(C180=1,RTD("cqg.rtd",,"StudyData", $T$2, "Bar", "", "Low", $S$2, -$A180, $X$2,$W$2,,$U$2,$V$2),"")</f>
        <v>-49.763766670000003</v>
      </c>
      <c r="H180" s="13">
        <f ca="1" xml:space="preserve"> IF(C180=1,RTD("cqg.rtd",,"StudyData", $T$2, "Bar", "", "Close", $S$2, -$A180, $X$2,$W$2,,$U$2,$V$2),"")</f>
        <v>-49.753500000000003</v>
      </c>
      <c r="K180" s="13">
        <f t="shared" ca="1" si="15"/>
        <v>-49.744166669999998</v>
      </c>
      <c r="L180" s="13">
        <f t="shared" ca="1" si="12"/>
        <v>-49.763766670000003</v>
      </c>
      <c r="M180" s="15">
        <f t="shared" ca="1" si="16"/>
        <v>42709.909722222219</v>
      </c>
      <c r="Q180" s="20"/>
    </row>
    <row r="181" spans="1:17" x14ac:dyDescent="0.25">
      <c r="A181">
        <f t="shared" si="14"/>
        <v>179</v>
      </c>
      <c r="B181" s="18">
        <f>RTD("cqg.rtd",,"StudyData", $T$2, "Bar", "", "Time", $S$2,-$A181, $X$2, "", "","False")</f>
        <v>42709.90625</v>
      </c>
      <c r="C181" s="17">
        <f t="shared" ca="1" si="10"/>
        <v>1</v>
      </c>
      <c r="D181" s="2">
        <f ca="1" xml:space="preserve"> IF(C181=1,RTD("cqg.rtd",,"StudyData", $T$2, "Bar", "", "Time", $S$2, -$A181,$X$2,$W$2, "","False"),"")</f>
        <v>42709.90625</v>
      </c>
      <c r="E181" s="13">
        <f ca="1" xml:space="preserve"> IF(C181=1,RTD("cqg.rtd",,"StudyData", $T$2, "Bar", "", "Open", $S$2, -$A181, $X$2,$W$2,,$U$2,$V$2),"")</f>
        <v>-49.744166669999998</v>
      </c>
      <c r="F181" s="13">
        <f ca="1" xml:space="preserve"> IF(C181=1,RTD("cqg.rtd",,"StudyData", $T$2, "Bar", "", "High", $S$2, -$A181, $X$2,$W$2,,$U$2,$V$2),"")</f>
        <v>-49.73416667</v>
      </c>
      <c r="G181" s="13">
        <f ca="1" xml:space="preserve"> IF(C181=1,RTD("cqg.rtd",,"StudyData", $T$2, "Bar", "", "Low", $S$2, -$A181, $X$2,$W$2,,$U$2,$V$2),"")</f>
        <v>-49.754166669999996</v>
      </c>
      <c r="H181" s="13">
        <f ca="1" xml:space="preserve"> IF(C181=1,RTD("cqg.rtd",,"StudyData", $T$2, "Bar", "", "Close", $S$2, -$A181, $X$2,$W$2,,$U$2,$V$2),"")</f>
        <v>-49.754166669999996</v>
      </c>
      <c r="K181" s="13">
        <f t="shared" ca="1" si="15"/>
        <v>-49.73416667</v>
      </c>
      <c r="L181" s="13">
        <f t="shared" ca="1" si="12"/>
        <v>-49.754166669999996</v>
      </c>
      <c r="M181" s="15">
        <f t="shared" ca="1" si="16"/>
        <v>42709.90625</v>
      </c>
      <c r="Q181" s="20"/>
    </row>
    <row r="182" spans="1:17" x14ac:dyDescent="0.25">
      <c r="A182">
        <f t="shared" si="14"/>
        <v>180</v>
      </c>
      <c r="B182" s="18">
        <f>RTD("cqg.rtd",,"StudyData", $T$2, "Bar", "", "Time", $S$2,-$A182, $X$2, "", "","False")</f>
        <v>42709.902777777781</v>
      </c>
      <c r="C182" s="17">
        <f t="shared" ca="1" si="10"/>
        <v>1</v>
      </c>
      <c r="D182" s="2">
        <f ca="1" xml:space="preserve"> IF(C182=1,RTD("cqg.rtd",,"StudyData", $T$2, "Bar", "", "Time", $S$2, -$A182,$X$2,$W$2, "","False"),"")</f>
        <v>42709.902777777781</v>
      </c>
      <c r="E182" s="13">
        <f ca="1" xml:space="preserve"> IF(C182=1,RTD("cqg.rtd",,"StudyData", $T$2, "Bar", "", "Open", $S$2, -$A182, $X$2,$W$2,,$U$2,$V$2),"")</f>
        <v>-49.724366670000002</v>
      </c>
      <c r="F182" s="13">
        <f ca="1" xml:space="preserve"> IF(C182=1,RTD("cqg.rtd",,"StudyData", $T$2, "Bar", "", "High", $S$2, -$A182, $X$2,$W$2,,$U$2,$V$2),"")</f>
        <v>-49.724166670000002</v>
      </c>
      <c r="G182" s="13">
        <f ca="1" xml:space="preserve"> IF(C182=1,RTD("cqg.rtd",,"StudyData", $T$2, "Bar", "", "Low", $S$2, -$A182, $X$2,$W$2,,$U$2,$V$2),"")</f>
        <v>-49.73436667</v>
      </c>
      <c r="H182" s="13">
        <f ca="1" xml:space="preserve"> IF(C182=1,RTD("cqg.rtd",,"StudyData", $T$2, "Bar", "", "Close", $S$2, -$A182, $X$2,$W$2,,$U$2,$V$2),"")</f>
        <v>-49.73416667</v>
      </c>
      <c r="K182" s="13">
        <f t="shared" ca="1" si="15"/>
        <v>-49.724166670000002</v>
      </c>
      <c r="L182" s="13">
        <f t="shared" ca="1" si="12"/>
        <v>-49.73436667</v>
      </c>
      <c r="M182" s="15">
        <f t="shared" ca="1" si="16"/>
        <v>42709.902777777781</v>
      </c>
      <c r="Q182" s="20"/>
    </row>
    <row r="183" spans="1:17" x14ac:dyDescent="0.25">
      <c r="A183">
        <f t="shared" si="14"/>
        <v>181</v>
      </c>
      <c r="B183" s="18">
        <f>RTD("cqg.rtd",,"StudyData", $T$2, "Bar", "", "Time", $S$2,-$A183, $X$2, "", "","False")</f>
        <v>42709.899305555555</v>
      </c>
      <c r="C183" s="17">
        <f t="shared" ca="1" si="10"/>
        <v>1</v>
      </c>
      <c r="D183" s="2">
        <f ca="1" xml:space="preserve"> IF(C183=1,RTD("cqg.rtd",,"StudyData", $T$2, "Bar", "", "Time", $S$2, -$A183,$X$2,$W$2, "","False"),"")</f>
        <v>42709.899305555555</v>
      </c>
      <c r="E183" s="13">
        <f ca="1" xml:space="preserve"> IF(C183=1,RTD("cqg.rtd",,"StudyData", $T$2, "Bar", "", "Open", $S$2, -$A183, $X$2,$W$2,,$U$2,$V$2),"")</f>
        <v>-49.744033330000001</v>
      </c>
      <c r="F183" s="13">
        <f ca="1" xml:space="preserve"> IF(C183=1,RTD("cqg.rtd",,"StudyData", $T$2, "Bar", "", "High", $S$2, -$A183, $X$2,$W$2,,$U$2,$V$2),"")</f>
        <v>-49.744033330000001</v>
      </c>
      <c r="G183" s="13">
        <f ca="1" xml:space="preserve"> IF(C183=1,RTD("cqg.rtd",,"StudyData", $T$2, "Bar", "", "Low", $S$2, -$A183, $X$2,$W$2,,$U$2,$V$2),"")</f>
        <v>-49.754033329999999</v>
      </c>
      <c r="H183" s="13">
        <f ca="1" xml:space="preserve"> IF(C183=1,RTD("cqg.rtd",,"StudyData", $T$2, "Bar", "", "Close", $S$2, -$A183, $X$2,$W$2,,$U$2,$V$2),"")</f>
        <v>-49.744033330000001</v>
      </c>
      <c r="K183" s="13">
        <f t="shared" ca="1" si="15"/>
        <v>-49.744033330000001</v>
      </c>
      <c r="L183" s="13">
        <f t="shared" ca="1" si="12"/>
        <v>-49.754033329999999</v>
      </c>
      <c r="M183" s="15">
        <f t="shared" ca="1" si="16"/>
        <v>42709.899305555555</v>
      </c>
      <c r="Q183" s="20"/>
    </row>
    <row r="184" spans="1:17" x14ac:dyDescent="0.25">
      <c r="A184">
        <f t="shared" si="14"/>
        <v>182</v>
      </c>
      <c r="B184" s="18">
        <f>RTD("cqg.rtd",,"StudyData", $T$2, "Bar", "", "Time", $S$2,-$A184, $X$2, "", "","False")</f>
        <v>42709.895833333336</v>
      </c>
      <c r="C184" s="17">
        <f t="shared" ca="1" si="10"/>
        <v>1</v>
      </c>
      <c r="D184" s="2">
        <f ca="1" xml:space="preserve"> IF(C184=1,RTD("cqg.rtd",,"StudyData", $T$2, "Bar", "", "Time", $S$2, -$A184,$X$2,$W$2, "","False"),"")</f>
        <v>42709.895833333336</v>
      </c>
      <c r="E184" s="13">
        <f ca="1" xml:space="preserve"> IF(C184=1,RTD("cqg.rtd",,"StudyData", $T$2, "Bar", "", "Open", $S$2, -$A184, $X$2,$W$2,,$U$2,$V$2),"")</f>
        <v>-49.734333329999998</v>
      </c>
      <c r="F184" s="13">
        <f ca="1" xml:space="preserve"> IF(C184=1,RTD("cqg.rtd",,"StudyData", $T$2, "Bar", "", "High", $S$2, -$A184, $X$2,$W$2,,$U$2,$V$2),"")</f>
        <v>-49.72433333</v>
      </c>
      <c r="G184" s="13">
        <f ca="1" xml:space="preserve"> IF(C184=1,RTD("cqg.rtd",,"StudyData", $T$2, "Bar", "", "Low", $S$2, -$A184, $X$2,$W$2,,$U$2,$V$2),"")</f>
        <v>-49.744333330000003</v>
      </c>
      <c r="H184" s="13">
        <f ca="1" xml:space="preserve"> IF(C184=1,RTD("cqg.rtd",,"StudyData", $T$2, "Bar", "", "Close", $S$2, -$A184, $X$2,$W$2,,$U$2,$V$2),"")</f>
        <v>-49.734333329999998</v>
      </c>
      <c r="K184" s="13">
        <f t="shared" ca="1" si="15"/>
        <v>-49.72433333</v>
      </c>
      <c r="L184" s="13">
        <f t="shared" ca="1" si="12"/>
        <v>-49.744333330000003</v>
      </c>
      <c r="M184" s="15">
        <f t="shared" ca="1" si="16"/>
        <v>42709.895833333336</v>
      </c>
      <c r="Q184" s="20"/>
    </row>
    <row r="185" spans="1:17" x14ac:dyDescent="0.25">
      <c r="A185">
        <f t="shared" si="14"/>
        <v>183</v>
      </c>
      <c r="B185" s="18">
        <f>RTD("cqg.rtd",,"StudyData", $T$2, "Bar", "", "Time", $S$2,-$A185, $X$2, "", "","False")</f>
        <v>42709.892361111109</v>
      </c>
      <c r="C185" s="17">
        <f t="shared" ca="1" si="10"/>
        <v>1</v>
      </c>
      <c r="D185" s="2">
        <f ca="1" xml:space="preserve"> IF(C185=1,RTD("cqg.rtd",,"StudyData", $T$2, "Bar", "", "Time", $S$2, -$A185,$X$2,$W$2, "","False"),"")</f>
        <v>42709.892361111109</v>
      </c>
      <c r="E185" s="13">
        <f ca="1" xml:space="preserve"> IF(C185=1,RTD("cqg.rtd",,"StudyData", $T$2, "Bar", "", "Open", $S$2, -$A185, $X$2,$W$2,,$U$2,$V$2),"")</f>
        <v>-49.724266669999999</v>
      </c>
      <c r="F185" s="13">
        <f ca="1" xml:space="preserve"> IF(C185=1,RTD("cqg.rtd",,"StudyData", $T$2, "Bar", "", "High", $S$2, -$A185, $X$2,$W$2,,$U$2,$V$2),"")</f>
        <v>-49.714333330000002</v>
      </c>
      <c r="G185" s="13">
        <f ca="1" xml:space="preserve"> IF(C185=1,RTD("cqg.rtd",,"StudyData", $T$2, "Bar", "", "Low", $S$2, -$A185, $X$2,$W$2,,$U$2,$V$2),"")</f>
        <v>-49.734333329999998</v>
      </c>
      <c r="H185" s="13">
        <f ca="1" xml:space="preserve"> IF(C185=1,RTD("cqg.rtd",,"StudyData", $T$2, "Bar", "", "Close", $S$2, -$A185, $X$2,$W$2,,$U$2,$V$2),"")</f>
        <v>-49.734333329999998</v>
      </c>
      <c r="K185" s="13">
        <f t="shared" ca="1" si="15"/>
        <v>-49.714333330000002</v>
      </c>
      <c r="L185" s="13">
        <f t="shared" ca="1" si="12"/>
        <v>-49.734333329999998</v>
      </c>
      <c r="M185" s="15">
        <f t="shared" ca="1" si="16"/>
        <v>42709.892361111109</v>
      </c>
      <c r="Q185" s="20"/>
    </row>
    <row r="186" spans="1:17" x14ac:dyDescent="0.25">
      <c r="A186">
        <f t="shared" si="14"/>
        <v>184</v>
      </c>
      <c r="B186" s="18">
        <f>RTD("cqg.rtd",,"StudyData", $T$2, "Bar", "", "Time", $S$2,-$A186, $X$2, "", "","False")</f>
        <v>42709.888888888891</v>
      </c>
      <c r="C186" s="17">
        <f t="shared" ca="1" si="10"/>
        <v>1</v>
      </c>
      <c r="D186" s="2">
        <f ca="1" xml:space="preserve"> IF(C186=1,RTD("cqg.rtd",,"StudyData", $T$2, "Bar", "", "Time", $S$2, -$A186,$X$2,$W$2, "","False"),"")</f>
        <v>42709.888888888891</v>
      </c>
      <c r="E186" s="13">
        <f ca="1" xml:space="preserve"> IF(C186=1,RTD("cqg.rtd",,"StudyData", $T$2, "Bar", "", "Open", $S$2, -$A186, $X$2,$W$2,,$U$2,$V$2),"")</f>
        <v>-49.744166669999998</v>
      </c>
      <c r="F186" s="13">
        <f ca="1" xml:space="preserve"> IF(C186=1,RTD("cqg.rtd",,"StudyData", $T$2, "Bar", "", "High", $S$2, -$A186, $X$2,$W$2,,$U$2,$V$2),"")</f>
        <v>-49.724400000000003</v>
      </c>
      <c r="G186" s="13">
        <f ca="1" xml:space="preserve"> IF(C186=1,RTD("cqg.rtd",,"StudyData", $T$2, "Bar", "", "Low", $S$2, -$A186, $X$2,$W$2,,$U$2,$V$2),"")</f>
        <v>-49.744166669999998</v>
      </c>
      <c r="H186" s="13">
        <f ca="1" xml:space="preserve"> IF(C186=1,RTD("cqg.rtd",,"StudyData", $T$2, "Bar", "", "Close", $S$2, -$A186, $X$2,$W$2,,$U$2,$V$2),"")</f>
        <v>-49.724400000000003</v>
      </c>
      <c r="K186" s="13">
        <f t="shared" ca="1" si="15"/>
        <v>-49.724400000000003</v>
      </c>
      <c r="L186" s="13">
        <f t="shared" ca="1" si="12"/>
        <v>-49.744166669999998</v>
      </c>
      <c r="M186" s="15">
        <f t="shared" ca="1" si="16"/>
        <v>42709.888888888891</v>
      </c>
      <c r="Q186" s="20"/>
    </row>
    <row r="187" spans="1:17" x14ac:dyDescent="0.25">
      <c r="A187">
        <f t="shared" si="14"/>
        <v>185</v>
      </c>
      <c r="B187" s="18">
        <f>RTD("cqg.rtd",,"StudyData", $T$2, "Bar", "", "Time", $S$2,-$A187, $X$2, "", "","False")</f>
        <v>42709.885416666664</v>
      </c>
      <c r="C187" s="17">
        <f t="shared" ca="1" si="10"/>
        <v>1</v>
      </c>
      <c r="D187" s="2">
        <f ca="1" xml:space="preserve"> IF(C187=1,RTD("cqg.rtd",,"StudyData", $T$2, "Bar", "", "Time", $S$2, -$A187,$X$2,$W$2, "","False"),"")</f>
        <v>42709.885416666664</v>
      </c>
      <c r="E187" s="13">
        <f ca="1" xml:space="preserve"> IF(C187=1,RTD("cqg.rtd",,"StudyData", $T$2, "Bar", "", "Open", $S$2, -$A187, $X$2,$W$2,,$U$2,$V$2),"")</f>
        <v>-49.744266670000002</v>
      </c>
      <c r="F187" s="13">
        <f ca="1" xml:space="preserve"> IF(C187=1,RTD("cqg.rtd",,"StudyData", $T$2, "Bar", "", "High", $S$2, -$A187, $X$2,$W$2,,$U$2,$V$2),"")</f>
        <v>-49.744166669999998</v>
      </c>
      <c r="G187" s="13">
        <f ca="1" xml:space="preserve"> IF(C187=1,RTD("cqg.rtd",,"StudyData", $T$2, "Bar", "", "Low", $S$2, -$A187, $X$2,$W$2,,$U$2,$V$2),"")</f>
        <v>-49.744399999999999</v>
      </c>
      <c r="H187" s="13">
        <f ca="1" xml:space="preserve"> IF(C187=1,RTD("cqg.rtd",,"StudyData", $T$2, "Bar", "", "Close", $S$2, -$A187, $X$2,$W$2,,$U$2,$V$2),"")</f>
        <v>-49.744166669999998</v>
      </c>
      <c r="K187" s="13">
        <f t="shared" ca="1" si="15"/>
        <v>-49.744166669999998</v>
      </c>
      <c r="L187" s="13">
        <f t="shared" ca="1" si="12"/>
        <v>-49.744399999999999</v>
      </c>
      <c r="M187" s="15">
        <f t="shared" ca="1" si="16"/>
        <v>42709.885416666664</v>
      </c>
      <c r="Q187" s="20"/>
    </row>
    <row r="188" spans="1:17" x14ac:dyDescent="0.25">
      <c r="A188">
        <f t="shared" si="14"/>
        <v>186</v>
      </c>
      <c r="B188" s="18">
        <f>RTD("cqg.rtd",,"StudyData", $T$2, "Bar", "", "Time", $S$2,-$A188, $X$2, "", "","False")</f>
        <v>42709.881944444445</v>
      </c>
      <c r="C188" s="17">
        <f t="shared" ca="1" si="10"/>
        <v>1</v>
      </c>
      <c r="D188" s="2">
        <f ca="1" xml:space="preserve"> IF(C188=1,RTD("cqg.rtd",,"StudyData", $T$2, "Bar", "", "Time", $S$2, -$A188,$X$2,$W$2, "","False"),"")</f>
        <v>42709.881944444445</v>
      </c>
      <c r="E188" s="13">
        <f ca="1" xml:space="preserve"> IF(C188=1,RTD("cqg.rtd",,"StudyData", $T$2, "Bar", "", "Open", $S$2, -$A188, $X$2,$W$2,,$U$2,$V$2),"")</f>
        <v>-49.763033329999999</v>
      </c>
      <c r="F188" s="13">
        <f ca="1" xml:space="preserve"> IF(C188=1,RTD("cqg.rtd",,"StudyData", $T$2, "Bar", "", "High", $S$2, -$A188, $X$2,$W$2,,$U$2,$V$2),"")</f>
        <v>-49.743333329999999</v>
      </c>
      <c r="G188" s="13">
        <f ca="1" xml:space="preserve"> IF(C188=1,RTD("cqg.rtd",,"StudyData", $T$2, "Bar", "", "Low", $S$2, -$A188, $X$2,$W$2,,$U$2,$V$2),"")</f>
        <v>-49.763033329999999</v>
      </c>
      <c r="H188" s="13">
        <f ca="1" xml:space="preserve"> IF(C188=1,RTD("cqg.rtd",,"StudyData", $T$2, "Bar", "", "Close", $S$2, -$A188, $X$2,$W$2,,$U$2,$V$2),"")</f>
        <v>-49.743899999999996</v>
      </c>
      <c r="K188" s="13">
        <f t="shared" ca="1" si="15"/>
        <v>-49.743333329999999</v>
      </c>
      <c r="L188" s="13">
        <f t="shared" ca="1" si="12"/>
        <v>-49.763033329999999</v>
      </c>
      <c r="M188" s="15">
        <f t="shared" ca="1" si="16"/>
        <v>42709.881944444445</v>
      </c>
      <c r="Q188" s="20"/>
    </row>
    <row r="189" spans="1:17" x14ac:dyDescent="0.25">
      <c r="A189">
        <f t="shared" si="14"/>
        <v>187</v>
      </c>
      <c r="B189" s="18">
        <f>RTD("cqg.rtd",,"StudyData", $T$2, "Bar", "", "Time", $S$2,-$A189, $X$2, "", "","False")</f>
        <v>42709.878472222219</v>
      </c>
      <c r="C189" s="17">
        <f t="shared" ca="1" si="10"/>
        <v>1</v>
      </c>
      <c r="D189" s="2">
        <f ca="1" xml:space="preserve"> IF(C189=1,RTD("cqg.rtd",,"StudyData", $T$2, "Bar", "", "Time", $S$2, -$A189,$X$2,$W$2, "","False"),"")</f>
        <v>42709.878472222219</v>
      </c>
      <c r="E189" s="13">
        <f ca="1" xml:space="preserve"> IF(C189=1,RTD("cqg.rtd",,"StudyData", $T$2, "Bar", "", "Open", $S$2, -$A189, $X$2,$W$2,,$U$2,$V$2),"")</f>
        <v>-49.753566669999998</v>
      </c>
      <c r="F189" s="13">
        <f ca="1" xml:space="preserve"> IF(C189=1,RTD("cqg.rtd",,"StudyData", $T$2, "Bar", "", "High", $S$2, -$A189, $X$2,$W$2,,$U$2,$V$2),"")</f>
        <v>-49.753566669999998</v>
      </c>
      <c r="G189" s="13">
        <f ca="1" xml:space="preserve"> IF(C189=1,RTD("cqg.rtd",,"StudyData", $T$2, "Bar", "", "Low", $S$2, -$A189, $X$2,$W$2,,$U$2,$V$2),"")</f>
        <v>-49.773033329999997</v>
      </c>
      <c r="H189" s="13">
        <f ca="1" xml:space="preserve"> IF(C189=1,RTD("cqg.rtd",,"StudyData", $T$2, "Bar", "", "Close", $S$2, -$A189, $X$2,$W$2,,$U$2,$V$2),"")</f>
        <v>-49.773033329999997</v>
      </c>
      <c r="K189" s="13">
        <f t="shared" ca="1" si="15"/>
        <v>-49.753566669999998</v>
      </c>
      <c r="L189" s="13">
        <f t="shared" ca="1" si="12"/>
        <v>-49.773033329999997</v>
      </c>
      <c r="M189" s="15">
        <f t="shared" ca="1" si="16"/>
        <v>42709.878472222219</v>
      </c>
      <c r="Q189" s="20"/>
    </row>
    <row r="190" spans="1:17" x14ac:dyDescent="0.25">
      <c r="A190">
        <f t="shared" si="14"/>
        <v>188</v>
      </c>
      <c r="B190" s="18">
        <f>RTD("cqg.rtd",,"StudyData", $T$2, "Bar", "", "Time", $S$2,-$A190, $X$2, "", "","False")</f>
        <v>42709.875</v>
      </c>
      <c r="C190" s="17">
        <f t="shared" ca="1" si="10"/>
        <v>1</v>
      </c>
      <c r="D190" s="2">
        <f ca="1" xml:space="preserve"> IF(C190=1,RTD("cqg.rtd",,"StudyData", $T$2, "Bar", "", "Time", $S$2, -$A190,$X$2,$W$2, "","False"),"")</f>
        <v>42709.875</v>
      </c>
      <c r="E190" s="13">
        <f ca="1" xml:space="preserve"> IF(C190=1,RTD("cqg.rtd",,"StudyData", $T$2, "Bar", "", "Open", $S$2, -$A190, $X$2,$W$2,,$U$2,$V$2),"")</f>
        <v>-49.742966670000001</v>
      </c>
      <c r="F190" s="13">
        <f ca="1" xml:space="preserve"> IF(C190=1,RTD("cqg.rtd",,"StudyData", $T$2, "Bar", "", "High", $S$2, -$A190, $X$2,$W$2,,$U$2,$V$2),"")</f>
        <v>-49.742966670000001</v>
      </c>
      <c r="G190" s="13">
        <f ca="1" xml:space="preserve"> IF(C190=1,RTD("cqg.rtd",,"StudyData", $T$2, "Bar", "", "Low", $S$2, -$A190, $X$2,$W$2,,$U$2,$V$2),"")</f>
        <v>-49.753566669999998</v>
      </c>
      <c r="H190" s="13">
        <f ca="1" xml:space="preserve"> IF(C190=1,RTD("cqg.rtd",,"StudyData", $T$2, "Bar", "", "Close", $S$2, -$A190, $X$2,$W$2,,$U$2,$V$2),"")</f>
        <v>-49.753566669999998</v>
      </c>
      <c r="K190" s="13">
        <f t="shared" ca="1" si="15"/>
        <v>-49.742966670000001</v>
      </c>
      <c r="L190" s="13">
        <f t="shared" ca="1" si="12"/>
        <v>-49.753566669999998</v>
      </c>
      <c r="M190" s="15">
        <f t="shared" ca="1" si="16"/>
        <v>42709.875</v>
      </c>
      <c r="Q190" s="20"/>
    </row>
    <row r="191" spans="1:17" x14ac:dyDescent="0.25">
      <c r="A191">
        <f t="shared" si="14"/>
        <v>189</v>
      </c>
      <c r="B191" s="18">
        <f>RTD("cqg.rtd",,"StudyData", $T$2, "Bar", "", "Time", $S$2,-$A191, $X$2, "", "","False")</f>
        <v>42709.871527777781</v>
      </c>
      <c r="C191" s="17">
        <f t="shared" ca="1" si="10"/>
        <v>1</v>
      </c>
      <c r="D191" s="2">
        <f ca="1" xml:space="preserve"> IF(C191=1,RTD("cqg.rtd",,"StudyData", $T$2, "Bar", "", "Time", $S$2, -$A191,$X$2,$W$2, "","False"),"")</f>
        <v>42709.871527777781</v>
      </c>
      <c r="E191" s="13">
        <f ca="1" xml:space="preserve"> IF(C191=1,RTD("cqg.rtd",,"StudyData", $T$2, "Bar", "", "Open", $S$2, -$A191, $X$2,$W$2,,$U$2,$V$2),"")</f>
        <v>-49.762566669999998</v>
      </c>
      <c r="F191" s="13">
        <f ca="1" xml:space="preserve"> IF(C191=1,RTD("cqg.rtd",,"StudyData", $T$2, "Bar", "", "High", $S$2, -$A191, $X$2,$W$2,,$U$2,$V$2),"")</f>
        <v>-49.742966670000001</v>
      </c>
      <c r="G191" s="13">
        <f ca="1" xml:space="preserve"> IF(C191=1,RTD("cqg.rtd",,"StudyData", $T$2, "Bar", "", "Low", $S$2, -$A191, $X$2,$W$2,,$U$2,$V$2),"")</f>
        <v>-49.762566669999998</v>
      </c>
      <c r="H191" s="13">
        <f ca="1" xml:space="preserve"> IF(C191=1,RTD("cqg.rtd",,"StudyData", $T$2, "Bar", "", "Close", $S$2, -$A191, $X$2,$W$2,,$U$2,$V$2),"")</f>
        <v>-49.742966670000001</v>
      </c>
      <c r="K191" s="13">
        <f t="shared" ca="1" si="15"/>
        <v>-49.742966670000001</v>
      </c>
      <c r="L191" s="13">
        <f t="shared" ca="1" si="12"/>
        <v>-49.762566669999998</v>
      </c>
      <c r="M191" s="15">
        <f t="shared" ca="1" si="16"/>
        <v>42709.871527777781</v>
      </c>
      <c r="Q191" s="20"/>
    </row>
    <row r="192" spans="1:17" x14ac:dyDescent="0.25">
      <c r="A192">
        <f t="shared" si="14"/>
        <v>190</v>
      </c>
      <c r="B192" s="18">
        <f>RTD("cqg.rtd",,"StudyData", $T$2, "Bar", "", "Time", $S$2,-$A192, $X$2, "", "","False")</f>
        <v>42709.868055555555</v>
      </c>
      <c r="C192" s="17">
        <f t="shared" ca="1" si="10"/>
        <v>1</v>
      </c>
      <c r="D192" s="2">
        <f ca="1" xml:space="preserve"> IF(C192=1,RTD("cqg.rtd",,"StudyData", $T$2, "Bar", "", "Time", $S$2, -$A192,$X$2,$W$2, "","False"),"")</f>
        <v>42709.868055555555</v>
      </c>
      <c r="E192" s="13">
        <f ca="1" xml:space="preserve"> IF(C192=1,RTD("cqg.rtd",,"StudyData", $T$2, "Bar", "", "Open", $S$2, -$A192, $X$2,$W$2,,$U$2,$V$2),"")</f>
        <v>-49.753300000000003</v>
      </c>
      <c r="F192" s="13">
        <f ca="1" xml:space="preserve"> IF(C192=1,RTD("cqg.rtd",,"StudyData", $T$2, "Bar", "", "High", $S$2, -$A192, $X$2,$W$2,,$U$2,$V$2),"")</f>
        <v>-49.743299999999998</v>
      </c>
      <c r="G192" s="13">
        <f ca="1" xml:space="preserve"> IF(C192=1,RTD("cqg.rtd",,"StudyData", $T$2, "Bar", "", "Low", $S$2, -$A192, $X$2,$W$2,,$U$2,$V$2),"")</f>
        <v>-49.782433330000003</v>
      </c>
      <c r="H192" s="13">
        <f ca="1" xml:space="preserve"> IF(C192=1,RTD("cqg.rtd",,"StudyData", $T$2, "Bar", "", "Close", $S$2, -$A192, $X$2,$W$2,,$U$2,$V$2),"")</f>
        <v>-49.782433330000003</v>
      </c>
      <c r="K192" s="13">
        <f t="shared" ca="1" si="15"/>
        <v>-49.743299999999998</v>
      </c>
      <c r="L192" s="13">
        <f t="shared" ca="1" si="12"/>
        <v>-49.782433330000003</v>
      </c>
      <c r="M192" s="15">
        <f t="shared" ca="1" si="16"/>
        <v>42709.868055555555</v>
      </c>
      <c r="Q192" s="20"/>
    </row>
    <row r="193" spans="1:17" x14ac:dyDescent="0.25">
      <c r="A193">
        <f t="shared" si="14"/>
        <v>191</v>
      </c>
      <c r="B193" s="18">
        <f>RTD("cqg.rtd",,"StudyData", $T$2, "Bar", "", "Time", $S$2,-$A193, $X$2, "", "","False")</f>
        <v>42709.864583333336</v>
      </c>
      <c r="C193" s="17">
        <f t="shared" ca="1" si="10"/>
        <v>1</v>
      </c>
      <c r="D193" s="2">
        <f ca="1" xml:space="preserve"> IF(C193=1,RTD("cqg.rtd",,"StudyData", $T$2, "Bar", "", "Time", $S$2, -$A193,$X$2,$W$2, "","False"),"")</f>
        <v>42709.864583333336</v>
      </c>
      <c r="E193" s="13">
        <v>-25</v>
      </c>
      <c r="F193" s="13">
        <f ca="1" xml:space="preserve"> IF(C193=1,RTD("cqg.rtd",,"StudyData", $T$2, "Bar", "", "High", $S$2, -$A193, $X$2,$W$2,,$U$2,$V$2),"")</f>
        <v>-49.713799999999999</v>
      </c>
      <c r="G193" s="13">
        <f ca="1" xml:space="preserve"> IF(C193=1,RTD("cqg.rtd",,"StudyData", $T$2, "Bar", "", "Low", $S$2, -$A193, $X$2,$W$2,,$U$2,$V$2),"")</f>
        <v>-49.753300000000003</v>
      </c>
      <c r="H193" s="13">
        <f ca="1" xml:space="preserve"> IF(C193=1,RTD("cqg.rtd",,"StudyData", $T$2, "Bar", "", "Close", $S$2, -$A193, $X$2,$W$2,,$U$2,$V$2),"")</f>
        <v>-49.753300000000003</v>
      </c>
      <c r="K193" s="13">
        <f t="shared" ca="1" si="15"/>
        <v>-49.713799999999999</v>
      </c>
      <c r="L193" s="13">
        <f t="shared" ca="1" si="12"/>
        <v>-49.753300000000003</v>
      </c>
      <c r="M193" s="15">
        <f t="shared" ca="1" si="16"/>
        <v>42709.864583333336</v>
      </c>
      <c r="Q193" s="20"/>
    </row>
    <row r="194" spans="1:17" x14ac:dyDescent="0.25">
      <c r="A194">
        <f t="shared" si="14"/>
        <v>192</v>
      </c>
      <c r="B194" s="18">
        <f>RTD("cqg.rtd",,"StudyData", $T$2, "Bar", "", "Time", $S$2,-$A194, $X$2, "", "","False")</f>
        <v>42709.861111111109</v>
      </c>
      <c r="C194" s="17">
        <f t="shared" ca="1" si="10"/>
        <v>1</v>
      </c>
      <c r="D194" s="2">
        <f ca="1" xml:space="preserve"> IF(C194=1,RTD("cqg.rtd",,"StudyData", $T$2, "Bar", "", "Time", $S$2, -$A194,$X$2,$W$2, "","False"),"")</f>
        <v>42709.861111111109</v>
      </c>
      <c r="E194" s="13">
        <f ca="1" xml:space="preserve"> IF(C194=1,RTD("cqg.rtd",,"StudyData", $T$2, "Bar", "", "Open", $S$2, -$A194, $X$2,$W$2,,$U$2,$V$2),"")</f>
        <v>-49.703699999999998</v>
      </c>
      <c r="F194" s="13">
        <f ca="1" xml:space="preserve"> IF(C194=1,RTD("cqg.rtd",,"StudyData", $T$2, "Bar", "", "High", $S$2, -$A194, $X$2,$W$2,,$U$2,$V$2),"")</f>
        <v>-49.683900000000001</v>
      </c>
      <c r="G194" s="13">
        <f ca="1" xml:space="preserve"> IF(C194=1,RTD("cqg.rtd",,"StudyData", $T$2, "Bar", "", "Low", $S$2, -$A194, $X$2,$W$2,,$U$2,$V$2),"")</f>
        <v>-49.714066670000001</v>
      </c>
      <c r="H194" s="13">
        <f ca="1" xml:space="preserve"> IF(C194=1,RTD("cqg.rtd",,"StudyData", $T$2, "Bar", "", "Close", $S$2, -$A194, $X$2,$W$2,,$U$2,$V$2),"")</f>
        <v>-49.714066670000001</v>
      </c>
      <c r="K194" s="13">
        <f t="shared" ca="1" si="15"/>
        <v>-49.683900000000001</v>
      </c>
      <c r="L194" s="13">
        <f t="shared" ca="1" si="12"/>
        <v>-49.714066670000001</v>
      </c>
      <c r="M194" s="15">
        <f t="shared" ca="1" si="16"/>
        <v>42709.861111111109</v>
      </c>
      <c r="Q194" s="20"/>
    </row>
    <row r="195" spans="1:17" x14ac:dyDescent="0.25">
      <c r="A195">
        <f t="shared" si="14"/>
        <v>193</v>
      </c>
      <c r="B195" s="18">
        <f>RTD("cqg.rtd",,"StudyData", $T$2, "Bar", "", "Time", $S$2,-$A195, $X$2, "", "","False")</f>
        <v>42709.857638888891</v>
      </c>
      <c r="C195" s="17">
        <f t="shared" ref="C195:C258" ca="1" si="17" xml:space="preserve"> IF(B195&gt;=$S$6,1,0)</f>
        <v>1</v>
      </c>
      <c r="D195" s="2">
        <f ca="1" xml:space="preserve"> IF(C195=1,RTD("cqg.rtd",,"StudyData", $T$2, "Bar", "", "Time", $S$2, -$A195,$X$2,$W$2, "","False"),"")</f>
        <v>42709.857638888891</v>
      </c>
      <c r="E195" s="13">
        <f ca="1" xml:space="preserve"> IF(C195=1,RTD("cqg.rtd",,"StudyData", $T$2, "Bar", "", "Open", $S$2, -$A195, $X$2,$W$2,,$U$2,$V$2),"")</f>
        <v>-49.713566669999999</v>
      </c>
      <c r="F195" s="13">
        <f ca="1" xml:space="preserve"> IF(C195=1,RTD("cqg.rtd",,"StudyData", $T$2, "Bar", "", "High", $S$2, -$A195, $X$2,$W$2,,$U$2,$V$2),"")</f>
        <v>-49.6937</v>
      </c>
      <c r="G195" s="13">
        <f ca="1" xml:space="preserve"> IF(C195=1,RTD("cqg.rtd",,"StudyData", $T$2, "Bar", "", "Low", $S$2, -$A195, $X$2,$W$2,,$U$2,$V$2),"")</f>
        <v>-49.713566669999999</v>
      </c>
      <c r="H195" s="13">
        <f ca="1" xml:space="preserve"> IF(C195=1,RTD("cqg.rtd",,"StudyData", $T$2, "Bar", "", "Close", $S$2, -$A195, $X$2,$W$2,,$U$2,$V$2),"")</f>
        <v>-49.6937</v>
      </c>
      <c r="K195" s="13">
        <f t="shared" ca="1" si="15"/>
        <v>-49.6937</v>
      </c>
      <c r="L195" s="13">
        <f t="shared" ref="L195:L258" ca="1" si="18">G195</f>
        <v>-49.713566669999999</v>
      </c>
      <c r="M195" s="15">
        <f t="shared" ca="1" si="16"/>
        <v>42709.857638888891</v>
      </c>
      <c r="Q195" s="20"/>
    </row>
    <row r="196" spans="1:17" x14ac:dyDescent="0.25">
      <c r="A196">
        <f t="shared" ref="A196:A259" si="19">A195+1</f>
        <v>194</v>
      </c>
      <c r="B196" s="18">
        <f>RTD("cqg.rtd",,"StudyData", $T$2, "Bar", "", "Time", $S$2,-$A196, $X$2, "", "","False")</f>
        <v>42709.854166666664</v>
      </c>
      <c r="C196" s="17">
        <f t="shared" ca="1" si="17"/>
        <v>1</v>
      </c>
      <c r="D196" s="2">
        <f ca="1" xml:space="preserve"> IF(C196=1,RTD("cqg.rtd",,"StudyData", $T$2, "Bar", "", "Time", $S$2, -$A196,$X$2,$W$2, "","False"),"")</f>
        <v>42709.854166666664</v>
      </c>
      <c r="E196" s="13">
        <f ca="1" xml:space="preserve"> IF(C196=1,RTD("cqg.rtd",,"StudyData", $T$2, "Bar", "", "Open", $S$2, -$A196, $X$2,$W$2,,$U$2,$V$2),"")</f>
        <v>-49.70376667</v>
      </c>
      <c r="F196" s="13">
        <f ca="1" xml:space="preserve"> IF(C196=1,RTD("cqg.rtd",,"StudyData", $T$2, "Bar", "", "High", $S$2, -$A196, $X$2,$W$2,,$U$2,$V$2),"")</f>
        <v>-49.693233329999998</v>
      </c>
      <c r="G196" s="13">
        <f ca="1" xml:space="preserve"> IF(C196=1,RTD("cqg.rtd",,"StudyData", $T$2, "Bar", "", "Low", $S$2, -$A196, $X$2,$W$2,,$U$2,$V$2),"")</f>
        <v>-49.723566669999997</v>
      </c>
      <c r="H196" s="13">
        <f ca="1" xml:space="preserve"> IF(C196=1,RTD("cqg.rtd",,"StudyData", $T$2, "Bar", "", "Close", $S$2, -$A196, $X$2,$W$2,,$U$2,$V$2),"")</f>
        <v>-49.713566669999999</v>
      </c>
      <c r="K196" s="13">
        <f t="shared" ca="1" si="15"/>
        <v>-49.693233329999998</v>
      </c>
      <c r="L196" s="13">
        <f t="shared" ca="1" si="18"/>
        <v>-49.723566669999997</v>
      </c>
      <c r="M196" s="15">
        <f t="shared" ca="1" si="16"/>
        <v>42709.854166666664</v>
      </c>
      <c r="Q196" s="20"/>
    </row>
    <row r="197" spans="1:17" x14ac:dyDescent="0.25">
      <c r="A197">
        <f t="shared" si="19"/>
        <v>195</v>
      </c>
      <c r="B197" s="18">
        <f>RTD("cqg.rtd",,"StudyData", $T$2, "Bar", "", "Time", $S$2,-$A197, $X$2, "", "","False")</f>
        <v>42709.850694444445</v>
      </c>
      <c r="C197" s="17">
        <f t="shared" ca="1" si="17"/>
        <v>1</v>
      </c>
      <c r="D197" s="2">
        <f ca="1" xml:space="preserve"> IF(C197=1,RTD("cqg.rtd",,"StudyData", $T$2, "Bar", "", "Time", $S$2, -$A197,$X$2,$W$2, "","False"),"")</f>
        <v>42709.850694444445</v>
      </c>
      <c r="E197" s="13">
        <f ca="1" xml:space="preserve"> IF(C197=1,RTD("cqg.rtd",,"StudyData", $T$2, "Bar", "", "Open", $S$2, -$A197, $X$2,$W$2,,$U$2,$V$2),"")</f>
        <v>-49.693866669999998</v>
      </c>
      <c r="F197" s="13">
        <f ca="1" xml:space="preserve"> IF(C197=1,RTD("cqg.rtd",,"StudyData", $T$2, "Bar", "", "High", $S$2, -$A197, $X$2,$W$2,,$U$2,$V$2),"")</f>
        <v>-49.68386667</v>
      </c>
      <c r="G197" s="13">
        <f ca="1" xml:space="preserve"> IF(C197=1,RTD("cqg.rtd",,"StudyData", $T$2, "Bar", "", "Low", $S$2, -$A197, $X$2,$W$2,,$U$2,$V$2),"")</f>
        <v>-49.723766670000003</v>
      </c>
      <c r="H197" s="13">
        <f ca="1" xml:space="preserve"> IF(C197=1,RTD("cqg.rtd",,"StudyData", $T$2, "Bar", "", "Close", $S$2, -$A197, $X$2,$W$2,,$U$2,$V$2),"")</f>
        <v>-49.723766670000003</v>
      </c>
      <c r="K197" s="13">
        <f t="shared" ca="1" si="15"/>
        <v>-49.68386667</v>
      </c>
      <c r="L197" s="13">
        <f t="shared" ca="1" si="18"/>
        <v>-49.723766670000003</v>
      </c>
      <c r="M197" s="15">
        <f t="shared" ca="1" si="16"/>
        <v>42709.850694444445</v>
      </c>
      <c r="Q197" s="20"/>
    </row>
    <row r="198" spans="1:17" x14ac:dyDescent="0.25">
      <c r="A198">
        <f t="shared" si="19"/>
        <v>196</v>
      </c>
      <c r="B198" s="18">
        <f>RTD("cqg.rtd",,"StudyData", $T$2, "Bar", "", "Time", $S$2,-$A198, $X$2, "", "","False")</f>
        <v>42709.847222222219</v>
      </c>
      <c r="C198" s="17">
        <f t="shared" ca="1" si="17"/>
        <v>1</v>
      </c>
      <c r="D198" s="2">
        <f ca="1" xml:space="preserve"> IF(C198=1,RTD("cqg.rtd",,"StudyData", $T$2, "Bar", "", "Time", $S$2, -$A198,$X$2,$W$2, "","False"),"")</f>
        <v>42709.847222222219</v>
      </c>
      <c r="E198" s="13">
        <f ca="1" xml:space="preserve"> IF(C198=1,RTD("cqg.rtd",,"StudyData", $T$2, "Bar", "", "Open", $S$2, -$A198, $X$2,$W$2,,$U$2,$V$2),"")</f>
        <v>-49.664000000000001</v>
      </c>
      <c r="F198" s="13">
        <f ca="1" xml:space="preserve"> IF(C198=1,RTD("cqg.rtd",,"StudyData", $T$2, "Bar", "", "High", $S$2, -$A198, $X$2,$W$2,,$U$2,$V$2),"")</f>
        <v>-49.654000000000003</v>
      </c>
      <c r="G198" s="13">
        <f ca="1" xml:space="preserve"> IF(C198=1,RTD("cqg.rtd",,"StudyData", $T$2, "Bar", "", "Low", $S$2, -$A198, $X$2,$W$2,,$U$2,$V$2),"")</f>
        <v>-49.683799999999998</v>
      </c>
      <c r="H198" s="13">
        <f ca="1" xml:space="preserve"> IF(C198=1,RTD("cqg.rtd",,"StudyData", $T$2, "Bar", "", "Close", $S$2, -$A198, $X$2,$W$2,,$U$2,$V$2),"")</f>
        <v>-49.683799999999998</v>
      </c>
      <c r="K198" s="13">
        <f t="shared" ca="1" si="15"/>
        <v>-49.654000000000003</v>
      </c>
      <c r="L198" s="13">
        <f t="shared" ca="1" si="18"/>
        <v>-49.683799999999998</v>
      </c>
      <c r="M198" s="15">
        <f t="shared" ca="1" si="16"/>
        <v>42709.847222222219</v>
      </c>
      <c r="Q198" s="20"/>
    </row>
    <row r="199" spans="1:17" x14ac:dyDescent="0.25">
      <c r="A199">
        <f t="shared" si="19"/>
        <v>197</v>
      </c>
      <c r="B199" s="18">
        <f>RTD("cqg.rtd",,"StudyData", $T$2, "Bar", "", "Time", $S$2,-$A199, $X$2, "", "","False")</f>
        <v>42709.84375</v>
      </c>
      <c r="C199" s="17">
        <f t="shared" ca="1" si="17"/>
        <v>1</v>
      </c>
      <c r="D199" s="2">
        <f ca="1" xml:space="preserve"> IF(C199=1,RTD("cqg.rtd",,"StudyData", $T$2, "Bar", "", "Time", $S$2, -$A199,$X$2,$W$2, "","False"),"")</f>
        <v>42709.84375</v>
      </c>
      <c r="E199" s="13">
        <f ca="1" xml:space="preserve"> IF(C199=1,RTD("cqg.rtd",,"StudyData", $T$2, "Bar", "", "Open", $S$2, -$A199, $X$2,$W$2,,$U$2,$V$2),"")</f>
        <v>-49.693300000000001</v>
      </c>
      <c r="F199" s="13">
        <f ca="1" xml:space="preserve"> IF(C199=1,RTD("cqg.rtd",,"StudyData", $T$2, "Bar", "", "High", $S$2, -$A199, $X$2,$W$2,,$U$2,$V$2),"")</f>
        <v>-49.664000000000001</v>
      </c>
      <c r="G199" s="13">
        <f ca="1" xml:space="preserve"> IF(C199=1,RTD("cqg.rtd",,"StudyData", $T$2, "Bar", "", "Low", $S$2, -$A199, $X$2,$W$2,,$U$2,$V$2),"")</f>
        <v>-49.693300000000001</v>
      </c>
      <c r="H199" s="13">
        <f ca="1" xml:space="preserve"> IF(C199=1,RTD("cqg.rtd",,"StudyData", $T$2, "Bar", "", "Close", $S$2, -$A199, $X$2,$W$2,,$U$2,$V$2),"")</f>
        <v>-49.664000000000001</v>
      </c>
      <c r="K199" s="13">
        <f t="shared" ca="1" si="15"/>
        <v>-49.664000000000001</v>
      </c>
      <c r="L199" s="13">
        <f t="shared" ca="1" si="18"/>
        <v>-49.693300000000001</v>
      </c>
      <c r="M199" s="15">
        <f t="shared" ca="1" si="16"/>
        <v>42709.84375</v>
      </c>
      <c r="Q199" s="20"/>
    </row>
    <row r="200" spans="1:17" x14ac:dyDescent="0.25">
      <c r="A200">
        <f t="shared" si="19"/>
        <v>198</v>
      </c>
      <c r="B200" s="18">
        <f>RTD("cqg.rtd",,"StudyData", $T$2, "Bar", "", "Time", $S$2,-$A200, $X$2, "", "","False")</f>
        <v>42709.840277777781</v>
      </c>
      <c r="C200" s="17">
        <f t="shared" ca="1" si="17"/>
        <v>1</v>
      </c>
      <c r="D200" s="2">
        <f ca="1" xml:space="preserve"> IF(C200=1,RTD("cqg.rtd",,"StudyData", $T$2, "Bar", "", "Time", $S$2, -$A200,$X$2,$W$2, "","False"),"")</f>
        <v>42709.840277777781</v>
      </c>
      <c r="E200" s="13">
        <f ca="1" xml:space="preserve"> IF(C200=1,RTD("cqg.rtd",,"StudyData", $T$2, "Bar", "", "Open", $S$2, -$A200, $X$2,$W$2,,$U$2,$V$2),"")</f>
        <v>-49.712666669999997</v>
      </c>
      <c r="F200" s="13">
        <f ca="1" xml:space="preserve"> IF(C200=1,RTD("cqg.rtd",,"StudyData", $T$2, "Bar", "", "High", $S$2, -$A200, $X$2,$W$2,,$U$2,$V$2),"")</f>
        <v>-49.673200000000001</v>
      </c>
      <c r="G200" s="13">
        <f ca="1" xml:space="preserve"> IF(C200=1,RTD("cqg.rtd",,"StudyData", $T$2, "Bar", "", "Low", $S$2, -$A200, $X$2,$W$2,,$U$2,$V$2),"")</f>
        <v>-49.712666669999997</v>
      </c>
      <c r="H200" s="13">
        <f ca="1" xml:space="preserve"> IF(C200=1,RTD("cqg.rtd",,"StudyData", $T$2, "Bar", "", "Close", $S$2, -$A200, $X$2,$W$2,,$U$2,$V$2),"")</f>
        <v>-49.673200000000001</v>
      </c>
      <c r="K200" s="13">
        <f t="shared" ca="1" si="15"/>
        <v>-49.673200000000001</v>
      </c>
      <c r="L200" s="13">
        <f t="shared" ca="1" si="18"/>
        <v>-49.712666669999997</v>
      </c>
      <c r="M200" s="15">
        <f t="shared" ca="1" si="16"/>
        <v>42709.840277777781</v>
      </c>
      <c r="Q200" s="20"/>
    </row>
    <row r="201" spans="1:17" x14ac:dyDescent="0.25">
      <c r="A201">
        <f t="shared" si="19"/>
        <v>199</v>
      </c>
      <c r="B201" s="18">
        <f>RTD("cqg.rtd",,"StudyData", $T$2, "Bar", "", "Time", $S$2,-$A201, $X$2, "", "","False")</f>
        <v>42709.836805555555</v>
      </c>
      <c r="C201" s="17">
        <f t="shared" ca="1" si="17"/>
        <v>1</v>
      </c>
      <c r="D201" s="2">
        <f ca="1" xml:space="preserve"> IF(C201=1,RTD("cqg.rtd",,"StudyData", $T$2, "Bar", "", "Time", $S$2, -$A201,$X$2,$W$2, "","False"),"")</f>
        <v>42709.836805555555</v>
      </c>
      <c r="E201" s="13">
        <f ca="1" xml:space="preserve"> IF(C201=1,RTD("cqg.rtd",,"StudyData", $T$2, "Bar", "", "Open", $S$2, -$A201, $X$2,$W$2,,$U$2,$V$2),"")</f>
        <v>-49.6935</v>
      </c>
      <c r="F201" s="13">
        <f ca="1" xml:space="preserve"> IF(C201=1,RTD("cqg.rtd",,"StudyData", $T$2, "Bar", "", "High", $S$2, -$A201, $X$2,$W$2,,$U$2,$V$2),"")</f>
        <v>-49.6935</v>
      </c>
      <c r="G201" s="13">
        <f ca="1" xml:space="preserve"> IF(C201=1,RTD("cqg.rtd",,"StudyData", $T$2, "Bar", "", "Low", $S$2, -$A201, $X$2,$W$2,,$U$2,$V$2),"")</f>
        <v>-49.712699999999998</v>
      </c>
      <c r="H201" s="13">
        <f ca="1" xml:space="preserve"> IF(C201=1,RTD("cqg.rtd",,"StudyData", $T$2, "Bar", "", "Close", $S$2, -$A201, $X$2,$W$2,,$U$2,$V$2),"")</f>
        <v>-49.712699999999998</v>
      </c>
      <c r="K201" s="13">
        <f t="shared" ca="1" si="15"/>
        <v>-49.6935</v>
      </c>
      <c r="L201" s="13">
        <f t="shared" ca="1" si="18"/>
        <v>-49.712699999999998</v>
      </c>
      <c r="M201" s="15">
        <f t="shared" ca="1" si="16"/>
        <v>42709.836805555555</v>
      </c>
      <c r="Q201" s="20"/>
    </row>
    <row r="202" spans="1:17" x14ac:dyDescent="0.25">
      <c r="A202">
        <f t="shared" si="19"/>
        <v>200</v>
      </c>
      <c r="B202" s="18">
        <f>RTD("cqg.rtd",,"StudyData", $T$2, "Bar", "", "Time", $S$2,-$A202, $X$2, "", "","False")</f>
        <v>42709.833333333336</v>
      </c>
      <c r="C202" s="17">
        <f t="shared" ca="1" si="17"/>
        <v>1</v>
      </c>
      <c r="D202" s="2">
        <f ca="1" xml:space="preserve"> IF(C202=1,RTD("cqg.rtd",,"StudyData", $T$2, "Bar", "", "Time", $S$2, -$A202,$X$2,$W$2, "","False"),"")</f>
        <v>42709.833333333336</v>
      </c>
      <c r="E202" s="13">
        <f ca="1" xml:space="preserve"> IF(C202=1,RTD("cqg.rtd",,"StudyData", $T$2, "Bar", "", "Open", $S$2, -$A202, $X$2,$W$2,,$U$2,$V$2),"")</f>
        <v>-49.683833329999999</v>
      </c>
      <c r="F202" s="13">
        <f ca="1" xml:space="preserve"> IF(C202=1,RTD("cqg.rtd",,"StudyData", $T$2, "Bar", "", "High", $S$2, -$A202, $X$2,$W$2,,$U$2,$V$2),"")</f>
        <v>-49.64383333</v>
      </c>
      <c r="G202" s="13">
        <f ca="1" xml:space="preserve"> IF(C202=1,RTD("cqg.rtd",,"StudyData", $T$2, "Bar", "", "Low", $S$2, -$A202, $X$2,$W$2,,$U$2,$V$2),"")</f>
        <v>-49.683833329999999</v>
      </c>
      <c r="H202" s="13">
        <f ca="1" xml:space="preserve"> IF(C202=1,RTD("cqg.rtd",,"StudyData", $T$2, "Bar", "", "Close", $S$2, -$A202, $X$2,$W$2,,$U$2,$V$2),"")</f>
        <v>-49.663833330000003</v>
      </c>
      <c r="K202" s="13">
        <f t="shared" ca="1" si="15"/>
        <v>-49.64383333</v>
      </c>
      <c r="L202" s="13">
        <f t="shared" ca="1" si="18"/>
        <v>-49.683833329999999</v>
      </c>
      <c r="M202" s="15">
        <f t="shared" ca="1" si="16"/>
        <v>42709.833333333336</v>
      </c>
      <c r="Q202" s="20"/>
    </row>
    <row r="203" spans="1:17" x14ac:dyDescent="0.25">
      <c r="A203">
        <f t="shared" si="19"/>
        <v>201</v>
      </c>
      <c r="B203" s="18">
        <f>RTD("cqg.rtd",,"StudyData", $T$2, "Bar", "", "Time", $S$2,-$A203, $X$2, "", "","False")</f>
        <v>42709.829861111109</v>
      </c>
      <c r="C203" s="17">
        <f t="shared" ca="1" si="17"/>
        <v>1</v>
      </c>
      <c r="D203" s="2">
        <f ca="1" xml:space="preserve"> IF(C203=1,RTD("cqg.rtd",,"StudyData", $T$2, "Bar", "", "Time", $S$2, -$A203,$X$2,$W$2, "","False"),"")</f>
        <v>42709.829861111109</v>
      </c>
      <c r="E203" s="13">
        <f ca="1" xml:space="preserve"> IF(C203=1,RTD("cqg.rtd",,"StudyData", $T$2, "Bar", "", "Open", $S$2, -$A203, $X$2,$W$2,,$U$2,$V$2),"")</f>
        <v>-49.743066669999997</v>
      </c>
      <c r="F203" s="13">
        <f ca="1" xml:space="preserve"> IF(C203=1,RTD("cqg.rtd",,"StudyData", $T$2, "Bar", "", "High", $S$2, -$A203, $X$2,$W$2,,$U$2,$V$2),"")</f>
        <v>-49.653833329999998</v>
      </c>
      <c r="G203" s="13">
        <f ca="1" xml:space="preserve"> IF(C203=1,RTD("cqg.rtd",,"StudyData", $T$2, "Bar", "", "Low", $S$2, -$A203, $X$2,$W$2,,$U$2,$V$2),"")</f>
        <v>-49.743066669999997</v>
      </c>
      <c r="H203" s="13">
        <f ca="1" xml:space="preserve"> IF(C203=1,RTD("cqg.rtd",,"StudyData", $T$2, "Bar", "", "Close", $S$2, -$A203, $X$2,$W$2,,$U$2,$V$2),"")</f>
        <v>-49.663833330000003</v>
      </c>
      <c r="K203" s="13">
        <f t="shared" ca="1" si="15"/>
        <v>-49.653833329999998</v>
      </c>
      <c r="L203" s="13">
        <f t="shared" ca="1" si="18"/>
        <v>-49.743066669999997</v>
      </c>
      <c r="M203" s="15">
        <f t="shared" ca="1" si="16"/>
        <v>42709.829861111109</v>
      </c>
      <c r="Q203" s="20"/>
    </row>
    <row r="204" spans="1:17" x14ac:dyDescent="0.25">
      <c r="A204">
        <f t="shared" si="19"/>
        <v>202</v>
      </c>
      <c r="B204" s="18">
        <f>RTD("cqg.rtd",,"StudyData", $T$2, "Bar", "", "Time", $S$2,-$A204, $X$2, "", "","False")</f>
        <v>42709.826388888891</v>
      </c>
      <c r="C204" s="17">
        <f t="shared" ca="1" si="17"/>
        <v>1</v>
      </c>
      <c r="D204" s="2">
        <f ca="1" xml:space="preserve"> IF(C204=1,RTD("cqg.rtd",,"StudyData", $T$2, "Bar", "", "Time", $S$2, -$A204,$X$2,$W$2, "","False"),"")</f>
        <v>42709.826388888891</v>
      </c>
      <c r="E204" s="13">
        <f ca="1" xml:space="preserve"> IF(C204=1,RTD("cqg.rtd",,"StudyData", $T$2, "Bar", "", "Open", $S$2, -$A204, $X$2,$W$2,,$U$2,$V$2),"")</f>
        <v>-49.733066669999999</v>
      </c>
      <c r="F204" s="13">
        <f ca="1" xml:space="preserve"> IF(C204=1,RTD("cqg.rtd",,"StudyData", $T$2, "Bar", "", "High", $S$2, -$A204, $X$2,$W$2,,$U$2,$V$2),"")</f>
        <v>-49.723066670000001</v>
      </c>
      <c r="G204" s="13">
        <f ca="1" xml:space="preserve"> IF(C204=1,RTD("cqg.rtd",,"StudyData", $T$2, "Bar", "", "Low", $S$2, -$A204, $X$2,$W$2,,$U$2,$V$2),"")</f>
        <v>-49.743066669999997</v>
      </c>
      <c r="H204" s="13">
        <f ca="1" xml:space="preserve"> IF(C204=1,RTD("cqg.rtd",,"StudyData", $T$2, "Bar", "", "Close", $S$2, -$A204, $X$2,$W$2,,$U$2,$V$2),"")</f>
        <v>-49.743066669999997</v>
      </c>
      <c r="K204" s="13">
        <f t="shared" ca="1" si="15"/>
        <v>-49.723066670000001</v>
      </c>
      <c r="L204" s="13">
        <f t="shared" ca="1" si="18"/>
        <v>-49.743066669999997</v>
      </c>
      <c r="M204" s="15">
        <f t="shared" ca="1" si="16"/>
        <v>42709.826388888891</v>
      </c>
      <c r="Q204" s="20"/>
    </row>
    <row r="205" spans="1:17" x14ac:dyDescent="0.25">
      <c r="A205">
        <f t="shared" si="19"/>
        <v>203</v>
      </c>
      <c r="B205" s="18">
        <f>RTD("cqg.rtd",,"StudyData", $T$2, "Bar", "", "Time", $S$2,-$A205, $X$2, "", "","False")</f>
        <v>42709.822916666664</v>
      </c>
      <c r="C205" s="17">
        <f t="shared" ca="1" si="17"/>
        <v>1</v>
      </c>
      <c r="D205" s="2">
        <f ca="1" xml:space="preserve"> IF(C205=1,RTD("cqg.rtd",,"StudyData", $T$2, "Bar", "", "Time", $S$2, -$A205,$X$2,$W$2, "","False"),"")</f>
        <v>42709.822916666664</v>
      </c>
      <c r="E205" s="13">
        <f ca="1" xml:space="preserve"> IF(C205=1,RTD("cqg.rtd",,"StudyData", $T$2, "Bar", "", "Open", $S$2, -$A205, $X$2,$W$2,,$U$2,$V$2),"")</f>
        <v>-49.712933329999998</v>
      </c>
      <c r="F205" s="13">
        <f ca="1" xml:space="preserve"> IF(C205=1,RTD("cqg.rtd",,"StudyData", $T$2, "Bar", "", "High", $S$2, -$A205, $X$2,$W$2,,$U$2,$V$2),"")</f>
        <v>-49.70293333</v>
      </c>
      <c r="G205" s="13">
        <f ca="1" xml:space="preserve"> IF(C205=1,RTD("cqg.rtd",,"StudyData", $T$2, "Bar", "", "Low", $S$2, -$A205, $X$2,$W$2,,$U$2,$V$2),"")</f>
        <v>-49.723066670000001</v>
      </c>
      <c r="H205" s="13">
        <f ca="1" xml:space="preserve"> IF(C205=1,RTD("cqg.rtd",,"StudyData", $T$2, "Bar", "", "Close", $S$2, -$A205, $X$2,$W$2,,$U$2,$V$2),"")</f>
        <v>-49.723066670000001</v>
      </c>
      <c r="K205" s="13">
        <f t="shared" ca="1" si="15"/>
        <v>-49.70293333</v>
      </c>
      <c r="L205" s="13">
        <f t="shared" ca="1" si="18"/>
        <v>-49.723066670000001</v>
      </c>
      <c r="M205" s="15">
        <f t="shared" ca="1" si="16"/>
        <v>42709.822916666664</v>
      </c>
      <c r="Q205" s="20"/>
    </row>
    <row r="206" spans="1:17" x14ac:dyDescent="0.25">
      <c r="A206">
        <f t="shared" si="19"/>
        <v>204</v>
      </c>
      <c r="B206" s="18">
        <f>RTD("cqg.rtd",,"StudyData", $T$2, "Bar", "", "Time", $S$2,-$A206, $X$2, "", "","False")</f>
        <v>42709.819444444445</v>
      </c>
      <c r="C206" s="17">
        <f t="shared" ca="1" si="17"/>
        <v>1</v>
      </c>
      <c r="D206" s="2">
        <f ca="1" xml:space="preserve"> IF(C206=1,RTD("cqg.rtd",,"StudyData", $T$2, "Bar", "", "Time", $S$2, -$A206,$X$2,$W$2, "","False"),"")</f>
        <v>42709.819444444445</v>
      </c>
      <c r="E206" s="13">
        <f ca="1" xml:space="preserve"> IF(C206=1,RTD("cqg.rtd",,"StudyData", $T$2, "Bar", "", "Open", $S$2, -$A206, $X$2,$W$2,,$U$2,$V$2),"")</f>
        <v>-49.702666669999999</v>
      </c>
      <c r="F206" s="13">
        <f ca="1" xml:space="preserve"> IF(C206=1,RTD("cqg.rtd",,"StudyData", $T$2, "Bar", "", "High", $S$2, -$A206, $X$2,$W$2,,$U$2,$V$2),"")</f>
        <v>-49.692933330000002</v>
      </c>
      <c r="G206" s="13">
        <f ca="1" xml:space="preserve"> IF(C206=1,RTD("cqg.rtd",,"StudyData", $T$2, "Bar", "", "Low", $S$2, -$A206, $X$2,$W$2,,$U$2,$V$2),"")</f>
        <v>-49.70293333</v>
      </c>
      <c r="H206" s="13">
        <f ca="1" xml:space="preserve"> IF(C206=1,RTD("cqg.rtd",,"StudyData", $T$2, "Bar", "", "Close", $S$2, -$A206, $X$2,$W$2,,$U$2,$V$2),"")</f>
        <v>-49.70293333</v>
      </c>
      <c r="K206" s="13">
        <f t="shared" ca="1" si="15"/>
        <v>-49.692933330000002</v>
      </c>
      <c r="L206" s="13">
        <f t="shared" ca="1" si="18"/>
        <v>-49.70293333</v>
      </c>
      <c r="M206" s="15">
        <f t="shared" ca="1" si="16"/>
        <v>42709.819444444445</v>
      </c>
      <c r="Q206" s="20"/>
    </row>
    <row r="207" spans="1:17" x14ac:dyDescent="0.25">
      <c r="A207">
        <f t="shared" si="19"/>
        <v>205</v>
      </c>
      <c r="B207" s="18">
        <f>RTD("cqg.rtd",,"StudyData", $T$2, "Bar", "", "Time", $S$2,-$A207, $X$2, "", "","False")</f>
        <v>42709.815972222219</v>
      </c>
      <c r="C207" s="17">
        <f t="shared" ca="1" si="17"/>
        <v>1</v>
      </c>
      <c r="D207" s="2">
        <f ca="1" xml:space="preserve"> IF(C207=1,RTD("cqg.rtd",,"StudyData", $T$2, "Bar", "", "Time", $S$2, -$A207,$X$2,$W$2, "","False"),"")</f>
        <v>42709.815972222219</v>
      </c>
      <c r="E207" s="13">
        <f ca="1" xml:space="preserve"> IF(C207=1,RTD("cqg.rtd",,"StudyData", $T$2, "Bar", "", "Open", $S$2, -$A207, $X$2,$W$2,,$U$2,$V$2),"")</f>
        <v>-49.722799999999999</v>
      </c>
      <c r="F207" s="13">
        <f ca="1" xml:space="preserve"> IF(C207=1,RTD("cqg.rtd",,"StudyData", $T$2, "Bar", "", "High", $S$2, -$A207, $X$2,$W$2,,$U$2,$V$2),"")</f>
        <v>-49.692799999999998</v>
      </c>
      <c r="G207" s="13">
        <f ca="1" xml:space="preserve"> IF(C207=1,RTD("cqg.rtd",,"StudyData", $T$2, "Bar", "", "Low", $S$2, -$A207, $X$2,$W$2,,$U$2,$V$2),"")</f>
        <v>-49.722799999999999</v>
      </c>
      <c r="H207" s="13">
        <f ca="1" xml:space="preserve"> IF(C207=1,RTD("cqg.rtd",,"StudyData", $T$2, "Bar", "", "Close", $S$2, -$A207, $X$2,$W$2,,$U$2,$V$2),"")</f>
        <v>-49.702800000000003</v>
      </c>
      <c r="K207" s="13">
        <f t="shared" ca="1" si="15"/>
        <v>-49.692799999999998</v>
      </c>
      <c r="L207" s="13">
        <f t="shared" ca="1" si="18"/>
        <v>-49.722799999999999</v>
      </c>
      <c r="M207" s="15">
        <f t="shared" ca="1" si="16"/>
        <v>42709.815972222219</v>
      </c>
      <c r="Q207" s="20"/>
    </row>
    <row r="208" spans="1:17" x14ac:dyDescent="0.25">
      <c r="A208">
        <f t="shared" si="19"/>
        <v>206</v>
      </c>
      <c r="B208" s="18">
        <f>RTD("cqg.rtd",,"StudyData", $T$2, "Bar", "", "Time", $S$2,-$A208, $X$2, "", "","False")</f>
        <v>42709.8125</v>
      </c>
      <c r="C208" s="17">
        <f t="shared" ca="1" si="17"/>
        <v>1</v>
      </c>
      <c r="D208" s="2">
        <f ca="1" xml:space="preserve"> IF(C208=1,RTD("cqg.rtd",,"StudyData", $T$2, "Bar", "", "Time", $S$2, -$A208,$X$2,$W$2, "","False"),"")</f>
        <v>42709.8125</v>
      </c>
      <c r="E208" s="13">
        <f ca="1" xml:space="preserve"> IF(C208=1,RTD("cqg.rtd",,"StudyData", $T$2, "Bar", "", "Open", $S$2, -$A208, $X$2,$W$2,,$U$2,$V$2),"")</f>
        <v>-49.7423</v>
      </c>
      <c r="F208" s="13">
        <f ca="1" xml:space="preserve"> IF(C208=1,RTD("cqg.rtd",,"StudyData", $T$2, "Bar", "", "High", $S$2, -$A208, $X$2,$W$2,,$U$2,$V$2),"")</f>
        <v>-49.702800000000003</v>
      </c>
      <c r="G208" s="13">
        <f ca="1" xml:space="preserve"> IF(C208=1,RTD("cqg.rtd",,"StudyData", $T$2, "Bar", "", "Low", $S$2, -$A208, $X$2,$W$2,,$U$2,$V$2),"")</f>
        <v>-49.752299999999998</v>
      </c>
      <c r="H208" s="13">
        <f ca="1" xml:space="preserve"> IF(C208=1,RTD("cqg.rtd",,"StudyData", $T$2, "Bar", "", "Close", $S$2, -$A208, $X$2,$W$2,,$U$2,$V$2),"")</f>
        <v>-49.702800000000003</v>
      </c>
      <c r="K208" s="13">
        <f t="shared" ref="K208:K271" ca="1" si="20">F208</f>
        <v>-49.702800000000003</v>
      </c>
      <c r="L208" s="13">
        <f t="shared" ca="1" si="18"/>
        <v>-49.752299999999998</v>
      </c>
      <c r="M208" s="15">
        <f t="shared" ref="M208:M271" ca="1" si="21">D208</f>
        <v>42709.8125</v>
      </c>
      <c r="Q208" s="20"/>
    </row>
    <row r="209" spans="1:17" x14ac:dyDescent="0.25">
      <c r="A209">
        <f t="shared" si="19"/>
        <v>207</v>
      </c>
      <c r="B209" s="18">
        <f>RTD("cqg.rtd",,"StudyData", $T$2, "Bar", "", "Time", $S$2,-$A209, $X$2, "", "","False")</f>
        <v>42709.809027777781</v>
      </c>
      <c r="C209" s="17">
        <f t="shared" ca="1" si="17"/>
        <v>1</v>
      </c>
      <c r="D209" s="2">
        <f ca="1" xml:space="preserve"> IF(C209=1,RTD("cqg.rtd",,"StudyData", $T$2, "Bar", "", "Time", $S$2, -$A209,$X$2,$W$2, "","False"),"")</f>
        <v>42709.809027777781</v>
      </c>
      <c r="E209" s="13">
        <f ca="1" xml:space="preserve"> IF(C209=1,RTD("cqg.rtd",,"StudyData", $T$2, "Bar", "", "Open", $S$2, -$A209, $X$2,$W$2,,$U$2,$V$2),"")</f>
        <v>-49.742100000000001</v>
      </c>
      <c r="F209" s="13">
        <f ca="1" xml:space="preserve"> IF(C209=1,RTD("cqg.rtd",,"StudyData", $T$2, "Bar", "", "High", $S$2, -$A209, $X$2,$W$2,,$U$2,$V$2),"")</f>
        <v>-49.712566670000001</v>
      </c>
      <c r="G209" s="13">
        <f ca="1" xml:space="preserve"> IF(C209=1,RTD("cqg.rtd",,"StudyData", $T$2, "Bar", "", "Low", $S$2, -$A209, $X$2,$W$2,,$U$2,$V$2),"")</f>
        <v>-49.742100000000001</v>
      </c>
      <c r="H209" s="13">
        <f ca="1" xml:space="preserve"> IF(C209=1,RTD("cqg.rtd",,"StudyData", $T$2, "Bar", "", "Close", $S$2, -$A209, $X$2,$W$2,,$U$2,$V$2),"")</f>
        <v>-49.732300000000002</v>
      </c>
      <c r="K209" s="13">
        <f t="shared" ca="1" si="20"/>
        <v>-49.712566670000001</v>
      </c>
      <c r="L209" s="13">
        <f t="shared" ca="1" si="18"/>
        <v>-49.742100000000001</v>
      </c>
      <c r="M209" s="15">
        <f t="shared" ca="1" si="21"/>
        <v>42709.809027777781</v>
      </c>
      <c r="Q209" s="20"/>
    </row>
    <row r="210" spans="1:17" x14ac:dyDescent="0.25">
      <c r="A210">
        <f t="shared" si="19"/>
        <v>208</v>
      </c>
      <c r="B210" s="18">
        <f>RTD("cqg.rtd",,"StudyData", $T$2, "Bar", "", "Time", $S$2,-$A210, $X$2, "", "","False")</f>
        <v>42709.805555555555</v>
      </c>
      <c r="C210" s="17">
        <f t="shared" ca="1" si="17"/>
        <v>1</v>
      </c>
      <c r="D210" s="2">
        <f ca="1" xml:space="preserve"> IF(C210=1,RTD("cqg.rtd",,"StudyData", $T$2, "Bar", "", "Time", $S$2, -$A210,$X$2,$W$2, "","False"),"")</f>
        <v>42709.805555555555</v>
      </c>
      <c r="E210" s="13">
        <f ca="1" xml:space="preserve"> IF(C210=1,RTD("cqg.rtd",,"StudyData", $T$2, "Bar", "", "Open", $S$2, -$A210, $X$2,$W$2,,$U$2,$V$2),"")</f>
        <v>-49.772766670000003</v>
      </c>
      <c r="F210" s="13">
        <f ca="1" xml:space="preserve"> IF(C210=1,RTD("cqg.rtd",,"StudyData", $T$2, "Bar", "", "High", $S$2, -$A210, $X$2,$W$2,,$U$2,$V$2),"")</f>
        <v>-49.742100000000001</v>
      </c>
      <c r="G210" s="13">
        <f ca="1" xml:space="preserve"> IF(C210=1,RTD("cqg.rtd",,"StudyData", $T$2, "Bar", "", "Low", $S$2, -$A210, $X$2,$W$2,,$U$2,$V$2),"")</f>
        <v>-49.772766670000003</v>
      </c>
      <c r="H210" s="13">
        <f ca="1" xml:space="preserve"> IF(C210=1,RTD("cqg.rtd",,"StudyData", $T$2, "Bar", "", "Close", $S$2, -$A210, $X$2,$W$2,,$U$2,$V$2),"")</f>
        <v>-49.752099999999999</v>
      </c>
      <c r="K210" s="13">
        <f t="shared" ca="1" si="20"/>
        <v>-49.742100000000001</v>
      </c>
      <c r="L210" s="13">
        <f t="shared" ca="1" si="18"/>
        <v>-49.772766670000003</v>
      </c>
      <c r="M210" s="15">
        <f t="shared" ca="1" si="21"/>
        <v>42709.805555555555</v>
      </c>
      <c r="Q210" s="20"/>
    </row>
    <row r="211" spans="1:17" x14ac:dyDescent="0.25">
      <c r="A211">
        <f t="shared" si="19"/>
        <v>209</v>
      </c>
      <c r="B211" s="18">
        <f>RTD("cqg.rtd",,"StudyData", $T$2, "Bar", "", "Time", $S$2,-$A211, $X$2, "", "","False")</f>
        <v>42709.802083333336</v>
      </c>
      <c r="C211" s="17">
        <f t="shared" ca="1" si="17"/>
        <v>1</v>
      </c>
      <c r="D211" s="2">
        <f ca="1" xml:space="preserve"> IF(C211=1,RTD("cqg.rtd",,"StudyData", $T$2, "Bar", "", "Time", $S$2, -$A211,$X$2,$W$2, "","False"),"")</f>
        <v>42709.802083333336</v>
      </c>
      <c r="E211" s="13">
        <f ca="1" xml:space="preserve"> IF(C211=1,RTD("cqg.rtd",,"StudyData", $T$2, "Bar", "", "Open", $S$2, -$A211, $X$2,$W$2,,$U$2,$V$2),"")</f>
        <v>-49.72283333</v>
      </c>
      <c r="F211" s="13">
        <f ca="1" xml:space="preserve"> IF(C211=1,RTD("cqg.rtd",,"StudyData", $T$2, "Bar", "", "High", $S$2, -$A211, $X$2,$W$2,,$U$2,$V$2),"")</f>
        <v>-49.692900000000002</v>
      </c>
      <c r="G211" s="13">
        <f ca="1" xml:space="preserve"> IF(C211=1,RTD("cqg.rtd",,"StudyData", $T$2, "Bar", "", "Low", $S$2, -$A211, $X$2,$W$2,,$U$2,$V$2),"")</f>
        <v>-49.75276667</v>
      </c>
      <c r="H211" s="13">
        <f ca="1" xml:space="preserve"> IF(C211=1,RTD("cqg.rtd",,"StudyData", $T$2, "Bar", "", "Close", $S$2, -$A211, $X$2,$W$2,,$U$2,$V$2),"")</f>
        <v>-49.75276667</v>
      </c>
      <c r="K211" s="13">
        <f t="shared" ca="1" si="20"/>
        <v>-49.692900000000002</v>
      </c>
      <c r="L211" s="13">
        <f t="shared" ca="1" si="18"/>
        <v>-49.75276667</v>
      </c>
      <c r="M211" s="15">
        <f t="shared" ca="1" si="21"/>
        <v>42709.802083333336</v>
      </c>
      <c r="Q211" s="20"/>
    </row>
    <row r="212" spans="1:17" x14ac:dyDescent="0.25">
      <c r="A212">
        <f t="shared" si="19"/>
        <v>210</v>
      </c>
      <c r="B212" s="18">
        <f>RTD("cqg.rtd",,"StudyData", $T$2, "Bar", "", "Time", $S$2,-$A212, $X$2, "", "","False")</f>
        <v>42709.798611111109</v>
      </c>
      <c r="C212" s="17">
        <f t="shared" ca="1" si="17"/>
        <v>1</v>
      </c>
      <c r="D212" s="2">
        <f ca="1" xml:space="preserve"> IF(C212=1,RTD("cqg.rtd",,"StudyData", $T$2, "Bar", "", "Time", $S$2, -$A212,$X$2,$W$2, "","False"),"")</f>
        <v>42709.798611111109</v>
      </c>
      <c r="E212" s="13">
        <f ca="1" xml:space="preserve"> IF(C212=1,RTD("cqg.rtd",,"StudyData", $T$2, "Bar", "", "Open", $S$2, -$A212, $X$2,$W$2,,$U$2,$V$2),"")</f>
        <v>-49.72283333</v>
      </c>
      <c r="F212" s="13">
        <f ca="1" xml:space="preserve"> IF(C212=1,RTD("cqg.rtd",,"StudyData", $T$2, "Bar", "", "High", $S$2, -$A212, $X$2,$W$2,,$U$2,$V$2),"")</f>
        <v>-49.712833330000002</v>
      </c>
      <c r="G212" s="13">
        <f ca="1" xml:space="preserve"> IF(C212=1,RTD("cqg.rtd",,"StudyData", $T$2, "Bar", "", "Low", $S$2, -$A212, $X$2,$W$2,,$U$2,$V$2),"")</f>
        <v>-49.72283333</v>
      </c>
      <c r="H212" s="13">
        <f ca="1" xml:space="preserve"> IF(C212=1,RTD("cqg.rtd",,"StudyData", $T$2, "Bar", "", "Close", $S$2, -$A212, $X$2,$W$2,,$U$2,$V$2),"")</f>
        <v>-49.72283333</v>
      </c>
      <c r="K212" s="13">
        <f t="shared" ca="1" si="20"/>
        <v>-49.712833330000002</v>
      </c>
      <c r="L212" s="13">
        <f t="shared" ca="1" si="18"/>
        <v>-49.72283333</v>
      </c>
      <c r="M212" s="15">
        <f t="shared" ca="1" si="21"/>
        <v>42709.798611111109</v>
      </c>
      <c r="Q212" s="20"/>
    </row>
    <row r="213" spans="1:17" x14ac:dyDescent="0.25">
      <c r="A213">
        <f t="shared" si="19"/>
        <v>211</v>
      </c>
      <c r="B213" s="18">
        <f>RTD("cqg.rtd",,"StudyData", $T$2, "Bar", "", "Time", $S$2,-$A213, $X$2, "", "","False")</f>
        <v>42709.795138888891</v>
      </c>
      <c r="C213" s="17">
        <f t="shared" ca="1" si="17"/>
        <v>1</v>
      </c>
      <c r="D213" s="2">
        <f ca="1" xml:space="preserve"> IF(C213=1,RTD("cqg.rtd",,"StudyData", $T$2, "Bar", "", "Time", $S$2, -$A213,$X$2,$W$2, "","False"),"")</f>
        <v>42709.795138888891</v>
      </c>
      <c r="E213" s="13">
        <f ca="1" xml:space="preserve"> IF(C213=1,RTD("cqg.rtd",,"StudyData", $T$2, "Bar", "", "Open", $S$2, -$A213, $X$2,$W$2,,$U$2,$V$2),"")</f>
        <v>-49.722666670000002</v>
      </c>
      <c r="F213" s="13">
        <f ca="1" xml:space="preserve"> IF(C213=1,RTD("cqg.rtd",,"StudyData", $T$2, "Bar", "", "High", $S$2, -$A213, $X$2,$W$2,,$U$2,$V$2),"")</f>
        <v>-49.712833330000002</v>
      </c>
      <c r="G213" s="13">
        <f ca="1" xml:space="preserve"> IF(C213=1,RTD("cqg.rtd",,"StudyData", $T$2, "Bar", "", "Low", $S$2, -$A213, $X$2,$W$2,,$U$2,$V$2),"")</f>
        <v>-49.72283333</v>
      </c>
      <c r="H213" s="13">
        <f ca="1" xml:space="preserve"> IF(C213=1,RTD("cqg.rtd",,"StudyData", $T$2, "Bar", "", "Close", $S$2, -$A213, $X$2,$W$2,,$U$2,$V$2),"")</f>
        <v>-49.712833330000002</v>
      </c>
      <c r="K213" s="13">
        <f t="shared" ca="1" si="20"/>
        <v>-49.712833330000002</v>
      </c>
      <c r="L213" s="13">
        <f t="shared" ca="1" si="18"/>
        <v>-49.72283333</v>
      </c>
      <c r="M213" s="15">
        <f t="shared" ca="1" si="21"/>
        <v>42709.795138888891</v>
      </c>
      <c r="Q213" s="20"/>
    </row>
    <row r="214" spans="1:17" x14ac:dyDescent="0.25">
      <c r="A214">
        <f t="shared" si="19"/>
        <v>212</v>
      </c>
      <c r="B214" s="18">
        <f>RTD("cqg.rtd",,"StudyData", $T$2, "Bar", "", "Time", $S$2,-$A214, $X$2, "", "","False")</f>
        <v>42709.791666666664</v>
      </c>
      <c r="C214" s="17">
        <f t="shared" ca="1" si="17"/>
        <v>1</v>
      </c>
      <c r="D214" s="2">
        <f ca="1" xml:space="preserve"> IF(C214=1,RTD("cqg.rtd",,"StudyData", $T$2, "Bar", "", "Time", $S$2, -$A214,$X$2,$W$2, "","False"),"")</f>
        <v>42709.791666666664</v>
      </c>
      <c r="E214" s="13">
        <f ca="1" xml:space="preserve"> IF(C214=1,RTD("cqg.rtd",,"StudyData", $T$2, "Bar", "", "Open", $S$2, -$A214, $X$2,$W$2,,$U$2,$V$2),"")</f>
        <v>-49.703366670000001</v>
      </c>
      <c r="F214" s="13">
        <f ca="1" xml:space="preserve"> IF(C214=1,RTD("cqg.rtd",,"StudyData", $T$2, "Bar", "", "High", $S$2, -$A214, $X$2,$W$2,,$U$2,$V$2),"")</f>
        <v>-49.683799999999998</v>
      </c>
      <c r="G214" s="13">
        <f ca="1" xml:space="preserve"> IF(C214=1,RTD("cqg.rtd",,"StudyData", $T$2, "Bar", "", "Low", $S$2, -$A214, $X$2,$W$2,,$U$2,$V$2),"")</f>
        <v>-49.732766669999997</v>
      </c>
      <c r="H214" s="13">
        <f ca="1" xml:space="preserve"> IF(C214=1,RTD("cqg.rtd",,"StudyData", $T$2, "Bar", "", "Close", $S$2, -$A214, $X$2,$W$2,,$U$2,$V$2),"")</f>
        <v>-49.732766669999997</v>
      </c>
      <c r="K214" s="13">
        <f t="shared" ca="1" si="20"/>
        <v>-49.683799999999998</v>
      </c>
      <c r="L214" s="13">
        <f t="shared" ca="1" si="18"/>
        <v>-49.732766669999997</v>
      </c>
      <c r="M214" s="15">
        <f t="shared" ca="1" si="21"/>
        <v>42709.791666666664</v>
      </c>
      <c r="Q214" s="20"/>
    </row>
    <row r="215" spans="1:17" x14ac:dyDescent="0.25">
      <c r="A215">
        <f t="shared" si="19"/>
        <v>213</v>
      </c>
      <c r="B215" s="18">
        <f>RTD("cqg.rtd",,"StudyData", $T$2, "Bar", "", "Time", $S$2,-$A215, $X$2, "", "","False")</f>
        <v>42709.788194444445</v>
      </c>
      <c r="C215" s="17">
        <f t="shared" ca="1" si="17"/>
        <v>1</v>
      </c>
      <c r="D215" s="2">
        <f ca="1" xml:space="preserve"> IF(C215=1,RTD("cqg.rtd",,"StudyData", $T$2, "Bar", "", "Time", $S$2, -$A215,$X$2,$W$2, "","False"),"")</f>
        <v>42709.788194444445</v>
      </c>
      <c r="E215" s="13">
        <f ca="1" xml:space="preserve"> IF(C215=1,RTD("cqg.rtd",,"StudyData", $T$2, "Bar", "", "Open", $S$2, -$A215, $X$2,$W$2,,$U$2,$V$2),"")</f>
        <v>-49.635133330000002</v>
      </c>
      <c r="F215" s="13">
        <f ca="1" xml:space="preserve"> IF(C215=1,RTD("cqg.rtd",,"StudyData", $T$2, "Bar", "", "High", $S$2, -$A215, $X$2,$W$2,,$U$2,$V$2),"")</f>
        <v>-49.625333329999997</v>
      </c>
      <c r="G215" s="13">
        <f ca="1" xml:space="preserve"> IF(C215=1,RTD("cqg.rtd",,"StudyData", $T$2, "Bar", "", "Low", $S$2, -$A215, $X$2,$W$2,,$U$2,$V$2),"")</f>
        <v>-49.645299999999999</v>
      </c>
      <c r="H215" s="13">
        <f ca="1" xml:space="preserve"> IF(C215=1,RTD("cqg.rtd",,"StudyData", $T$2, "Bar", "", "Close", $S$2, -$A215, $X$2,$W$2,,$U$2,$V$2),"")</f>
        <v>-49.645299999999999</v>
      </c>
      <c r="K215" s="13">
        <f t="shared" ca="1" si="20"/>
        <v>-49.625333329999997</v>
      </c>
      <c r="L215" s="13">
        <f t="shared" ca="1" si="18"/>
        <v>-49.645299999999999</v>
      </c>
      <c r="M215" s="15">
        <f t="shared" ca="1" si="21"/>
        <v>42709.788194444445</v>
      </c>
      <c r="Q215" s="20"/>
    </row>
    <row r="216" spans="1:17" x14ac:dyDescent="0.25">
      <c r="A216">
        <f t="shared" si="19"/>
        <v>214</v>
      </c>
      <c r="B216" s="18">
        <f>RTD("cqg.rtd",,"StudyData", $T$2, "Bar", "", "Time", $S$2,-$A216, $X$2, "", "","False")</f>
        <v>42709.784722222219</v>
      </c>
      <c r="C216" s="17">
        <f t="shared" ca="1" si="17"/>
        <v>1</v>
      </c>
      <c r="D216" s="2">
        <f ca="1" xml:space="preserve"> IF(C216=1,RTD("cqg.rtd",,"StudyData", $T$2, "Bar", "", "Time", $S$2, -$A216,$X$2,$W$2, "","False"),"")</f>
        <v>42709.784722222219</v>
      </c>
      <c r="E216" s="13">
        <f ca="1" xml:space="preserve"> IF(C216=1,RTD("cqg.rtd",,"StudyData", $T$2, "Bar", "", "Open", $S$2, -$A216, $X$2,$W$2,,$U$2,$V$2),"")</f>
        <v>-49.62456667</v>
      </c>
      <c r="F216" s="13">
        <f ca="1" xml:space="preserve"> IF(C216=1,RTD("cqg.rtd",,"StudyData", $T$2, "Bar", "", "High", $S$2, -$A216, $X$2,$W$2,,$U$2,$V$2),"")</f>
        <v>-49.594799999999999</v>
      </c>
      <c r="G216" s="13">
        <f ca="1" xml:space="preserve"> IF(C216=1,RTD("cqg.rtd",,"StudyData", $T$2, "Bar", "", "Low", $S$2, -$A216, $X$2,$W$2,,$U$2,$V$2),"")</f>
        <v>-49.64513333</v>
      </c>
      <c r="H216" s="13">
        <f ca="1" xml:space="preserve"> IF(C216=1,RTD("cqg.rtd",,"StudyData", $T$2, "Bar", "", "Close", $S$2, -$A216, $X$2,$W$2,,$U$2,$V$2),"")</f>
        <v>-49.64513333</v>
      </c>
      <c r="K216" s="13">
        <f t="shared" ca="1" si="20"/>
        <v>-49.594799999999999</v>
      </c>
      <c r="L216" s="13">
        <f t="shared" ca="1" si="18"/>
        <v>-49.64513333</v>
      </c>
      <c r="M216" s="15">
        <f t="shared" ca="1" si="21"/>
        <v>42709.784722222219</v>
      </c>
      <c r="Q216" s="20"/>
    </row>
    <row r="217" spans="1:17" x14ac:dyDescent="0.25">
      <c r="A217">
        <f t="shared" si="19"/>
        <v>215</v>
      </c>
      <c r="B217" s="18">
        <f>RTD("cqg.rtd",,"StudyData", $T$2, "Bar", "", "Time", $S$2,-$A217, $X$2, "", "","False")</f>
        <v>42709.78125</v>
      </c>
      <c r="C217" s="17">
        <f t="shared" ca="1" si="17"/>
        <v>1</v>
      </c>
      <c r="D217" s="2">
        <f ca="1" xml:space="preserve"> IF(C217=1,RTD("cqg.rtd",,"StudyData", $T$2, "Bar", "", "Time", $S$2, -$A217,$X$2,$W$2, "","False"),"")</f>
        <v>42709.78125</v>
      </c>
      <c r="E217" s="13">
        <f ca="1" xml:space="preserve"> IF(C217=1,RTD("cqg.rtd",,"StudyData", $T$2, "Bar", "", "Open", $S$2, -$A217, $X$2,$W$2,,$U$2,$V$2),"")</f>
        <v>-49.683466670000001</v>
      </c>
      <c r="F217" s="13">
        <f ca="1" xml:space="preserve"> IF(C217=1,RTD("cqg.rtd",,"StudyData", $T$2, "Bar", "", "High", $S$2, -$A217, $X$2,$W$2,,$U$2,$V$2),"")</f>
        <v>-49.623833329999997</v>
      </c>
      <c r="G217" s="13">
        <f ca="1" xml:space="preserve"> IF(C217=1,RTD("cqg.rtd",,"StudyData", $T$2, "Bar", "", "Low", $S$2, -$A217, $X$2,$W$2,,$U$2,$V$2),"")</f>
        <v>-49.683466670000001</v>
      </c>
      <c r="H217" s="13">
        <f ca="1" xml:space="preserve"> IF(C217=1,RTD("cqg.rtd",,"StudyData", $T$2, "Bar", "", "Close", $S$2, -$A217, $X$2,$W$2,,$U$2,$V$2),"")</f>
        <v>-49.633833330000002</v>
      </c>
      <c r="K217" s="13">
        <f t="shared" ca="1" si="20"/>
        <v>-49.623833329999997</v>
      </c>
      <c r="L217" s="13">
        <f t="shared" ca="1" si="18"/>
        <v>-49.683466670000001</v>
      </c>
      <c r="M217" s="15">
        <f t="shared" ca="1" si="21"/>
        <v>42709.78125</v>
      </c>
      <c r="Q217" s="20"/>
    </row>
    <row r="218" spans="1:17" x14ac:dyDescent="0.25">
      <c r="A218">
        <f t="shared" si="19"/>
        <v>216</v>
      </c>
      <c r="B218" s="18">
        <f>RTD("cqg.rtd",,"StudyData", $T$2, "Bar", "", "Time", $S$2,-$A218, $X$2, "", "","False")</f>
        <v>42709.777777777781</v>
      </c>
      <c r="C218" s="17">
        <f t="shared" ca="1" si="17"/>
        <v>1</v>
      </c>
      <c r="D218" s="2">
        <f ca="1" xml:space="preserve"> IF(C218=1,RTD("cqg.rtd",,"StudyData", $T$2, "Bar", "", "Time", $S$2, -$A218,$X$2,$W$2, "","False"),"")</f>
        <v>42709.777777777781</v>
      </c>
      <c r="E218" s="13">
        <f ca="1" xml:space="preserve"> IF(C218=1,RTD("cqg.rtd",,"StudyData", $T$2, "Bar", "", "Open", $S$2, -$A218, $X$2,$W$2,,$U$2,$V$2),"")</f>
        <v>-49.702566670000003</v>
      </c>
      <c r="F218" s="13">
        <f ca="1" xml:space="preserve"> IF(C218=1,RTD("cqg.rtd",,"StudyData", $T$2, "Bar", "", "High", $S$2, -$A218, $X$2,$W$2,,$U$2,$V$2),"")</f>
        <v>-49.672666669999998</v>
      </c>
      <c r="G218" s="13">
        <f ca="1" xml:space="preserve"> IF(C218=1,RTD("cqg.rtd",,"StudyData", $T$2, "Bar", "", "Low", $S$2, -$A218, $X$2,$W$2,,$U$2,$V$2),"")</f>
        <v>-49.702566670000003</v>
      </c>
      <c r="H218" s="13">
        <f ca="1" xml:space="preserve"> IF(C218=1,RTD("cqg.rtd",,"StudyData", $T$2, "Bar", "", "Close", $S$2, -$A218, $X$2,$W$2,,$U$2,$V$2),"")</f>
        <v>-49.673466670000003</v>
      </c>
      <c r="K218" s="13">
        <f t="shared" ca="1" si="20"/>
        <v>-49.672666669999998</v>
      </c>
      <c r="L218" s="13">
        <f t="shared" ca="1" si="18"/>
        <v>-49.702566670000003</v>
      </c>
      <c r="M218" s="15">
        <f t="shared" ca="1" si="21"/>
        <v>42709.777777777781</v>
      </c>
      <c r="Q218" s="20"/>
    </row>
    <row r="219" spans="1:17" x14ac:dyDescent="0.25">
      <c r="A219">
        <f t="shared" si="19"/>
        <v>217</v>
      </c>
      <c r="B219" s="18">
        <f>RTD("cqg.rtd",,"StudyData", $T$2, "Bar", "", "Time", $S$2,-$A219, $X$2, "", "","False")</f>
        <v>42709.774305555555</v>
      </c>
      <c r="C219" s="17">
        <f t="shared" ca="1" si="17"/>
        <v>1</v>
      </c>
      <c r="D219" s="2">
        <f ca="1" xml:space="preserve"> IF(C219=1,RTD("cqg.rtd",,"StudyData", $T$2, "Bar", "", "Time", $S$2, -$A219,$X$2,$W$2, "","False"),"")</f>
        <v>42709.774305555555</v>
      </c>
      <c r="E219" s="13">
        <f ca="1" xml:space="preserve"> IF(C219=1,RTD("cqg.rtd",,"StudyData", $T$2, "Bar", "", "Open", $S$2, -$A219, $X$2,$W$2,,$U$2,$V$2),"")</f>
        <v>-49.682533329999998</v>
      </c>
      <c r="F219" s="13">
        <f ca="1" xml:space="preserve"> IF(C219=1,RTD("cqg.rtd",,"StudyData", $T$2, "Bar", "", "High", $S$2, -$A219, $X$2,$W$2,,$U$2,$V$2),"")</f>
        <v>-49.682533329999998</v>
      </c>
      <c r="G219" s="13">
        <f ca="1" xml:space="preserve"> IF(C219=1,RTD("cqg.rtd",,"StudyData", $T$2, "Bar", "", "Low", $S$2, -$A219, $X$2,$W$2,,$U$2,$V$2),"")</f>
        <v>-49.712766670000001</v>
      </c>
      <c r="H219" s="13">
        <f ca="1" xml:space="preserve"> IF(C219=1,RTD("cqg.rtd",,"StudyData", $T$2, "Bar", "", "Close", $S$2, -$A219, $X$2,$W$2,,$U$2,$V$2),"")</f>
        <v>-49.712766670000001</v>
      </c>
      <c r="K219" s="13">
        <f t="shared" ca="1" si="20"/>
        <v>-49.682533329999998</v>
      </c>
      <c r="L219" s="13">
        <f t="shared" ca="1" si="18"/>
        <v>-49.712766670000001</v>
      </c>
      <c r="M219" s="15">
        <f t="shared" ca="1" si="21"/>
        <v>42709.774305555555</v>
      </c>
      <c r="Q219" s="20"/>
    </row>
    <row r="220" spans="1:17" x14ac:dyDescent="0.25">
      <c r="A220">
        <f t="shared" si="19"/>
        <v>218</v>
      </c>
      <c r="B220" s="18">
        <f>RTD("cqg.rtd",,"StudyData", $T$2, "Bar", "", "Time", $S$2,-$A220, $X$2, "", "","False")</f>
        <v>42709.770833333336</v>
      </c>
      <c r="C220" s="17">
        <f t="shared" ca="1" si="17"/>
        <v>1</v>
      </c>
      <c r="D220" s="2">
        <f ca="1" xml:space="preserve"> IF(C220=1,RTD("cqg.rtd",,"StudyData", $T$2, "Bar", "", "Time", $S$2, -$A220,$X$2,$W$2, "","False"),"")</f>
        <v>42709.770833333336</v>
      </c>
      <c r="E220" s="13">
        <f ca="1" xml:space="preserve"> IF(C220=1,RTD("cqg.rtd",,"StudyData", $T$2, "Bar", "", "Open", $S$2, -$A220, $X$2,$W$2,,$U$2,$V$2),"")</f>
        <v>-49.781833329999998</v>
      </c>
      <c r="F220" s="13">
        <f ca="1" xml:space="preserve"> IF(C220=1,RTD("cqg.rtd",,"StudyData", $T$2, "Bar", "", "High", $S$2, -$A220, $X$2,$W$2,,$U$2,$V$2),"")</f>
        <v>-49.712533329999999</v>
      </c>
      <c r="G220" s="13">
        <f ca="1" xml:space="preserve"> IF(C220=1,RTD("cqg.rtd",,"StudyData", $T$2, "Bar", "", "Low", $S$2, -$A220, $X$2,$W$2,,$U$2,$V$2),"")</f>
        <v>-49.781833329999998</v>
      </c>
      <c r="H220" s="13">
        <f ca="1" xml:space="preserve"> IF(C220=1,RTD("cqg.rtd",,"StudyData", $T$2, "Bar", "", "Close", $S$2, -$A220, $X$2,$W$2,,$U$2,$V$2),"")</f>
        <v>-49.712533329999999</v>
      </c>
      <c r="K220" s="13">
        <f t="shared" ca="1" si="20"/>
        <v>-49.712533329999999</v>
      </c>
      <c r="L220" s="13">
        <f t="shared" ca="1" si="18"/>
        <v>-49.781833329999998</v>
      </c>
      <c r="M220" s="15">
        <f t="shared" ca="1" si="21"/>
        <v>42709.770833333336</v>
      </c>
      <c r="Q220" s="20"/>
    </row>
    <row r="221" spans="1:17" x14ac:dyDescent="0.25">
      <c r="A221">
        <f t="shared" si="19"/>
        <v>219</v>
      </c>
      <c r="B221" s="18">
        <f>RTD("cqg.rtd",,"StudyData", $T$2, "Bar", "", "Time", $S$2,-$A221, $X$2, "", "","False")</f>
        <v>42709.767361111109</v>
      </c>
      <c r="C221" s="17">
        <f t="shared" ca="1" si="17"/>
        <v>1</v>
      </c>
      <c r="D221" s="2">
        <f ca="1" xml:space="preserve"> IF(C221=1,RTD("cqg.rtd",,"StudyData", $T$2, "Bar", "", "Time", $S$2, -$A221,$X$2,$W$2, "","False"),"")</f>
        <v>42709.767361111109</v>
      </c>
      <c r="E221" s="13">
        <f ca="1" xml:space="preserve"> IF(C221=1,RTD("cqg.rtd",,"StudyData", $T$2, "Bar", "", "Open", $S$2, -$A221, $X$2,$W$2,,$U$2,$V$2),"")</f>
        <v>-49.743533329999998</v>
      </c>
      <c r="F221" s="13">
        <f ca="1" xml:space="preserve"> IF(C221=1,RTD("cqg.rtd",,"StudyData", $T$2, "Bar", "", "High", $S$2, -$A221, $X$2,$W$2,,$U$2,$V$2),"")</f>
        <v>-49.743533329999998</v>
      </c>
      <c r="G221" s="13">
        <f ca="1" xml:space="preserve"> IF(C221=1,RTD("cqg.rtd",,"StudyData", $T$2, "Bar", "", "Low", $S$2, -$A221, $X$2,$W$2,,$U$2,$V$2),"")</f>
        <v>-49.772833329999997</v>
      </c>
      <c r="H221" s="13">
        <f ca="1" xml:space="preserve"> IF(C221=1,RTD("cqg.rtd",,"StudyData", $T$2, "Bar", "", "Close", $S$2, -$A221, $X$2,$W$2,,$U$2,$V$2),"")</f>
        <v>-49.772433329999998</v>
      </c>
      <c r="K221" s="13">
        <f t="shared" ca="1" si="20"/>
        <v>-49.743533329999998</v>
      </c>
      <c r="L221" s="13">
        <f t="shared" ca="1" si="18"/>
        <v>-49.772833329999997</v>
      </c>
      <c r="M221" s="15">
        <f t="shared" ca="1" si="21"/>
        <v>42709.767361111109</v>
      </c>
      <c r="Q221" s="20"/>
    </row>
    <row r="222" spans="1:17" x14ac:dyDescent="0.25">
      <c r="A222">
        <f t="shared" si="19"/>
        <v>220</v>
      </c>
      <c r="B222" s="18">
        <f>RTD("cqg.rtd",,"StudyData", $T$2, "Bar", "", "Time", $S$2,-$A222, $X$2, "", "","False")</f>
        <v>42709.763888888891</v>
      </c>
      <c r="C222" s="17">
        <f t="shared" ca="1" si="17"/>
        <v>1</v>
      </c>
      <c r="D222" s="2">
        <f ca="1" xml:space="preserve"> IF(C222=1,RTD("cqg.rtd",,"StudyData", $T$2, "Bar", "", "Time", $S$2, -$A222,$X$2,$W$2, "","False"),"")</f>
        <v>42709.763888888891</v>
      </c>
      <c r="E222" s="13">
        <f ca="1" xml:space="preserve"> IF(C222=1,RTD("cqg.rtd",,"StudyData", $T$2, "Bar", "", "Open", $S$2, -$A222, $X$2,$W$2,,$U$2,$V$2),"")</f>
        <v>-49.724266669999999</v>
      </c>
      <c r="F222" s="13">
        <f ca="1" xml:space="preserve"> IF(C222=1,RTD("cqg.rtd",,"StudyData", $T$2, "Bar", "", "High", $S$2, -$A222, $X$2,$W$2,,$U$2,$V$2),"")</f>
        <v>-49.724266669999999</v>
      </c>
      <c r="G222" s="13">
        <f ca="1" xml:space="preserve"> IF(C222=1,RTD("cqg.rtd",,"StudyData", $T$2, "Bar", "", "Low", $S$2, -$A222, $X$2,$W$2,,$U$2,$V$2),"")</f>
        <v>-49.774133329999998</v>
      </c>
      <c r="H222" s="13">
        <f ca="1" xml:space="preserve"> IF(C222=1,RTD("cqg.rtd",,"StudyData", $T$2, "Bar", "", "Close", $S$2, -$A222, $X$2,$W$2,,$U$2,$V$2),"")</f>
        <v>-49.774133329999998</v>
      </c>
      <c r="K222" s="13">
        <f t="shared" ca="1" si="20"/>
        <v>-49.724266669999999</v>
      </c>
      <c r="L222" s="13">
        <f t="shared" ca="1" si="18"/>
        <v>-49.774133329999998</v>
      </c>
      <c r="M222" s="15">
        <f t="shared" ca="1" si="21"/>
        <v>42709.763888888891</v>
      </c>
      <c r="Q222" s="20"/>
    </row>
    <row r="223" spans="1:17" x14ac:dyDescent="0.25">
      <c r="A223">
        <f t="shared" si="19"/>
        <v>221</v>
      </c>
      <c r="B223" s="18">
        <f>RTD("cqg.rtd",,"StudyData", $T$2, "Bar", "", "Time", $S$2,-$A223, $X$2, "", "","False")</f>
        <v>42709.760416666664</v>
      </c>
      <c r="C223" s="17">
        <f t="shared" ca="1" si="17"/>
        <v>1</v>
      </c>
      <c r="D223" s="2">
        <f ca="1" xml:space="preserve"> IF(C223=1,RTD("cqg.rtd",,"StudyData", $T$2, "Bar", "", "Time", $S$2, -$A223,$X$2,$W$2, "","False"),"")</f>
        <v>42709.760416666664</v>
      </c>
      <c r="E223" s="13">
        <f ca="1" xml:space="preserve"> IF(C223=1,RTD("cqg.rtd",,"StudyData", $T$2, "Bar", "", "Open", $S$2, -$A223, $X$2,$W$2,,$U$2,$V$2),"")</f>
        <v>-49.664499999999997</v>
      </c>
      <c r="F223" s="13">
        <f ca="1" xml:space="preserve"> IF(C223=1,RTD("cqg.rtd",,"StudyData", $T$2, "Bar", "", "High", $S$2, -$A223, $X$2,$W$2,,$U$2,$V$2),"")</f>
        <v>-49.664499999999997</v>
      </c>
      <c r="G223" s="13">
        <f ca="1" xml:space="preserve"> IF(C223=1,RTD("cqg.rtd",,"StudyData", $T$2, "Bar", "", "Low", $S$2, -$A223, $X$2,$W$2,,$U$2,$V$2),"")</f>
        <v>-49.75426667</v>
      </c>
      <c r="H223" s="13">
        <f ca="1" xml:space="preserve"> IF(C223=1,RTD("cqg.rtd",,"StudyData", $T$2, "Bar", "", "Close", $S$2, -$A223, $X$2,$W$2,,$U$2,$V$2),"")</f>
        <v>-49.724266669999999</v>
      </c>
      <c r="K223" s="13">
        <f t="shared" ca="1" si="20"/>
        <v>-49.664499999999997</v>
      </c>
      <c r="L223" s="13">
        <f t="shared" ca="1" si="18"/>
        <v>-49.75426667</v>
      </c>
      <c r="M223" s="15">
        <f t="shared" ca="1" si="21"/>
        <v>42709.760416666664</v>
      </c>
      <c r="Q223" s="20"/>
    </row>
    <row r="224" spans="1:17" x14ac:dyDescent="0.25">
      <c r="A224">
        <f t="shared" si="19"/>
        <v>222</v>
      </c>
      <c r="B224" s="18">
        <f>RTD("cqg.rtd",,"StudyData", $T$2, "Bar", "", "Time", $S$2,-$A224, $X$2, "", "","False")</f>
        <v>42709.756944444445</v>
      </c>
      <c r="C224" s="17">
        <f t="shared" ca="1" si="17"/>
        <v>1</v>
      </c>
      <c r="D224" s="2">
        <f ca="1" xml:space="preserve"> IF(C224=1,RTD("cqg.rtd",,"StudyData", $T$2, "Bar", "", "Time", $S$2, -$A224,$X$2,$W$2, "","False"),"")</f>
        <v>42709.756944444445</v>
      </c>
      <c r="E224" s="13">
        <f ca="1" xml:space="preserve"> IF(C224=1,RTD("cqg.rtd",,"StudyData", $T$2, "Bar", "", "Open", $S$2, -$A224, $X$2,$W$2,,$U$2,$V$2),"")</f>
        <v>-49.644666669999999</v>
      </c>
      <c r="F224" s="13">
        <f ca="1" xml:space="preserve"> IF(C224=1,RTD("cqg.rtd",,"StudyData", $T$2, "Bar", "", "High", $S$2, -$A224, $X$2,$W$2,,$U$2,$V$2),"")</f>
        <v>-49.644666669999999</v>
      </c>
      <c r="G224" s="13">
        <f ca="1" xml:space="preserve"> IF(C224=1,RTD("cqg.rtd",,"StudyData", $T$2, "Bar", "", "Low", $S$2, -$A224, $X$2,$W$2,,$U$2,$V$2),"")</f>
        <v>-49.674500000000002</v>
      </c>
      <c r="H224" s="13">
        <f ca="1" xml:space="preserve"> IF(C224=1,RTD("cqg.rtd",,"StudyData", $T$2, "Bar", "", "Close", $S$2, -$A224, $X$2,$W$2,,$U$2,$V$2),"")</f>
        <v>-49.674500000000002</v>
      </c>
      <c r="K224" s="13">
        <f t="shared" ca="1" si="20"/>
        <v>-49.644666669999999</v>
      </c>
      <c r="L224" s="13">
        <f t="shared" ca="1" si="18"/>
        <v>-49.674500000000002</v>
      </c>
      <c r="M224" s="15">
        <f t="shared" ca="1" si="21"/>
        <v>42709.756944444445</v>
      </c>
      <c r="Q224" s="20"/>
    </row>
    <row r="225" spans="1:17" x14ac:dyDescent="0.25">
      <c r="A225">
        <f t="shared" si="19"/>
        <v>223</v>
      </c>
      <c r="B225" s="18">
        <f>RTD("cqg.rtd",,"StudyData", $T$2, "Bar", "", "Time", $S$2,-$A225, $X$2, "", "","False")</f>
        <v>42709.753472222219</v>
      </c>
      <c r="C225" s="17">
        <f t="shared" ca="1" si="17"/>
        <v>1</v>
      </c>
      <c r="D225" s="2">
        <f ca="1" xml:space="preserve"> IF(C225=1,RTD("cqg.rtd",,"StudyData", $T$2, "Bar", "", "Time", $S$2, -$A225,$X$2,$W$2, "","False"),"")</f>
        <v>42709.753472222219</v>
      </c>
      <c r="E225" s="13">
        <f ca="1" xml:space="preserve"> IF(C225=1,RTD("cqg.rtd",,"StudyData", $T$2, "Bar", "", "Open", $S$2, -$A225, $X$2,$W$2,,$U$2,$V$2),"")</f>
        <v>-49.674900000000001</v>
      </c>
      <c r="F225" s="13">
        <f ca="1" xml:space="preserve"> IF(C225=1,RTD("cqg.rtd",,"StudyData", $T$2, "Bar", "", "High", $S$2, -$A225, $X$2,$W$2,,$U$2,$V$2),"")</f>
        <v>-49.654733329999999</v>
      </c>
      <c r="G225" s="13">
        <f ca="1" xml:space="preserve"> IF(C225=1,RTD("cqg.rtd",,"StudyData", $T$2, "Bar", "", "Low", $S$2, -$A225, $X$2,$W$2,,$U$2,$V$2),"")</f>
        <v>-49.684899999999999</v>
      </c>
      <c r="H225" s="13">
        <f ca="1" xml:space="preserve"> IF(C225=1,RTD("cqg.rtd",,"StudyData", $T$2, "Bar", "", "Close", $S$2, -$A225, $X$2,$W$2,,$U$2,$V$2),"")</f>
        <v>-49.654733329999999</v>
      </c>
      <c r="K225" s="13">
        <f t="shared" ca="1" si="20"/>
        <v>-49.654733329999999</v>
      </c>
      <c r="L225" s="13">
        <f t="shared" ca="1" si="18"/>
        <v>-49.684899999999999</v>
      </c>
      <c r="M225" s="15">
        <f t="shared" ca="1" si="21"/>
        <v>42709.753472222219</v>
      </c>
      <c r="Q225" s="20"/>
    </row>
    <row r="226" spans="1:17" x14ac:dyDescent="0.25">
      <c r="A226">
        <f t="shared" si="19"/>
        <v>224</v>
      </c>
      <c r="B226" s="18">
        <f>RTD("cqg.rtd",,"StudyData", $T$2, "Bar", "", "Time", $S$2,-$A226, $X$2, "", "","False")</f>
        <v>42709.75</v>
      </c>
      <c r="C226" s="17">
        <f t="shared" ca="1" si="17"/>
        <v>1</v>
      </c>
      <c r="D226" s="2">
        <f ca="1" xml:space="preserve"> IF(C226=1,RTD("cqg.rtd",,"StudyData", $T$2, "Bar", "", "Time", $S$2, -$A226,$X$2,$W$2, "","False"),"")</f>
        <v>42709.75</v>
      </c>
      <c r="E226" s="13">
        <f ca="1" xml:space="preserve"> IF(C226=1,RTD("cqg.rtd",,"StudyData", $T$2, "Bar", "", "Open", $S$2, -$A226, $X$2,$W$2,,$U$2,$V$2),"")</f>
        <v>-49.656733330000002</v>
      </c>
      <c r="F226" s="13">
        <f ca="1" xml:space="preserve"> IF(C226=1,RTD("cqg.rtd",,"StudyData", $T$2, "Bar", "", "High", $S$2, -$A226, $X$2,$W$2,,$U$2,$V$2),"")</f>
        <v>-49.656733330000002</v>
      </c>
      <c r="G226" s="13">
        <f ca="1" xml:space="preserve"> IF(C226=1,RTD("cqg.rtd",,"StudyData", $T$2, "Bar", "", "Low", $S$2, -$A226, $X$2,$W$2,,$U$2,$V$2),"")</f>
        <v>-49.695933330000003</v>
      </c>
      <c r="H226" s="13">
        <f ca="1" xml:space="preserve"> IF(C226=1,RTD("cqg.rtd",,"StudyData", $T$2, "Bar", "", "Close", $S$2, -$A226, $X$2,$W$2,,$U$2,$V$2),"")</f>
        <v>-49.684899999999999</v>
      </c>
      <c r="K226" s="13">
        <f t="shared" ca="1" si="20"/>
        <v>-49.656733330000002</v>
      </c>
      <c r="L226" s="13">
        <f t="shared" ca="1" si="18"/>
        <v>-49.695933330000003</v>
      </c>
      <c r="M226" s="15">
        <f t="shared" ca="1" si="21"/>
        <v>42709.75</v>
      </c>
      <c r="Q226" s="20"/>
    </row>
    <row r="227" spans="1:17" x14ac:dyDescent="0.25">
      <c r="A227">
        <f t="shared" si="19"/>
        <v>225</v>
      </c>
      <c r="B227" s="18">
        <f>RTD("cqg.rtd",,"StudyData", $T$2, "Bar", "", "Time", $S$2,-$A227, $X$2, "", "","False")</f>
        <v>42709.746527777781</v>
      </c>
      <c r="C227" s="17">
        <f t="shared" ca="1" si="17"/>
        <v>1</v>
      </c>
      <c r="D227" s="2">
        <f ca="1" xml:space="preserve"> IF(C227=1,RTD("cqg.rtd",,"StudyData", $T$2, "Bar", "", "Time", $S$2, -$A227,$X$2,$W$2, "","False"),"")</f>
        <v>42709.746527777781</v>
      </c>
      <c r="E227" s="13">
        <f ca="1" xml:space="preserve"> IF(C227=1,RTD("cqg.rtd",,"StudyData", $T$2, "Bar", "", "Open", $S$2, -$A227, $X$2,$W$2,,$U$2,$V$2),"")</f>
        <v>-49.6068</v>
      </c>
      <c r="F227" s="13">
        <f ca="1" xml:space="preserve"> IF(C227=1,RTD("cqg.rtd",,"StudyData", $T$2, "Bar", "", "High", $S$2, -$A227, $X$2,$W$2,,$U$2,$V$2),"")</f>
        <v>-49.596800000000002</v>
      </c>
      <c r="G227" s="13">
        <f ca="1" xml:space="preserve"> IF(C227=1,RTD("cqg.rtd",,"StudyData", $T$2, "Bar", "", "Low", $S$2, -$A227, $X$2,$W$2,,$U$2,$V$2),"")</f>
        <v>-49.626800000000003</v>
      </c>
      <c r="H227" s="13">
        <f ca="1" xml:space="preserve"> IF(C227=1,RTD("cqg.rtd",,"StudyData", $T$2, "Bar", "", "Close", $S$2, -$A227, $X$2,$W$2,,$U$2,$V$2),"")</f>
        <v>-49.62673333</v>
      </c>
      <c r="K227" s="13">
        <f t="shared" ca="1" si="20"/>
        <v>-49.596800000000002</v>
      </c>
      <c r="L227" s="13">
        <f t="shared" ca="1" si="18"/>
        <v>-49.626800000000003</v>
      </c>
      <c r="M227" s="15">
        <f t="shared" ca="1" si="21"/>
        <v>42709.746527777781</v>
      </c>
      <c r="Q227" s="20"/>
    </row>
    <row r="228" spans="1:17" x14ac:dyDescent="0.25">
      <c r="A228">
        <f t="shared" si="19"/>
        <v>226</v>
      </c>
      <c r="B228" s="18">
        <f>RTD("cqg.rtd",,"StudyData", $T$2, "Bar", "", "Time", $S$2,-$A228, $X$2, "", "","False")</f>
        <v>42709.743055555555</v>
      </c>
      <c r="C228" s="17">
        <f t="shared" ca="1" si="17"/>
        <v>1</v>
      </c>
      <c r="D228" s="2">
        <f ca="1" xml:space="preserve"> IF(C228=1,RTD("cqg.rtd",,"StudyData", $T$2, "Bar", "", "Time", $S$2, -$A228,$X$2,$W$2, "","False"),"")</f>
        <v>42709.743055555555</v>
      </c>
      <c r="E228" s="13">
        <f ca="1" xml:space="preserve"> IF(C228=1,RTD("cqg.rtd",,"StudyData", $T$2, "Bar", "", "Open", $S$2, -$A228, $X$2,$W$2,,$U$2,$V$2),"")</f>
        <v>-49.596866669999997</v>
      </c>
      <c r="F228" s="13">
        <f ca="1" xml:space="preserve"> IF(C228=1,RTD("cqg.rtd",,"StudyData", $T$2, "Bar", "", "High", $S$2, -$A228, $X$2,$W$2,,$U$2,$V$2),"")</f>
        <v>-49.596866669999997</v>
      </c>
      <c r="G228" s="13">
        <f ca="1" xml:space="preserve"> IF(C228=1,RTD("cqg.rtd",,"StudyData", $T$2, "Bar", "", "Low", $S$2, -$A228, $X$2,$W$2,,$U$2,$V$2),"")</f>
        <v>-49.626800000000003</v>
      </c>
      <c r="H228" s="13">
        <f ca="1" xml:space="preserve"> IF(C228=1,RTD("cqg.rtd",,"StudyData", $T$2, "Bar", "", "Close", $S$2, -$A228, $X$2,$W$2,,$U$2,$V$2),"")</f>
        <v>-49.6068</v>
      </c>
      <c r="K228" s="13">
        <f t="shared" ca="1" si="20"/>
        <v>-49.596866669999997</v>
      </c>
      <c r="L228" s="13">
        <f t="shared" ca="1" si="18"/>
        <v>-49.626800000000003</v>
      </c>
      <c r="M228" s="15">
        <f t="shared" ca="1" si="21"/>
        <v>42709.743055555555</v>
      </c>
      <c r="Q228" s="20"/>
    </row>
    <row r="229" spans="1:17" x14ac:dyDescent="0.25">
      <c r="A229">
        <f t="shared" si="19"/>
        <v>227</v>
      </c>
      <c r="B229" s="18">
        <f>RTD("cqg.rtd",,"StudyData", $T$2, "Bar", "", "Time", $S$2,-$A229, $X$2, "", "","False")</f>
        <v>42709.739583333336</v>
      </c>
      <c r="C229" s="17">
        <f t="shared" ca="1" si="17"/>
        <v>1</v>
      </c>
      <c r="D229" s="2">
        <f ca="1" xml:space="preserve"> IF(C229=1,RTD("cqg.rtd",,"StudyData", $T$2, "Bar", "", "Time", $S$2, -$A229,$X$2,$W$2, "","False"),"")</f>
        <v>42709.739583333336</v>
      </c>
      <c r="E229" s="13">
        <f ca="1" xml:space="preserve"> IF(C229=1,RTD("cqg.rtd",,"StudyData", $T$2, "Bar", "", "Open", $S$2, -$A229, $X$2,$W$2,,$U$2,$V$2),"")</f>
        <v>-49.587033329999997</v>
      </c>
      <c r="F229" s="13">
        <f ca="1" xml:space="preserve"> IF(C229=1,RTD("cqg.rtd",,"StudyData", $T$2, "Bar", "", "High", $S$2, -$A229, $X$2,$W$2,,$U$2,$V$2),"")</f>
        <v>-49.586833329999997</v>
      </c>
      <c r="G229" s="13">
        <f ca="1" xml:space="preserve"> IF(C229=1,RTD("cqg.rtd",,"StudyData", $T$2, "Bar", "", "Low", $S$2, -$A229, $X$2,$W$2,,$U$2,$V$2),"")</f>
        <v>-49.60703333</v>
      </c>
      <c r="H229" s="13">
        <f ca="1" xml:space="preserve"> IF(C229=1,RTD("cqg.rtd",,"StudyData", $T$2, "Bar", "", "Close", $S$2, -$A229, $X$2,$W$2,,$U$2,$V$2),"")</f>
        <v>-49.596933329999999</v>
      </c>
      <c r="K229" s="13">
        <f t="shared" ca="1" si="20"/>
        <v>-49.586833329999997</v>
      </c>
      <c r="L229" s="13">
        <f t="shared" ca="1" si="18"/>
        <v>-49.60703333</v>
      </c>
      <c r="M229" s="15">
        <f t="shared" ca="1" si="21"/>
        <v>42709.739583333336</v>
      </c>
      <c r="Q229" s="20"/>
    </row>
    <row r="230" spans="1:17" x14ac:dyDescent="0.25">
      <c r="A230">
        <f t="shared" si="19"/>
        <v>228</v>
      </c>
      <c r="B230" s="18">
        <f>RTD("cqg.rtd",,"StudyData", $T$2, "Bar", "", "Time", $S$2,-$A230, $X$2, "", "","False")</f>
        <v>42709.736111111109</v>
      </c>
      <c r="C230" s="17">
        <f t="shared" ca="1" si="17"/>
        <v>1</v>
      </c>
      <c r="D230" s="2">
        <f ca="1" xml:space="preserve"> IF(C230=1,RTD("cqg.rtd",,"StudyData", $T$2, "Bar", "", "Time", $S$2, -$A230,$X$2,$W$2, "","False"),"")</f>
        <v>42709.736111111109</v>
      </c>
      <c r="E230" s="13">
        <f ca="1" xml:space="preserve"> IF(C230=1,RTD("cqg.rtd",,"StudyData", $T$2, "Bar", "", "Open", $S$2, -$A230, $X$2,$W$2,,$U$2,$V$2),"")</f>
        <v>-49.577033329999999</v>
      </c>
      <c r="F230" s="13">
        <f ca="1" xml:space="preserve"> IF(C230=1,RTD("cqg.rtd",,"StudyData", $T$2, "Bar", "", "High", $S$2, -$A230, $X$2,$W$2,,$U$2,$V$2),"")</f>
        <v>-49.577033329999999</v>
      </c>
      <c r="G230" s="13">
        <f ca="1" xml:space="preserve"> IF(C230=1,RTD("cqg.rtd",,"StudyData", $T$2, "Bar", "", "Low", $S$2, -$A230, $X$2,$W$2,,$U$2,$V$2),"")</f>
        <v>-49.60703333</v>
      </c>
      <c r="H230" s="13">
        <f ca="1" xml:space="preserve"> IF(C230=1,RTD("cqg.rtd",,"StudyData", $T$2, "Bar", "", "Close", $S$2, -$A230, $X$2,$W$2,,$U$2,$V$2),"")</f>
        <v>-49.60703333</v>
      </c>
      <c r="K230" s="13">
        <f t="shared" ca="1" si="20"/>
        <v>-49.577033329999999</v>
      </c>
      <c r="L230" s="13">
        <f t="shared" ca="1" si="18"/>
        <v>-49.60703333</v>
      </c>
      <c r="M230" s="15">
        <f t="shared" ca="1" si="21"/>
        <v>42709.736111111109</v>
      </c>
      <c r="Q230" s="20"/>
    </row>
    <row r="231" spans="1:17" x14ac:dyDescent="0.25">
      <c r="A231">
        <f t="shared" si="19"/>
        <v>229</v>
      </c>
      <c r="B231" s="18">
        <f>RTD("cqg.rtd",,"StudyData", $T$2, "Bar", "", "Time", $S$2,-$A231, $X$2, "", "","False")</f>
        <v>42709.732638888891</v>
      </c>
      <c r="C231" s="17">
        <f t="shared" ca="1" si="17"/>
        <v>1</v>
      </c>
      <c r="D231" s="2">
        <f ca="1" xml:space="preserve"> IF(C231=1,RTD("cqg.rtd",,"StudyData", $T$2, "Bar", "", "Time", $S$2, -$A231,$X$2,$W$2, "","False"),"")</f>
        <v>42709.732638888891</v>
      </c>
      <c r="E231" s="13">
        <f ca="1" xml:space="preserve"> IF(C231=1,RTD("cqg.rtd",,"StudyData", $T$2, "Bar", "", "Open", $S$2, -$A231, $X$2,$W$2,,$U$2,$V$2),"")</f>
        <v>-49.58733333</v>
      </c>
      <c r="F231" s="13">
        <f ca="1" xml:space="preserve"> IF(C231=1,RTD("cqg.rtd",,"StudyData", $T$2, "Bar", "", "High", $S$2, -$A231, $X$2,$W$2,,$U$2,$V$2),"")</f>
        <v>-49.586866669999999</v>
      </c>
      <c r="G231" s="13">
        <f ca="1" xml:space="preserve"> IF(C231=1,RTD("cqg.rtd",,"StudyData", $T$2, "Bar", "", "Low", $S$2, -$A231, $X$2,$W$2,,$U$2,$V$2),"")</f>
        <v>-49.58733333</v>
      </c>
      <c r="H231" s="13">
        <f ca="1" xml:space="preserve"> IF(C231=1,RTD("cqg.rtd",,"StudyData", $T$2, "Bar", "", "Close", $S$2, -$A231, $X$2,$W$2,,$U$2,$V$2),"")</f>
        <v>-49.587033329999997</v>
      </c>
      <c r="K231" s="13">
        <f t="shared" ca="1" si="20"/>
        <v>-49.586866669999999</v>
      </c>
      <c r="L231" s="13">
        <f t="shared" ca="1" si="18"/>
        <v>-49.58733333</v>
      </c>
      <c r="M231" s="15">
        <f t="shared" ca="1" si="21"/>
        <v>42709.732638888891</v>
      </c>
      <c r="Q231" s="20"/>
    </row>
    <row r="232" spans="1:17" x14ac:dyDescent="0.25">
      <c r="A232">
        <f t="shared" si="19"/>
        <v>230</v>
      </c>
      <c r="B232" s="18">
        <f>RTD("cqg.rtd",,"StudyData", $T$2, "Bar", "", "Time", $S$2,-$A232, $X$2, "", "","False")</f>
        <v>42709.729166666664</v>
      </c>
      <c r="C232" s="17">
        <f t="shared" ca="1" si="17"/>
        <v>1</v>
      </c>
      <c r="D232" s="2">
        <f ca="1" xml:space="preserve"> IF(C232=1,RTD("cqg.rtd",,"StudyData", $T$2, "Bar", "", "Time", $S$2, -$A232,$X$2,$W$2, "","False"),"")</f>
        <v>42709.729166666664</v>
      </c>
      <c r="E232" s="13">
        <f ca="1" xml:space="preserve"> IF(C232=1,RTD("cqg.rtd",,"StudyData", $T$2, "Bar", "", "Open", $S$2, -$A232, $X$2,$W$2,,$U$2,$V$2),"")</f>
        <v>-49.538266669999999</v>
      </c>
      <c r="F232" s="13">
        <f ca="1" xml:space="preserve"> IF(C232=1,RTD("cqg.rtd",,"StudyData", $T$2, "Bar", "", "High", $S$2, -$A232, $X$2,$W$2,,$U$2,$V$2),"")</f>
        <v>-49.538033329999998</v>
      </c>
      <c r="G232" s="13">
        <f ca="1" xml:space="preserve"> IF(C232=1,RTD("cqg.rtd",,"StudyData", $T$2, "Bar", "", "Low", $S$2, -$A232, $X$2,$W$2,,$U$2,$V$2),"")</f>
        <v>-49.608199999999997</v>
      </c>
      <c r="H232" s="13">
        <f ca="1" xml:space="preserve"> IF(C232=1,RTD("cqg.rtd",,"StudyData", $T$2, "Bar", "", "Close", $S$2, -$A232, $X$2,$W$2,,$U$2,$V$2),"")</f>
        <v>-49.608199999999997</v>
      </c>
      <c r="K232" s="13">
        <f t="shared" ca="1" si="20"/>
        <v>-49.538033329999998</v>
      </c>
      <c r="L232" s="13">
        <f t="shared" ca="1" si="18"/>
        <v>-49.608199999999997</v>
      </c>
      <c r="M232" s="15">
        <f t="shared" ca="1" si="21"/>
        <v>42709.729166666664</v>
      </c>
      <c r="Q232" s="20"/>
    </row>
    <row r="233" spans="1:17" x14ac:dyDescent="0.25">
      <c r="A233">
        <f t="shared" si="19"/>
        <v>231</v>
      </c>
      <c r="B233" s="18">
        <f>RTD("cqg.rtd",,"StudyData", $T$2, "Bar", "", "Time", $S$2,-$A233, $X$2, "", "","False")</f>
        <v>42709.725694444445</v>
      </c>
      <c r="C233" s="17">
        <f t="shared" ca="1" si="17"/>
        <v>1</v>
      </c>
      <c r="D233" s="2">
        <f ca="1" xml:space="preserve"> IF(C233=1,RTD("cqg.rtd",,"StudyData", $T$2, "Bar", "", "Time", $S$2, -$A233,$X$2,$W$2, "","False"),"")</f>
        <v>42709.725694444445</v>
      </c>
      <c r="E233" s="13">
        <f ca="1" xml:space="preserve"> IF(C233=1,RTD("cqg.rtd",,"StudyData", $T$2, "Bar", "", "Open", $S$2, -$A233, $X$2,$W$2,,$U$2,$V$2),"")</f>
        <v>-49.547866669999998</v>
      </c>
      <c r="F233" s="13">
        <f ca="1" xml:space="preserve"> IF(C233=1,RTD("cqg.rtd",,"StudyData", $T$2, "Bar", "", "High", $S$2, -$A233, $X$2,$W$2,,$U$2,$V$2),"")</f>
        <v>-49.528266670000001</v>
      </c>
      <c r="G233" s="13">
        <f ca="1" xml:space="preserve"> IF(C233=1,RTD("cqg.rtd",,"StudyData", $T$2, "Bar", "", "Low", $S$2, -$A233, $X$2,$W$2,,$U$2,$V$2),"")</f>
        <v>-49.547866669999998</v>
      </c>
      <c r="H233" s="13">
        <f ca="1" xml:space="preserve"> IF(C233=1,RTD("cqg.rtd",,"StudyData", $T$2, "Bar", "", "Close", $S$2, -$A233, $X$2,$W$2,,$U$2,$V$2),"")</f>
        <v>-49.528266670000001</v>
      </c>
      <c r="K233" s="13">
        <f t="shared" ca="1" si="20"/>
        <v>-49.528266670000001</v>
      </c>
      <c r="L233" s="13">
        <f t="shared" ca="1" si="18"/>
        <v>-49.547866669999998</v>
      </c>
      <c r="M233" s="15">
        <f t="shared" ca="1" si="21"/>
        <v>42709.725694444445</v>
      </c>
      <c r="Q233" s="20"/>
    </row>
    <row r="234" spans="1:17" x14ac:dyDescent="0.25">
      <c r="A234">
        <f t="shared" si="19"/>
        <v>232</v>
      </c>
      <c r="B234" s="18">
        <f>RTD("cqg.rtd",,"StudyData", $T$2, "Bar", "", "Time", $S$2,-$A234, $X$2, "", "","False")</f>
        <v>42709.722222222219</v>
      </c>
      <c r="C234" s="17">
        <f t="shared" ca="1" si="17"/>
        <v>1</v>
      </c>
      <c r="D234" s="2">
        <f ca="1" xml:space="preserve"> IF(C234=1,RTD("cqg.rtd",,"StudyData", $T$2, "Bar", "", "Time", $S$2, -$A234,$X$2,$W$2, "","False"),"")</f>
        <v>42709.722222222219</v>
      </c>
      <c r="E234" s="13">
        <f ca="1" xml:space="preserve"> IF(C234=1,RTD("cqg.rtd",,"StudyData", $T$2, "Bar", "", "Open", $S$2, -$A234, $X$2,$W$2,,$U$2,$V$2),"")</f>
        <v>-49.536933329999997</v>
      </c>
      <c r="F234" s="13">
        <f ca="1" xml:space="preserve"> IF(C234=1,RTD("cqg.rtd",,"StudyData", $T$2, "Bar", "", "High", $S$2, -$A234, $X$2,$W$2,,$U$2,$V$2),"")</f>
        <v>-49.526866669999997</v>
      </c>
      <c r="G234" s="13">
        <f ca="1" xml:space="preserve"> IF(C234=1,RTD("cqg.rtd",,"StudyData", $T$2, "Bar", "", "Low", $S$2, -$A234, $X$2,$W$2,,$U$2,$V$2),"")</f>
        <v>-49.547266669999999</v>
      </c>
      <c r="H234" s="13">
        <f ca="1" xml:space="preserve"> IF(C234=1,RTD("cqg.rtd",,"StudyData", $T$2, "Bar", "", "Close", $S$2, -$A234, $X$2,$W$2,,$U$2,$V$2),"")</f>
        <v>-49.547266669999999</v>
      </c>
      <c r="K234" s="13">
        <f t="shared" ca="1" si="20"/>
        <v>-49.526866669999997</v>
      </c>
      <c r="L234" s="13">
        <f t="shared" ca="1" si="18"/>
        <v>-49.547266669999999</v>
      </c>
      <c r="M234" s="15">
        <f t="shared" ca="1" si="21"/>
        <v>42709.722222222219</v>
      </c>
      <c r="Q234" s="20"/>
    </row>
    <row r="235" spans="1:17" x14ac:dyDescent="0.25">
      <c r="A235">
        <f t="shared" si="19"/>
        <v>233</v>
      </c>
      <c r="B235" s="18">
        <f>RTD("cqg.rtd",,"StudyData", $T$2, "Bar", "", "Time", $S$2,-$A235, $X$2, "", "","False")</f>
        <v>42709.71875</v>
      </c>
      <c r="C235" s="17">
        <f t="shared" ca="1" si="17"/>
        <v>1</v>
      </c>
      <c r="D235" s="2">
        <f ca="1" xml:space="preserve"> IF(C235=1,RTD("cqg.rtd",,"StudyData", $T$2, "Bar", "", "Time", $S$2, -$A235,$X$2,$W$2, "","False"),"")</f>
        <v>42709.71875</v>
      </c>
      <c r="E235" s="13">
        <f ca="1" xml:space="preserve"> IF(C235=1,RTD("cqg.rtd",,"StudyData", $T$2, "Bar", "", "Open", $S$2, -$A235, $X$2,$W$2,,$U$2,$V$2),"")</f>
        <v>-49.546399999999998</v>
      </c>
      <c r="F235" s="13">
        <f ca="1" xml:space="preserve"> IF(C235=1,RTD("cqg.rtd",,"StudyData", $T$2, "Bar", "", "High", $S$2, -$A235, $X$2,$W$2,,$U$2,$V$2),"")</f>
        <v>-49.536499999999997</v>
      </c>
      <c r="G235" s="13">
        <f ca="1" xml:space="preserve"> IF(C235=1,RTD("cqg.rtd",,"StudyData", $T$2, "Bar", "", "Low", $S$2, -$A235, $X$2,$W$2,,$U$2,$V$2),"")</f>
        <v>-49.546700000000001</v>
      </c>
      <c r="H235" s="13">
        <f ca="1" xml:space="preserve"> IF(C235=1,RTD("cqg.rtd",,"StudyData", $T$2, "Bar", "", "Close", $S$2, -$A235, $X$2,$W$2,,$U$2,$V$2),"")</f>
        <v>-49.536933329999997</v>
      </c>
      <c r="K235" s="13">
        <f t="shared" ca="1" si="20"/>
        <v>-49.536499999999997</v>
      </c>
      <c r="L235" s="13">
        <f t="shared" ca="1" si="18"/>
        <v>-49.546700000000001</v>
      </c>
      <c r="M235" s="15">
        <f t="shared" ca="1" si="21"/>
        <v>42709.71875</v>
      </c>
      <c r="Q235" s="20"/>
    </row>
    <row r="236" spans="1:17" x14ac:dyDescent="0.25">
      <c r="A236">
        <f t="shared" si="19"/>
        <v>234</v>
      </c>
      <c r="B236" s="18">
        <f>RTD("cqg.rtd",,"StudyData", $T$2, "Bar", "", "Time", $S$2,-$A236, $X$2, "", "","False")</f>
        <v>42709.715277777781</v>
      </c>
      <c r="C236" s="17">
        <f t="shared" ca="1" si="17"/>
        <v>1</v>
      </c>
      <c r="D236" s="2">
        <f ca="1" xml:space="preserve"> IF(C236=1,RTD("cqg.rtd",,"StudyData", $T$2, "Bar", "", "Time", $S$2, -$A236,$X$2,$W$2, "","False"),"")</f>
        <v>42709.715277777781</v>
      </c>
      <c r="E236" s="13">
        <f ca="1" xml:space="preserve"> IF(C236=1,RTD("cqg.rtd",,"StudyData", $T$2, "Bar", "", "Open", $S$2, -$A236, $X$2,$W$2,,$U$2,$V$2),"")</f>
        <v>-49.467300000000002</v>
      </c>
      <c r="F236" s="13">
        <f ca="1" xml:space="preserve"> IF(C236=1,RTD("cqg.rtd",,"StudyData", $T$2, "Bar", "", "High", $S$2, -$A236, $X$2,$W$2,,$U$2,$V$2),"")</f>
        <v>-49.467300000000002</v>
      </c>
      <c r="G236" s="13">
        <f ca="1" xml:space="preserve"> IF(C236=1,RTD("cqg.rtd",,"StudyData", $T$2, "Bar", "", "Low", $S$2, -$A236, $X$2,$W$2,,$U$2,$V$2),"")</f>
        <v>-49.516599999999997</v>
      </c>
      <c r="H236" s="13">
        <f ca="1" xml:space="preserve"> IF(C236=1,RTD("cqg.rtd",,"StudyData", $T$2, "Bar", "", "Close", $S$2, -$A236, $X$2,$W$2,,$U$2,$V$2),"")</f>
        <v>-49.516599999999997</v>
      </c>
      <c r="K236" s="13">
        <f t="shared" ca="1" si="20"/>
        <v>-49.467300000000002</v>
      </c>
      <c r="L236" s="13">
        <f t="shared" ca="1" si="18"/>
        <v>-49.516599999999997</v>
      </c>
      <c r="M236" s="15">
        <f t="shared" ca="1" si="21"/>
        <v>42709.715277777781</v>
      </c>
      <c r="Q236" s="20"/>
    </row>
    <row r="237" spans="1:17" x14ac:dyDescent="0.25">
      <c r="A237">
        <f t="shared" si="19"/>
        <v>235</v>
      </c>
      <c r="B237" s="18">
        <f>RTD("cqg.rtd",,"StudyData", $T$2, "Bar", "", "Time", $S$2,-$A237, $X$2, "", "","False")</f>
        <v>42709.711805555555</v>
      </c>
      <c r="C237" s="17">
        <f t="shared" ca="1" si="17"/>
        <v>1</v>
      </c>
      <c r="D237" s="2">
        <f ca="1" xml:space="preserve"> IF(C237=1,RTD("cqg.rtd",,"StudyData", $T$2, "Bar", "", "Time", $S$2, -$A237,$X$2,$W$2, "","False"),"")</f>
        <v>42709.711805555555</v>
      </c>
      <c r="E237" s="13">
        <f ca="1" xml:space="preserve"> IF(C237=1,RTD("cqg.rtd",,"StudyData", $T$2, "Bar", "", "Open", $S$2, -$A237, $X$2,$W$2,,$U$2,$V$2),"")</f>
        <v>-49.486400000000003</v>
      </c>
      <c r="F237" s="13">
        <f ca="1" xml:space="preserve"> IF(C237=1,RTD("cqg.rtd",,"StudyData", $T$2, "Bar", "", "High", $S$2, -$A237, $X$2,$W$2,,$U$2,$V$2),"")</f>
        <v>-49.446566670000003</v>
      </c>
      <c r="G237" s="13">
        <f ca="1" xml:space="preserve"> IF(C237=1,RTD("cqg.rtd",,"StudyData", $T$2, "Bar", "", "Low", $S$2, -$A237, $X$2,$W$2,,$U$2,$V$2),"")</f>
        <v>-49.486400000000003</v>
      </c>
      <c r="H237" s="13">
        <f ca="1" xml:space="preserve"> IF(C237=1,RTD("cqg.rtd",,"StudyData", $T$2, "Bar", "", "Close", $S$2, -$A237, $X$2,$W$2,,$U$2,$V$2),"")</f>
        <v>-49.467300000000002</v>
      </c>
      <c r="K237" s="13">
        <f t="shared" ca="1" si="20"/>
        <v>-49.446566670000003</v>
      </c>
      <c r="L237" s="13">
        <f t="shared" ca="1" si="18"/>
        <v>-49.486400000000003</v>
      </c>
      <c r="M237" s="15">
        <f t="shared" ca="1" si="21"/>
        <v>42709.711805555555</v>
      </c>
      <c r="Q237" s="20"/>
    </row>
    <row r="238" spans="1:17" x14ac:dyDescent="0.25">
      <c r="A238">
        <f t="shared" si="19"/>
        <v>236</v>
      </c>
      <c r="B238" s="18">
        <f>RTD("cqg.rtd",,"StudyData", $T$2, "Bar", "", "Time", $S$2,-$A238, $X$2, "", "","False")</f>
        <v>42709.708333333336</v>
      </c>
      <c r="C238" s="17">
        <f t="shared" ca="1" si="17"/>
        <v>1</v>
      </c>
      <c r="D238" s="2">
        <f ca="1" xml:space="preserve"> IF(C238=1,RTD("cqg.rtd",,"StudyData", $T$2, "Bar", "", "Time", $S$2, -$A238,$X$2,$W$2, "","False"),"")</f>
        <v>42709.708333333336</v>
      </c>
      <c r="E238" s="13">
        <f ca="1" xml:space="preserve"> IF(C238=1,RTD("cqg.rtd",,"StudyData", $T$2, "Bar", "", "Open", $S$2, -$A238, $X$2,$W$2,,$U$2,$V$2),"")</f>
        <v>-49.48653333</v>
      </c>
      <c r="F238" s="13">
        <f ca="1" xml:space="preserve"> IF(C238=1,RTD("cqg.rtd",,"StudyData", $T$2, "Bar", "", "High", $S$2, -$A238, $X$2,$W$2,,$U$2,$V$2),"")</f>
        <v>-49.476700000000001</v>
      </c>
      <c r="G238" s="13">
        <f ca="1" xml:space="preserve"> IF(C238=1,RTD("cqg.rtd",,"StudyData", $T$2, "Bar", "", "Low", $S$2, -$A238, $X$2,$W$2,,$U$2,$V$2),"")</f>
        <v>-49.526400000000002</v>
      </c>
      <c r="H238" s="13">
        <f ca="1" xml:space="preserve"> IF(C238=1,RTD("cqg.rtd",,"StudyData", $T$2, "Bar", "", "Close", $S$2, -$A238, $X$2,$W$2,,$U$2,$V$2),"")</f>
        <v>-49.526400000000002</v>
      </c>
      <c r="K238" s="13">
        <f t="shared" ca="1" si="20"/>
        <v>-49.476700000000001</v>
      </c>
      <c r="L238" s="13">
        <f t="shared" ca="1" si="18"/>
        <v>-49.526400000000002</v>
      </c>
      <c r="M238" s="15">
        <f t="shared" ca="1" si="21"/>
        <v>42709.708333333336</v>
      </c>
      <c r="Q238" s="20"/>
    </row>
    <row r="239" spans="1:17" x14ac:dyDescent="0.25">
      <c r="A239">
        <f t="shared" si="19"/>
        <v>237</v>
      </c>
      <c r="B239" s="18">
        <f>RTD("cqg.rtd",,"StudyData", $T$2, "Bar", "", "Time", $S$2,-$A239, $X$2, "", "","False")</f>
        <v>42709.663194444445</v>
      </c>
      <c r="C239" s="17">
        <f t="shared" ca="1" si="17"/>
        <v>0</v>
      </c>
      <c r="D239" s="2" t="str">
        <f ca="1" xml:space="preserve"> IF(C239=1,RTD("cqg.rtd",,"StudyData", $T$2, "Bar", "", "Time", $S$2, -$A239,$X$2,$W$2, "","False"),"")</f>
        <v/>
      </c>
      <c r="E239" s="13" t="str">
        <f ca="1" xml:space="preserve"> IF(C239=1,RTD("cqg.rtd",,"StudyData", $T$2, "Bar", "", "Open", $S$2, -$A239, $X$2,$W$2,,$U$2,$V$2),"")</f>
        <v/>
      </c>
      <c r="F239" s="13" t="str">
        <f ca="1" xml:space="preserve"> IF(C239=1,RTD("cqg.rtd",,"StudyData", $T$2, "Bar", "", "High", $S$2, -$A239, $X$2,$W$2,,$U$2,$V$2),"")</f>
        <v/>
      </c>
      <c r="G239" s="13" t="str">
        <f ca="1" xml:space="preserve"> IF(C239=1,RTD("cqg.rtd",,"StudyData", $T$2, "Bar", "", "Low", $S$2, -$A239, $X$2,$W$2,,$U$2,$V$2),"")</f>
        <v/>
      </c>
      <c r="H239" s="13" t="str">
        <f ca="1" xml:space="preserve"> IF(C239=1,RTD("cqg.rtd",,"StudyData", $T$2, "Bar", "", "Close", $S$2, -$A239, $X$2,$W$2,,$U$2,$V$2),"")</f>
        <v/>
      </c>
      <c r="K239" s="13" t="str">
        <f t="shared" ca="1" si="20"/>
        <v/>
      </c>
      <c r="L239" s="13" t="str">
        <f t="shared" ca="1" si="18"/>
        <v/>
      </c>
      <c r="M239" s="15" t="str">
        <f t="shared" ca="1" si="21"/>
        <v/>
      </c>
      <c r="Q239" s="20"/>
    </row>
    <row r="240" spans="1:17" x14ac:dyDescent="0.25">
      <c r="A240">
        <f t="shared" si="19"/>
        <v>238</v>
      </c>
      <c r="B240" s="18">
        <f>RTD("cqg.rtd",,"StudyData", $T$2, "Bar", "", "Time", $S$2,-$A240, $X$2, "", "","False")</f>
        <v>42709.659722222219</v>
      </c>
      <c r="C240" s="17">
        <f t="shared" ca="1" si="17"/>
        <v>0</v>
      </c>
      <c r="D240" s="2" t="str">
        <f ca="1" xml:space="preserve"> IF(C240=1,RTD("cqg.rtd",,"StudyData", $T$2, "Bar", "", "Time", $S$2, -$A240,$X$2,$W$2, "","False"),"")</f>
        <v/>
      </c>
      <c r="E240" s="13" t="str">
        <f ca="1" xml:space="preserve"> IF(C240=1,RTD("cqg.rtd",,"StudyData", $T$2, "Bar", "", "Open", $S$2, -$A240, $X$2,$W$2,,$U$2,$V$2),"")</f>
        <v/>
      </c>
      <c r="F240" s="13" t="str">
        <f ca="1" xml:space="preserve"> IF(C240=1,RTD("cqg.rtd",,"StudyData", $T$2, "Bar", "", "High", $S$2, -$A240, $X$2,$W$2,,$U$2,$V$2),"")</f>
        <v/>
      </c>
      <c r="G240" s="13" t="str">
        <f ca="1" xml:space="preserve"> IF(C240=1,RTD("cqg.rtd",,"StudyData", $T$2, "Bar", "", "Low", $S$2, -$A240, $X$2,$W$2,,$U$2,$V$2),"")</f>
        <v/>
      </c>
      <c r="H240" s="13" t="str">
        <f ca="1" xml:space="preserve"> IF(C240=1,RTD("cqg.rtd",,"StudyData", $T$2, "Bar", "", "Close", $S$2, -$A240, $X$2,$W$2,,$U$2,$V$2),"")</f>
        <v/>
      </c>
      <c r="K240" s="13" t="str">
        <f t="shared" ca="1" si="20"/>
        <v/>
      </c>
      <c r="L240" s="13" t="str">
        <f t="shared" ca="1" si="18"/>
        <v/>
      </c>
      <c r="M240" s="15" t="str">
        <f t="shared" ca="1" si="21"/>
        <v/>
      </c>
      <c r="Q240" s="20"/>
    </row>
    <row r="241" spans="1:17" x14ac:dyDescent="0.25">
      <c r="A241">
        <f t="shared" si="19"/>
        <v>239</v>
      </c>
      <c r="B241" s="18">
        <f>RTD("cqg.rtd",,"StudyData", $T$2, "Bar", "", "Time", $S$2,-$A241, $X$2, "", "","False")</f>
        <v>42709.65625</v>
      </c>
      <c r="C241" s="17">
        <f t="shared" ca="1" si="17"/>
        <v>0</v>
      </c>
      <c r="D241" s="2" t="str">
        <f ca="1" xml:space="preserve"> IF(C241=1,RTD("cqg.rtd",,"StudyData", $T$2, "Bar", "", "Time", $S$2, -$A241,$X$2,$W$2, "","False"),"")</f>
        <v/>
      </c>
      <c r="E241" s="13" t="str">
        <f ca="1" xml:space="preserve"> IF(C241=1,RTD("cqg.rtd",,"StudyData", $T$2, "Bar", "", "Open", $S$2, -$A241, $X$2,$W$2,,$U$2,$V$2),"")</f>
        <v/>
      </c>
      <c r="F241" s="13" t="str">
        <f ca="1" xml:space="preserve"> IF(C241=1,RTD("cqg.rtd",,"StudyData", $T$2, "Bar", "", "High", $S$2, -$A241, $X$2,$W$2,,$U$2,$V$2),"")</f>
        <v/>
      </c>
      <c r="G241" s="13" t="str">
        <f ca="1" xml:space="preserve"> IF(C241=1,RTD("cqg.rtd",,"StudyData", $T$2, "Bar", "", "Low", $S$2, -$A241, $X$2,$W$2,,$U$2,$V$2),"")</f>
        <v/>
      </c>
      <c r="H241" s="13" t="str">
        <f ca="1" xml:space="preserve"> IF(C241=1,RTD("cqg.rtd",,"StudyData", $T$2, "Bar", "", "Close", $S$2, -$A241, $X$2,$W$2,,$U$2,$V$2),"")</f>
        <v/>
      </c>
      <c r="K241" s="13" t="str">
        <f t="shared" ca="1" si="20"/>
        <v/>
      </c>
      <c r="L241" s="13" t="str">
        <f t="shared" ca="1" si="18"/>
        <v/>
      </c>
      <c r="M241" s="15" t="str">
        <f t="shared" ca="1" si="21"/>
        <v/>
      </c>
      <c r="Q241" s="20"/>
    </row>
    <row r="242" spans="1:17" x14ac:dyDescent="0.25">
      <c r="A242">
        <f t="shared" si="19"/>
        <v>240</v>
      </c>
      <c r="B242" s="18">
        <f>RTD("cqg.rtd",,"StudyData", $T$2, "Bar", "", "Time", $S$2,-$A242, $X$2, "", "","False")</f>
        <v>42709.652777777781</v>
      </c>
      <c r="C242" s="17">
        <f t="shared" ca="1" si="17"/>
        <v>0</v>
      </c>
      <c r="D242" s="2" t="str">
        <f ca="1" xml:space="preserve"> IF(C242=1,RTD("cqg.rtd",,"StudyData", $T$2, "Bar", "", "Time", $S$2, -$A242,$X$2,$W$2, "","False"),"")</f>
        <v/>
      </c>
      <c r="E242" s="13" t="str">
        <f ca="1" xml:space="preserve"> IF(C242=1,RTD("cqg.rtd",,"StudyData", $T$2, "Bar", "", "Open", $S$2, -$A242, $X$2,$W$2,,$U$2,$V$2),"")</f>
        <v/>
      </c>
      <c r="F242" s="13" t="str">
        <f ca="1" xml:space="preserve"> IF(C242=1,RTD("cqg.rtd",,"StudyData", $T$2, "Bar", "", "High", $S$2, -$A242, $X$2,$W$2,,$U$2,$V$2),"")</f>
        <v/>
      </c>
      <c r="G242" s="13" t="str">
        <f ca="1" xml:space="preserve"> IF(C242=1,RTD("cqg.rtd",,"StudyData", $T$2, "Bar", "", "Low", $S$2, -$A242, $X$2,$W$2,,$U$2,$V$2),"")</f>
        <v/>
      </c>
      <c r="H242" s="13" t="str">
        <f ca="1" xml:space="preserve"> IF(C242=1,RTD("cqg.rtd",,"StudyData", $T$2, "Bar", "", "Close", $S$2, -$A242, $X$2,$W$2,,$U$2,$V$2),"")</f>
        <v/>
      </c>
      <c r="K242" s="13" t="str">
        <f t="shared" ca="1" si="20"/>
        <v/>
      </c>
      <c r="L242" s="13" t="str">
        <f t="shared" ca="1" si="18"/>
        <v/>
      </c>
      <c r="M242" s="15" t="str">
        <f t="shared" ca="1" si="21"/>
        <v/>
      </c>
      <c r="Q242" s="20"/>
    </row>
    <row r="243" spans="1:17" x14ac:dyDescent="0.25">
      <c r="A243">
        <f t="shared" si="19"/>
        <v>241</v>
      </c>
      <c r="B243" s="18">
        <f>RTD("cqg.rtd",,"StudyData", $T$2, "Bar", "", "Time", $S$2,-$A243, $X$2, "", "","False")</f>
        <v>42709.649305555555</v>
      </c>
      <c r="C243" s="17">
        <f t="shared" ca="1" si="17"/>
        <v>0</v>
      </c>
      <c r="D243" s="2" t="str">
        <f ca="1" xml:space="preserve"> IF(C243=1,RTD("cqg.rtd",,"StudyData", $T$2, "Bar", "", "Time", $S$2, -$A243,$X$2,$W$2, "","False"),"")</f>
        <v/>
      </c>
      <c r="E243" s="13" t="str">
        <f ca="1" xml:space="preserve"> IF(C243=1,RTD("cqg.rtd",,"StudyData", $T$2, "Bar", "", "Open", $S$2, -$A243, $X$2,$W$2,,$U$2,$V$2),"")</f>
        <v/>
      </c>
      <c r="F243" s="13" t="str">
        <f ca="1" xml:space="preserve"> IF(C243=1,RTD("cqg.rtd",,"StudyData", $T$2, "Bar", "", "High", $S$2, -$A243, $X$2,$W$2,,$U$2,$V$2),"")</f>
        <v/>
      </c>
      <c r="G243" s="13" t="str">
        <f ca="1" xml:space="preserve"> IF(C243=1,RTD("cqg.rtd",,"StudyData", $T$2, "Bar", "", "Low", $S$2, -$A243, $X$2,$W$2,,$U$2,$V$2),"")</f>
        <v/>
      </c>
      <c r="H243" s="13" t="str">
        <f ca="1" xml:space="preserve"> IF(C243=1,RTD("cqg.rtd",,"StudyData", $T$2, "Bar", "", "Close", $S$2, -$A243, $X$2,$W$2,,$U$2,$V$2),"")</f>
        <v/>
      </c>
      <c r="K243" s="13" t="str">
        <f t="shared" ca="1" si="20"/>
        <v/>
      </c>
      <c r="L243" s="13" t="str">
        <f t="shared" ca="1" si="18"/>
        <v/>
      </c>
      <c r="M243" s="15" t="str">
        <f t="shared" ca="1" si="21"/>
        <v/>
      </c>
      <c r="Q243" s="20"/>
    </row>
    <row r="244" spans="1:17" x14ac:dyDescent="0.25">
      <c r="A244">
        <f t="shared" si="19"/>
        <v>242</v>
      </c>
      <c r="B244" s="18">
        <f>RTD("cqg.rtd",,"StudyData", $T$2, "Bar", "", "Time", $S$2,-$A244, $X$2, "", "","False")</f>
        <v>42709.645833333336</v>
      </c>
      <c r="C244" s="17">
        <f t="shared" ca="1" si="17"/>
        <v>0</v>
      </c>
      <c r="D244" s="2" t="str">
        <f ca="1" xml:space="preserve"> IF(C244=1,RTD("cqg.rtd",,"StudyData", $T$2, "Bar", "", "Time", $S$2, -$A244,$X$2,$W$2, "","False"),"")</f>
        <v/>
      </c>
      <c r="E244" s="13" t="str">
        <f ca="1" xml:space="preserve"> IF(C244=1,RTD("cqg.rtd",,"StudyData", $T$2, "Bar", "", "Open", $S$2, -$A244, $X$2,$W$2,,$U$2,$V$2),"")</f>
        <v/>
      </c>
      <c r="F244" s="13" t="str">
        <f ca="1" xml:space="preserve"> IF(C244=1,RTD("cqg.rtd",,"StudyData", $T$2, "Bar", "", "High", $S$2, -$A244, $X$2,$W$2,,$U$2,$V$2),"")</f>
        <v/>
      </c>
      <c r="G244" s="13" t="str">
        <f ca="1" xml:space="preserve"> IF(C244=1,RTD("cqg.rtd",,"StudyData", $T$2, "Bar", "", "Low", $S$2, -$A244, $X$2,$W$2,,$U$2,$V$2),"")</f>
        <v/>
      </c>
      <c r="H244" s="13" t="str">
        <f ca="1" xml:space="preserve"> IF(C244=1,RTD("cqg.rtd",,"StudyData", $T$2, "Bar", "", "Close", $S$2, -$A244, $X$2,$W$2,,$U$2,$V$2),"")</f>
        <v/>
      </c>
      <c r="K244" s="13" t="str">
        <f t="shared" ca="1" si="20"/>
        <v/>
      </c>
      <c r="L244" s="13" t="str">
        <f t="shared" ca="1" si="18"/>
        <v/>
      </c>
      <c r="M244" s="15" t="str">
        <f t="shared" ca="1" si="21"/>
        <v/>
      </c>
      <c r="Q244" s="20"/>
    </row>
    <row r="245" spans="1:17" x14ac:dyDescent="0.25">
      <c r="A245">
        <f t="shared" si="19"/>
        <v>243</v>
      </c>
      <c r="B245" s="18">
        <f>RTD("cqg.rtd",,"StudyData", $T$2, "Bar", "", "Time", $S$2,-$A245, $X$2, "", "","False")</f>
        <v>42709.642361111109</v>
      </c>
      <c r="C245" s="17">
        <f t="shared" ca="1" si="17"/>
        <v>0</v>
      </c>
      <c r="D245" s="2" t="str">
        <f ca="1" xml:space="preserve"> IF(C245=1,RTD("cqg.rtd",,"StudyData", $T$2, "Bar", "", "Time", $S$2, -$A245,$X$2,$W$2, "","False"),"")</f>
        <v/>
      </c>
      <c r="E245" s="13" t="str">
        <f ca="1" xml:space="preserve"> IF(C245=1,RTD("cqg.rtd",,"StudyData", $T$2, "Bar", "", "Open", $S$2, -$A245, $X$2,$W$2,,$U$2,$V$2),"")</f>
        <v/>
      </c>
      <c r="F245" s="13" t="str">
        <f ca="1" xml:space="preserve"> IF(C245=1,RTD("cqg.rtd",,"StudyData", $T$2, "Bar", "", "High", $S$2, -$A245, $X$2,$W$2,,$U$2,$V$2),"")</f>
        <v/>
      </c>
      <c r="G245" s="13" t="str">
        <f ca="1" xml:space="preserve"> IF(C245=1,RTD("cqg.rtd",,"StudyData", $T$2, "Bar", "", "Low", $S$2, -$A245, $X$2,$W$2,,$U$2,$V$2),"")</f>
        <v/>
      </c>
      <c r="H245" s="13" t="str">
        <f ca="1" xml:space="preserve"> IF(C245=1,RTD("cqg.rtd",,"StudyData", $T$2, "Bar", "", "Close", $S$2, -$A245, $X$2,$W$2,,$U$2,$V$2),"")</f>
        <v/>
      </c>
      <c r="K245" s="13" t="str">
        <f t="shared" ca="1" si="20"/>
        <v/>
      </c>
      <c r="L245" s="13" t="str">
        <f t="shared" ca="1" si="18"/>
        <v/>
      </c>
      <c r="M245" s="15" t="str">
        <f t="shared" ca="1" si="21"/>
        <v/>
      </c>
      <c r="Q245" s="20"/>
    </row>
    <row r="246" spans="1:17" x14ac:dyDescent="0.25">
      <c r="A246">
        <f t="shared" si="19"/>
        <v>244</v>
      </c>
      <c r="B246" s="18">
        <f>RTD("cqg.rtd",,"StudyData", $T$2, "Bar", "", "Time", $S$2,-$A246, $X$2, "", "","False")</f>
        <v>42709.638888888891</v>
      </c>
      <c r="C246" s="17">
        <f t="shared" ca="1" si="17"/>
        <v>0</v>
      </c>
      <c r="D246" s="2" t="str">
        <f ca="1" xml:space="preserve"> IF(C246=1,RTD("cqg.rtd",,"StudyData", $T$2, "Bar", "", "Time", $S$2, -$A246,$X$2,$W$2, "","False"),"")</f>
        <v/>
      </c>
      <c r="E246" s="13" t="str">
        <f ca="1" xml:space="preserve"> IF(C246=1,RTD("cqg.rtd",,"StudyData", $T$2, "Bar", "", "Open", $S$2, -$A246, $X$2,$W$2,,$U$2,$V$2),"")</f>
        <v/>
      </c>
      <c r="F246" s="13" t="str">
        <f ca="1" xml:space="preserve"> IF(C246=1,RTD("cqg.rtd",,"StudyData", $T$2, "Bar", "", "High", $S$2, -$A246, $X$2,$W$2,,$U$2,$V$2),"")</f>
        <v/>
      </c>
      <c r="G246" s="13" t="str">
        <f ca="1" xml:space="preserve"> IF(C246=1,RTD("cqg.rtd",,"StudyData", $T$2, "Bar", "", "Low", $S$2, -$A246, $X$2,$W$2,,$U$2,$V$2),"")</f>
        <v/>
      </c>
      <c r="H246" s="13" t="str">
        <f ca="1" xml:space="preserve"> IF(C246=1,RTD("cqg.rtd",,"StudyData", $T$2, "Bar", "", "Close", $S$2, -$A246, $X$2,$W$2,,$U$2,$V$2),"")</f>
        <v/>
      </c>
      <c r="K246" s="13" t="str">
        <f t="shared" ca="1" si="20"/>
        <v/>
      </c>
      <c r="L246" s="13" t="str">
        <f t="shared" ca="1" si="18"/>
        <v/>
      </c>
      <c r="M246" s="15" t="str">
        <f t="shared" ca="1" si="21"/>
        <v/>
      </c>
      <c r="Q246" s="20"/>
    </row>
    <row r="247" spans="1:17" x14ac:dyDescent="0.25">
      <c r="A247">
        <f t="shared" si="19"/>
        <v>245</v>
      </c>
      <c r="B247" s="18">
        <f>RTD("cqg.rtd",,"StudyData", $T$2, "Bar", "", "Time", $S$2,-$A247, $X$2, "", "","False")</f>
        <v>42709.635416666664</v>
      </c>
      <c r="C247" s="17">
        <f t="shared" ca="1" si="17"/>
        <v>0</v>
      </c>
      <c r="D247" s="2" t="str">
        <f ca="1" xml:space="preserve"> IF(C247=1,RTD("cqg.rtd",,"StudyData", $T$2, "Bar", "", "Time", $S$2, -$A247,$X$2,$W$2, "","False"),"")</f>
        <v/>
      </c>
      <c r="E247" s="13" t="str">
        <f ca="1" xml:space="preserve"> IF(C247=1,RTD("cqg.rtd",,"StudyData", $T$2, "Bar", "", "Open", $S$2, -$A247, $X$2,$W$2,,$U$2,$V$2),"")</f>
        <v/>
      </c>
      <c r="F247" s="13" t="str">
        <f ca="1" xml:space="preserve"> IF(C247=1,RTD("cqg.rtd",,"StudyData", $T$2, "Bar", "", "High", $S$2, -$A247, $X$2,$W$2,,$U$2,$V$2),"")</f>
        <v/>
      </c>
      <c r="G247" s="13" t="str">
        <f ca="1" xml:space="preserve"> IF(C247=1,RTD("cqg.rtd",,"StudyData", $T$2, "Bar", "", "Low", $S$2, -$A247, $X$2,$W$2,,$U$2,$V$2),"")</f>
        <v/>
      </c>
      <c r="H247" s="13" t="str">
        <f ca="1" xml:space="preserve"> IF(C247=1,RTD("cqg.rtd",,"StudyData", $T$2, "Bar", "", "Close", $S$2, -$A247, $X$2,$W$2,,$U$2,$V$2),"")</f>
        <v/>
      </c>
      <c r="K247" s="13" t="str">
        <f t="shared" ca="1" si="20"/>
        <v/>
      </c>
      <c r="L247" s="13" t="str">
        <f t="shared" ca="1" si="18"/>
        <v/>
      </c>
      <c r="M247" s="15" t="str">
        <f t="shared" ca="1" si="21"/>
        <v/>
      </c>
      <c r="Q247" s="20"/>
    </row>
    <row r="248" spans="1:17" x14ac:dyDescent="0.25">
      <c r="A248">
        <f t="shared" si="19"/>
        <v>246</v>
      </c>
      <c r="B248" s="18">
        <f>RTD("cqg.rtd",,"StudyData", $T$2, "Bar", "", "Time", $S$2,-$A248, $X$2, "", "","False")</f>
        <v>42709.631944444445</v>
      </c>
      <c r="C248" s="17">
        <f t="shared" ca="1" si="17"/>
        <v>0</v>
      </c>
      <c r="D248" s="2" t="str">
        <f ca="1" xml:space="preserve"> IF(C248=1,RTD("cqg.rtd",,"StudyData", $T$2, "Bar", "", "Time", $S$2, -$A248,$X$2,$W$2, "","False"),"")</f>
        <v/>
      </c>
      <c r="E248" s="13" t="str">
        <f ca="1" xml:space="preserve"> IF(C248=1,RTD("cqg.rtd",,"StudyData", $T$2, "Bar", "", "Open", $S$2, -$A248, $X$2,$W$2,,$U$2,$V$2),"")</f>
        <v/>
      </c>
      <c r="F248" s="13" t="str">
        <f ca="1" xml:space="preserve"> IF(C248=1,RTD("cqg.rtd",,"StudyData", $T$2, "Bar", "", "High", $S$2, -$A248, $X$2,$W$2,,$U$2,$V$2),"")</f>
        <v/>
      </c>
      <c r="G248" s="13" t="str">
        <f ca="1" xml:space="preserve"> IF(C248=1,RTD("cqg.rtd",,"StudyData", $T$2, "Bar", "", "Low", $S$2, -$A248, $X$2,$W$2,,$U$2,$V$2),"")</f>
        <v/>
      </c>
      <c r="H248" s="13" t="str">
        <f ca="1" xml:space="preserve"> IF(C248=1,RTD("cqg.rtd",,"StudyData", $T$2, "Bar", "", "Close", $S$2, -$A248, $X$2,$W$2,,$U$2,$V$2),"")</f>
        <v/>
      </c>
      <c r="K248" s="13" t="str">
        <f t="shared" ca="1" si="20"/>
        <v/>
      </c>
      <c r="L248" s="13" t="str">
        <f t="shared" ca="1" si="18"/>
        <v/>
      </c>
      <c r="M248" s="15" t="str">
        <f t="shared" ca="1" si="21"/>
        <v/>
      </c>
      <c r="Q248" s="20"/>
    </row>
    <row r="249" spans="1:17" x14ac:dyDescent="0.25">
      <c r="A249">
        <f t="shared" si="19"/>
        <v>247</v>
      </c>
      <c r="B249" s="18">
        <f>RTD("cqg.rtd",,"StudyData", $T$2, "Bar", "", "Time", $S$2,-$A249, $X$2, "", "","False")</f>
        <v>42709.628472222219</v>
      </c>
      <c r="C249" s="17">
        <f t="shared" ca="1" si="17"/>
        <v>0</v>
      </c>
      <c r="D249" s="2" t="str">
        <f ca="1" xml:space="preserve"> IF(C249=1,RTD("cqg.rtd",,"StudyData", $T$2, "Bar", "", "Time", $S$2, -$A249,$X$2,$W$2, "","False"),"")</f>
        <v/>
      </c>
      <c r="E249" s="13" t="str">
        <f ca="1" xml:space="preserve"> IF(C249=1,RTD("cqg.rtd",,"StudyData", $T$2, "Bar", "", "Open", $S$2, -$A249, $X$2,$W$2,,$U$2,$V$2),"")</f>
        <v/>
      </c>
      <c r="F249" s="13" t="str">
        <f ca="1" xml:space="preserve"> IF(C249=1,RTD("cqg.rtd",,"StudyData", $T$2, "Bar", "", "High", $S$2, -$A249, $X$2,$W$2,,$U$2,$V$2),"")</f>
        <v/>
      </c>
      <c r="G249" s="13" t="str">
        <f ca="1" xml:space="preserve"> IF(C249=1,RTD("cqg.rtd",,"StudyData", $T$2, "Bar", "", "Low", $S$2, -$A249, $X$2,$W$2,,$U$2,$V$2),"")</f>
        <v/>
      </c>
      <c r="H249" s="13" t="str">
        <f ca="1" xml:space="preserve"> IF(C249=1,RTD("cqg.rtd",,"StudyData", $T$2, "Bar", "", "Close", $S$2, -$A249, $X$2,$W$2,,$U$2,$V$2),"")</f>
        <v/>
      </c>
      <c r="K249" s="13" t="str">
        <f t="shared" ca="1" si="20"/>
        <v/>
      </c>
      <c r="L249" s="13" t="str">
        <f t="shared" ca="1" si="18"/>
        <v/>
      </c>
      <c r="M249" s="15" t="str">
        <f t="shared" ca="1" si="21"/>
        <v/>
      </c>
      <c r="Q249" s="20"/>
    </row>
    <row r="250" spans="1:17" x14ac:dyDescent="0.25">
      <c r="A250">
        <f t="shared" si="19"/>
        <v>248</v>
      </c>
      <c r="B250" s="18">
        <f>RTD("cqg.rtd",,"StudyData", $T$2, "Bar", "", "Time", $S$2,-$A250, $X$2, "", "","False")</f>
        <v>42709.625</v>
      </c>
      <c r="C250" s="17">
        <f t="shared" ca="1" si="17"/>
        <v>0</v>
      </c>
      <c r="D250" s="2" t="str">
        <f ca="1" xml:space="preserve"> IF(C250=1,RTD("cqg.rtd",,"StudyData", $T$2, "Bar", "", "Time", $S$2, -$A250,$X$2,$W$2, "","False"),"")</f>
        <v/>
      </c>
      <c r="E250" s="13" t="str">
        <f ca="1" xml:space="preserve"> IF(C250=1,RTD("cqg.rtd",,"StudyData", $T$2, "Bar", "", "Open", $S$2, -$A250, $X$2,$W$2,,$U$2,$V$2),"")</f>
        <v/>
      </c>
      <c r="F250" s="13" t="str">
        <f ca="1" xml:space="preserve"> IF(C250=1,RTD("cqg.rtd",,"StudyData", $T$2, "Bar", "", "High", $S$2, -$A250, $X$2,$W$2,,$U$2,$V$2),"")</f>
        <v/>
      </c>
      <c r="G250" s="13" t="str">
        <f ca="1" xml:space="preserve"> IF(C250=1,RTD("cqg.rtd",,"StudyData", $T$2, "Bar", "", "Low", $S$2, -$A250, $X$2,$W$2,,$U$2,$V$2),"")</f>
        <v/>
      </c>
      <c r="H250" s="13" t="str">
        <f ca="1" xml:space="preserve"> IF(C250=1,RTD("cqg.rtd",,"StudyData", $T$2, "Bar", "", "Close", $S$2, -$A250, $X$2,$W$2,,$U$2,$V$2),"")</f>
        <v/>
      </c>
      <c r="K250" s="13" t="str">
        <f t="shared" ca="1" si="20"/>
        <v/>
      </c>
      <c r="L250" s="13" t="str">
        <f t="shared" ca="1" si="18"/>
        <v/>
      </c>
      <c r="M250" s="15" t="str">
        <f t="shared" ca="1" si="21"/>
        <v/>
      </c>
      <c r="Q250" s="20"/>
    </row>
    <row r="251" spans="1:17" x14ac:dyDescent="0.25">
      <c r="A251">
        <f t="shared" si="19"/>
        <v>249</v>
      </c>
      <c r="B251" s="18">
        <f>RTD("cqg.rtd",,"StudyData", $T$2, "Bar", "", "Time", $S$2,-$A251, $X$2, "", "","False")</f>
        <v>42709.621527777781</v>
      </c>
      <c r="C251" s="17">
        <f t="shared" ca="1" si="17"/>
        <v>0</v>
      </c>
      <c r="D251" s="2" t="str">
        <f ca="1" xml:space="preserve"> IF(C251=1,RTD("cqg.rtd",,"StudyData", $T$2, "Bar", "", "Time", $S$2, -$A251,$X$2,$W$2, "","False"),"")</f>
        <v/>
      </c>
      <c r="E251" s="13" t="str">
        <f ca="1" xml:space="preserve"> IF(C251=1,RTD("cqg.rtd",,"StudyData", $T$2, "Bar", "", "Open", $S$2, -$A251, $X$2,$W$2,,$U$2,$V$2),"")</f>
        <v/>
      </c>
      <c r="F251" s="13" t="str">
        <f ca="1" xml:space="preserve"> IF(C251=1,RTD("cqg.rtd",,"StudyData", $T$2, "Bar", "", "High", $S$2, -$A251, $X$2,$W$2,,$U$2,$V$2),"")</f>
        <v/>
      </c>
      <c r="G251" s="13" t="str">
        <f ca="1" xml:space="preserve"> IF(C251=1,RTD("cqg.rtd",,"StudyData", $T$2, "Bar", "", "Low", $S$2, -$A251, $X$2,$W$2,,$U$2,$V$2),"")</f>
        <v/>
      </c>
      <c r="H251" s="13" t="str">
        <f ca="1" xml:space="preserve"> IF(C251=1,RTD("cqg.rtd",,"StudyData", $T$2, "Bar", "", "Close", $S$2, -$A251, $X$2,$W$2,,$U$2,$V$2),"")</f>
        <v/>
      </c>
      <c r="K251" s="13" t="str">
        <f t="shared" ca="1" si="20"/>
        <v/>
      </c>
      <c r="L251" s="13" t="str">
        <f t="shared" ca="1" si="18"/>
        <v/>
      </c>
      <c r="M251" s="15" t="str">
        <f t="shared" ca="1" si="21"/>
        <v/>
      </c>
      <c r="Q251" s="20"/>
    </row>
    <row r="252" spans="1:17" x14ac:dyDescent="0.25">
      <c r="A252">
        <f t="shared" si="19"/>
        <v>250</v>
      </c>
      <c r="B252" s="18">
        <f>RTD("cqg.rtd",,"StudyData", $T$2, "Bar", "", "Time", $S$2,-$A252, $X$2, "", "","False")</f>
        <v>42709.618055555555</v>
      </c>
      <c r="C252" s="17">
        <f t="shared" ca="1" si="17"/>
        <v>0</v>
      </c>
      <c r="D252" s="2" t="str">
        <f ca="1" xml:space="preserve"> IF(C252=1,RTD("cqg.rtd",,"StudyData", $T$2, "Bar", "", "Time", $S$2, -$A252,$X$2,$W$2, "","False"),"")</f>
        <v/>
      </c>
      <c r="E252" s="13" t="str">
        <f ca="1" xml:space="preserve"> IF(C252=1,RTD("cqg.rtd",,"StudyData", $T$2, "Bar", "", "Open", $S$2, -$A252, $X$2,$W$2,,$U$2,$V$2),"")</f>
        <v/>
      </c>
      <c r="F252" s="13" t="str">
        <f ca="1" xml:space="preserve"> IF(C252=1,RTD("cqg.rtd",,"StudyData", $T$2, "Bar", "", "High", $S$2, -$A252, $X$2,$W$2,,$U$2,$V$2),"")</f>
        <v/>
      </c>
      <c r="G252" s="13" t="str">
        <f ca="1" xml:space="preserve"> IF(C252=1,RTD("cqg.rtd",,"StudyData", $T$2, "Bar", "", "Low", $S$2, -$A252, $X$2,$W$2,,$U$2,$V$2),"")</f>
        <v/>
      </c>
      <c r="H252" s="13" t="str">
        <f ca="1" xml:space="preserve"> IF(C252=1,RTD("cqg.rtd",,"StudyData", $T$2, "Bar", "", "Close", $S$2, -$A252, $X$2,$W$2,,$U$2,$V$2),"")</f>
        <v/>
      </c>
      <c r="K252" s="13" t="str">
        <f t="shared" ca="1" si="20"/>
        <v/>
      </c>
      <c r="L252" s="13" t="str">
        <f t="shared" ca="1" si="18"/>
        <v/>
      </c>
      <c r="M252" s="15" t="str">
        <f t="shared" ca="1" si="21"/>
        <v/>
      </c>
      <c r="Q252" s="20"/>
    </row>
    <row r="253" spans="1:17" x14ac:dyDescent="0.25">
      <c r="A253">
        <f t="shared" si="19"/>
        <v>251</v>
      </c>
      <c r="B253" s="18">
        <f>RTD("cqg.rtd",,"StudyData", $T$2, "Bar", "", "Time", $S$2,-$A253, $X$2, "", "","False")</f>
        <v>42709.614583333336</v>
      </c>
      <c r="C253" s="17">
        <f t="shared" ca="1" si="17"/>
        <v>0</v>
      </c>
      <c r="D253" s="2" t="str">
        <f ca="1" xml:space="preserve"> IF(C253=1,RTD("cqg.rtd",,"StudyData", $T$2, "Bar", "", "Time", $S$2, -$A253,$X$2,$W$2, "","False"),"")</f>
        <v/>
      </c>
      <c r="E253" s="13" t="str">
        <f ca="1" xml:space="preserve"> IF(C253=1,RTD("cqg.rtd",,"StudyData", $T$2, "Bar", "", "Open", $S$2, -$A253, $X$2,$W$2,,$U$2,$V$2),"")</f>
        <v/>
      </c>
      <c r="F253" s="13" t="str">
        <f ca="1" xml:space="preserve"> IF(C253=1,RTD("cqg.rtd",,"StudyData", $T$2, "Bar", "", "High", $S$2, -$A253, $X$2,$W$2,,$U$2,$V$2),"")</f>
        <v/>
      </c>
      <c r="G253" s="13" t="str">
        <f ca="1" xml:space="preserve"> IF(C253=1,RTD("cqg.rtd",,"StudyData", $T$2, "Bar", "", "Low", $S$2, -$A253, $X$2,$W$2,,$U$2,$V$2),"")</f>
        <v/>
      </c>
      <c r="H253" s="13" t="str">
        <f ca="1" xml:space="preserve"> IF(C253=1,RTD("cqg.rtd",,"StudyData", $T$2, "Bar", "", "Close", $S$2, -$A253, $X$2,$W$2,,$U$2,$V$2),"")</f>
        <v/>
      </c>
      <c r="K253" s="13" t="str">
        <f t="shared" ca="1" si="20"/>
        <v/>
      </c>
      <c r="L253" s="13" t="str">
        <f t="shared" ca="1" si="18"/>
        <v/>
      </c>
      <c r="M253" s="15" t="str">
        <f t="shared" ca="1" si="21"/>
        <v/>
      </c>
      <c r="Q253" s="20"/>
    </row>
    <row r="254" spans="1:17" x14ac:dyDescent="0.25">
      <c r="A254">
        <f t="shared" si="19"/>
        <v>252</v>
      </c>
      <c r="B254" s="18">
        <f>RTD("cqg.rtd",,"StudyData", $T$2, "Bar", "", "Time", $S$2,-$A254, $X$2, "", "","False")</f>
        <v>42709.611111111109</v>
      </c>
      <c r="C254" s="17">
        <f t="shared" ca="1" si="17"/>
        <v>0</v>
      </c>
      <c r="D254" s="2" t="str">
        <f ca="1" xml:space="preserve"> IF(C254=1,RTD("cqg.rtd",,"StudyData", $T$2, "Bar", "", "Time", $S$2, -$A254,$X$2,$W$2, "","False"),"")</f>
        <v/>
      </c>
      <c r="E254" s="13" t="str">
        <f ca="1" xml:space="preserve"> IF(C254=1,RTD("cqg.rtd",,"StudyData", $T$2, "Bar", "", "Open", $S$2, -$A254, $X$2,$W$2,,$U$2,$V$2),"")</f>
        <v/>
      </c>
      <c r="F254" s="13" t="str">
        <f ca="1" xml:space="preserve"> IF(C254=1,RTD("cqg.rtd",,"StudyData", $T$2, "Bar", "", "High", $S$2, -$A254, $X$2,$W$2,,$U$2,$V$2),"")</f>
        <v/>
      </c>
      <c r="G254" s="13" t="str">
        <f ca="1" xml:space="preserve"> IF(C254=1,RTD("cqg.rtd",,"StudyData", $T$2, "Bar", "", "Low", $S$2, -$A254, $X$2,$W$2,,$U$2,$V$2),"")</f>
        <v/>
      </c>
      <c r="H254" s="13" t="str">
        <f ca="1" xml:space="preserve"> IF(C254=1,RTD("cqg.rtd",,"StudyData", $T$2, "Bar", "", "Close", $S$2, -$A254, $X$2,$W$2,,$U$2,$V$2),"")</f>
        <v/>
      </c>
      <c r="K254" s="13" t="str">
        <f t="shared" ca="1" si="20"/>
        <v/>
      </c>
      <c r="L254" s="13" t="str">
        <f t="shared" ca="1" si="18"/>
        <v/>
      </c>
      <c r="M254" s="15" t="str">
        <f t="shared" ca="1" si="21"/>
        <v/>
      </c>
      <c r="Q254" s="20"/>
    </row>
    <row r="255" spans="1:17" x14ac:dyDescent="0.25">
      <c r="A255">
        <f t="shared" si="19"/>
        <v>253</v>
      </c>
      <c r="B255" s="18">
        <f>RTD("cqg.rtd",,"StudyData", $T$2, "Bar", "", "Time", $S$2,-$A255, $X$2, "", "","False")</f>
        <v>42709.607638888891</v>
      </c>
      <c r="C255" s="17">
        <f t="shared" ca="1" si="17"/>
        <v>0</v>
      </c>
      <c r="D255" s="2" t="str">
        <f ca="1" xml:space="preserve"> IF(C255=1,RTD("cqg.rtd",,"StudyData", $T$2, "Bar", "", "Time", $S$2, -$A255,$X$2,$W$2, "","False"),"")</f>
        <v/>
      </c>
      <c r="E255" s="13" t="str">
        <f ca="1" xml:space="preserve"> IF(C255=1,RTD("cqg.rtd",,"StudyData", $T$2, "Bar", "", "Open", $S$2, -$A255, $X$2,$W$2,,$U$2,$V$2),"")</f>
        <v/>
      </c>
      <c r="F255" s="13" t="str">
        <f ca="1" xml:space="preserve"> IF(C255=1,RTD("cqg.rtd",,"StudyData", $T$2, "Bar", "", "High", $S$2, -$A255, $X$2,$W$2,,$U$2,$V$2),"")</f>
        <v/>
      </c>
      <c r="G255" s="13" t="str">
        <f ca="1" xml:space="preserve"> IF(C255=1,RTD("cqg.rtd",,"StudyData", $T$2, "Bar", "", "Low", $S$2, -$A255, $X$2,$W$2,,$U$2,$V$2),"")</f>
        <v/>
      </c>
      <c r="H255" s="13" t="str">
        <f ca="1" xml:space="preserve"> IF(C255=1,RTD("cqg.rtd",,"StudyData", $T$2, "Bar", "", "Close", $S$2, -$A255, $X$2,$W$2,,$U$2,$V$2),"")</f>
        <v/>
      </c>
      <c r="K255" s="13" t="str">
        <f t="shared" ca="1" si="20"/>
        <v/>
      </c>
      <c r="L255" s="13" t="str">
        <f t="shared" ca="1" si="18"/>
        <v/>
      </c>
      <c r="M255" s="15" t="str">
        <f t="shared" ca="1" si="21"/>
        <v/>
      </c>
      <c r="Q255" s="20"/>
    </row>
    <row r="256" spans="1:17" x14ac:dyDescent="0.25">
      <c r="A256">
        <f t="shared" si="19"/>
        <v>254</v>
      </c>
      <c r="B256" s="18">
        <f>RTD("cqg.rtd",,"StudyData", $T$2, "Bar", "", "Time", $S$2,-$A256, $X$2, "", "","False")</f>
        <v>42709.604166666664</v>
      </c>
      <c r="C256" s="17">
        <f t="shared" ca="1" si="17"/>
        <v>0</v>
      </c>
      <c r="D256" s="2" t="str">
        <f ca="1" xml:space="preserve"> IF(C256=1,RTD("cqg.rtd",,"StudyData", $T$2, "Bar", "", "Time", $S$2, -$A256,$X$2,$W$2, "","False"),"")</f>
        <v/>
      </c>
      <c r="E256" s="13" t="str">
        <f ca="1" xml:space="preserve"> IF(C256=1,RTD("cqg.rtd",,"StudyData", $T$2, "Bar", "", "Open", $S$2, -$A256, $X$2,$W$2,,$U$2,$V$2),"")</f>
        <v/>
      </c>
      <c r="F256" s="13" t="str">
        <f ca="1" xml:space="preserve"> IF(C256=1,RTD("cqg.rtd",,"StudyData", $T$2, "Bar", "", "High", $S$2, -$A256, $X$2,$W$2,,$U$2,$V$2),"")</f>
        <v/>
      </c>
      <c r="G256" s="13" t="str">
        <f ca="1" xml:space="preserve"> IF(C256=1,RTD("cqg.rtd",,"StudyData", $T$2, "Bar", "", "Low", $S$2, -$A256, $X$2,$W$2,,$U$2,$V$2),"")</f>
        <v/>
      </c>
      <c r="H256" s="13" t="str">
        <f ca="1" xml:space="preserve"> IF(C256=1,RTD("cqg.rtd",,"StudyData", $T$2, "Bar", "", "Close", $S$2, -$A256, $X$2,$W$2,,$U$2,$V$2),"")</f>
        <v/>
      </c>
      <c r="K256" s="13" t="str">
        <f t="shared" ca="1" si="20"/>
        <v/>
      </c>
      <c r="L256" s="13" t="str">
        <f t="shared" ca="1" si="18"/>
        <v/>
      </c>
      <c r="M256" s="15" t="str">
        <f t="shared" ca="1" si="21"/>
        <v/>
      </c>
      <c r="Q256" s="20"/>
    </row>
    <row r="257" spans="1:17" x14ac:dyDescent="0.25">
      <c r="A257">
        <f t="shared" si="19"/>
        <v>255</v>
      </c>
      <c r="B257" s="18">
        <f>RTD("cqg.rtd",,"StudyData", $T$2, "Bar", "", "Time", $S$2,-$A257, $X$2, "", "","False")</f>
        <v>42709.600694444445</v>
      </c>
      <c r="C257" s="17">
        <f t="shared" ca="1" si="17"/>
        <v>0</v>
      </c>
      <c r="D257" s="2" t="str">
        <f ca="1" xml:space="preserve"> IF(C257=1,RTD("cqg.rtd",,"StudyData", $T$2, "Bar", "", "Time", $S$2, -$A257,$X$2,$W$2, "","False"),"")</f>
        <v/>
      </c>
      <c r="E257" s="13" t="str">
        <f ca="1" xml:space="preserve"> IF(C257=1,RTD("cqg.rtd",,"StudyData", $T$2, "Bar", "", "Open", $S$2, -$A257, $X$2,$W$2,,$U$2,$V$2),"")</f>
        <v/>
      </c>
      <c r="F257" s="13" t="str">
        <f ca="1" xml:space="preserve"> IF(C257=1,RTD("cqg.rtd",,"StudyData", $T$2, "Bar", "", "High", $S$2, -$A257, $X$2,$W$2,,$U$2,$V$2),"")</f>
        <v/>
      </c>
      <c r="G257" s="13" t="str">
        <f ca="1" xml:space="preserve"> IF(C257=1,RTD("cqg.rtd",,"StudyData", $T$2, "Bar", "", "Low", $S$2, -$A257, $X$2,$W$2,,$U$2,$V$2),"")</f>
        <v/>
      </c>
      <c r="H257" s="13" t="str">
        <f ca="1" xml:space="preserve"> IF(C257=1,RTD("cqg.rtd",,"StudyData", $T$2, "Bar", "", "Close", $S$2, -$A257, $X$2,$W$2,,$U$2,$V$2),"")</f>
        <v/>
      </c>
      <c r="K257" s="13" t="str">
        <f t="shared" ca="1" si="20"/>
        <v/>
      </c>
      <c r="L257" s="13" t="str">
        <f t="shared" ca="1" si="18"/>
        <v/>
      </c>
      <c r="M257" s="15" t="str">
        <f t="shared" ca="1" si="21"/>
        <v/>
      </c>
      <c r="Q257" s="20"/>
    </row>
    <row r="258" spans="1:17" x14ac:dyDescent="0.25">
      <c r="A258">
        <f t="shared" si="19"/>
        <v>256</v>
      </c>
      <c r="B258" s="18">
        <f>RTD("cqg.rtd",,"StudyData", $T$2, "Bar", "", "Time", $S$2,-$A258, $X$2, "", "","False")</f>
        <v>42709.597222222219</v>
      </c>
      <c r="C258" s="17">
        <f t="shared" ca="1" si="17"/>
        <v>0</v>
      </c>
      <c r="D258" s="2" t="str">
        <f ca="1" xml:space="preserve"> IF(C258=1,RTD("cqg.rtd",,"StudyData", $T$2, "Bar", "", "Time", $S$2, -$A258,$X$2,$W$2, "","False"),"")</f>
        <v/>
      </c>
      <c r="E258" s="13" t="str">
        <f ca="1" xml:space="preserve"> IF(C258=1,RTD("cqg.rtd",,"StudyData", $T$2, "Bar", "", "Open", $S$2, -$A258, $X$2,$W$2,,$U$2,$V$2),"")</f>
        <v/>
      </c>
      <c r="F258" s="13" t="str">
        <f ca="1" xml:space="preserve"> IF(C258=1,RTD("cqg.rtd",,"StudyData", $T$2, "Bar", "", "High", $S$2, -$A258, $X$2,$W$2,,$U$2,$V$2),"")</f>
        <v/>
      </c>
      <c r="G258" s="13" t="str">
        <f ca="1" xml:space="preserve"> IF(C258=1,RTD("cqg.rtd",,"StudyData", $T$2, "Bar", "", "Low", $S$2, -$A258, $X$2,$W$2,,$U$2,$V$2),"")</f>
        <v/>
      </c>
      <c r="H258" s="13" t="str">
        <f ca="1" xml:space="preserve"> IF(C258=1,RTD("cqg.rtd",,"StudyData", $T$2, "Bar", "", "Close", $S$2, -$A258, $X$2,$W$2,,$U$2,$V$2),"")</f>
        <v/>
      </c>
      <c r="K258" s="13" t="str">
        <f t="shared" ca="1" si="20"/>
        <v/>
      </c>
      <c r="L258" s="13" t="str">
        <f t="shared" ca="1" si="18"/>
        <v/>
      </c>
      <c r="M258" s="15" t="str">
        <f t="shared" ca="1" si="21"/>
        <v/>
      </c>
      <c r="Q258" s="20"/>
    </row>
    <row r="259" spans="1:17" x14ac:dyDescent="0.25">
      <c r="A259">
        <f t="shared" si="19"/>
        <v>257</v>
      </c>
      <c r="B259" s="18">
        <f>RTD("cqg.rtd",,"StudyData", $T$2, "Bar", "", "Time", $S$2,-$A259, $X$2, "", "","False")</f>
        <v>42709.59375</v>
      </c>
      <c r="C259" s="17">
        <f t="shared" ref="C259:C301" ca="1" si="22" xml:space="preserve"> IF(B259&gt;=$S$6,1,0)</f>
        <v>0</v>
      </c>
      <c r="D259" s="2" t="str">
        <f ca="1" xml:space="preserve"> IF(C259=1,RTD("cqg.rtd",,"StudyData", $T$2, "Bar", "", "Time", $S$2, -$A259,$X$2,$W$2, "","False"),"")</f>
        <v/>
      </c>
      <c r="E259" s="13" t="str">
        <f ca="1" xml:space="preserve"> IF(C259=1,RTD("cqg.rtd",,"StudyData", $T$2, "Bar", "", "Open", $S$2, -$A259, $X$2,$W$2,,$U$2,$V$2),"")</f>
        <v/>
      </c>
      <c r="F259" s="13" t="str">
        <f ca="1" xml:space="preserve"> IF(C259=1,RTD("cqg.rtd",,"StudyData", $T$2, "Bar", "", "High", $S$2, -$A259, $X$2,$W$2,,$U$2,$V$2),"")</f>
        <v/>
      </c>
      <c r="G259" s="13" t="str">
        <f ca="1" xml:space="preserve"> IF(C259=1,RTD("cqg.rtd",,"StudyData", $T$2, "Bar", "", "Low", $S$2, -$A259, $X$2,$W$2,,$U$2,$V$2),"")</f>
        <v/>
      </c>
      <c r="H259" s="13" t="str">
        <f ca="1" xml:space="preserve"> IF(C259=1,RTD("cqg.rtd",,"StudyData", $T$2, "Bar", "", "Close", $S$2, -$A259, $X$2,$W$2,,$U$2,$V$2),"")</f>
        <v/>
      </c>
      <c r="K259" s="13" t="str">
        <f t="shared" ca="1" si="20"/>
        <v/>
      </c>
      <c r="L259" s="13" t="str">
        <f t="shared" ref="L259:L301" ca="1" si="23">G259</f>
        <v/>
      </c>
      <c r="M259" s="15" t="str">
        <f t="shared" ca="1" si="21"/>
        <v/>
      </c>
      <c r="Q259" s="20"/>
    </row>
    <row r="260" spans="1:17" x14ac:dyDescent="0.25">
      <c r="A260">
        <f t="shared" ref="A260:A301" si="24">A259+1</f>
        <v>258</v>
      </c>
      <c r="B260" s="18">
        <f>RTD("cqg.rtd",,"StudyData", $T$2, "Bar", "", "Time", $S$2,-$A260, $X$2, "", "","False")</f>
        <v>42709.590277777781</v>
      </c>
      <c r="C260" s="17">
        <f t="shared" ca="1" si="22"/>
        <v>0</v>
      </c>
      <c r="D260" s="2" t="str">
        <f ca="1" xml:space="preserve"> IF(C260=1,RTD("cqg.rtd",,"StudyData", $T$2, "Bar", "", "Time", $S$2, -$A260,$X$2,$W$2, "","False"),"")</f>
        <v/>
      </c>
      <c r="E260" s="13" t="str">
        <f ca="1" xml:space="preserve"> IF(C260=1,RTD("cqg.rtd",,"StudyData", $T$2, "Bar", "", "Open", $S$2, -$A260, $X$2,$W$2,,$U$2,$V$2),"")</f>
        <v/>
      </c>
      <c r="F260" s="13" t="str">
        <f ca="1" xml:space="preserve"> IF(C260=1,RTD("cqg.rtd",,"StudyData", $T$2, "Bar", "", "High", $S$2, -$A260, $X$2,$W$2,,$U$2,$V$2),"")</f>
        <v/>
      </c>
      <c r="G260" s="13" t="str">
        <f ca="1" xml:space="preserve"> IF(C260=1,RTD("cqg.rtd",,"StudyData", $T$2, "Bar", "", "Low", $S$2, -$A260, $X$2,$W$2,,$U$2,$V$2),"")</f>
        <v/>
      </c>
      <c r="H260" s="13" t="str">
        <f ca="1" xml:space="preserve"> IF(C260=1,RTD("cqg.rtd",,"StudyData", $T$2, "Bar", "", "Close", $S$2, -$A260, $X$2,$W$2,,$U$2,$V$2),"")</f>
        <v/>
      </c>
      <c r="K260" s="13" t="str">
        <f t="shared" ca="1" si="20"/>
        <v/>
      </c>
      <c r="L260" s="13" t="str">
        <f t="shared" ca="1" si="23"/>
        <v/>
      </c>
      <c r="M260" s="15" t="str">
        <f t="shared" ca="1" si="21"/>
        <v/>
      </c>
      <c r="Q260" s="20"/>
    </row>
    <row r="261" spans="1:17" x14ac:dyDescent="0.25">
      <c r="A261">
        <f t="shared" si="24"/>
        <v>259</v>
      </c>
      <c r="B261" s="18">
        <f>RTD("cqg.rtd",,"StudyData", $T$2, "Bar", "", "Time", $S$2,-$A261, $X$2, "", "","False")</f>
        <v>42709.586805555555</v>
      </c>
      <c r="C261" s="17">
        <f t="shared" ca="1" si="22"/>
        <v>0</v>
      </c>
      <c r="D261" s="2" t="str">
        <f ca="1" xml:space="preserve"> IF(C261=1,RTD("cqg.rtd",,"StudyData", $T$2, "Bar", "", "Time", $S$2, -$A261,$X$2,$W$2, "","False"),"")</f>
        <v/>
      </c>
      <c r="E261" s="13" t="str">
        <f ca="1" xml:space="preserve"> IF(C261=1,RTD("cqg.rtd",,"StudyData", $T$2, "Bar", "", "Open", $S$2, -$A261, $X$2,$W$2,,$U$2,$V$2),"")</f>
        <v/>
      </c>
      <c r="F261" s="13" t="str">
        <f ca="1" xml:space="preserve"> IF(C261=1,RTD("cqg.rtd",,"StudyData", $T$2, "Bar", "", "High", $S$2, -$A261, $X$2,$W$2,,$U$2,$V$2),"")</f>
        <v/>
      </c>
      <c r="G261" s="13" t="str">
        <f ca="1" xml:space="preserve"> IF(C261=1,RTD("cqg.rtd",,"StudyData", $T$2, "Bar", "", "Low", $S$2, -$A261, $X$2,$W$2,,$U$2,$V$2),"")</f>
        <v/>
      </c>
      <c r="H261" s="13" t="str">
        <f ca="1" xml:space="preserve"> IF(C261=1,RTD("cqg.rtd",,"StudyData", $T$2, "Bar", "", "Close", $S$2, -$A261, $X$2,$W$2,,$U$2,$V$2),"")</f>
        <v/>
      </c>
      <c r="K261" s="13" t="str">
        <f t="shared" ca="1" si="20"/>
        <v/>
      </c>
      <c r="L261" s="13" t="str">
        <f t="shared" ca="1" si="23"/>
        <v/>
      </c>
      <c r="M261" s="15" t="str">
        <f t="shared" ca="1" si="21"/>
        <v/>
      </c>
      <c r="Q261" s="20"/>
    </row>
    <row r="262" spans="1:17" x14ac:dyDescent="0.25">
      <c r="A262">
        <f t="shared" si="24"/>
        <v>260</v>
      </c>
      <c r="B262" s="18">
        <f>RTD("cqg.rtd",,"StudyData", $T$2, "Bar", "", "Time", $S$2,-$A262, $X$2, "", "","False")</f>
        <v>42709.583333333336</v>
      </c>
      <c r="C262" s="17">
        <f t="shared" ca="1" si="22"/>
        <v>0</v>
      </c>
      <c r="D262" s="2" t="str">
        <f ca="1" xml:space="preserve"> IF(C262=1,RTD("cqg.rtd",,"StudyData", $T$2, "Bar", "", "Time", $S$2, -$A262,$X$2,$W$2, "","False"),"")</f>
        <v/>
      </c>
      <c r="E262" s="13" t="str">
        <f ca="1" xml:space="preserve"> IF(C262=1,RTD("cqg.rtd",,"StudyData", $T$2, "Bar", "", "Open", $S$2, -$A262, $X$2,$W$2,,$U$2,$V$2),"")</f>
        <v/>
      </c>
      <c r="F262" s="13" t="str">
        <f ca="1" xml:space="preserve"> IF(C262=1,RTD("cqg.rtd",,"StudyData", $T$2, "Bar", "", "High", $S$2, -$A262, $X$2,$W$2,,$U$2,$V$2),"")</f>
        <v/>
      </c>
      <c r="G262" s="13" t="str">
        <f ca="1" xml:space="preserve"> IF(C262=1,RTD("cqg.rtd",,"StudyData", $T$2, "Bar", "", "Low", $S$2, -$A262, $X$2,$W$2,,$U$2,$V$2),"")</f>
        <v/>
      </c>
      <c r="H262" s="13" t="str">
        <f ca="1" xml:space="preserve"> IF(C262=1,RTD("cqg.rtd",,"StudyData", $T$2, "Bar", "", "Close", $S$2, -$A262, $X$2,$W$2,,$U$2,$V$2),"")</f>
        <v/>
      </c>
      <c r="K262" s="13" t="str">
        <f t="shared" ca="1" si="20"/>
        <v/>
      </c>
      <c r="L262" s="13" t="str">
        <f t="shared" ca="1" si="23"/>
        <v/>
      </c>
      <c r="M262" s="15" t="str">
        <f t="shared" ca="1" si="21"/>
        <v/>
      </c>
      <c r="Q262" s="20"/>
    </row>
    <row r="263" spans="1:17" x14ac:dyDescent="0.25">
      <c r="A263">
        <f t="shared" si="24"/>
        <v>261</v>
      </c>
      <c r="B263" s="18">
        <f>RTD("cqg.rtd",,"StudyData", $T$2, "Bar", "", "Time", $S$2,-$A263, $X$2, "", "","False")</f>
        <v>42709.579861111109</v>
      </c>
      <c r="C263" s="17">
        <f t="shared" ca="1" si="22"/>
        <v>0</v>
      </c>
      <c r="D263" s="2" t="str">
        <f ca="1" xml:space="preserve"> IF(C263=1,RTD("cqg.rtd",,"StudyData", $T$2, "Bar", "", "Time", $S$2, -$A263,$X$2,$W$2, "","False"),"")</f>
        <v/>
      </c>
      <c r="E263" s="13" t="str">
        <f ca="1" xml:space="preserve"> IF(C263=1,RTD("cqg.rtd",,"StudyData", $T$2, "Bar", "", "Open", $S$2, -$A263, $X$2,$W$2,,$U$2,$V$2),"")</f>
        <v/>
      </c>
      <c r="F263" s="13" t="str">
        <f ca="1" xml:space="preserve"> IF(C263=1,RTD("cqg.rtd",,"StudyData", $T$2, "Bar", "", "High", $S$2, -$A263, $X$2,$W$2,,$U$2,$V$2),"")</f>
        <v/>
      </c>
      <c r="G263" s="13" t="str">
        <f ca="1" xml:space="preserve"> IF(C263=1,RTD("cqg.rtd",,"StudyData", $T$2, "Bar", "", "Low", $S$2, -$A263, $X$2,$W$2,,$U$2,$V$2),"")</f>
        <v/>
      </c>
      <c r="H263" s="13" t="str">
        <f ca="1" xml:space="preserve"> IF(C263=1,RTD("cqg.rtd",,"StudyData", $T$2, "Bar", "", "Close", $S$2, -$A263, $X$2,$W$2,,$U$2,$V$2),"")</f>
        <v/>
      </c>
      <c r="K263" s="13" t="str">
        <f t="shared" ca="1" si="20"/>
        <v/>
      </c>
      <c r="L263" s="13" t="str">
        <f t="shared" ca="1" si="23"/>
        <v/>
      </c>
      <c r="M263" s="15" t="str">
        <f t="shared" ca="1" si="21"/>
        <v/>
      </c>
      <c r="Q263" s="20"/>
    </row>
    <row r="264" spans="1:17" x14ac:dyDescent="0.25">
      <c r="A264">
        <f t="shared" si="24"/>
        <v>262</v>
      </c>
      <c r="B264" s="18">
        <f>RTD("cqg.rtd",,"StudyData", $T$2, "Bar", "", "Time", $S$2,-$A264, $X$2, "", "","False")</f>
        <v>42709.576388888891</v>
      </c>
      <c r="C264" s="17">
        <f t="shared" ca="1" si="22"/>
        <v>0</v>
      </c>
      <c r="D264" s="2" t="str">
        <f ca="1" xml:space="preserve"> IF(C264=1,RTD("cqg.rtd",,"StudyData", $T$2, "Bar", "", "Time", $S$2, -$A264,$X$2,$W$2, "","False"),"")</f>
        <v/>
      </c>
      <c r="E264" s="13" t="str">
        <f ca="1" xml:space="preserve"> IF(C264=1,RTD("cqg.rtd",,"StudyData", $T$2, "Bar", "", "Open", $S$2, -$A264, $X$2,$W$2,,$U$2,$V$2),"")</f>
        <v/>
      </c>
      <c r="F264" s="13" t="str">
        <f ca="1" xml:space="preserve"> IF(C264=1,RTD("cqg.rtd",,"StudyData", $T$2, "Bar", "", "High", $S$2, -$A264, $X$2,$W$2,,$U$2,$V$2),"")</f>
        <v/>
      </c>
      <c r="G264" s="13" t="str">
        <f ca="1" xml:space="preserve"> IF(C264=1,RTD("cqg.rtd",,"StudyData", $T$2, "Bar", "", "Low", $S$2, -$A264, $X$2,$W$2,,$U$2,$V$2),"")</f>
        <v/>
      </c>
      <c r="H264" s="13" t="str">
        <f ca="1" xml:space="preserve"> IF(C264=1,RTD("cqg.rtd",,"StudyData", $T$2, "Bar", "", "Close", $S$2, -$A264, $X$2,$W$2,,$U$2,$V$2),"")</f>
        <v/>
      </c>
      <c r="K264" s="13" t="str">
        <f t="shared" ca="1" si="20"/>
        <v/>
      </c>
      <c r="L264" s="13" t="str">
        <f t="shared" ca="1" si="23"/>
        <v/>
      </c>
      <c r="M264" s="15" t="str">
        <f t="shared" ca="1" si="21"/>
        <v/>
      </c>
      <c r="Q264" s="20"/>
    </row>
    <row r="265" spans="1:17" x14ac:dyDescent="0.25">
      <c r="A265">
        <f t="shared" si="24"/>
        <v>263</v>
      </c>
      <c r="B265" s="18">
        <f>RTD("cqg.rtd",,"StudyData", $T$2, "Bar", "", "Time", $S$2,-$A265, $X$2, "", "","False")</f>
        <v>42709.572916666664</v>
      </c>
      <c r="C265" s="17">
        <f t="shared" ca="1" si="22"/>
        <v>0</v>
      </c>
      <c r="D265" s="2" t="str">
        <f ca="1" xml:space="preserve"> IF(C265=1,RTD("cqg.rtd",,"StudyData", $T$2, "Bar", "", "Time", $S$2, -$A265,$X$2,$W$2, "","False"),"")</f>
        <v/>
      </c>
      <c r="E265" s="13" t="str">
        <f ca="1" xml:space="preserve"> IF(C265=1,RTD("cqg.rtd",,"StudyData", $T$2, "Bar", "", "Open", $S$2, -$A265, $X$2,$W$2,,$U$2,$V$2),"")</f>
        <v/>
      </c>
      <c r="F265" s="13" t="str">
        <f ca="1" xml:space="preserve"> IF(C265=1,RTD("cqg.rtd",,"StudyData", $T$2, "Bar", "", "High", $S$2, -$A265, $X$2,$W$2,,$U$2,$V$2),"")</f>
        <v/>
      </c>
      <c r="G265" s="13" t="str">
        <f ca="1" xml:space="preserve"> IF(C265=1,RTD("cqg.rtd",,"StudyData", $T$2, "Bar", "", "Low", $S$2, -$A265, $X$2,$W$2,,$U$2,$V$2),"")</f>
        <v/>
      </c>
      <c r="H265" s="13" t="str">
        <f ca="1" xml:space="preserve"> IF(C265=1,RTD("cqg.rtd",,"StudyData", $T$2, "Bar", "", "Close", $S$2, -$A265, $X$2,$W$2,,$U$2,$V$2),"")</f>
        <v/>
      </c>
      <c r="K265" s="13" t="str">
        <f t="shared" ca="1" si="20"/>
        <v/>
      </c>
      <c r="L265" s="13" t="str">
        <f t="shared" ca="1" si="23"/>
        <v/>
      </c>
      <c r="M265" s="15" t="str">
        <f t="shared" ca="1" si="21"/>
        <v/>
      </c>
      <c r="Q265" s="20"/>
    </row>
    <row r="266" spans="1:17" x14ac:dyDescent="0.25">
      <c r="A266">
        <f t="shared" si="24"/>
        <v>264</v>
      </c>
      <c r="B266" s="18">
        <f>RTD("cqg.rtd",,"StudyData", $T$2, "Bar", "", "Time", $S$2,-$A266, $X$2, "", "","False")</f>
        <v>42709.569444444445</v>
      </c>
      <c r="C266" s="17">
        <f t="shared" ca="1" si="22"/>
        <v>0</v>
      </c>
      <c r="D266" s="2" t="str">
        <f ca="1" xml:space="preserve"> IF(C266=1,RTD("cqg.rtd",,"StudyData", $T$2, "Bar", "", "Time", $S$2, -$A266,$X$2,$W$2, "","False"),"")</f>
        <v/>
      </c>
      <c r="E266" s="13" t="str">
        <f ca="1" xml:space="preserve"> IF(C266=1,RTD("cqg.rtd",,"StudyData", $T$2, "Bar", "", "Open", $S$2, -$A266, $X$2,$W$2,,$U$2,$V$2),"")</f>
        <v/>
      </c>
      <c r="F266" s="13" t="str">
        <f ca="1" xml:space="preserve"> IF(C266=1,RTD("cqg.rtd",,"StudyData", $T$2, "Bar", "", "High", $S$2, -$A266, $X$2,$W$2,,$U$2,$V$2),"")</f>
        <v/>
      </c>
      <c r="G266" s="13" t="str">
        <f ca="1" xml:space="preserve"> IF(C266=1,RTD("cqg.rtd",,"StudyData", $T$2, "Bar", "", "Low", $S$2, -$A266, $X$2,$W$2,,$U$2,$V$2),"")</f>
        <v/>
      </c>
      <c r="H266" s="13" t="str">
        <f ca="1" xml:space="preserve"> IF(C266=1,RTD("cqg.rtd",,"StudyData", $T$2, "Bar", "", "Close", $S$2, -$A266, $X$2,$W$2,,$U$2,$V$2),"")</f>
        <v/>
      </c>
      <c r="K266" s="13" t="str">
        <f t="shared" ca="1" si="20"/>
        <v/>
      </c>
      <c r="L266" s="13" t="str">
        <f t="shared" ca="1" si="23"/>
        <v/>
      </c>
      <c r="M266" s="15" t="str">
        <f t="shared" ca="1" si="21"/>
        <v/>
      </c>
      <c r="Q266" s="20"/>
    </row>
    <row r="267" spans="1:17" x14ac:dyDescent="0.25">
      <c r="A267">
        <f t="shared" si="24"/>
        <v>265</v>
      </c>
      <c r="B267" s="18">
        <f>RTD("cqg.rtd",,"StudyData", $T$2, "Bar", "", "Time", $S$2,-$A267, $X$2, "", "","False")</f>
        <v>42709.565972222219</v>
      </c>
      <c r="C267" s="17">
        <f t="shared" ca="1" si="22"/>
        <v>0</v>
      </c>
      <c r="D267" s="2" t="str">
        <f ca="1" xml:space="preserve"> IF(C267=1,RTD("cqg.rtd",,"StudyData", $T$2, "Bar", "", "Time", $S$2, -$A267,$X$2,$W$2, "","False"),"")</f>
        <v/>
      </c>
      <c r="E267" s="13" t="str">
        <f ca="1" xml:space="preserve"> IF(C267=1,RTD("cqg.rtd",,"StudyData", $T$2, "Bar", "", "Open", $S$2, -$A267, $X$2,$W$2,,$U$2,$V$2),"")</f>
        <v/>
      </c>
      <c r="F267" s="13" t="str">
        <f ca="1" xml:space="preserve"> IF(C267=1,RTD("cqg.rtd",,"StudyData", $T$2, "Bar", "", "High", $S$2, -$A267, $X$2,$W$2,,$U$2,$V$2),"")</f>
        <v/>
      </c>
      <c r="G267" s="13" t="str">
        <f ca="1" xml:space="preserve"> IF(C267=1,RTD("cqg.rtd",,"StudyData", $T$2, "Bar", "", "Low", $S$2, -$A267, $X$2,$W$2,,$U$2,$V$2),"")</f>
        <v/>
      </c>
      <c r="H267" s="13" t="str">
        <f ca="1" xml:space="preserve"> IF(C267=1,RTD("cqg.rtd",,"StudyData", $T$2, "Bar", "", "Close", $S$2, -$A267, $X$2,$W$2,,$U$2,$V$2),"")</f>
        <v/>
      </c>
      <c r="K267" s="13" t="str">
        <f t="shared" ca="1" si="20"/>
        <v/>
      </c>
      <c r="L267" s="13" t="str">
        <f t="shared" ca="1" si="23"/>
        <v/>
      </c>
      <c r="M267" s="15" t="str">
        <f t="shared" ca="1" si="21"/>
        <v/>
      </c>
      <c r="Q267" s="20"/>
    </row>
    <row r="268" spans="1:17" x14ac:dyDescent="0.25">
      <c r="A268">
        <f t="shared" si="24"/>
        <v>266</v>
      </c>
      <c r="B268" s="18">
        <f>RTD("cqg.rtd",,"StudyData", $T$2, "Bar", "", "Time", $S$2,-$A268, $X$2, "", "","False")</f>
        <v>42709.5625</v>
      </c>
      <c r="C268" s="17">
        <f t="shared" ca="1" si="22"/>
        <v>0</v>
      </c>
      <c r="D268" s="2" t="str">
        <f ca="1" xml:space="preserve"> IF(C268=1,RTD("cqg.rtd",,"StudyData", $T$2, "Bar", "", "Time", $S$2, -$A268,$X$2,$W$2, "","False"),"")</f>
        <v/>
      </c>
      <c r="E268" s="13" t="str">
        <f ca="1" xml:space="preserve"> IF(C268=1,RTD("cqg.rtd",,"StudyData", $T$2, "Bar", "", "Open", $S$2, -$A268, $X$2,$W$2,,$U$2,$V$2),"")</f>
        <v/>
      </c>
      <c r="F268" s="13" t="str">
        <f ca="1" xml:space="preserve"> IF(C268=1,RTD("cqg.rtd",,"StudyData", $T$2, "Bar", "", "High", $S$2, -$A268, $X$2,$W$2,,$U$2,$V$2),"")</f>
        <v/>
      </c>
      <c r="G268" s="13" t="str">
        <f ca="1" xml:space="preserve"> IF(C268=1,RTD("cqg.rtd",,"StudyData", $T$2, "Bar", "", "Low", $S$2, -$A268, $X$2,$W$2,,$U$2,$V$2),"")</f>
        <v/>
      </c>
      <c r="H268" s="13" t="str">
        <f ca="1" xml:space="preserve"> IF(C268=1,RTD("cqg.rtd",,"StudyData", $T$2, "Bar", "", "Close", $S$2, -$A268, $X$2,$W$2,,$U$2,$V$2),"")</f>
        <v/>
      </c>
      <c r="K268" s="13" t="str">
        <f t="shared" ca="1" si="20"/>
        <v/>
      </c>
      <c r="L268" s="13" t="str">
        <f t="shared" ca="1" si="23"/>
        <v/>
      </c>
      <c r="M268" s="15" t="str">
        <f t="shared" ca="1" si="21"/>
        <v/>
      </c>
      <c r="Q268" s="20"/>
    </row>
    <row r="269" spans="1:17" x14ac:dyDescent="0.25">
      <c r="A269">
        <f t="shared" si="24"/>
        <v>267</v>
      </c>
      <c r="B269" s="18">
        <f>RTD("cqg.rtd",,"StudyData", $T$2, "Bar", "", "Time", $S$2,-$A269, $X$2, "", "","False")</f>
        <v>42709.559027777781</v>
      </c>
      <c r="C269" s="17">
        <f t="shared" ca="1" si="22"/>
        <v>0</v>
      </c>
      <c r="D269" s="2" t="str">
        <f ca="1" xml:space="preserve"> IF(C269=1,RTD("cqg.rtd",,"StudyData", $T$2, "Bar", "", "Time", $S$2, -$A269,$X$2,$W$2, "","False"),"")</f>
        <v/>
      </c>
      <c r="E269" s="13" t="str">
        <f ca="1" xml:space="preserve"> IF(C269=1,RTD("cqg.rtd",,"StudyData", $T$2, "Bar", "", "Open", $S$2, -$A269, $X$2,$W$2,,$U$2,$V$2),"")</f>
        <v/>
      </c>
      <c r="F269" s="13" t="str">
        <f ca="1" xml:space="preserve"> IF(C269=1,RTD("cqg.rtd",,"StudyData", $T$2, "Bar", "", "High", $S$2, -$A269, $X$2,$W$2,,$U$2,$V$2),"")</f>
        <v/>
      </c>
      <c r="G269" s="13" t="str">
        <f ca="1" xml:space="preserve"> IF(C269=1,RTD("cqg.rtd",,"StudyData", $T$2, "Bar", "", "Low", $S$2, -$A269, $X$2,$W$2,,$U$2,$V$2),"")</f>
        <v/>
      </c>
      <c r="H269" s="13" t="str">
        <f ca="1" xml:space="preserve"> IF(C269=1,RTD("cqg.rtd",,"StudyData", $T$2, "Bar", "", "Close", $S$2, -$A269, $X$2,$W$2,,$U$2,$V$2),"")</f>
        <v/>
      </c>
      <c r="K269" s="13" t="str">
        <f t="shared" ca="1" si="20"/>
        <v/>
      </c>
      <c r="L269" s="13" t="str">
        <f t="shared" ca="1" si="23"/>
        <v/>
      </c>
      <c r="M269" s="15" t="str">
        <f t="shared" ca="1" si="21"/>
        <v/>
      </c>
      <c r="Q269" s="20"/>
    </row>
    <row r="270" spans="1:17" x14ac:dyDescent="0.25">
      <c r="A270">
        <f t="shared" si="24"/>
        <v>268</v>
      </c>
      <c r="B270" s="18">
        <f>RTD("cqg.rtd",,"StudyData", $T$2, "Bar", "", "Time", $S$2,-$A270, $X$2, "", "","False")</f>
        <v>42709.555555555555</v>
      </c>
      <c r="C270" s="17">
        <f t="shared" ca="1" si="22"/>
        <v>0</v>
      </c>
      <c r="D270" s="2" t="str">
        <f ca="1" xml:space="preserve"> IF(C270=1,RTD("cqg.rtd",,"StudyData", $T$2, "Bar", "", "Time", $S$2, -$A270,$X$2,$W$2, "","False"),"")</f>
        <v/>
      </c>
      <c r="E270" s="13" t="str">
        <f ca="1" xml:space="preserve"> IF(C270=1,RTD("cqg.rtd",,"StudyData", $T$2, "Bar", "", "Open", $S$2, -$A270, $X$2,$W$2,,$U$2,$V$2),"")</f>
        <v/>
      </c>
      <c r="F270" s="13" t="str">
        <f ca="1" xml:space="preserve"> IF(C270=1,RTD("cqg.rtd",,"StudyData", $T$2, "Bar", "", "High", $S$2, -$A270, $X$2,$W$2,,$U$2,$V$2),"")</f>
        <v/>
      </c>
      <c r="G270" s="13" t="str">
        <f ca="1" xml:space="preserve"> IF(C270=1,RTD("cqg.rtd",,"StudyData", $T$2, "Bar", "", "Low", $S$2, -$A270, $X$2,$W$2,,$U$2,$V$2),"")</f>
        <v/>
      </c>
      <c r="H270" s="13" t="str">
        <f ca="1" xml:space="preserve"> IF(C270=1,RTD("cqg.rtd",,"StudyData", $T$2, "Bar", "", "Close", $S$2, -$A270, $X$2,$W$2,,$U$2,$V$2),"")</f>
        <v/>
      </c>
      <c r="K270" s="13" t="str">
        <f t="shared" ca="1" si="20"/>
        <v/>
      </c>
      <c r="L270" s="13" t="str">
        <f t="shared" ca="1" si="23"/>
        <v/>
      </c>
      <c r="M270" s="15" t="str">
        <f t="shared" ca="1" si="21"/>
        <v/>
      </c>
      <c r="Q270" s="20"/>
    </row>
    <row r="271" spans="1:17" x14ac:dyDescent="0.25">
      <c r="A271">
        <f t="shared" si="24"/>
        <v>269</v>
      </c>
      <c r="B271" s="18">
        <f>RTD("cqg.rtd",,"StudyData", $T$2, "Bar", "", "Time", $S$2,-$A271, $X$2, "", "","False")</f>
        <v>42709.552083333336</v>
      </c>
      <c r="C271" s="17">
        <f t="shared" ca="1" si="22"/>
        <v>0</v>
      </c>
      <c r="D271" s="2" t="str">
        <f ca="1" xml:space="preserve"> IF(C271=1,RTD("cqg.rtd",,"StudyData", $T$2, "Bar", "", "Time", $S$2, -$A271,$X$2,$W$2, "","False"),"")</f>
        <v/>
      </c>
      <c r="E271" s="13" t="str">
        <f ca="1" xml:space="preserve"> IF(C271=1,RTD("cqg.rtd",,"StudyData", $T$2, "Bar", "", "Open", $S$2, -$A271, $X$2,$W$2,,$U$2,$V$2),"")</f>
        <v/>
      </c>
      <c r="F271" s="13" t="str">
        <f ca="1" xml:space="preserve"> IF(C271=1,RTD("cqg.rtd",,"StudyData", $T$2, "Bar", "", "High", $S$2, -$A271, $X$2,$W$2,,$U$2,$V$2),"")</f>
        <v/>
      </c>
      <c r="G271" s="13" t="str">
        <f ca="1" xml:space="preserve"> IF(C271=1,RTD("cqg.rtd",,"StudyData", $T$2, "Bar", "", "Low", $S$2, -$A271, $X$2,$W$2,,$U$2,$V$2),"")</f>
        <v/>
      </c>
      <c r="H271" s="13" t="str">
        <f ca="1" xml:space="preserve"> IF(C271=1,RTD("cqg.rtd",,"StudyData", $T$2, "Bar", "", "Close", $S$2, -$A271, $X$2,$W$2,,$U$2,$V$2),"")</f>
        <v/>
      </c>
      <c r="K271" s="13" t="str">
        <f t="shared" ca="1" si="20"/>
        <v/>
      </c>
      <c r="L271" s="13" t="str">
        <f t="shared" ca="1" si="23"/>
        <v/>
      </c>
      <c r="M271" s="15" t="str">
        <f t="shared" ca="1" si="21"/>
        <v/>
      </c>
      <c r="Q271" s="20"/>
    </row>
    <row r="272" spans="1:17" x14ac:dyDescent="0.25">
      <c r="A272">
        <f t="shared" si="24"/>
        <v>270</v>
      </c>
      <c r="B272" s="18">
        <f>RTD("cqg.rtd",,"StudyData", $T$2, "Bar", "", "Time", $S$2,-$A272, $X$2, "", "","False")</f>
        <v>42709.548611111109</v>
      </c>
      <c r="C272" s="17">
        <f t="shared" ca="1" si="22"/>
        <v>0</v>
      </c>
      <c r="D272" s="2" t="str">
        <f ca="1" xml:space="preserve"> IF(C272=1,RTD("cqg.rtd",,"StudyData", $T$2, "Bar", "", "Time", $S$2, -$A272,$X$2,$W$2, "","False"),"")</f>
        <v/>
      </c>
      <c r="E272" s="13" t="str">
        <f ca="1" xml:space="preserve"> IF(C272=1,RTD("cqg.rtd",,"StudyData", $T$2, "Bar", "", "Open", $S$2, -$A272, $X$2,$W$2,,$U$2,$V$2),"")</f>
        <v/>
      </c>
      <c r="F272" s="13" t="str">
        <f ca="1" xml:space="preserve"> IF(C272=1,RTD("cqg.rtd",,"StudyData", $T$2, "Bar", "", "High", $S$2, -$A272, $X$2,$W$2,,$U$2,$V$2),"")</f>
        <v/>
      </c>
      <c r="G272" s="13" t="str">
        <f ca="1" xml:space="preserve"> IF(C272=1,RTD("cqg.rtd",,"StudyData", $T$2, "Bar", "", "Low", $S$2, -$A272, $X$2,$W$2,,$U$2,$V$2),"")</f>
        <v/>
      </c>
      <c r="H272" s="13" t="str">
        <f ca="1" xml:space="preserve"> IF(C272=1,RTD("cqg.rtd",,"StudyData", $T$2, "Bar", "", "Close", $S$2, -$A272, $X$2,$W$2,,$U$2,$V$2),"")</f>
        <v/>
      </c>
      <c r="K272" s="13" t="str">
        <f t="shared" ref="K272:K301" ca="1" si="25">F272</f>
        <v/>
      </c>
      <c r="L272" s="13" t="str">
        <f t="shared" ca="1" si="23"/>
        <v/>
      </c>
      <c r="M272" s="15" t="str">
        <f t="shared" ref="M272:M301" ca="1" si="26">D272</f>
        <v/>
      </c>
      <c r="Q272" s="20"/>
    </row>
    <row r="273" spans="1:17" x14ac:dyDescent="0.25">
      <c r="A273">
        <f t="shared" si="24"/>
        <v>271</v>
      </c>
      <c r="B273" s="18">
        <f>RTD("cqg.rtd",,"StudyData", $T$2, "Bar", "", "Time", $S$2,-$A273, $X$2, "", "","False")</f>
        <v>42709.545138888891</v>
      </c>
      <c r="C273" s="17">
        <f t="shared" ca="1" si="22"/>
        <v>0</v>
      </c>
      <c r="D273" s="2" t="str">
        <f ca="1" xml:space="preserve"> IF(C273=1,RTD("cqg.rtd",,"StudyData", $T$2, "Bar", "", "Time", $S$2, -$A273,$X$2,$W$2, "","False"),"")</f>
        <v/>
      </c>
      <c r="E273" s="13" t="str">
        <f ca="1" xml:space="preserve"> IF(C273=1,RTD("cqg.rtd",,"StudyData", $T$2, "Bar", "", "Open", $S$2, -$A273, $X$2,$W$2,,$U$2,$V$2),"")</f>
        <v/>
      </c>
      <c r="F273" s="13" t="str">
        <f ca="1" xml:space="preserve"> IF(C273=1,RTD("cqg.rtd",,"StudyData", $T$2, "Bar", "", "High", $S$2, -$A273, $X$2,$W$2,,$U$2,$V$2),"")</f>
        <v/>
      </c>
      <c r="G273" s="13" t="str">
        <f ca="1" xml:space="preserve"> IF(C273=1,RTD("cqg.rtd",,"StudyData", $T$2, "Bar", "", "Low", $S$2, -$A273, $X$2,$W$2,,$U$2,$V$2),"")</f>
        <v/>
      </c>
      <c r="H273" s="13" t="str">
        <f ca="1" xml:space="preserve"> IF(C273=1,RTD("cqg.rtd",,"StudyData", $T$2, "Bar", "", "Close", $S$2, -$A273, $X$2,$W$2,,$U$2,$V$2),"")</f>
        <v/>
      </c>
      <c r="K273" s="13" t="str">
        <f t="shared" ca="1" si="25"/>
        <v/>
      </c>
      <c r="L273" s="13" t="str">
        <f t="shared" ca="1" si="23"/>
        <v/>
      </c>
      <c r="M273" s="15" t="str">
        <f t="shared" ca="1" si="26"/>
        <v/>
      </c>
      <c r="Q273" s="20"/>
    </row>
    <row r="274" spans="1:17" x14ac:dyDescent="0.25">
      <c r="A274">
        <f t="shared" si="24"/>
        <v>272</v>
      </c>
      <c r="B274" s="18">
        <f>RTD("cqg.rtd",,"StudyData", $T$2, "Bar", "", "Time", $S$2,-$A274, $X$2, "", "","False")</f>
        <v>42709.541666666664</v>
      </c>
      <c r="C274" s="17">
        <f t="shared" ca="1" si="22"/>
        <v>0</v>
      </c>
      <c r="D274" s="2" t="str">
        <f ca="1" xml:space="preserve"> IF(C274=1,RTD("cqg.rtd",,"StudyData", $T$2, "Bar", "", "Time", $S$2, -$A274,$X$2,$W$2, "","False"),"")</f>
        <v/>
      </c>
      <c r="E274" s="13" t="str">
        <f ca="1" xml:space="preserve"> IF(C274=1,RTD("cqg.rtd",,"StudyData", $T$2, "Bar", "", "Open", $S$2, -$A274, $X$2,$W$2,,$U$2,$V$2),"")</f>
        <v/>
      </c>
      <c r="F274" s="13" t="str">
        <f ca="1" xml:space="preserve"> IF(C274=1,RTD("cqg.rtd",,"StudyData", $T$2, "Bar", "", "High", $S$2, -$A274, $X$2,$W$2,,$U$2,$V$2),"")</f>
        <v/>
      </c>
      <c r="G274" s="13" t="str">
        <f ca="1" xml:space="preserve"> IF(C274=1,RTD("cqg.rtd",,"StudyData", $T$2, "Bar", "", "Low", $S$2, -$A274, $X$2,$W$2,,$U$2,$V$2),"")</f>
        <v/>
      </c>
      <c r="H274" s="13" t="str">
        <f ca="1" xml:space="preserve"> IF(C274=1,RTD("cqg.rtd",,"StudyData", $T$2, "Bar", "", "Close", $S$2, -$A274, $X$2,$W$2,,$U$2,$V$2),"")</f>
        <v/>
      </c>
      <c r="K274" s="13" t="str">
        <f t="shared" ca="1" si="25"/>
        <v/>
      </c>
      <c r="L274" s="13" t="str">
        <f t="shared" ca="1" si="23"/>
        <v/>
      </c>
      <c r="M274" s="15" t="str">
        <f t="shared" ca="1" si="26"/>
        <v/>
      </c>
      <c r="Q274" s="20"/>
    </row>
    <row r="275" spans="1:17" x14ac:dyDescent="0.25">
      <c r="A275">
        <f t="shared" si="24"/>
        <v>273</v>
      </c>
      <c r="B275" s="18">
        <f>RTD("cqg.rtd",,"StudyData", $T$2, "Bar", "", "Time", $S$2,-$A275, $X$2, "", "","False")</f>
        <v>42709.538194444445</v>
      </c>
      <c r="C275" s="17">
        <f t="shared" ca="1" si="22"/>
        <v>0</v>
      </c>
      <c r="D275" s="2" t="str">
        <f ca="1" xml:space="preserve"> IF(C275=1,RTD("cqg.rtd",,"StudyData", $T$2, "Bar", "", "Time", $S$2, -$A275,$X$2,$W$2, "","False"),"")</f>
        <v/>
      </c>
      <c r="E275" s="13" t="str">
        <f ca="1" xml:space="preserve"> IF(C275=1,RTD("cqg.rtd",,"StudyData", $T$2, "Bar", "", "Open", $S$2, -$A275, $X$2,$W$2,,$U$2,$V$2),"")</f>
        <v/>
      </c>
      <c r="F275" s="13" t="str">
        <f ca="1" xml:space="preserve"> IF(C275=1,RTD("cqg.rtd",,"StudyData", $T$2, "Bar", "", "High", $S$2, -$A275, $X$2,$W$2,,$U$2,$V$2),"")</f>
        <v/>
      </c>
      <c r="G275" s="13" t="str">
        <f ca="1" xml:space="preserve"> IF(C275=1,RTD("cqg.rtd",,"StudyData", $T$2, "Bar", "", "Low", $S$2, -$A275, $X$2,$W$2,,$U$2,$V$2),"")</f>
        <v/>
      </c>
      <c r="H275" s="13" t="str">
        <f ca="1" xml:space="preserve"> IF(C275=1,RTD("cqg.rtd",,"StudyData", $T$2, "Bar", "", "Close", $S$2, -$A275, $X$2,$W$2,,$U$2,$V$2),"")</f>
        <v/>
      </c>
      <c r="K275" s="13" t="str">
        <f t="shared" ca="1" si="25"/>
        <v/>
      </c>
      <c r="L275" s="13" t="str">
        <f t="shared" ca="1" si="23"/>
        <v/>
      </c>
      <c r="M275" s="15" t="str">
        <f t="shared" ca="1" si="26"/>
        <v/>
      </c>
      <c r="Q275" s="20"/>
    </row>
    <row r="276" spans="1:17" x14ac:dyDescent="0.25">
      <c r="A276">
        <f t="shared" si="24"/>
        <v>274</v>
      </c>
      <c r="B276" s="18">
        <f>RTD("cqg.rtd",,"StudyData", $T$2, "Bar", "", "Time", $S$2,-$A276, $X$2, "", "","False")</f>
        <v>42709.534722222219</v>
      </c>
      <c r="C276" s="17">
        <f t="shared" ca="1" si="22"/>
        <v>0</v>
      </c>
      <c r="D276" s="2" t="str">
        <f ca="1" xml:space="preserve"> IF(C276=1,RTD("cqg.rtd",,"StudyData", $T$2, "Bar", "", "Time", $S$2, -$A276,$X$2,$W$2, "","False"),"")</f>
        <v/>
      </c>
      <c r="E276" s="13" t="str">
        <f ca="1" xml:space="preserve"> IF(C276=1,RTD("cqg.rtd",,"StudyData", $T$2, "Bar", "", "Open", $S$2, -$A276, $X$2,$W$2,,$U$2,$V$2),"")</f>
        <v/>
      </c>
      <c r="F276" s="13" t="str">
        <f ca="1" xml:space="preserve"> IF(C276=1,RTD("cqg.rtd",,"StudyData", $T$2, "Bar", "", "High", $S$2, -$A276, $X$2,$W$2,,$U$2,$V$2),"")</f>
        <v/>
      </c>
      <c r="G276" s="13" t="str">
        <f ca="1" xml:space="preserve"> IF(C276=1,RTD("cqg.rtd",,"StudyData", $T$2, "Bar", "", "Low", $S$2, -$A276, $X$2,$W$2,,$U$2,$V$2),"")</f>
        <v/>
      </c>
      <c r="H276" s="13" t="str">
        <f ca="1" xml:space="preserve"> IF(C276=1,RTD("cqg.rtd",,"StudyData", $T$2, "Bar", "", "Close", $S$2, -$A276, $X$2,$W$2,,$U$2,$V$2),"")</f>
        <v/>
      </c>
      <c r="K276" s="13" t="str">
        <f t="shared" ca="1" si="25"/>
        <v/>
      </c>
      <c r="L276" s="13" t="str">
        <f t="shared" ca="1" si="23"/>
        <v/>
      </c>
      <c r="M276" s="15" t="str">
        <f t="shared" ca="1" si="26"/>
        <v/>
      </c>
      <c r="Q276" s="20"/>
    </row>
    <row r="277" spans="1:17" x14ac:dyDescent="0.25">
      <c r="A277">
        <f t="shared" si="24"/>
        <v>275</v>
      </c>
      <c r="B277" s="18">
        <f>RTD("cqg.rtd",,"StudyData", $T$2, "Bar", "", "Time", $S$2,-$A277, $X$2, "", "","False")</f>
        <v>42709.53125</v>
      </c>
      <c r="C277" s="17">
        <f t="shared" ca="1" si="22"/>
        <v>0</v>
      </c>
      <c r="D277" s="2" t="str">
        <f ca="1" xml:space="preserve"> IF(C277=1,RTD("cqg.rtd",,"StudyData", $T$2, "Bar", "", "Time", $S$2, -$A277,$X$2,$W$2, "","False"),"")</f>
        <v/>
      </c>
      <c r="E277" s="13" t="str">
        <f ca="1" xml:space="preserve"> IF(C277=1,RTD("cqg.rtd",,"StudyData", $T$2, "Bar", "", "Open", $S$2, -$A277, $X$2,$W$2,,$U$2,$V$2),"")</f>
        <v/>
      </c>
      <c r="F277" s="13" t="str">
        <f ca="1" xml:space="preserve"> IF(C277=1,RTD("cqg.rtd",,"StudyData", $T$2, "Bar", "", "High", $S$2, -$A277, $X$2,$W$2,,$U$2,$V$2),"")</f>
        <v/>
      </c>
      <c r="G277" s="13" t="str">
        <f ca="1" xml:space="preserve"> IF(C277=1,RTD("cqg.rtd",,"StudyData", $T$2, "Bar", "", "Low", $S$2, -$A277, $X$2,$W$2,,$U$2,$V$2),"")</f>
        <v/>
      </c>
      <c r="H277" s="13" t="str">
        <f ca="1" xml:space="preserve"> IF(C277=1,RTD("cqg.rtd",,"StudyData", $T$2, "Bar", "", "Close", $S$2, -$A277, $X$2,$W$2,,$U$2,$V$2),"")</f>
        <v/>
      </c>
      <c r="K277" s="13" t="str">
        <f t="shared" ca="1" si="25"/>
        <v/>
      </c>
      <c r="L277" s="13" t="str">
        <f t="shared" ca="1" si="23"/>
        <v/>
      </c>
      <c r="M277" s="15" t="str">
        <f t="shared" ca="1" si="26"/>
        <v/>
      </c>
      <c r="Q277" s="20"/>
    </row>
    <row r="278" spans="1:17" x14ac:dyDescent="0.25">
      <c r="A278">
        <f t="shared" si="24"/>
        <v>276</v>
      </c>
      <c r="B278" s="18">
        <f>RTD("cqg.rtd",,"StudyData", $T$2, "Bar", "", "Time", $S$2,-$A278, $X$2, "", "","False")</f>
        <v>42709.527777777781</v>
      </c>
      <c r="C278" s="17">
        <f t="shared" ca="1" si="22"/>
        <v>0</v>
      </c>
      <c r="D278" s="2" t="str">
        <f ca="1" xml:space="preserve"> IF(C278=1,RTD("cqg.rtd",,"StudyData", $T$2, "Bar", "", "Time", $S$2, -$A278,$X$2,$W$2, "","False"),"")</f>
        <v/>
      </c>
      <c r="E278" s="13" t="str">
        <f ca="1" xml:space="preserve"> IF(C278=1,RTD("cqg.rtd",,"StudyData", $T$2, "Bar", "", "Open", $S$2, -$A278, $X$2,$W$2,,$U$2,$V$2),"")</f>
        <v/>
      </c>
      <c r="F278" s="13" t="str">
        <f ca="1" xml:space="preserve"> IF(C278=1,RTD("cqg.rtd",,"StudyData", $T$2, "Bar", "", "High", $S$2, -$A278, $X$2,$W$2,,$U$2,$V$2),"")</f>
        <v/>
      </c>
      <c r="G278" s="13" t="str">
        <f ca="1" xml:space="preserve"> IF(C278=1,RTD("cqg.rtd",,"StudyData", $T$2, "Bar", "", "Low", $S$2, -$A278, $X$2,$W$2,,$U$2,$V$2),"")</f>
        <v/>
      </c>
      <c r="H278" s="13" t="str">
        <f ca="1" xml:space="preserve"> IF(C278=1,RTD("cqg.rtd",,"StudyData", $T$2, "Bar", "", "Close", $S$2, -$A278, $X$2,$W$2,,$U$2,$V$2),"")</f>
        <v/>
      </c>
      <c r="K278" s="13" t="str">
        <f t="shared" ca="1" si="25"/>
        <v/>
      </c>
      <c r="L278" s="13" t="str">
        <f t="shared" ca="1" si="23"/>
        <v/>
      </c>
      <c r="M278" s="15" t="str">
        <f t="shared" ca="1" si="26"/>
        <v/>
      </c>
      <c r="Q278" s="20"/>
    </row>
    <row r="279" spans="1:17" x14ac:dyDescent="0.25">
      <c r="A279">
        <f t="shared" si="24"/>
        <v>277</v>
      </c>
      <c r="B279" s="18">
        <f>RTD("cqg.rtd",,"StudyData", $T$2, "Bar", "", "Time", $S$2,-$A279, $X$2, "", "","False")</f>
        <v>42709.524305555555</v>
      </c>
      <c r="C279" s="17">
        <f t="shared" ca="1" si="22"/>
        <v>0</v>
      </c>
      <c r="D279" s="2" t="str">
        <f ca="1" xml:space="preserve"> IF(C279=1,RTD("cqg.rtd",,"StudyData", $T$2, "Bar", "", "Time", $S$2, -$A279,$X$2,$W$2, "","False"),"")</f>
        <v/>
      </c>
      <c r="E279" s="13" t="str">
        <f ca="1" xml:space="preserve"> IF(C279=1,RTD("cqg.rtd",,"StudyData", $T$2, "Bar", "", "Open", $S$2, -$A279, $X$2,$W$2,,$U$2,$V$2),"")</f>
        <v/>
      </c>
      <c r="F279" s="13" t="str">
        <f ca="1" xml:space="preserve"> IF(C279=1,RTD("cqg.rtd",,"StudyData", $T$2, "Bar", "", "High", $S$2, -$A279, $X$2,$W$2,,$U$2,$V$2),"")</f>
        <v/>
      </c>
      <c r="G279" s="13" t="str">
        <f ca="1" xml:space="preserve"> IF(C279=1,RTD("cqg.rtd",,"StudyData", $T$2, "Bar", "", "Low", $S$2, -$A279, $X$2,$W$2,,$U$2,$V$2),"")</f>
        <v/>
      </c>
      <c r="H279" s="13" t="str">
        <f ca="1" xml:space="preserve"> IF(C279=1,RTD("cqg.rtd",,"StudyData", $T$2, "Bar", "", "Close", $S$2, -$A279, $X$2,$W$2,,$U$2,$V$2),"")</f>
        <v/>
      </c>
      <c r="K279" s="13" t="str">
        <f t="shared" ca="1" si="25"/>
        <v/>
      </c>
      <c r="L279" s="13" t="str">
        <f t="shared" ca="1" si="23"/>
        <v/>
      </c>
      <c r="M279" s="15" t="str">
        <f t="shared" ca="1" si="26"/>
        <v/>
      </c>
      <c r="Q279" s="20"/>
    </row>
    <row r="280" spans="1:17" x14ac:dyDescent="0.25">
      <c r="A280">
        <f t="shared" si="24"/>
        <v>278</v>
      </c>
      <c r="B280" s="18">
        <f>RTD("cqg.rtd",,"StudyData", $T$2, "Bar", "", "Time", $S$2,-$A280, $X$2, "", "","False")</f>
        <v>42709.520833333336</v>
      </c>
      <c r="C280" s="17">
        <f t="shared" ca="1" si="22"/>
        <v>0</v>
      </c>
      <c r="D280" s="2" t="str">
        <f ca="1" xml:space="preserve"> IF(C280=1,RTD("cqg.rtd",,"StudyData", $T$2, "Bar", "", "Time", $S$2, -$A280,$X$2,$W$2, "","False"),"")</f>
        <v/>
      </c>
      <c r="E280" s="13" t="str">
        <f ca="1" xml:space="preserve"> IF(C280=1,RTD("cqg.rtd",,"StudyData", $T$2, "Bar", "", "Open", $S$2, -$A280, $X$2,$W$2,,$U$2,$V$2),"")</f>
        <v/>
      </c>
      <c r="F280" s="13" t="str">
        <f ca="1" xml:space="preserve"> IF(C280=1,RTD("cqg.rtd",,"StudyData", $T$2, "Bar", "", "High", $S$2, -$A280, $X$2,$W$2,,$U$2,$V$2),"")</f>
        <v/>
      </c>
      <c r="G280" s="13" t="str">
        <f ca="1" xml:space="preserve"> IF(C280=1,RTD("cqg.rtd",,"StudyData", $T$2, "Bar", "", "Low", $S$2, -$A280, $X$2,$W$2,,$U$2,$V$2),"")</f>
        <v/>
      </c>
      <c r="H280" s="13" t="str">
        <f ca="1" xml:space="preserve"> IF(C280=1,RTD("cqg.rtd",,"StudyData", $T$2, "Bar", "", "Close", $S$2, -$A280, $X$2,$W$2,,$U$2,$V$2),"")</f>
        <v/>
      </c>
      <c r="K280" s="13" t="str">
        <f t="shared" ca="1" si="25"/>
        <v/>
      </c>
      <c r="L280" s="13" t="str">
        <f t="shared" ca="1" si="23"/>
        <v/>
      </c>
      <c r="M280" s="15" t="str">
        <f t="shared" ca="1" si="26"/>
        <v/>
      </c>
      <c r="Q280" s="20"/>
    </row>
    <row r="281" spans="1:17" x14ac:dyDescent="0.25">
      <c r="A281">
        <f t="shared" si="24"/>
        <v>279</v>
      </c>
      <c r="B281" s="18">
        <f>RTD("cqg.rtd",,"StudyData", $T$2, "Bar", "", "Time", $S$2,-$A281, $X$2, "", "","False")</f>
        <v>42709.517361111109</v>
      </c>
      <c r="C281" s="17">
        <f t="shared" ca="1" si="22"/>
        <v>0</v>
      </c>
      <c r="D281" s="2" t="str">
        <f ca="1" xml:space="preserve"> IF(C281=1,RTD("cqg.rtd",,"StudyData", $T$2, "Bar", "", "Time", $S$2, -$A281,$X$2,$W$2, "","False"),"")</f>
        <v/>
      </c>
      <c r="E281" s="13" t="str">
        <f ca="1" xml:space="preserve"> IF(C281=1,RTD("cqg.rtd",,"StudyData", $T$2, "Bar", "", "Open", $S$2, -$A281, $X$2,$W$2,,$U$2,$V$2),"")</f>
        <v/>
      </c>
      <c r="F281" s="13" t="str">
        <f ca="1" xml:space="preserve"> IF(C281=1,RTD("cqg.rtd",,"StudyData", $T$2, "Bar", "", "High", $S$2, -$A281, $X$2,$W$2,,$U$2,$V$2),"")</f>
        <v/>
      </c>
      <c r="G281" s="13" t="str">
        <f ca="1" xml:space="preserve"> IF(C281=1,RTD("cqg.rtd",,"StudyData", $T$2, "Bar", "", "Low", $S$2, -$A281, $X$2,$W$2,,$U$2,$V$2),"")</f>
        <v/>
      </c>
      <c r="H281" s="13" t="str">
        <f ca="1" xml:space="preserve"> IF(C281=1,RTD("cqg.rtd",,"StudyData", $T$2, "Bar", "", "Close", $S$2, -$A281, $X$2,$W$2,,$U$2,$V$2),"")</f>
        <v/>
      </c>
      <c r="K281" s="13" t="str">
        <f t="shared" ca="1" si="25"/>
        <v/>
      </c>
      <c r="L281" s="13" t="str">
        <f t="shared" ca="1" si="23"/>
        <v/>
      </c>
      <c r="M281" s="15" t="str">
        <f t="shared" ca="1" si="26"/>
        <v/>
      </c>
      <c r="Q281" s="20"/>
    </row>
    <row r="282" spans="1:17" x14ac:dyDescent="0.25">
      <c r="A282">
        <f t="shared" si="24"/>
        <v>280</v>
      </c>
      <c r="B282" s="18">
        <f>RTD("cqg.rtd",,"StudyData", $T$2, "Bar", "", "Time", $S$2,-$A282, $X$2, "", "","False")</f>
        <v>42709.513888888891</v>
      </c>
      <c r="C282" s="17">
        <f t="shared" ca="1" si="22"/>
        <v>0</v>
      </c>
      <c r="D282" s="2" t="str">
        <f ca="1" xml:space="preserve"> IF(C282=1,RTD("cqg.rtd",,"StudyData", $T$2, "Bar", "", "Time", $S$2, -$A282,$X$2,$W$2, "","False"),"")</f>
        <v/>
      </c>
      <c r="E282" s="13" t="str">
        <f ca="1" xml:space="preserve"> IF(C282=1,RTD("cqg.rtd",,"StudyData", $T$2, "Bar", "", "Open", $S$2, -$A282, $X$2,$W$2,,$U$2,$V$2),"")</f>
        <v/>
      </c>
      <c r="F282" s="13" t="str">
        <f ca="1" xml:space="preserve"> IF(C282=1,RTD("cqg.rtd",,"StudyData", $T$2, "Bar", "", "High", $S$2, -$A282, $X$2,$W$2,,$U$2,$V$2),"")</f>
        <v/>
      </c>
      <c r="G282" s="13" t="str">
        <f ca="1" xml:space="preserve"> IF(C282=1,RTD("cqg.rtd",,"StudyData", $T$2, "Bar", "", "Low", $S$2, -$A282, $X$2,$W$2,,$U$2,$V$2),"")</f>
        <v/>
      </c>
      <c r="H282" s="13" t="str">
        <f ca="1" xml:space="preserve"> IF(C282=1,RTD("cqg.rtd",,"StudyData", $T$2, "Bar", "", "Close", $S$2, -$A282, $X$2,$W$2,,$U$2,$V$2),"")</f>
        <v/>
      </c>
      <c r="K282" s="13" t="str">
        <f t="shared" ca="1" si="25"/>
        <v/>
      </c>
      <c r="L282" s="13" t="str">
        <f t="shared" ca="1" si="23"/>
        <v/>
      </c>
      <c r="M282" s="15" t="str">
        <f t="shared" ca="1" si="26"/>
        <v/>
      </c>
      <c r="Q282" s="20"/>
    </row>
    <row r="283" spans="1:17" x14ac:dyDescent="0.25">
      <c r="A283">
        <f t="shared" si="24"/>
        <v>281</v>
      </c>
      <c r="B283" s="18">
        <f>RTD("cqg.rtd",,"StudyData", $T$2, "Bar", "", "Time", $S$2,-$A283, $X$2, "", "","False")</f>
        <v>42709.510416666664</v>
      </c>
      <c r="C283" s="17">
        <f t="shared" ca="1" si="22"/>
        <v>0</v>
      </c>
      <c r="D283" s="2" t="str">
        <f ca="1" xml:space="preserve"> IF(C283=1,RTD("cqg.rtd",,"StudyData", $T$2, "Bar", "", "Time", $S$2, -$A283,$X$2,$W$2, "","False"),"")</f>
        <v/>
      </c>
      <c r="E283" s="13" t="str">
        <f ca="1" xml:space="preserve"> IF(C283=1,RTD("cqg.rtd",,"StudyData", $T$2, "Bar", "", "Open", $S$2, -$A283, $X$2,$W$2,,$U$2,$V$2),"")</f>
        <v/>
      </c>
      <c r="F283" s="13" t="str">
        <f ca="1" xml:space="preserve"> IF(C283=1,RTD("cqg.rtd",,"StudyData", $T$2, "Bar", "", "High", $S$2, -$A283, $X$2,$W$2,,$U$2,$V$2),"")</f>
        <v/>
      </c>
      <c r="G283" s="13" t="str">
        <f ca="1" xml:space="preserve"> IF(C283=1,RTD("cqg.rtd",,"StudyData", $T$2, "Bar", "", "Low", $S$2, -$A283, $X$2,$W$2,,$U$2,$V$2),"")</f>
        <v/>
      </c>
      <c r="H283" s="13" t="str">
        <f ca="1" xml:space="preserve"> IF(C283=1,RTD("cqg.rtd",,"StudyData", $T$2, "Bar", "", "Close", $S$2, -$A283, $X$2,$W$2,,$U$2,$V$2),"")</f>
        <v/>
      </c>
      <c r="K283" s="13" t="str">
        <f t="shared" ca="1" si="25"/>
        <v/>
      </c>
      <c r="L283" s="13" t="str">
        <f t="shared" ca="1" si="23"/>
        <v/>
      </c>
      <c r="M283" s="15" t="str">
        <f t="shared" ca="1" si="26"/>
        <v/>
      </c>
      <c r="Q283" s="20"/>
    </row>
    <row r="284" spans="1:17" x14ac:dyDescent="0.25">
      <c r="A284">
        <f t="shared" si="24"/>
        <v>282</v>
      </c>
      <c r="B284" s="18">
        <f>RTD("cqg.rtd",,"StudyData", $T$2, "Bar", "", "Time", $S$2,-$A284, $X$2, "", "","False")</f>
        <v>42709.506944444445</v>
      </c>
      <c r="C284" s="17">
        <f t="shared" ca="1" si="22"/>
        <v>0</v>
      </c>
      <c r="D284" s="2" t="str">
        <f ca="1" xml:space="preserve"> IF(C284=1,RTD("cqg.rtd",,"StudyData", $T$2, "Bar", "", "Time", $S$2, -$A284,$X$2,$W$2, "","False"),"")</f>
        <v/>
      </c>
      <c r="E284" s="13" t="str">
        <f ca="1" xml:space="preserve"> IF(C284=1,RTD("cqg.rtd",,"StudyData", $T$2, "Bar", "", "Open", $S$2, -$A284, $X$2,$W$2,,$U$2,$V$2),"")</f>
        <v/>
      </c>
      <c r="F284" s="13" t="str">
        <f ca="1" xml:space="preserve"> IF(C284=1,RTD("cqg.rtd",,"StudyData", $T$2, "Bar", "", "High", $S$2, -$A284, $X$2,$W$2,,$U$2,$V$2),"")</f>
        <v/>
      </c>
      <c r="G284" s="13" t="str">
        <f ca="1" xml:space="preserve"> IF(C284=1,RTD("cqg.rtd",,"StudyData", $T$2, "Bar", "", "Low", $S$2, -$A284, $X$2,$W$2,,$U$2,$V$2),"")</f>
        <v/>
      </c>
      <c r="H284" s="13" t="str">
        <f ca="1" xml:space="preserve"> IF(C284=1,RTD("cqg.rtd",,"StudyData", $T$2, "Bar", "", "Close", $S$2, -$A284, $X$2,$W$2,,$U$2,$V$2),"")</f>
        <v/>
      </c>
      <c r="K284" s="13" t="str">
        <f t="shared" ca="1" si="25"/>
        <v/>
      </c>
      <c r="L284" s="13" t="str">
        <f t="shared" ca="1" si="23"/>
        <v/>
      </c>
      <c r="M284" s="15" t="str">
        <f t="shared" ca="1" si="26"/>
        <v/>
      </c>
      <c r="Q284" s="20"/>
    </row>
    <row r="285" spans="1:17" x14ac:dyDescent="0.25">
      <c r="A285">
        <f t="shared" si="24"/>
        <v>283</v>
      </c>
      <c r="B285" s="18">
        <f>RTD("cqg.rtd",,"StudyData", $T$2, "Bar", "", "Time", $S$2,-$A285, $X$2, "", "","False")</f>
        <v>42709.503472222219</v>
      </c>
      <c r="C285" s="17">
        <f t="shared" ca="1" si="22"/>
        <v>0</v>
      </c>
      <c r="D285" s="2" t="str">
        <f ca="1" xml:space="preserve"> IF(C285=1,RTD("cqg.rtd",,"StudyData", $T$2, "Bar", "", "Time", $S$2, -$A285,$X$2,$W$2, "","False"),"")</f>
        <v/>
      </c>
      <c r="E285" s="13" t="str">
        <f ca="1" xml:space="preserve"> IF(C285=1,RTD("cqg.rtd",,"StudyData", $T$2, "Bar", "", "Open", $S$2, -$A285, $X$2,$W$2,,$U$2,$V$2),"")</f>
        <v/>
      </c>
      <c r="F285" s="13" t="str">
        <f ca="1" xml:space="preserve"> IF(C285=1,RTD("cqg.rtd",,"StudyData", $T$2, "Bar", "", "High", $S$2, -$A285, $X$2,$W$2,,$U$2,$V$2),"")</f>
        <v/>
      </c>
      <c r="G285" s="13" t="str">
        <f ca="1" xml:space="preserve"> IF(C285=1,RTD("cqg.rtd",,"StudyData", $T$2, "Bar", "", "Low", $S$2, -$A285, $X$2,$W$2,,$U$2,$V$2),"")</f>
        <v/>
      </c>
      <c r="H285" s="13" t="str">
        <f ca="1" xml:space="preserve"> IF(C285=1,RTD("cqg.rtd",,"StudyData", $T$2, "Bar", "", "Close", $S$2, -$A285, $X$2,$W$2,,$U$2,$V$2),"")</f>
        <v/>
      </c>
      <c r="K285" s="13" t="str">
        <f t="shared" ca="1" si="25"/>
        <v/>
      </c>
      <c r="L285" s="13" t="str">
        <f t="shared" ca="1" si="23"/>
        <v/>
      </c>
      <c r="M285" s="15" t="str">
        <f t="shared" ca="1" si="26"/>
        <v/>
      </c>
      <c r="Q285" s="20"/>
    </row>
    <row r="286" spans="1:17" x14ac:dyDescent="0.25">
      <c r="A286">
        <f t="shared" si="24"/>
        <v>284</v>
      </c>
      <c r="B286" s="18">
        <f>RTD("cqg.rtd",,"StudyData", $T$2, "Bar", "", "Time", $S$2,-$A286, $X$2, "", "","False")</f>
        <v>42709.5</v>
      </c>
      <c r="C286" s="17">
        <f t="shared" ca="1" si="22"/>
        <v>0</v>
      </c>
      <c r="D286" s="2" t="str">
        <f ca="1" xml:space="preserve"> IF(C286=1,RTD("cqg.rtd",,"StudyData", $T$2, "Bar", "", "Time", $S$2, -$A286,$X$2,$W$2, "","False"),"")</f>
        <v/>
      </c>
      <c r="E286" s="13" t="str">
        <f ca="1" xml:space="preserve"> IF(C286=1,RTD("cqg.rtd",,"StudyData", $T$2, "Bar", "", "Open", $S$2, -$A286, $X$2,$W$2,,$U$2,$V$2),"")</f>
        <v/>
      </c>
      <c r="F286" s="13" t="str">
        <f ca="1" xml:space="preserve"> IF(C286=1,RTD("cqg.rtd",,"StudyData", $T$2, "Bar", "", "High", $S$2, -$A286, $X$2,$W$2,,$U$2,$V$2),"")</f>
        <v/>
      </c>
      <c r="G286" s="13" t="str">
        <f ca="1" xml:space="preserve"> IF(C286=1,RTD("cqg.rtd",,"StudyData", $T$2, "Bar", "", "Low", $S$2, -$A286, $X$2,$W$2,,$U$2,$V$2),"")</f>
        <v/>
      </c>
      <c r="H286" s="13" t="str">
        <f ca="1" xml:space="preserve"> IF(C286=1,RTD("cqg.rtd",,"StudyData", $T$2, "Bar", "", "Close", $S$2, -$A286, $X$2,$W$2,,$U$2,$V$2),"")</f>
        <v/>
      </c>
      <c r="K286" s="13" t="str">
        <f t="shared" ca="1" si="25"/>
        <v/>
      </c>
      <c r="L286" s="13" t="str">
        <f t="shared" ca="1" si="23"/>
        <v/>
      </c>
      <c r="M286" s="15" t="str">
        <f t="shared" ca="1" si="26"/>
        <v/>
      </c>
      <c r="Q286" s="20"/>
    </row>
    <row r="287" spans="1:17" x14ac:dyDescent="0.25">
      <c r="A287">
        <f t="shared" si="24"/>
        <v>285</v>
      </c>
      <c r="B287" s="18">
        <f>RTD("cqg.rtd",,"StudyData", $T$2, "Bar", "", "Time", $S$2,-$A287, $X$2, "", "","False")</f>
        <v>42709.496527777781</v>
      </c>
      <c r="C287" s="17">
        <f t="shared" ca="1" si="22"/>
        <v>0</v>
      </c>
      <c r="D287" s="2" t="str">
        <f ca="1" xml:space="preserve"> IF(C287=1,RTD("cqg.rtd",,"StudyData", $T$2, "Bar", "", "Time", $S$2, -$A287,$X$2,$W$2, "","False"),"")</f>
        <v/>
      </c>
      <c r="E287" s="13" t="str">
        <f ca="1" xml:space="preserve"> IF(C287=1,RTD("cqg.rtd",,"StudyData", $T$2, "Bar", "", "Open", $S$2, -$A287, $X$2,$W$2,,$U$2,$V$2),"")</f>
        <v/>
      </c>
      <c r="F287" s="13" t="str">
        <f ca="1" xml:space="preserve"> IF(C287=1,RTD("cqg.rtd",,"StudyData", $T$2, "Bar", "", "High", $S$2, -$A287, $X$2,$W$2,,$U$2,$V$2),"")</f>
        <v/>
      </c>
      <c r="G287" s="13" t="str">
        <f ca="1" xml:space="preserve"> IF(C287=1,RTD("cqg.rtd",,"StudyData", $T$2, "Bar", "", "Low", $S$2, -$A287, $X$2,$W$2,,$U$2,$V$2),"")</f>
        <v/>
      </c>
      <c r="H287" s="13" t="str">
        <f ca="1" xml:space="preserve"> IF(C287=1,RTD("cqg.rtd",,"StudyData", $T$2, "Bar", "", "Close", $S$2, -$A287, $X$2,$W$2,,$U$2,$V$2),"")</f>
        <v/>
      </c>
      <c r="K287" s="13" t="str">
        <f t="shared" ca="1" si="25"/>
        <v/>
      </c>
      <c r="L287" s="13" t="str">
        <f t="shared" ca="1" si="23"/>
        <v/>
      </c>
      <c r="M287" s="15" t="str">
        <f t="shared" ca="1" si="26"/>
        <v/>
      </c>
      <c r="Q287" s="20"/>
    </row>
    <row r="288" spans="1:17" x14ac:dyDescent="0.25">
      <c r="A288">
        <f t="shared" si="24"/>
        <v>286</v>
      </c>
      <c r="B288" s="18">
        <f>RTD("cqg.rtd",,"StudyData", $T$2, "Bar", "", "Time", $S$2,-$A288, $X$2, "", "","False")</f>
        <v>42709.493055555555</v>
      </c>
      <c r="C288" s="17">
        <f t="shared" ca="1" si="22"/>
        <v>0</v>
      </c>
      <c r="D288" s="2" t="str">
        <f ca="1" xml:space="preserve"> IF(C288=1,RTD("cqg.rtd",,"StudyData", $T$2, "Bar", "", "Time", $S$2, -$A288,$X$2,$W$2, "","False"),"")</f>
        <v/>
      </c>
      <c r="E288" s="13" t="str">
        <f ca="1" xml:space="preserve"> IF(C288=1,RTD("cqg.rtd",,"StudyData", $T$2, "Bar", "", "Open", $S$2, -$A288, $X$2,$W$2,,$U$2,$V$2),"")</f>
        <v/>
      </c>
      <c r="F288" s="13" t="str">
        <f ca="1" xml:space="preserve"> IF(C288=1,RTD("cqg.rtd",,"StudyData", $T$2, "Bar", "", "High", $S$2, -$A288, $X$2,$W$2,,$U$2,$V$2),"")</f>
        <v/>
      </c>
      <c r="G288" s="13" t="str">
        <f ca="1" xml:space="preserve"> IF(C288=1,RTD("cqg.rtd",,"StudyData", $T$2, "Bar", "", "Low", $S$2, -$A288, $X$2,$W$2,,$U$2,$V$2),"")</f>
        <v/>
      </c>
      <c r="H288" s="13" t="str">
        <f ca="1" xml:space="preserve"> IF(C288=1,RTD("cqg.rtd",,"StudyData", $T$2, "Bar", "", "Close", $S$2, -$A288, $X$2,$W$2,,$U$2,$V$2),"")</f>
        <v/>
      </c>
      <c r="K288" s="13" t="str">
        <f t="shared" ca="1" si="25"/>
        <v/>
      </c>
      <c r="L288" s="13" t="str">
        <f t="shared" ca="1" si="23"/>
        <v/>
      </c>
      <c r="M288" s="15" t="str">
        <f t="shared" ca="1" si="26"/>
        <v/>
      </c>
      <c r="Q288" s="20"/>
    </row>
    <row r="289" spans="1:17" x14ac:dyDescent="0.25">
      <c r="A289">
        <f t="shared" si="24"/>
        <v>287</v>
      </c>
      <c r="B289" s="18">
        <f>RTD("cqg.rtd",,"StudyData", $T$2, "Bar", "", "Time", $S$2,-$A289, $X$2, "", "","False")</f>
        <v>42709.489583333336</v>
      </c>
      <c r="C289" s="17">
        <f t="shared" ca="1" si="22"/>
        <v>0</v>
      </c>
      <c r="D289" s="2" t="str">
        <f ca="1" xml:space="preserve"> IF(C289=1,RTD("cqg.rtd",,"StudyData", $T$2, "Bar", "", "Time", $S$2, -$A289,$X$2,$W$2, "","False"),"")</f>
        <v/>
      </c>
      <c r="E289" s="13" t="str">
        <f ca="1" xml:space="preserve"> IF(C289=1,RTD("cqg.rtd",,"StudyData", $T$2, "Bar", "", "Open", $S$2, -$A289, $X$2,$W$2,,$U$2,$V$2),"")</f>
        <v/>
      </c>
      <c r="F289" s="13" t="str">
        <f ca="1" xml:space="preserve"> IF(C289=1,RTD("cqg.rtd",,"StudyData", $T$2, "Bar", "", "High", $S$2, -$A289, $X$2,$W$2,,$U$2,$V$2),"")</f>
        <v/>
      </c>
      <c r="G289" s="13" t="str">
        <f ca="1" xml:space="preserve"> IF(C289=1,RTD("cqg.rtd",,"StudyData", $T$2, "Bar", "", "Low", $S$2, -$A289, $X$2,$W$2,,$U$2,$V$2),"")</f>
        <v/>
      </c>
      <c r="H289" s="13" t="str">
        <f ca="1" xml:space="preserve"> IF(C289=1,RTD("cqg.rtd",,"StudyData", $T$2, "Bar", "", "Close", $S$2, -$A289, $X$2,$W$2,,$U$2,$V$2),"")</f>
        <v/>
      </c>
      <c r="K289" s="13" t="str">
        <f t="shared" ca="1" si="25"/>
        <v/>
      </c>
      <c r="L289" s="13" t="str">
        <f t="shared" ca="1" si="23"/>
        <v/>
      </c>
      <c r="M289" s="15" t="str">
        <f t="shared" ca="1" si="26"/>
        <v/>
      </c>
      <c r="Q289" s="20"/>
    </row>
    <row r="290" spans="1:17" x14ac:dyDescent="0.25">
      <c r="A290">
        <f t="shared" si="24"/>
        <v>288</v>
      </c>
      <c r="B290" s="18">
        <f>RTD("cqg.rtd",,"StudyData", $T$2, "Bar", "", "Time", $S$2,-$A290, $X$2, "", "","False")</f>
        <v>42709.486111111109</v>
      </c>
      <c r="C290" s="17">
        <f t="shared" ca="1" si="22"/>
        <v>0</v>
      </c>
      <c r="D290" s="2" t="str">
        <f ca="1" xml:space="preserve"> IF(C290=1,RTD("cqg.rtd",,"StudyData", $T$2, "Bar", "", "Time", $S$2, -$A290,$X$2,$W$2, "","False"),"")</f>
        <v/>
      </c>
      <c r="E290" s="13" t="str">
        <f ca="1" xml:space="preserve"> IF(C290=1,RTD("cqg.rtd",,"StudyData", $T$2, "Bar", "", "Open", $S$2, -$A290, $X$2,$W$2,,$U$2,$V$2),"")</f>
        <v/>
      </c>
      <c r="F290" s="13" t="str">
        <f ca="1" xml:space="preserve"> IF(C290=1,RTD("cqg.rtd",,"StudyData", $T$2, "Bar", "", "High", $S$2, -$A290, $X$2,$W$2,,$U$2,$V$2),"")</f>
        <v/>
      </c>
      <c r="G290" s="13" t="str">
        <f ca="1" xml:space="preserve"> IF(C290=1,RTD("cqg.rtd",,"StudyData", $T$2, "Bar", "", "Low", $S$2, -$A290, $X$2,$W$2,,$U$2,$V$2),"")</f>
        <v/>
      </c>
      <c r="H290" s="13" t="str">
        <f ca="1" xml:space="preserve"> IF(C290=1,RTD("cqg.rtd",,"StudyData", $T$2, "Bar", "", "Close", $S$2, -$A290, $X$2,$W$2,,$U$2,$V$2),"")</f>
        <v/>
      </c>
      <c r="K290" s="13" t="str">
        <f t="shared" ca="1" si="25"/>
        <v/>
      </c>
      <c r="L290" s="13" t="str">
        <f t="shared" ca="1" si="23"/>
        <v/>
      </c>
      <c r="M290" s="15" t="str">
        <f t="shared" ca="1" si="26"/>
        <v/>
      </c>
      <c r="Q290" s="20"/>
    </row>
    <row r="291" spans="1:17" x14ac:dyDescent="0.25">
      <c r="A291">
        <f t="shared" si="24"/>
        <v>289</v>
      </c>
      <c r="B291" s="18">
        <f>RTD("cqg.rtd",,"StudyData", $T$2, "Bar", "", "Time", $S$2,-$A291, $X$2, "", "","False")</f>
        <v>42709.482638888891</v>
      </c>
      <c r="C291" s="17">
        <f t="shared" ca="1" si="22"/>
        <v>0</v>
      </c>
      <c r="D291" s="2" t="str">
        <f ca="1" xml:space="preserve"> IF(C291=1,RTD("cqg.rtd",,"StudyData", $T$2, "Bar", "", "Time", $S$2, -$A291,$X$2,$W$2, "","False"),"")</f>
        <v/>
      </c>
      <c r="E291" s="13" t="str">
        <f ca="1" xml:space="preserve"> IF(C291=1,RTD("cqg.rtd",,"StudyData", $T$2, "Bar", "", "Open", $S$2, -$A291, $X$2,$W$2,,$U$2,$V$2),"")</f>
        <v/>
      </c>
      <c r="F291" s="13" t="str">
        <f ca="1" xml:space="preserve"> IF(C291=1,RTD("cqg.rtd",,"StudyData", $T$2, "Bar", "", "High", $S$2, -$A291, $X$2,$W$2,,$U$2,$V$2),"")</f>
        <v/>
      </c>
      <c r="G291" s="13" t="str">
        <f ca="1" xml:space="preserve"> IF(C291=1,RTD("cqg.rtd",,"StudyData", $T$2, "Bar", "", "Low", $S$2, -$A291, $X$2,$W$2,,$U$2,$V$2),"")</f>
        <v/>
      </c>
      <c r="H291" s="13" t="str">
        <f ca="1" xml:space="preserve"> IF(C291=1,RTD("cqg.rtd",,"StudyData", $T$2, "Bar", "", "Close", $S$2, -$A291, $X$2,$W$2,,$U$2,$V$2),"")</f>
        <v/>
      </c>
      <c r="K291" s="13" t="str">
        <f t="shared" ca="1" si="25"/>
        <v/>
      </c>
      <c r="L291" s="13" t="str">
        <f t="shared" ca="1" si="23"/>
        <v/>
      </c>
      <c r="M291" s="15" t="str">
        <f t="shared" ca="1" si="26"/>
        <v/>
      </c>
      <c r="Q291" s="20"/>
    </row>
    <row r="292" spans="1:17" x14ac:dyDescent="0.25">
      <c r="A292">
        <f t="shared" si="24"/>
        <v>290</v>
      </c>
      <c r="B292" s="18">
        <f>RTD("cqg.rtd",,"StudyData", $T$2, "Bar", "", "Time", $S$2,-$A292, $X$2, "", "","False")</f>
        <v>42709.479166666664</v>
      </c>
      <c r="C292" s="17">
        <f t="shared" ca="1" si="22"/>
        <v>0</v>
      </c>
      <c r="D292" s="2" t="str">
        <f ca="1" xml:space="preserve"> IF(C292=1,RTD("cqg.rtd",,"StudyData", $T$2, "Bar", "", "Time", $S$2, -$A292,$X$2,$W$2, "","False"),"")</f>
        <v/>
      </c>
      <c r="E292" s="13" t="str">
        <f ca="1" xml:space="preserve"> IF(C292=1,RTD("cqg.rtd",,"StudyData", $T$2, "Bar", "", "Open", $S$2, -$A292, $X$2,$W$2,,$U$2,$V$2),"")</f>
        <v/>
      </c>
      <c r="F292" s="13" t="str">
        <f ca="1" xml:space="preserve"> IF(C292=1,RTD("cqg.rtd",,"StudyData", $T$2, "Bar", "", "High", $S$2, -$A292, $X$2,$W$2,,$U$2,$V$2),"")</f>
        <v/>
      </c>
      <c r="G292" s="13" t="str">
        <f ca="1" xml:space="preserve"> IF(C292=1,RTD("cqg.rtd",,"StudyData", $T$2, "Bar", "", "Low", $S$2, -$A292, $X$2,$W$2,,$U$2,$V$2),"")</f>
        <v/>
      </c>
      <c r="H292" s="13" t="str">
        <f ca="1" xml:space="preserve"> IF(C292=1,RTD("cqg.rtd",,"StudyData", $T$2, "Bar", "", "Close", $S$2, -$A292, $X$2,$W$2,,$U$2,$V$2),"")</f>
        <v/>
      </c>
      <c r="K292" s="13" t="str">
        <f t="shared" ca="1" si="25"/>
        <v/>
      </c>
      <c r="L292" s="13" t="str">
        <f t="shared" ca="1" si="23"/>
        <v/>
      </c>
      <c r="M292" s="15" t="str">
        <f t="shared" ca="1" si="26"/>
        <v/>
      </c>
      <c r="Q292" s="20"/>
    </row>
    <row r="293" spans="1:17" x14ac:dyDescent="0.25">
      <c r="A293">
        <f t="shared" si="24"/>
        <v>291</v>
      </c>
      <c r="B293" s="18">
        <f>RTD("cqg.rtd",,"StudyData", $T$2, "Bar", "", "Time", $S$2,-$A293, $X$2, "", "","False")</f>
        <v>42709.475694444445</v>
      </c>
      <c r="C293" s="17">
        <f t="shared" ca="1" si="22"/>
        <v>0</v>
      </c>
      <c r="D293" s="2" t="str">
        <f ca="1" xml:space="preserve"> IF(C293=1,RTD("cqg.rtd",,"StudyData", $T$2, "Bar", "", "Time", $S$2, -$A293,$X$2,$W$2, "","False"),"")</f>
        <v/>
      </c>
      <c r="E293" s="13" t="str">
        <f ca="1" xml:space="preserve"> IF(C293=1,RTD("cqg.rtd",,"StudyData", $T$2, "Bar", "", "Open", $S$2, -$A293, $X$2,$W$2,,$U$2,$V$2),"")</f>
        <v/>
      </c>
      <c r="F293" s="13" t="str">
        <f ca="1" xml:space="preserve"> IF(C293=1,RTD("cqg.rtd",,"StudyData", $T$2, "Bar", "", "High", $S$2, -$A293, $X$2,$W$2,,$U$2,$V$2),"")</f>
        <v/>
      </c>
      <c r="G293" s="13" t="str">
        <f ca="1" xml:space="preserve"> IF(C293=1,RTD("cqg.rtd",,"StudyData", $T$2, "Bar", "", "Low", $S$2, -$A293, $X$2,$W$2,,$U$2,$V$2),"")</f>
        <v/>
      </c>
      <c r="H293" s="13" t="str">
        <f ca="1" xml:space="preserve"> IF(C293=1,RTD("cqg.rtd",,"StudyData", $T$2, "Bar", "", "Close", $S$2, -$A293, $X$2,$W$2,,$U$2,$V$2),"")</f>
        <v/>
      </c>
      <c r="K293" s="13" t="str">
        <f t="shared" ca="1" si="25"/>
        <v/>
      </c>
      <c r="L293" s="13" t="str">
        <f t="shared" ca="1" si="23"/>
        <v/>
      </c>
      <c r="M293" s="15" t="str">
        <f t="shared" ca="1" si="26"/>
        <v/>
      </c>
      <c r="Q293" s="20"/>
    </row>
    <row r="294" spans="1:17" x14ac:dyDescent="0.25">
      <c r="A294">
        <f t="shared" si="24"/>
        <v>292</v>
      </c>
      <c r="B294" s="18">
        <f>RTD("cqg.rtd",,"StudyData", $T$2, "Bar", "", "Time", $S$2,-$A294, $X$2, "", "","False")</f>
        <v>42709.472222222219</v>
      </c>
      <c r="C294" s="17">
        <f t="shared" ca="1" si="22"/>
        <v>0</v>
      </c>
      <c r="D294" s="2" t="str">
        <f ca="1" xml:space="preserve"> IF(C294=1,RTD("cqg.rtd",,"StudyData", $T$2, "Bar", "", "Time", $S$2, -$A294,$X$2,$W$2, "","False"),"")</f>
        <v/>
      </c>
      <c r="E294" s="13" t="str">
        <f ca="1" xml:space="preserve"> IF(C294=1,RTD("cqg.rtd",,"StudyData", $T$2, "Bar", "", "Open", $S$2, -$A294, $X$2,$W$2,,$U$2,$V$2),"")</f>
        <v/>
      </c>
      <c r="F294" s="13" t="str">
        <f ca="1" xml:space="preserve"> IF(C294=1,RTD("cqg.rtd",,"StudyData", $T$2, "Bar", "", "High", $S$2, -$A294, $X$2,$W$2,,$U$2,$V$2),"")</f>
        <v/>
      </c>
      <c r="G294" s="13" t="str">
        <f ca="1" xml:space="preserve"> IF(C294=1,RTD("cqg.rtd",,"StudyData", $T$2, "Bar", "", "Low", $S$2, -$A294, $X$2,$W$2,,$U$2,$V$2),"")</f>
        <v/>
      </c>
      <c r="H294" s="13" t="str">
        <f ca="1" xml:space="preserve"> IF(C294=1,RTD("cqg.rtd",,"StudyData", $T$2, "Bar", "", "Close", $S$2, -$A294, $X$2,$W$2,,$U$2,$V$2),"")</f>
        <v/>
      </c>
      <c r="K294" s="13" t="str">
        <f t="shared" ca="1" si="25"/>
        <v/>
      </c>
      <c r="L294" s="13" t="str">
        <f t="shared" ca="1" si="23"/>
        <v/>
      </c>
      <c r="M294" s="15" t="str">
        <f t="shared" ca="1" si="26"/>
        <v/>
      </c>
      <c r="Q294" s="20"/>
    </row>
    <row r="295" spans="1:17" x14ac:dyDescent="0.25">
      <c r="A295">
        <f t="shared" si="24"/>
        <v>293</v>
      </c>
      <c r="B295" s="18">
        <f>RTD("cqg.rtd",,"StudyData", $T$2, "Bar", "", "Time", $S$2,-$A295, $X$2, "", "","False")</f>
        <v>42709.46875</v>
      </c>
      <c r="C295" s="17">
        <f t="shared" ca="1" si="22"/>
        <v>0</v>
      </c>
      <c r="D295" s="2" t="str">
        <f ca="1" xml:space="preserve"> IF(C295=1,RTD("cqg.rtd",,"StudyData", $T$2, "Bar", "", "Time", $S$2, -$A295,$X$2,$W$2, "","False"),"")</f>
        <v/>
      </c>
      <c r="E295" s="13" t="str">
        <f ca="1" xml:space="preserve"> IF(C295=1,RTD("cqg.rtd",,"StudyData", $T$2, "Bar", "", "Open", $S$2, -$A295, $X$2,$W$2,,$U$2,$V$2),"")</f>
        <v/>
      </c>
      <c r="F295" s="13" t="str">
        <f ca="1" xml:space="preserve"> IF(C295=1,RTD("cqg.rtd",,"StudyData", $T$2, "Bar", "", "High", $S$2, -$A295, $X$2,$W$2,,$U$2,$V$2),"")</f>
        <v/>
      </c>
      <c r="G295" s="13" t="str">
        <f ca="1" xml:space="preserve"> IF(C295=1,RTD("cqg.rtd",,"StudyData", $T$2, "Bar", "", "Low", $S$2, -$A295, $X$2,$W$2,,$U$2,$V$2),"")</f>
        <v/>
      </c>
      <c r="H295" s="13" t="str">
        <f ca="1" xml:space="preserve"> IF(C295=1,RTD("cqg.rtd",,"StudyData", $T$2, "Bar", "", "Close", $S$2, -$A295, $X$2,$W$2,,$U$2,$V$2),"")</f>
        <v/>
      </c>
      <c r="K295" s="13" t="str">
        <f t="shared" ca="1" si="25"/>
        <v/>
      </c>
      <c r="L295" s="13" t="str">
        <f t="shared" ca="1" si="23"/>
        <v/>
      </c>
      <c r="M295" s="15" t="str">
        <f t="shared" ca="1" si="26"/>
        <v/>
      </c>
      <c r="Q295" s="20"/>
    </row>
    <row r="296" spans="1:17" x14ac:dyDescent="0.25">
      <c r="A296">
        <f t="shared" si="24"/>
        <v>294</v>
      </c>
      <c r="B296" s="18">
        <f>RTD("cqg.rtd",,"StudyData", $T$2, "Bar", "", "Time", $S$2,-$A296, $X$2, "", "","False")</f>
        <v>42709.465277777781</v>
      </c>
      <c r="C296" s="17">
        <f t="shared" ca="1" si="22"/>
        <v>0</v>
      </c>
      <c r="D296" s="2" t="str">
        <f ca="1" xml:space="preserve"> IF(C296=1,RTD("cqg.rtd",,"StudyData", $T$2, "Bar", "", "Time", $S$2, -$A296,$X$2,$W$2, "","False"),"")</f>
        <v/>
      </c>
      <c r="E296" s="13" t="str">
        <f ca="1" xml:space="preserve"> IF(C296=1,RTD("cqg.rtd",,"StudyData", $T$2, "Bar", "", "Open", $S$2, -$A296, $X$2,$W$2,,$U$2,$V$2),"")</f>
        <v/>
      </c>
      <c r="F296" s="13" t="str">
        <f ca="1" xml:space="preserve"> IF(C296=1,RTD("cqg.rtd",,"StudyData", $T$2, "Bar", "", "High", $S$2, -$A296, $X$2,$W$2,,$U$2,$V$2),"")</f>
        <v/>
      </c>
      <c r="G296" s="13" t="str">
        <f ca="1" xml:space="preserve"> IF(C296=1,RTD("cqg.rtd",,"StudyData", $T$2, "Bar", "", "Low", $S$2, -$A296, $X$2,$W$2,,$U$2,$V$2),"")</f>
        <v/>
      </c>
      <c r="H296" s="13" t="str">
        <f ca="1" xml:space="preserve"> IF(C296=1,RTD("cqg.rtd",,"StudyData", $T$2, "Bar", "", "Close", $S$2, -$A296, $X$2,$W$2,,$U$2,$V$2),"")</f>
        <v/>
      </c>
      <c r="K296" s="13" t="str">
        <f t="shared" ca="1" si="25"/>
        <v/>
      </c>
      <c r="L296" s="13" t="str">
        <f t="shared" ca="1" si="23"/>
        <v/>
      </c>
      <c r="M296" s="15" t="str">
        <f t="shared" ca="1" si="26"/>
        <v/>
      </c>
      <c r="Q296" s="20"/>
    </row>
    <row r="297" spans="1:17" x14ac:dyDescent="0.25">
      <c r="A297">
        <f t="shared" si="24"/>
        <v>295</v>
      </c>
      <c r="B297" s="18">
        <f>RTD("cqg.rtd",,"StudyData", $T$2, "Bar", "", "Time", $S$2,-$A297, $X$2, "", "","False")</f>
        <v>42709.461805555555</v>
      </c>
      <c r="C297" s="17">
        <f t="shared" ca="1" si="22"/>
        <v>0</v>
      </c>
      <c r="D297" s="2" t="str">
        <f ca="1" xml:space="preserve"> IF(C297=1,RTD("cqg.rtd",,"StudyData", $T$2, "Bar", "", "Time", $S$2, -$A297,$X$2,$W$2, "","False"),"")</f>
        <v/>
      </c>
      <c r="E297" s="13" t="str">
        <f ca="1" xml:space="preserve"> IF(C297=1,RTD("cqg.rtd",,"StudyData", $T$2, "Bar", "", "Open", $S$2, -$A297, $X$2,$W$2,,$U$2,$V$2),"")</f>
        <v/>
      </c>
      <c r="F297" s="13" t="str">
        <f ca="1" xml:space="preserve"> IF(C297=1,RTD("cqg.rtd",,"StudyData", $T$2, "Bar", "", "High", $S$2, -$A297, $X$2,$W$2,,$U$2,$V$2),"")</f>
        <v/>
      </c>
      <c r="G297" s="13" t="str">
        <f ca="1" xml:space="preserve"> IF(C297=1,RTD("cqg.rtd",,"StudyData", $T$2, "Bar", "", "Low", $S$2, -$A297, $X$2,$W$2,,$U$2,$V$2),"")</f>
        <v/>
      </c>
      <c r="H297" s="13" t="str">
        <f ca="1" xml:space="preserve"> IF(C297=1,RTD("cqg.rtd",,"StudyData", $T$2, "Bar", "", "Close", $S$2, -$A297, $X$2,$W$2,,$U$2,$V$2),"")</f>
        <v/>
      </c>
      <c r="K297" s="13" t="str">
        <f t="shared" ca="1" si="25"/>
        <v/>
      </c>
      <c r="L297" s="13" t="str">
        <f t="shared" ca="1" si="23"/>
        <v/>
      </c>
      <c r="M297" s="15" t="str">
        <f t="shared" ca="1" si="26"/>
        <v/>
      </c>
      <c r="Q297" s="20"/>
    </row>
    <row r="298" spans="1:17" x14ac:dyDescent="0.25">
      <c r="A298">
        <f t="shared" si="24"/>
        <v>296</v>
      </c>
      <c r="B298" s="18">
        <f>RTD("cqg.rtd",,"StudyData", $T$2, "Bar", "", "Time", $S$2,-$A298, $X$2, "", "","False")</f>
        <v>42709.458333333336</v>
      </c>
      <c r="C298" s="17">
        <f t="shared" ca="1" si="22"/>
        <v>0</v>
      </c>
      <c r="D298" s="2" t="str">
        <f ca="1" xml:space="preserve"> IF(C298=1,RTD("cqg.rtd",,"StudyData", $T$2, "Bar", "", "Time", $S$2, -$A298,$X$2,$W$2, "","False"),"")</f>
        <v/>
      </c>
      <c r="E298" s="13" t="str">
        <f ca="1" xml:space="preserve"> IF(C298=1,RTD("cqg.rtd",,"StudyData", $T$2, "Bar", "", "Open", $S$2, -$A298, $X$2,$W$2,,$U$2,$V$2),"")</f>
        <v/>
      </c>
      <c r="F298" s="13" t="str">
        <f ca="1" xml:space="preserve"> IF(C298=1,RTD("cqg.rtd",,"StudyData", $T$2, "Bar", "", "High", $S$2, -$A298, $X$2,$W$2,,$U$2,$V$2),"")</f>
        <v/>
      </c>
      <c r="G298" s="13" t="str">
        <f ca="1" xml:space="preserve"> IF(C298=1,RTD("cqg.rtd",,"StudyData", $T$2, "Bar", "", "Low", $S$2, -$A298, $X$2,$W$2,,$U$2,$V$2),"")</f>
        <v/>
      </c>
      <c r="H298" s="13" t="str">
        <f ca="1" xml:space="preserve"> IF(C298=1,RTD("cqg.rtd",,"StudyData", $T$2, "Bar", "", "Close", $S$2, -$A298, $X$2,$W$2,,$U$2,$V$2),"")</f>
        <v/>
      </c>
      <c r="K298" s="13" t="str">
        <f t="shared" ca="1" si="25"/>
        <v/>
      </c>
      <c r="L298" s="13" t="str">
        <f t="shared" ca="1" si="23"/>
        <v/>
      </c>
      <c r="M298" s="15" t="str">
        <f t="shared" ca="1" si="26"/>
        <v/>
      </c>
      <c r="Q298" s="20"/>
    </row>
    <row r="299" spans="1:17" x14ac:dyDescent="0.25">
      <c r="A299">
        <f t="shared" si="24"/>
        <v>297</v>
      </c>
      <c r="B299" s="18">
        <f>RTD("cqg.rtd",,"StudyData", $T$2, "Bar", "", "Time", $S$2,-$A299, $X$2, "", "","False")</f>
        <v>42709.454861111109</v>
      </c>
      <c r="C299" s="17">
        <f t="shared" ca="1" si="22"/>
        <v>0</v>
      </c>
      <c r="D299" s="2" t="str">
        <f ca="1" xml:space="preserve"> IF(C299=1,RTD("cqg.rtd",,"StudyData", $T$2, "Bar", "", "Time", $S$2, -$A299,$X$2,$W$2, "","False"),"")</f>
        <v/>
      </c>
      <c r="E299" s="13" t="str">
        <f ca="1" xml:space="preserve"> IF(C299=1,RTD("cqg.rtd",,"StudyData", $T$2, "Bar", "", "Open", $S$2, -$A299, $X$2,$W$2,,$U$2,$V$2),"")</f>
        <v/>
      </c>
      <c r="F299" s="13" t="str">
        <f ca="1" xml:space="preserve"> IF(C299=1,RTD("cqg.rtd",,"StudyData", $T$2, "Bar", "", "High", $S$2, -$A299, $X$2,$W$2,,$U$2,$V$2),"")</f>
        <v/>
      </c>
      <c r="G299" s="13" t="str">
        <f ca="1" xml:space="preserve"> IF(C299=1,RTD("cqg.rtd",,"StudyData", $T$2, "Bar", "", "Low", $S$2, -$A299, $X$2,$W$2,,$U$2,$V$2),"")</f>
        <v/>
      </c>
      <c r="H299" s="13" t="str">
        <f ca="1" xml:space="preserve"> IF(C299=1,RTD("cqg.rtd",,"StudyData", $T$2, "Bar", "", "Close", $S$2, -$A299, $X$2,$W$2,,$U$2,$V$2),"")</f>
        <v/>
      </c>
      <c r="K299" s="13" t="str">
        <f t="shared" ca="1" si="25"/>
        <v/>
      </c>
      <c r="L299" s="13" t="str">
        <f t="shared" ca="1" si="23"/>
        <v/>
      </c>
      <c r="M299" s="15" t="str">
        <f t="shared" ca="1" si="26"/>
        <v/>
      </c>
      <c r="Q299" s="20"/>
    </row>
    <row r="300" spans="1:17" x14ac:dyDescent="0.25">
      <c r="A300">
        <f t="shared" si="24"/>
        <v>298</v>
      </c>
      <c r="B300" s="18">
        <f>RTD("cqg.rtd",,"StudyData", $T$2, "Bar", "", "Time", $S$2,-$A300, $X$2, "", "","False")</f>
        <v>42709.451388888891</v>
      </c>
      <c r="C300" s="17">
        <f t="shared" ca="1" si="22"/>
        <v>0</v>
      </c>
      <c r="D300" s="2" t="str">
        <f ca="1" xml:space="preserve"> IF(C300=1,RTD("cqg.rtd",,"StudyData", $T$2, "Bar", "", "Time", $S$2, -$A300,$X$2,$W$2, "","False"),"")</f>
        <v/>
      </c>
      <c r="E300" s="13" t="str">
        <f ca="1" xml:space="preserve"> IF(C300=1,RTD("cqg.rtd",,"StudyData", $T$2, "Bar", "", "Open", $S$2, -$A300, $X$2,$W$2,,$U$2,$V$2),"")</f>
        <v/>
      </c>
      <c r="F300" s="13" t="str">
        <f ca="1" xml:space="preserve"> IF(C300=1,RTD("cqg.rtd",,"StudyData", $T$2, "Bar", "", "High", $S$2, -$A300, $X$2,$W$2,,$U$2,$V$2),"")</f>
        <v/>
      </c>
      <c r="G300" s="13" t="str">
        <f ca="1" xml:space="preserve"> IF(C300=1,RTD("cqg.rtd",,"StudyData", $T$2, "Bar", "", "Low", $S$2, -$A300, $X$2,$W$2,,$U$2,$V$2),"")</f>
        <v/>
      </c>
      <c r="H300" s="13" t="str">
        <f ca="1" xml:space="preserve"> IF(C300=1,RTD("cqg.rtd",,"StudyData", $T$2, "Bar", "", "Close", $S$2, -$A300, $X$2,$W$2,,$U$2,$V$2),"")</f>
        <v/>
      </c>
      <c r="K300" s="13" t="str">
        <f t="shared" ca="1" si="25"/>
        <v/>
      </c>
      <c r="L300" s="13" t="str">
        <f t="shared" ca="1" si="23"/>
        <v/>
      </c>
      <c r="M300" s="15" t="str">
        <f t="shared" ca="1" si="26"/>
        <v/>
      </c>
      <c r="Q300" s="20"/>
    </row>
    <row r="301" spans="1:17" x14ac:dyDescent="0.25">
      <c r="A301">
        <f t="shared" si="24"/>
        <v>299</v>
      </c>
      <c r="B301" s="18">
        <f>RTD("cqg.rtd",,"StudyData", $T$2, "Bar", "", "Time", $S$2,-$A301, $X$2, "", "","False")</f>
        <v>42709.447916666664</v>
      </c>
      <c r="C301" s="17">
        <f t="shared" ca="1" si="22"/>
        <v>0</v>
      </c>
      <c r="D301" s="2" t="str">
        <f ca="1" xml:space="preserve"> IF(C301=1,RTD("cqg.rtd",,"StudyData", $T$2, "Bar", "", "Time", $S$2, -$A301,$X$2,$W$2, "","False"),"")</f>
        <v/>
      </c>
      <c r="E301" s="13" t="str">
        <f ca="1" xml:space="preserve"> IF(C301=1,RTD("cqg.rtd",,"StudyData", $T$2, "Bar", "", "Open", $S$2, -$A301, $X$2,$W$2,,$U$2,$V$2),"")</f>
        <v/>
      </c>
      <c r="F301" s="13" t="str">
        <f ca="1" xml:space="preserve"> IF(C301=1,RTD("cqg.rtd",,"StudyData", $T$2, "Bar", "", "High", $S$2, -$A301, $X$2,$W$2,,$U$2,$V$2),"")</f>
        <v/>
      </c>
      <c r="G301" s="13" t="str">
        <f ca="1" xml:space="preserve"> IF(C301=1,RTD("cqg.rtd",,"StudyData", $T$2, "Bar", "", "Low", $S$2, -$A301, $X$2,$W$2,,$U$2,$V$2),"")</f>
        <v/>
      </c>
      <c r="H301" s="13" t="str">
        <f ca="1" xml:space="preserve"> IF(C301=1,RTD("cqg.rtd",,"StudyData", $T$2, "Bar", "", "Close", $S$2, -$A301, $X$2,$W$2,,$U$2,$V$2),"")</f>
        <v/>
      </c>
      <c r="K301" s="13" t="str">
        <f t="shared" ca="1" si="25"/>
        <v/>
      </c>
      <c r="L301" s="13" t="str">
        <f t="shared" ca="1" si="23"/>
        <v/>
      </c>
      <c r="M301" s="15" t="str">
        <f t="shared" ca="1" si="26"/>
        <v/>
      </c>
      <c r="Q301" s="20"/>
    </row>
    <row r="302" spans="1:17" x14ac:dyDescent="0.25">
      <c r="Q302" s="20"/>
    </row>
  </sheetData>
  <mergeCells count="5">
    <mergeCell ref="Q5:R5"/>
    <mergeCell ref="Q4:R4"/>
    <mergeCell ref="N1:O1"/>
    <mergeCell ref="P1:Q1"/>
    <mergeCell ref="P6:Q6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2016-12-06T18:40:19Z</dcterms:modified>
</cp:coreProperties>
</file>