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SORT SORTB/"/>
    </mc:Choice>
  </mc:AlternateContent>
  <xr:revisionPtr revIDLastSave="15" documentId="8_{D4A635AC-0F18-4B78-B7C4-E176E9C7C571}" xr6:coauthVersionLast="47" xr6:coauthVersionMax="47" xr10:uidLastSave="{91980461-012B-4324-B992-03014941D225}"/>
  <bookViews>
    <workbookView xWindow="-120" yWindow="-120" windowWidth="29040" windowHeight="15840" activeTab="1" xr2:uid="{ED5986A4-35D8-4C85-89B4-63386D63F48D}"/>
  </bookViews>
  <sheets>
    <sheet name="SORT" sheetId="4" r:id="rId1"/>
    <sheet name="SORTBY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4" l="1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C4" i="4"/>
  <c r="B4" i="4"/>
  <c r="C3" i="4"/>
  <c r="B3" i="4"/>
  <c r="C2" i="4"/>
  <c r="B2" i="4"/>
  <c r="D2" i="4" l="1" a="1"/>
  <c r="D2" i="4" s="1"/>
  <c r="C35" i="3" l="1"/>
  <c r="B56" i="3"/>
  <c r="C56" i="3"/>
  <c r="C16" i="3"/>
  <c r="B16" i="3"/>
  <c r="C41" i="3"/>
  <c r="B41" i="3"/>
  <c r="C6" i="3"/>
  <c r="B6" i="3"/>
  <c r="C5" i="3"/>
  <c r="B5" i="3"/>
  <c r="C39" i="3"/>
  <c r="B39" i="3"/>
  <c r="C18" i="3"/>
  <c r="B18" i="3"/>
  <c r="C45" i="3"/>
  <c r="B45" i="3"/>
  <c r="C20" i="3"/>
  <c r="B20" i="3"/>
  <c r="C46" i="3"/>
  <c r="B46" i="3"/>
  <c r="C8" i="3"/>
  <c r="B8" i="3"/>
  <c r="C49" i="3"/>
  <c r="B49" i="3"/>
  <c r="C22" i="3"/>
  <c r="B22" i="3"/>
  <c r="C51" i="3"/>
  <c r="B51" i="3"/>
  <c r="C42" i="3"/>
  <c r="B42" i="3"/>
  <c r="C31" i="3"/>
  <c r="B31" i="3"/>
  <c r="C28" i="3"/>
  <c r="B28" i="3"/>
  <c r="C13" i="3"/>
  <c r="B13" i="3"/>
  <c r="C53" i="3"/>
  <c r="B53" i="3"/>
  <c r="C15" i="3"/>
  <c r="B15" i="3"/>
  <c r="C43" i="3"/>
  <c r="B43" i="3"/>
  <c r="C37" i="3"/>
  <c r="B37" i="3"/>
  <c r="C30" i="3"/>
  <c r="B30" i="3"/>
  <c r="C52" i="3"/>
  <c r="B52" i="3"/>
  <c r="C7" i="3"/>
  <c r="B7" i="3"/>
  <c r="C23" i="3"/>
  <c r="B23" i="3"/>
  <c r="C4" i="3"/>
  <c r="B4" i="3"/>
  <c r="C27" i="3"/>
  <c r="B27" i="3"/>
  <c r="C50" i="3"/>
  <c r="B50" i="3"/>
  <c r="B35" i="3"/>
  <c r="C48" i="3"/>
  <c r="B48" i="3"/>
  <c r="C24" i="3"/>
  <c r="B24" i="3"/>
  <c r="C19" i="3"/>
  <c r="B19" i="3"/>
  <c r="C17" i="3"/>
  <c r="B17" i="3"/>
  <c r="C26" i="3"/>
  <c r="B26" i="3"/>
  <c r="C21" i="3"/>
  <c r="B21" i="3"/>
  <c r="C57" i="3"/>
  <c r="B57" i="3"/>
  <c r="C25" i="3"/>
  <c r="B25" i="3"/>
  <c r="C9" i="3"/>
  <c r="B9" i="3"/>
  <c r="C47" i="3"/>
  <c r="B47" i="3"/>
  <c r="C11" i="3"/>
  <c r="B11" i="3"/>
  <c r="C36" i="3"/>
  <c r="B36" i="3"/>
  <c r="C55" i="3"/>
  <c r="B55" i="3"/>
  <c r="C33" i="3"/>
  <c r="B33" i="3"/>
  <c r="C12" i="3"/>
  <c r="B12" i="3"/>
  <c r="C2" i="3"/>
  <c r="B2" i="3"/>
  <c r="C38" i="3"/>
  <c r="B38" i="3"/>
  <c r="C32" i="3"/>
  <c r="B32" i="3"/>
  <c r="C34" i="3"/>
  <c r="B34" i="3"/>
  <c r="C54" i="3"/>
  <c r="B54" i="3"/>
  <c r="C29" i="3"/>
  <c r="B29" i="3"/>
  <c r="C3" i="3"/>
  <c r="B3" i="3"/>
  <c r="C44" i="3"/>
  <c r="B44" i="3"/>
  <c r="C14" i="3"/>
  <c r="B14" i="3"/>
  <c r="C10" i="3"/>
  <c r="B10" i="3"/>
  <c r="C40" i="3"/>
  <c r="B40" i="3"/>
  <c r="E2" i="3" l="1" a="1"/>
  <c r="E2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<sst xmlns="http://schemas.openxmlformats.org/spreadsheetml/2006/main" count="137" uniqueCount="81">
  <si>
    <t>Symbol</t>
  </si>
  <si>
    <t>S.AAPL</t>
  </si>
  <si>
    <t>S.BA</t>
  </si>
  <si>
    <t>S.CAT</t>
  </si>
  <si>
    <t>S.CVX</t>
  </si>
  <si>
    <t>S.KO</t>
  </si>
  <si>
    <t>S.HD</t>
  </si>
  <si>
    <t>S.HON</t>
  </si>
  <si>
    <t>S.JNJ</t>
  </si>
  <si>
    <t>S.JPM</t>
  </si>
  <si>
    <t>S.MCD</t>
  </si>
  <si>
    <t>S.MRK</t>
  </si>
  <si>
    <t>S.MSFT</t>
  </si>
  <si>
    <t>S.NKE</t>
  </si>
  <si>
    <t>S.PG</t>
  </si>
  <si>
    <t>S.UNH</t>
  </si>
  <si>
    <t>S.V</t>
  </si>
  <si>
    <t>S.WMT</t>
  </si>
  <si>
    <t>S.XLP</t>
  </si>
  <si>
    <t>S.XLU</t>
  </si>
  <si>
    <t>S.XLE</t>
  </si>
  <si>
    <t>S.XLK</t>
  </si>
  <si>
    <t>S.XLF</t>
  </si>
  <si>
    <t>S.XLB</t>
  </si>
  <si>
    <t>S.XLY</t>
  </si>
  <si>
    <t>S.XLRE</t>
  </si>
  <si>
    <t>S.AVGO</t>
  </si>
  <si>
    <t>S.NVDA</t>
  </si>
  <si>
    <t>S.ADBE</t>
  </si>
  <si>
    <t>S.LLY</t>
  </si>
  <si>
    <t>S.ABBV</t>
  </si>
  <si>
    <t>S.BAC</t>
  </si>
  <si>
    <t>S.MA</t>
  </si>
  <si>
    <t>S.BRKB</t>
  </si>
  <si>
    <t>S.PLD</t>
  </si>
  <si>
    <t>S.AMT</t>
  </si>
  <si>
    <t>S.EQIX</t>
  </si>
  <si>
    <t>S.WELL</t>
  </si>
  <si>
    <t>S.CCI</t>
  </si>
  <si>
    <t>S.XOM</t>
  </si>
  <si>
    <t>S.COP</t>
  </si>
  <si>
    <t>S.EOG</t>
  </si>
  <si>
    <t>S.SLB</t>
  </si>
  <si>
    <t>S.SHW</t>
  </si>
  <si>
    <t>S.FCX</t>
  </si>
  <si>
    <t>S.APD</t>
  </si>
  <si>
    <t>S.ECL</t>
  </si>
  <si>
    <t>S.AMZN</t>
  </si>
  <si>
    <t>S.TSLA</t>
  </si>
  <si>
    <t>S.UNP</t>
  </si>
  <si>
    <t>S.GE</t>
  </si>
  <si>
    <t>S.DUK</t>
  </si>
  <si>
    <t>S.META</t>
  </si>
  <si>
    <t>S.NFLX</t>
  </si>
  <si>
    <t>S.GOOG</t>
  </si>
  <si>
    <t>S.GOOGL</t>
  </si>
  <si>
    <t>S.CHTR</t>
  </si>
  <si>
    <t>S.NEE</t>
  </si>
  <si>
    <t>S.SO</t>
  </si>
  <si>
    <t>S.SRE</t>
  </si>
  <si>
    <t>S.AEP</t>
  </si>
  <si>
    <t>S.PEP</t>
  </si>
  <si>
    <t>S.COST</t>
  </si>
  <si>
    <t>S.XLV</t>
  </si>
  <si>
    <t>S.XLI</t>
  </si>
  <si>
    <t>S.LIN</t>
  </si>
  <si>
    <t>Technology Sector SPDR Fund</t>
  </si>
  <si>
    <t>Health Care Select Sector SPDR</t>
  </si>
  <si>
    <t>Description</t>
  </si>
  <si>
    <t>%NC</t>
  </si>
  <si>
    <t>Sector</t>
  </si>
  <si>
    <t>Financial Select Sector SPDR</t>
  </si>
  <si>
    <t>Real Estate Select Sector SPDR</t>
  </si>
  <si>
    <t>Energy Select Sector SPDR</t>
  </si>
  <si>
    <t>Materials Select Sector SPDR</t>
  </si>
  <si>
    <t>Industrial Select Sector SPDR</t>
  </si>
  <si>
    <t>Utilities Select Sector SPDR</t>
  </si>
  <si>
    <t>Consumer Staples Select Sector SPDR</t>
  </si>
  <si>
    <t>Consumer Discretionary Select Sector SPDR</t>
  </si>
  <si>
    <t>Communication Services Select Sector SPDR</t>
  </si>
  <si>
    <t>S.XLC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</si>
</sst>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NIKE Inc ClsB</v>
        <stp/>
        <stp>ContractData</stp>
        <stp>S.NKE</stp>
        <stp>LongDescription</stp>
        <stp/>
        <stp>T</stp>
        <tr r="B43" s="3"/>
      </tp>
      <tp t="s">
        <v>Nextera Energy, Inc.</v>
        <stp/>
        <stp>ContractData</stp>
        <stp>S.NEE</stp>
        <stp>LongDescription</stp>
        <stp/>
        <stp>T</stp>
        <tr r="B42" s="3"/>
      </tp>
      <tp t="s">
        <v>Lilly (Eli) &amp; Company</v>
        <stp/>
        <stp>ContractData</stp>
        <stp>S.LLY</stp>
        <stp>LongDescription</stp>
        <stp/>
        <stp>T</stp>
        <tr r="B34" s="3"/>
      </tp>
      <tp t="s">
        <v>Linde PLC</v>
        <stp/>
        <stp>ContractData</stp>
        <stp>S.LIN</stp>
        <stp>LongDescription</stp>
        <stp/>
        <stp>T</stp>
        <tr r="B35" s="3"/>
      </tp>
      <tp t="s">
        <v>McDonald's Corporation</v>
        <stp/>
        <stp>ContractData</stp>
        <stp>S.MCD</stp>
        <stp>LongDescription</stp>
        <stp/>
        <stp>T</stp>
        <tr r="B37" s="3"/>
      </tp>
      <tp t="s">
        <v>Merck &amp; Co Inc</v>
        <stp/>
        <stp>ContractData</stp>
        <stp>S.MRK</stp>
        <stp>LongDescription</stp>
        <stp/>
        <stp>T</stp>
        <tr r="B38" s="3"/>
      </tp>
      <tp t="s">
        <v>Johnson &amp; Johnson</v>
        <stp/>
        <stp>ContractData</stp>
        <stp>S.JNJ</stp>
        <stp>LongDescription</stp>
        <stp/>
        <stp>T</stp>
        <tr r="B32" s="3"/>
      </tp>
      <tp t="s">
        <v>JPMorgan Chase &amp; Co.</v>
        <stp/>
        <stp>ContractData</stp>
        <stp>S.JPM</stp>
        <stp>LongDescription</stp>
        <stp/>
        <stp>T</stp>
        <tr r="B33" s="3"/>
      </tp>
      <tp t="s">
        <v>Honeywell Intl</v>
        <stp/>
        <stp>ContractData</stp>
        <stp>S.HON</stp>
        <stp>LongDescription</stp>
        <stp/>
        <stp>T</stp>
        <tr r="B31" s="3"/>
      </tp>
      <tp t="s">
        <v>Freeport-McMoRan Inc.</v>
        <stp/>
        <stp>ContractData</stp>
        <stp>S.FCX</stp>
        <stp>LongDescription</stp>
        <stp/>
        <stp>T</stp>
        <tr r="B27" s="3"/>
      </tp>
      <tp t="s">
        <v>Duke Energy Corp</v>
        <stp/>
        <stp>ContractData</stp>
        <stp>S.DUK</stp>
        <stp>LongDescription</stp>
        <stp/>
        <stp>T</stp>
        <tr r="B22" s="3"/>
      </tp>
      <tp t="s">
        <v>EOG Resources</v>
        <stp/>
        <stp>ContractData</stp>
        <stp>S.EOG</stp>
        <stp>LongDescription</stp>
        <stp/>
        <stp>T</stp>
        <tr r="B24" s="3"/>
      </tp>
      <tp t="s">
        <v>Ecolab Inc</v>
        <stp/>
        <stp>ContractData</stp>
        <stp>S.ECL</stp>
        <stp>LongDescription</stp>
        <stp/>
        <stp>T</stp>
        <tr r="B23" s="3"/>
      </tp>
      <tp t="s">
        <v>Bank of America Corp</v>
        <stp/>
        <stp>ContractData</stp>
        <stp>S.BAC</stp>
        <stp>LongDescription</stp>
        <stp/>
        <stp>T</stp>
        <tr r="B11" s="3"/>
      </tp>
      <tp t="s">
        <v>ConocoPhillips</v>
        <stp/>
        <stp>ContractData</stp>
        <stp>S.COP</stp>
        <stp>LongDescription</stp>
        <stp/>
        <stp>T</stp>
        <tr r="B19" s="3"/>
      </tp>
      <tp t="s">
        <v>Caterpillar Inc</v>
        <stp/>
        <stp>ContractData</stp>
        <stp>S.CAT</stp>
        <stp>LongDescription</stp>
        <stp/>
        <stp>T</stp>
        <tr r="B15" s="3"/>
      </tp>
      <tp t="s">
        <v>Crown Castle Intl</v>
        <stp/>
        <stp>ContractData</stp>
        <stp>S.CCI</stp>
        <stp>LongDescription</stp>
        <stp/>
        <stp>T</stp>
        <tr r="B21" s="3"/>
      </tp>
      <tp t="s">
        <v>Chevron Corp</v>
        <stp/>
        <stp>ContractData</stp>
        <stp>S.CVX</stp>
        <stp>LongDescription</stp>
        <stp/>
        <stp>T</stp>
        <tr r="B17" s="3"/>
      </tp>
      <tp t="s">
        <v>American Tower Corp ClA</v>
        <stp/>
        <stp>ContractData</stp>
        <stp>S.AMT</stp>
        <stp>LongDescription</stp>
        <stp/>
        <stp>T</stp>
        <tr r="B9" s="3"/>
      </tp>
      <tp t="s">
        <v>American Electric Power Company, Inc.</v>
        <stp/>
        <stp>ContractData</stp>
        <stp>S.AEP</stp>
        <stp>LongDescription</stp>
        <stp/>
        <stp>T</stp>
        <tr r="B8" s="3"/>
      </tp>
      <tp t="s">
        <v>Air Products &amp; Chems Inc</v>
        <stp/>
        <stp>ContractData</stp>
        <stp>S.APD</stp>
        <stp>LongDescription</stp>
        <stp/>
        <stp>T</stp>
        <tr r="B4" s="3"/>
      </tp>
      <tp t="s">
        <v>Consumer Discretionary Select SectorSPDR</v>
        <stp/>
        <stp>ContractData</stp>
        <stp>S.XLY</stp>
        <stp>LongDescription</stp>
        <stp/>
        <stp>T</stp>
        <tr r="B8" s="4"/>
      </tp>
      <tp t="s">
        <v>Utilities Select Sector SPDR</v>
        <stp/>
        <stp>ContractData</stp>
        <stp>S.XLU</stp>
        <stp>LongDescription</stp>
        <stp/>
        <stp>T</stp>
        <tr r="B10" s="4"/>
      </tp>
      <tp t="s">
        <v>Health Care Select Sector SPDR</v>
        <stp/>
        <stp>ContractData</stp>
        <stp>S.XLV</stp>
        <stp>LongDescription</stp>
        <stp/>
        <stp>T</stp>
        <tr r="B29" s="3"/>
        <tr r="B3" s="4"/>
      </tp>
      <tp t="s">
        <v>Consumer Staples Select Sector SPDR</v>
        <stp/>
        <stp>ContractData</stp>
        <stp>S.XLP</stp>
        <stp>LongDescription</stp>
        <stp/>
        <stp>T</stp>
        <tr r="B11" s="4"/>
      </tp>
      <tp t="s">
        <v>Industrial Select Sector SPDR</v>
        <stp/>
        <stp>ContractData</stp>
        <stp>S.XLI</stp>
        <stp>LongDescription</stp>
        <stp/>
        <stp>T</stp>
        <tr r="B9" s="4"/>
      </tp>
      <tp t="s">
        <v>Technology Sector SPDR Fund</v>
        <stp/>
        <stp>ContractData</stp>
        <stp>S.XLK</stp>
        <stp>LongDescription</stp>
        <stp/>
        <stp>T</stp>
        <tr r="B2" s="4"/>
      </tp>
      <tp t="s">
        <v>Energy Select Sector SPDR</v>
        <stp/>
        <stp>ContractData</stp>
        <stp>S.XLE</stp>
        <stp>LongDescription</stp>
        <stp/>
        <stp>T</stp>
        <tr r="B6" s="4"/>
      </tp>
      <tp t="s">
        <v>Financial Select Sector SPDR</v>
        <stp/>
        <stp>ContractData</stp>
        <stp>S.XLF</stp>
        <stp>LongDescription</stp>
        <stp/>
        <stp>T</stp>
        <tr r="B4" s="4"/>
      </tp>
      <tp t="s">
        <v>Materials Select Sector SPDR</v>
        <stp/>
        <stp>ContractData</stp>
        <stp>S.XLB</stp>
        <stp>LongDescription</stp>
        <stp/>
        <stp>T</stp>
        <tr r="B7" s="4"/>
      </tp>
      <tp t="s">
        <v>Communication Services Select Sector SPDR</v>
        <stp/>
        <stp>ContractData</stp>
        <stp>S.XLC</stp>
        <stp>LongDescription</stp>
        <stp/>
        <stp>T</stp>
        <tr r="B12" s="4"/>
      </tp>
      <tp t="s">
        <v>Exxon Mobil Corp</v>
        <stp/>
        <stp>ContractData</stp>
        <stp>S.XOM</stp>
        <stp>LongDescription</stp>
        <stp/>
        <stp>T</stp>
        <tr r="B26" s="3"/>
      </tp>
      <tp t="s">
        <v>Walmart Inc.</v>
        <stp/>
        <stp>ContractData</stp>
        <stp>S.WMT</stp>
        <stp>LongDescription</stp>
        <stp/>
        <stp>T</stp>
        <tr r="B56" s="3"/>
      </tp>
      <tp t="s">
        <v>Union Pacific Corp</v>
        <stp/>
        <stp>ContractData</stp>
        <stp>S.UNP</stp>
        <stp>LongDescription</stp>
        <stp/>
        <stp>T</stp>
        <tr r="B53" s="3"/>
      </tp>
      <tp t="s">
        <v>United Health Group Inc</v>
        <stp/>
        <stp>ContractData</stp>
        <stp>S.UNH</stp>
        <stp>LongDescription</stp>
        <stp/>
        <stp>T</stp>
        <tr r="B54" s="3"/>
      </tp>
      <tp t="s">
        <v>Schlumberger Limited</v>
        <stp/>
        <stp>ContractData</stp>
        <stp>S.SLB</stp>
        <stp>LongDescription</stp>
        <stp/>
        <stp>T</stp>
        <tr r="B48" s="3"/>
      </tp>
      <tp t="s">
        <v>Sherwin-Williams Co</v>
        <stp/>
        <stp>ContractData</stp>
        <stp>S.SHW</stp>
        <stp>LongDescription</stp>
        <stp/>
        <stp>T</stp>
        <tr r="B50" s="3"/>
      </tp>
      <tp t="s">
        <v>Sempra</v>
        <stp/>
        <stp>ContractData</stp>
        <stp>S.SRE</stp>
        <stp>LongDescription</stp>
        <stp/>
        <stp>T</stp>
        <tr r="B49" s="3"/>
      </tp>
      <tp t="s">
        <v>Prologis, Inc</v>
        <stp/>
        <stp>ContractData</stp>
        <stp>S.PLD</stp>
        <stp>LongDescription</stp>
        <stp/>
        <stp>T</stp>
        <tr r="B47" s="3"/>
      </tp>
      <tp t="s">
        <v>PepsiCo Inc</v>
        <stp/>
        <stp>ContractData</stp>
        <stp>S.PEP</stp>
        <stp>LongDescription</stp>
        <stp/>
        <stp>T</stp>
        <tr r="B45" s="3"/>
      </tp>
      <tp t="s">
        <v>Visa Inc.</v>
        <stp/>
        <stp>ContractData</stp>
        <stp>S.V</stp>
        <stp>LongDescription</stp>
        <stp/>
        <stp>T</stp>
        <tr r="B55" s="3"/>
      </tp>
      <tp>
        <v>-2.9546735367522743</v>
        <stp/>
        <stp>ContractData</stp>
        <stp>S.TSLA</stp>
        <stp>PerCentNetLastTrade</stp>
        <stp/>
        <stp>T</stp>
        <tr r="C52" s="3"/>
      </tp>
      <tp>
        <v>-0.48758865248226951</v>
        <stp/>
        <stp>ContractData</stp>
        <stp>S.WELL</stp>
        <stp>PerCentNetLastTrade</stp>
        <stp/>
        <stp>T</stp>
        <tr r="C57" s="3"/>
      </tp>
      <tp>
        <v>-1.2119713084343309</v>
        <stp/>
        <stp>ContractData</stp>
        <stp>S.XLRE</stp>
        <stp>PerCentNetLastTrade</stp>
        <stp/>
        <stp>T</stp>
        <tr r="C5" s="4"/>
      </tp>
      <tp>
        <v>-1.0328179992260775</v>
        <stp/>
        <stp>ContractData</stp>
        <stp>S.AVGO</stp>
        <stp>PerCentNetLastTrade</stp>
        <stp/>
        <stp>T</stp>
        <tr r="C14" s="3"/>
      </tp>
      <tp>
        <v>-0.95678107814574098</v>
        <stp/>
        <stp>ContractData</stp>
        <stp>S.ADBE</stp>
        <stp>PerCentNetLastTrade</stp>
        <stp/>
        <stp>T</stp>
        <tr r="C3" s="3"/>
      </tp>
      <tp>
        <v>-0.36630036630036628</v>
        <stp/>
        <stp>ContractData</stp>
        <stp>S.AAPL</stp>
        <stp>PerCentNetLastTrade</stp>
        <stp/>
        <stp>T</stp>
        <tr r="C10" s="3"/>
      </tp>
      <tp>
        <v>0.50682017269428103</v>
        <stp/>
        <stp>ContractData</stp>
        <stp>S.ABBV</stp>
        <stp>PerCentNetLastTrade</stp>
        <stp/>
        <stp>T</stp>
        <tr r="C2" s="3"/>
      </tp>
      <tp>
        <v>0.39351697458814111</v>
        <stp/>
        <stp>ContractData</stp>
        <stp>S.AMZN</stp>
        <stp>PerCentNetLastTrade</stp>
        <stp/>
        <stp>T</stp>
        <tr r="C7" s="3"/>
      </tp>
      <tp>
        <v>-1.1591901548233425</v>
        <stp/>
        <stp>ContractData</stp>
        <stp>S.GE</stp>
        <stp>PerCentNetLastTrade</stp>
        <stp/>
        <stp>T</stp>
        <tr r="C28" s="3"/>
      </tp>
      <tp>
        <v>-0.98109310454401022</v>
        <stp/>
        <stp>ContractData</stp>
        <stp>S.BA</stp>
        <stp>PerCentNetLastTrade</stp>
        <stp/>
        <stp>T</stp>
        <tr r="C13" s="3"/>
      </tp>
      <tp>
        <v>-0.64945838962762803</v>
        <stp/>
        <stp>ContractData</stp>
        <stp>S.MA</stp>
        <stp>PerCentNetLastTrade</stp>
        <stp/>
        <stp>T</stp>
        <tr r="C36" s="3"/>
      </tp>
      <tp>
        <v>8.3584085590103649E-2</v>
        <stp/>
        <stp>ContractData</stp>
        <stp>S.KO</stp>
        <stp>PerCentNetLastTrade</stp>
        <stp/>
        <stp>T</stp>
        <tr r="C18" s="3"/>
      </tp>
      <tp>
        <v>-1.2750666512113134</v>
        <stp/>
        <stp>ContractData</stp>
        <stp>S.HD</stp>
        <stp>PerCentNetLastTrade</stp>
        <stp/>
        <stp>T</stp>
        <tr r="C30" s="3"/>
      </tp>
      <tp>
        <v>0.35285815102328866</v>
        <stp/>
        <stp>ContractData</stp>
        <stp>S.SO</stp>
        <stp>PerCentNetLastTrade</stp>
        <stp/>
        <stp>T</stp>
        <tr r="C51" s="3"/>
      </tp>
      <tp>
        <v>-0.67231410514992607</v>
        <stp/>
        <stp>ContractData</stp>
        <stp>S.PG</stp>
        <stp>PerCentNetLastTrade</stp>
        <stp/>
        <stp>T</stp>
        <tr r="C46" s="3"/>
      </tp>
      <tp>
        <v>0.39191577653116116</v>
        <stp/>
        <stp>ContractData</stp>
        <stp>S.COST</stp>
        <stp>PerCentNetLastTrade</stp>
        <stp/>
        <stp>T</stp>
        <tr r="C20" s="3"/>
      </tp>
      <tp>
        <v>-0.30139715460652344</v>
        <stp/>
        <stp>ContractData</stp>
        <stp>S.CHTR</stp>
        <stp>PerCentNetLastTrade</stp>
        <stp/>
        <stp>T</stp>
        <tr r="C16" s="3"/>
      </tp>
      <tp>
        <v>-0.11587485515643106</v>
        <stp/>
        <stp>ContractData</stp>
        <stp>S.BRKB</stp>
        <stp>PerCentNetLastTrade</stp>
        <stp/>
        <stp>T</stp>
        <tr r="C12" s="3"/>
      </tp>
      <tp>
        <v>-0.42937518507551081</v>
        <stp/>
        <stp>ContractData</stp>
        <stp>S.EQIX</stp>
        <stp>PerCentNetLastTrade</stp>
        <stp/>
        <stp>T</stp>
        <tr r="C25" s="3"/>
      </tp>
      <tp>
        <v>0.14474922197293189</v>
        <stp/>
        <stp>ContractData</stp>
        <stp>S.GOOGL</stp>
        <stp>PerCentNetLastTrade</stp>
        <stp/>
        <stp>T</stp>
        <tr r="C5" s="3"/>
      </tp>
      <tp>
        <v>7.8819145887073658E-2</v>
        <stp/>
        <stp>ContractData</stp>
        <stp>S.GOOG</stp>
        <stp>PerCentNetLastTrade</stp>
        <stp/>
        <stp>T</stp>
        <tr r="C6" s="3"/>
      </tp>
      <tp>
        <v>0.49613071965917976</v>
        <stp/>
        <stp>ContractData</stp>
        <stp>S.MSFT</stp>
        <stp>PerCentNetLastTrade</stp>
        <stp/>
        <stp>T</stp>
        <tr r="C40" s="3"/>
      </tp>
      <tp>
        <v>0.23102024314880593</v>
        <stp/>
        <stp>ContractData</stp>
        <stp>S.META</stp>
        <stp>PerCentNetLastTrade</stp>
        <stp/>
        <stp>T</stp>
        <tr r="C39" s="3"/>
      </tp>
      <tp>
        <v>-0.18269390466699884</v>
        <stp/>
        <stp>ContractData</stp>
        <stp>S.NVDA</stp>
        <stp>PerCentNetLastTrade</stp>
        <stp/>
        <stp>T</stp>
        <tr r="C44" s="3"/>
      </tp>
      <tp>
        <v>0.94557097118463185</v>
        <stp/>
        <stp>ContractData</stp>
        <stp>S.NFLX</stp>
        <stp>PerCentNetLastTrade</stp>
        <stp/>
        <stp>T</stp>
        <tr r="C41" s="3"/>
      </tp>
      <tp t="s">
        <v>Costco Wholesale Corp</v>
        <stp/>
        <stp>ContractData</stp>
        <stp>S.COST</stp>
        <stp>LongDescription</stp>
        <stp/>
        <stp>T</stp>
        <tr r="B20" s="3"/>
      </tp>
      <tp t="s">
        <v>Charter Communications, Inc. Class A</v>
        <stp/>
        <stp>ContractData</stp>
        <stp>S.CHTR</stp>
        <stp>LongDescription</stp>
        <stp/>
        <stp>T</stp>
        <tr r="B16" s="3"/>
      </tp>
      <tp t="s">
        <v>General Electric Co</v>
        <stp/>
        <stp>ContractData</stp>
        <stp>S.GE</stp>
        <stp>LongDescription</stp>
        <stp/>
        <stp>T</stp>
        <tr r="B28" s="3"/>
      </tp>
      <tp t="s">
        <v>Boeing Company</v>
        <stp/>
        <stp>ContractData</stp>
        <stp>S.BA</stp>
        <stp>LongDescription</stp>
        <stp/>
        <stp>T</stp>
        <tr r="B13" s="3"/>
      </tp>
      <tp t="s">
        <v>Mastercard Inc.</v>
        <stp/>
        <stp>ContractData</stp>
        <stp>S.MA</stp>
        <stp>LongDescription</stp>
        <stp/>
        <stp>T</stp>
        <tr r="B36" s="3"/>
      </tp>
      <tp t="s">
        <v>Home Depot, Inc.</v>
        <stp/>
        <stp>ContractData</stp>
        <stp>S.HD</stp>
        <stp>LongDescription</stp>
        <stp/>
        <stp>T</stp>
        <tr r="B30" s="3"/>
      </tp>
      <tp t="s">
        <v>Coca-Cola Company</v>
        <stp/>
        <stp>ContractData</stp>
        <stp>S.KO</stp>
        <stp>LongDescription</stp>
        <stp/>
        <stp>T</stp>
        <tr r="B18" s="3"/>
      </tp>
      <tp t="s">
        <v>Procter &amp; Gamble Co</v>
        <stp/>
        <stp>ContractData</stp>
        <stp>S.PG</stp>
        <stp>LongDescription</stp>
        <stp/>
        <stp>T</stp>
        <tr r="B46" s="3"/>
      </tp>
      <tp t="s">
        <v>Southern Company</v>
        <stp/>
        <stp>ContractData</stp>
        <stp>S.SO</stp>
        <stp>LongDescription</stp>
        <stp/>
        <stp>T</stp>
        <tr r="B51" s="3"/>
      </tp>
      <tp t="s">
        <v>Berkshire Hathaway Inc. ClsB</v>
        <stp/>
        <stp>ContractData</stp>
        <stp>S.BRKB</stp>
        <stp>LongDescription</stp>
        <stp/>
        <stp>T</stp>
        <tr r="B12" s="3"/>
      </tp>
      <tp t="s">
        <v>Adobe Inc.</v>
        <stp/>
        <stp>ContractData</stp>
        <stp>S.ADBE</stp>
        <stp>LongDescription</stp>
        <stp/>
        <stp>T</stp>
        <tr r="B3" s="3"/>
      </tp>
      <tp t="s">
        <v>Apple Inc</v>
        <stp/>
        <stp>ContractData</stp>
        <stp>S.AAPL</stp>
        <stp>LongDescription</stp>
        <stp/>
        <stp>T</stp>
        <tr r="B10" s="3"/>
      </tp>
      <tp t="s">
        <v>AbbVie Inc.</v>
        <stp/>
        <stp>ContractData</stp>
        <stp>S.ABBV</stp>
        <stp>LongDescription</stp>
        <stp/>
        <stp>T</stp>
        <tr r="B2" s="3"/>
      </tp>
      <tp t="s">
        <v>Amazon.com Inc</v>
        <stp/>
        <stp>ContractData</stp>
        <stp>S.AMZN</stp>
        <stp>LongDescription</stp>
        <stp/>
        <stp>T</stp>
        <tr r="B7" s="3"/>
      </tp>
      <tp t="s">
        <v>Broadcom Inc.</v>
        <stp/>
        <stp>ContractData</stp>
        <stp>S.AVGO</stp>
        <stp>LongDescription</stp>
        <stp/>
        <stp>T</stp>
        <tr r="B14" s="3"/>
      </tp>
      <tp t="s">
        <v>Alphabet, Inc. Class C</v>
        <stp/>
        <stp>ContractData</stp>
        <stp>S.GOOG</stp>
        <stp>LongDescription</stp>
        <stp/>
        <stp>T</stp>
        <tr r="B6" s="3"/>
      </tp>
      <tp t="s">
        <v>Equinix Inc</v>
        <stp/>
        <stp>ContractData</stp>
        <stp>S.EQIX</stp>
        <stp>LongDescription</stp>
        <stp/>
        <stp>T</stp>
        <tr r="B25" s="3"/>
      </tp>
      <tp t="s">
        <v>Alphabet, Inc. Class A</v>
        <stp/>
        <stp>ContractData</stp>
        <stp>S.GOOGL</stp>
        <stp>LongDescription</stp>
        <stp/>
        <stp>T</stp>
        <tr r="B5" s="3"/>
      </tp>
      <tp t="s">
        <v>Netflix Inc</v>
        <stp/>
        <stp>ContractData</stp>
        <stp>S.NFLX</stp>
        <stp>LongDescription</stp>
        <stp/>
        <stp>T</stp>
        <tr r="B41" s="3"/>
      </tp>
      <tp t="s">
        <v>NVIDIA Corp</v>
        <stp/>
        <stp>ContractData</stp>
        <stp>S.NVDA</stp>
        <stp>LongDescription</stp>
        <stp/>
        <stp>T</stp>
        <tr r="B44" s="3"/>
      </tp>
      <tp t="s">
        <v>Meta Platforms, Inc.</v>
        <stp/>
        <stp>ContractData</stp>
        <stp>S.META</stp>
        <stp>LongDescription</stp>
        <stp/>
        <stp>T</stp>
        <tr r="B39" s="3"/>
      </tp>
      <tp t="s">
        <v>Microsoft Corporation</v>
        <stp/>
        <stp>ContractData</stp>
        <stp>S.MSFT</stp>
        <stp>LongDescription</stp>
        <stp/>
        <stp>T</stp>
        <tr r="B40" s="3"/>
      </tp>
      <tp t="s">
        <v>Welltower Inc.</v>
        <stp/>
        <stp>ContractData</stp>
        <stp>S.WELL</stp>
        <stp>LongDescription</stp>
        <stp/>
        <stp>T</stp>
        <tr r="B57" s="3"/>
      </tp>
      <tp t="s">
        <v>Tesla Inc.</v>
        <stp/>
        <stp>ContractData</stp>
        <stp>S.TSLA</stp>
        <stp>LongDescription</stp>
        <stp/>
        <stp>T</stp>
        <tr r="B52" s="3"/>
      </tp>
      <tp t="s">
        <v>Real Estate Select Sector SPDR</v>
        <stp/>
        <stp>ContractData</stp>
        <stp>S.XLRE</stp>
        <stp>LongDescription</stp>
        <stp/>
        <stp>T</stp>
        <tr r="B5" s="4"/>
      </tp>
      <tp>
        <v>-0.46893317702227433</v>
        <stp/>
        <stp>ContractData</stp>
        <stp>S.XOM</stp>
        <stp>PerCentNetLastTrade</stp>
        <stp/>
        <stp>T</stp>
        <tr r="C26" s="3"/>
      </tp>
      <tp>
        <v>-0.12980882700023602</v>
        <stp/>
        <stp>ContractData</stp>
        <stp>S.XLE</stp>
        <stp>PerCentNetLastTrade</stp>
        <stp/>
        <stp>T</stp>
        <tr r="C6" s="4"/>
      </tp>
      <tp>
        <v>-0.79449152542372881</v>
        <stp/>
        <stp>ContractData</stp>
        <stp>S.XLF</stp>
        <stp>PerCentNetLastTrade</stp>
        <stp/>
        <stp>T</stp>
        <tr r="C4" s="4"/>
      </tp>
      <tp>
        <v>-1.2296521840964985</v>
        <stp/>
        <stp>ContractData</stp>
        <stp>S.XLB</stp>
        <stp>PerCentNetLastTrade</stp>
        <stp/>
        <stp>T</stp>
        <tr r="C7" s="4"/>
      </tp>
      <tp>
        <v>-2.768166089965398E-2</v>
        <stp/>
        <stp>ContractData</stp>
        <stp>S.XLC</stp>
        <stp>PerCentNetLastTrade</stp>
        <stp/>
        <stp>T</stp>
        <tr r="C12" s="4"/>
      </tp>
      <tp>
        <v>-0.84190003544842251</v>
        <stp/>
        <stp>ContractData</stp>
        <stp>S.XLI</stp>
        <stp>PerCentNetLastTrade</stp>
        <stp/>
        <stp>T</stp>
        <tr r="C9" s="4"/>
      </tp>
      <tp>
        <v>-0.38945795988049509</v>
        <stp/>
        <stp>ContractData</stp>
        <stp>S.XLK</stp>
        <stp>PerCentNetLastTrade</stp>
        <stp/>
        <stp>T</stp>
        <tr r="C2" s="4"/>
      </tp>
      <tp>
        <v>-0.57587548638132291</v>
        <stp/>
        <stp>ContractData</stp>
        <stp>S.XLU</stp>
        <stp>PerCentNetLastTrade</stp>
        <stp/>
        <stp>T</stp>
        <tr r="C10" s="4"/>
      </tp>
      <tp>
        <v>-0.10087908920593745</v>
        <stp/>
        <stp>ContractData</stp>
        <stp>S.XLV</stp>
        <stp>PerCentNetLastTrade</stp>
        <stp/>
        <stp>T</stp>
        <tr r="C29" s="3"/>
        <tr r="C3" s="4"/>
      </tp>
      <tp>
        <v>-0.3844041735310269</v>
        <stp/>
        <stp>ContractData</stp>
        <stp>S.XLP</stp>
        <stp>PerCentNetLastTrade</stp>
        <stp/>
        <stp>T</stp>
        <tr r="C11" s="4"/>
      </tp>
      <tp>
        <v>-0.99350832627716623</v>
        <stp/>
        <stp>ContractData</stp>
        <stp>S.XLY</stp>
        <stp>PerCentNetLastTrade</stp>
        <stp/>
        <stp>T</stp>
        <tr r="C8" s="4"/>
      </tp>
      <tp>
        <v>8.1612153933078038E-2</v>
        <stp/>
        <stp>ContractData</stp>
        <stp>S.WMT</stp>
        <stp>PerCentNetLastTrade</stp>
        <stp/>
        <stp>T</stp>
        <tr r="C56" s="3"/>
      </tp>
      <tp>
        <v>0.7527719064041235</v>
        <stp/>
        <stp>ContractData</stp>
        <stp>S.UNH</stp>
        <stp>PerCentNetLastTrade</stp>
        <stp/>
        <stp>T</stp>
        <tr r="C54" s="3"/>
      </tp>
      <tp>
        <v>-0.81748346547262052</v>
        <stp/>
        <stp>ContractData</stp>
        <stp>S.UNP</stp>
        <stp>PerCentNetLastTrade</stp>
        <stp/>
        <stp>T</stp>
        <tr r="C53" s="3"/>
      </tp>
      <tp>
        <v>-0.38476337052712584</v>
        <stp/>
        <stp>ContractData</stp>
        <stp>S.SLB</stp>
        <stp>PerCentNetLastTrade</stp>
        <stp/>
        <stp>T</stp>
        <tr r="C48" s="3"/>
      </tp>
      <tp>
        <v>-1.8792430553278017</v>
        <stp/>
        <stp>ContractData</stp>
        <stp>S.SHW</stp>
        <stp>PerCentNetLastTrade</stp>
        <stp/>
        <stp>T</stp>
        <tr r="C50" s="3"/>
      </tp>
      <tp>
        <v>-0.65945660775520976</v>
        <stp/>
        <stp>ContractData</stp>
        <stp>S.SRE</stp>
        <stp>PerCentNetLastTrade</stp>
        <stp/>
        <stp>T</stp>
        <tr r="C49" s="3"/>
      </tp>
      <tp>
        <v>-1.9907888872381518</v>
        <stp/>
        <stp>ContractData</stp>
        <stp>S.PLD</stp>
        <stp>PerCentNetLastTrade</stp>
        <stp/>
        <stp>T</stp>
        <tr r="C47" s="3"/>
      </tp>
      <tp>
        <v>8.0966977040078658E-2</v>
        <stp/>
        <stp>ContractData</stp>
        <stp>S.PEP</stp>
        <stp>PerCentNetLastTrade</stp>
        <stp/>
        <stp>T</stp>
        <tr r="C45" s="3"/>
      </tp>
      <tp>
        <v>-1.4641013608634443</v>
        <stp/>
        <stp>ContractData</stp>
        <stp>S.NKE</stp>
        <stp>PerCentNetLastTrade</stp>
        <stp/>
        <stp>T</stp>
        <tr r="C43" s="3"/>
      </tp>
      <tp>
        <v>-1.5429592333928861</v>
        <stp/>
        <stp>ContractData</stp>
        <stp>S.NEE</stp>
        <stp>PerCentNetLastTrade</stp>
        <stp/>
        <stp>T</stp>
        <tr r="C42" s="3"/>
      </tp>
      <tp>
        <v>-0.37032049555615404</v>
        <stp/>
        <stp>ContractData</stp>
        <stp>S.MCD</stp>
        <stp>PerCentNetLastTrade</stp>
        <stp/>
        <stp>T</stp>
        <tr r="C37" s="3"/>
      </tp>
      <tp>
        <v>1.174496644295302</v>
        <stp/>
        <stp>ContractData</stp>
        <stp>S.MRK</stp>
        <stp>PerCentNetLastTrade</stp>
        <stp/>
        <stp>T</stp>
        <tr r="C38" s="3"/>
      </tp>
      <tp>
        <v>2.188449848024316</v>
        <stp/>
        <stp>ContractData</stp>
        <stp>S.LLY</stp>
        <stp>PerCentNetLastTrade</stp>
        <stp/>
        <stp>T</stp>
        <tr r="C34" s="3"/>
      </tp>
      <tp>
        <v>-0.34913814151081596</v>
        <stp/>
        <stp>ContractData</stp>
        <stp>S.LIN</stp>
        <stp>PerCentNetLastTrade</stp>
        <stp/>
        <stp>T</stp>
        <tr r="C35" s="3"/>
      </tp>
      <tp>
        <v>0</v>
        <stp/>
        <stp>ContractData</stp>
        <stp>S.JNJ</stp>
        <stp>PerCentNetLastTrade</stp>
        <stp/>
        <stp>T</stp>
        <tr r="C32" s="3"/>
      </tp>
      <tp>
        <v>-0.57531380753138073</v>
        <stp/>
        <stp>ContractData</stp>
        <stp>S.JPM</stp>
        <stp>PerCentNetLastTrade</stp>
        <stp/>
        <stp>T</stp>
        <tr r="C33" s="3"/>
      </tp>
      <tp>
        <v>-1.1483253588516746</v>
        <stp/>
        <stp>ContractData</stp>
        <stp>S.HON</stp>
        <stp>PerCentNetLastTrade</stp>
        <stp/>
        <stp>T</stp>
        <tr r="C31" s="3"/>
      </tp>
      <tp>
        <v>-3.1361368496079831</v>
        <stp/>
        <stp>ContractData</stp>
        <stp>S.FCX</stp>
        <stp>PerCentNetLastTrade</stp>
        <stp/>
        <stp>T</stp>
        <tr r="C27" s="3"/>
      </tp>
      <tp>
        <v>-0.13157894736842105</v>
        <stp/>
        <stp>ContractData</stp>
        <stp>S.EOG</stp>
        <stp>PerCentNetLastTrade</stp>
        <stp/>
        <stp>T</stp>
        <tr r="C24" s="3"/>
      </tp>
      <tp>
        <v>-0.85771947527749748</v>
        <stp/>
        <stp>ContractData</stp>
        <stp>S.ECL</stp>
        <stp>PerCentNetLastTrade</stp>
        <stp/>
        <stp>T</stp>
        <tr r="C23" s="3"/>
      </tp>
      <tp>
        <v>-9.2015131377159803E-2</v>
        <stp/>
        <stp>ContractData</stp>
        <stp>S.DUK</stp>
        <stp>PerCentNetLastTrade</stp>
        <stp/>
        <stp>T</stp>
        <tr r="C22" s="3"/>
      </tp>
      <tp>
        <v>5.1024747002296117E-2</v>
        <stp/>
        <stp>ContractData</stp>
        <stp>S.COP</stp>
        <stp>PerCentNetLastTrade</stp>
        <stp/>
        <stp>T</stp>
        <tr r="C19" s="3"/>
      </tp>
      <tp>
        <v>-0.99468358772080256</v>
        <stp/>
        <stp>ContractData</stp>
        <stp>S.CCI</stp>
        <stp>PerCentNetLastTrade</stp>
        <stp/>
        <stp>T</stp>
        <tr r="C21" s="3"/>
      </tp>
      <tp>
        <v>-1.6398483140309521</v>
        <stp/>
        <stp>ContractData</stp>
        <stp>S.CAT</stp>
        <stp>PerCentNetLastTrade</stp>
        <stp/>
        <stp>T</stp>
        <tr r="C15" s="3"/>
      </tp>
      <tp>
        <v>-0.22076531977522076</v>
        <stp/>
        <stp>ContractData</stp>
        <stp>S.CVX</stp>
        <stp>PerCentNetLastTrade</stp>
        <stp/>
        <stp>T</stp>
        <tr r="C17" s="3"/>
      </tp>
      <tp>
        <v>-1.1504424778761062</v>
        <stp/>
        <stp>ContractData</stp>
        <stp>S.BAC</stp>
        <stp>PerCentNetLastTrade</stp>
        <stp/>
        <stp>T</stp>
        <tr r="C11" s="3"/>
      </tp>
      <tp>
        <v>-0.37932452812942735</v>
        <stp/>
        <stp>ContractData</stp>
        <stp>S.AMT</stp>
        <stp>PerCentNetLastTrade</stp>
        <stp/>
        <stp>T</stp>
        <tr r="C9" s="3"/>
      </tp>
      <tp>
        <v>-0.3486415003606636</v>
        <stp/>
        <stp>ContractData</stp>
        <stp>S.AEP</stp>
        <stp>PerCentNetLastTrade</stp>
        <stp/>
        <stp>T</stp>
        <tr r="C8" s="3"/>
      </tp>
      <tp>
        <v>-0.5960434416937872</v>
        <stp/>
        <stp>ContractData</stp>
        <stp>S.APD</stp>
        <stp>PerCentNetLastTrade</stp>
        <stp/>
        <stp>T</stp>
        <tr r="C4" s="3"/>
      </tp>
      <tp>
        <v>-0.4056089929308147</v>
        <stp/>
        <stp>ContractData</stp>
        <stp>S.V</stp>
        <stp>PerCentNetLastTrade</stp>
        <stp/>
        <stp>T</stp>
        <tr r="C55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volatileDependencies" Target="volatileDependenci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A1F1-977D-4D89-9428-96A6760C61D6}">
  <dimension ref="A1:F12"/>
  <sheetViews>
    <sheetView workbookViewId="0">
      <selection activeCell="D2" sqref="D2"/>
    </sheetView>
  </sheetViews>
  <sheetFormatPr defaultRowHeight="16.5" x14ac:dyDescent="0.3"/>
  <cols>
    <col min="1" max="1" width="7.75" bestFit="1" customWidth="1"/>
    <col min="2" max="2" width="42" bestFit="1" customWidth="1"/>
    <col min="3" max="3" width="6.5" bestFit="1" customWidth="1"/>
    <col min="4" max="4" width="7.75" bestFit="1" customWidth="1"/>
    <col min="5" max="5" width="42" bestFit="1" customWidth="1"/>
    <col min="6" max="6" width="6.5" bestFit="1" customWidth="1"/>
  </cols>
  <sheetData>
    <row r="1" spans="1:6" x14ac:dyDescent="0.3">
      <c r="A1" s="2" t="s">
        <v>0</v>
      </c>
      <c r="B1" s="2" t="s">
        <v>68</v>
      </c>
      <c r="C1" s="2" t="s">
        <v>69</v>
      </c>
      <c r="D1" s="2" t="s">
        <v>0</v>
      </c>
      <c r="E1" s="2" t="s">
        <v>68</v>
      </c>
      <c r="F1" s="2" t="s">
        <v>69</v>
      </c>
    </row>
    <row r="2" spans="1:6" x14ac:dyDescent="0.3">
      <c r="A2" t="s">
        <v>21</v>
      </c>
      <c r="B2" t="str">
        <f>RTD("cqg.rtd", ,"ContractData",A2, "LongDescription",, "T")</f>
        <v>Technology Sector SPDR Fund</v>
      </c>
      <c r="C2" s="1">
        <f>IFERROR(RTD("cqg.rtd", ,"ContractData", A2, "PerCentNetLastTrade",, "T")/100,"")</f>
        <v>-3.8945795988049509E-3</v>
      </c>
      <c r="D2" t="str" cm="1">
        <f t="array" ref="D2:F12">_xlfn._xlws.SORT(A2:C12,3,-1)</f>
        <v>S.XLC</v>
      </c>
      <c r="E2" t="str">
        <v>Communication Services Select Sector SPDR</v>
      </c>
      <c r="F2" s="1">
        <v>-2.7681660899653982E-4</v>
      </c>
    </row>
    <row r="3" spans="1:6" x14ac:dyDescent="0.3">
      <c r="A3" t="s">
        <v>63</v>
      </c>
      <c r="B3" t="str">
        <f>RTD("cqg.rtd", ,"ContractData",A3, "LongDescription",, "T")</f>
        <v>Health Care Select Sector SPDR</v>
      </c>
      <c r="C3" s="1">
        <f>IFERROR(RTD("cqg.rtd", ,"ContractData", A3, "PerCentNetLastTrade",, "T")/100,"")</f>
        <v>-1.0087908920593746E-3</v>
      </c>
      <c r="D3" t="str">
        <v>S.XLV</v>
      </c>
      <c r="E3" t="str">
        <v>Health Care Select Sector SPDR</v>
      </c>
      <c r="F3" s="1">
        <v>-1.0087908920593746E-3</v>
      </c>
    </row>
    <row r="4" spans="1:6" x14ac:dyDescent="0.3">
      <c r="A4" t="s">
        <v>22</v>
      </c>
      <c r="B4" t="str">
        <f>RTD("cqg.rtd", ,"ContractData",A4, "LongDescription",, "T")</f>
        <v>Financial Select Sector SPDR</v>
      </c>
      <c r="C4" s="1">
        <f>IFERROR(RTD("cqg.rtd", ,"ContractData", A4, "PerCentNetLastTrade",, "T")/100,"")</f>
        <v>-7.9449152542372878E-3</v>
      </c>
      <c r="D4" t="str">
        <v>S.XLE</v>
      </c>
      <c r="E4" t="str">
        <v>Energy Select Sector SPDR</v>
      </c>
      <c r="F4" s="1">
        <v>-1.2980882700023603E-3</v>
      </c>
    </row>
    <row r="5" spans="1:6" x14ac:dyDescent="0.3">
      <c r="A5" t="s">
        <v>25</v>
      </c>
      <c r="B5" t="str">
        <f>RTD("cqg.rtd", ,"ContractData",A5, "LongDescription",, "T")</f>
        <v>Real Estate Select Sector SPDR</v>
      </c>
      <c r="C5" s="1">
        <f>IFERROR(RTD("cqg.rtd", ,"ContractData", A5, "PerCentNetLastTrade",, "T")/100,"")</f>
        <v>-1.2119713084343309E-2</v>
      </c>
      <c r="D5" t="str">
        <v>S.XLP</v>
      </c>
      <c r="E5" t="str">
        <v>Consumer Staples Select Sector SPDR</v>
      </c>
      <c r="F5" s="1">
        <v>-3.8440417353102691E-3</v>
      </c>
    </row>
    <row r="6" spans="1:6" x14ac:dyDescent="0.3">
      <c r="A6" t="s">
        <v>20</v>
      </c>
      <c r="B6" t="str">
        <f>RTD("cqg.rtd", ,"ContractData",A6, "LongDescription",, "T")</f>
        <v>Energy Select Sector SPDR</v>
      </c>
      <c r="C6" s="1">
        <f>IFERROR(RTD("cqg.rtd", ,"ContractData", A6, "PerCentNetLastTrade",, "T")/100,"")</f>
        <v>-1.2980882700023603E-3</v>
      </c>
      <c r="D6" t="str">
        <v>S.XLK</v>
      </c>
      <c r="E6" t="str">
        <v>Technology Sector SPDR Fund</v>
      </c>
      <c r="F6" s="1">
        <v>-3.8945795988049509E-3</v>
      </c>
    </row>
    <row r="7" spans="1:6" x14ac:dyDescent="0.3">
      <c r="A7" t="s">
        <v>23</v>
      </c>
      <c r="B7" t="str">
        <f>RTD("cqg.rtd", ,"ContractData",A7, "LongDescription",, "T")</f>
        <v>Materials Select Sector SPDR</v>
      </c>
      <c r="C7" s="1">
        <f>IFERROR(RTD("cqg.rtd", ,"ContractData", A7, "PerCentNetLastTrade",, "T")/100,"")</f>
        <v>-1.2296521840964985E-2</v>
      </c>
      <c r="D7" t="str">
        <v>S.XLU</v>
      </c>
      <c r="E7" t="str">
        <v>Utilities Select Sector SPDR</v>
      </c>
      <c r="F7" s="1">
        <v>-5.7587548638132289E-3</v>
      </c>
    </row>
    <row r="8" spans="1:6" x14ac:dyDescent="0.3">
      <c r="A8" t="s">
        <v>24</v>
      </c>
      <c r="B8" t="str">
        <f>RTD("cqg.rtd", ,"ContractData",A8, "LongDescription",, "T")</f>
        <v>Consumer Discretionary Select SectorSPDR</v>
      </c>
      <c r="C8" s="1">
        <f>IFERROR(RTD("cqg.rtd", ,"ContractData", A8, "PerCentNetLastTrade",, "T")/100,"")</f>
        <v>-9.9350832627716629E-3</v>
      </c>
      <c r="D8" t="str">
        <v>S.XLF</v>
      </c>
      <c r="E8" t="str">
        <v>Financial Select Sector SPDR</v>
      </c>
      <c r="F8" s="1">
        <v>-7.9449152542372878E-3</v>
      </c>
    </row>
    <row r="9" spans="1:6" x14ac:dyDescent="0.3">
      <c r="A9" t="s">
        <v>64</v>
      </c>
      <c r="B9" t="str">
        <f>RTD("cqg.rtd", ,"ContractData",A9, "LongDescription",, "T")</f>
        <v>Industrial Select Sector SPDR</v>
      </c>
      <c r="C9" s="1">
        <f>IFERROR(RTD("cqg.rtd", ,"ContractData", A9, "PerCentNetLastTrade",, "T")/100,"")</f>
        <v>-8.4190003544842244E-3</v>
      </c>
      <c r="D9" t="str">
        <v>S.XLI</v>
      </c>
      <c r="E9" t="str">
        <v>Industrial Select Sector SPDR</v>
      </c>
      <c r="F9" s="1">
        <v>-8.4190003544842244E-3</v>
      </c>
    </row>
    <row r="10" spans="1:6" x14ac:dyDescent="0.3">
      <c r="A10" t="s">
        <v>19</v>
      </c>
      <c r="B10" t="str">
        <f>RTD("cqg.rtd", ,"ContractData",A10, "LongDescription",, "T")</f>
        <v>Utilities Select Sector SPDR</v>
      </c>
      <c r="C10" s="1">
        <f>IFERROR(RTD("cqg.rtd", ,"ContractData", A10, "PerCentNetLastTrade",, "T")/100,"")</f>
        <v>-5.7587548638132289E-3</v>
      </c>
      <c r="D10" t="str">
        <v>S.XLY</v>
      </c>
      <c r="E10" t="str">
        <v>Consumer Discretionary Select SectorSPDR</v>
      </c>
      <c r="F10" s="1">
        <v>-9.9350832627716629E-3</v>
      </c>
    </row>
    <row r="11" spans="1:6" x14ac:dyDescent="0.3">
      <c r="A11" t="s">
        <v>18</v>
      </c>
      <c r="B11" t="str">
        <f>RTD("cqg.rtd", ,"ContractData",A11, "LongDescription",, "T")</f>
        <v>Consumer Staples Select Sector SPDR</v>
      </c>
      <c r="C11" s="1">
        <f>IFERROR(RTD("cqg.rtd", ,"ContractData", A11, "PerCentNetLastTrade",, "T")/100,"")</f>
        <v>-3.8440417353102691E-3</v>
      </c>
      <c r="D11" t="str">
        <v>S.XLRE</v>
      </c>
      <c r="E11" t="str">
        <v>Real Estate Select Sector SPDR</v>
      </c>
      <c r="F11" s="1">
        <v>-1.2119713084343309E-2</v>
      </c>
    </row>
    <row r="12" spans="1:6" x14ac:dyDescent="0.3">
      <c r="A12" t="s">
        <v>80</v>
      </c>
      <c r="B12" t="str">
        <f>RTD("cqg.rtd", ,"ContractData",A12, "LongDescription",, "T")</f>
        <v>Communication Services Select Sector SPDR</v>
      </c>
      <c r="C12" s="1">
        <f>IFERROR(RTD("cqg.rtd", ,"ContractData", A12, "PerCentNetLastTrade",, "T")/100,"")</f>
        <v>-2.7681660899653982E-4</v>
      </c>
      <c r="D12" t="str">
        <v>S.XLB</v>
      </c>
      <c r="E12" t="str">
        <v>Materials Select Sector SPDR</v>
      </c>
      <c r="F12" s="1">
        <v>-1.2296521840964985E-2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6DE4-E116-4F31-88A2-CD666E531BBB}">
  <dimension ref="A1:H57"/>
  <sheetViews>
    <sheetView tabSelected="1" workbookViewId="0">
      <selection activeCell="K6" sqref="K6"/>
    </sheetView>
  </sheetViews>
  <sheetFormatPr defaultRowHeight="16.5" x14ac:dyDescent="0.3"/>
  <cols>
    <col min="1" max="1" width="9.625" bestFit="1" customWidth="1"/>
    <col min="2" max="2" width="38.375" bestFit="1" customWidth="1"/>
    <col min="3" max="3" width="6.5" bestFit="1" customWidth="1"/>
    <col min="4" max="4" width="42" bestFit="1" customWidth="1"/>
    <col min="5" max="5" width="9.625" bestFit="1" customWidth="1"/>
    <col min="6" max="6" width="38.375" bestFit="1" customWidth="1"/>
    <col min="7" max="7" width="6.5" style="1" bestFit="1" customWidth="1"/>
    <col min="8" max="8" width="42" bestFit="1" customWidth="1"/>
  </cols>
  <sheetData>
    <row r="1" spans="1:8" s="2" customFormat="1" ht="14.25" x14ac:dyDescent="0.2">
      <c r="A1" s="2" t="s">
        <v>0</v>
      </c>
      <c r="B1" s="2" t="s">
        <v>68</v>
      </c>
      <c r="C1" s="2" t="s">
        <v>69</v>
      </c>
      <c r="D1" s="2" t="s">
        <v>70</v>
      </c>
      <c r="E1" s="2" t="s">
        <v>0</v>
      </c>
      <c r="F1" s="2" t="s">
        <v>68</v>
      </c>
      <c r="G1" s="2" t="s">
        <v>69</v>
      </c>
      <c r="H1" s="2" t="s">
        <v>70</v>
      </c>
    </row>
    <row r="2" spans="1:8" x14ac:dyDescent="0.3">
      <c r="A2" t="s">
        <v>30</v>
      </c>
      <c r="B2" t="str">
        <f>RTD("cqg.rtd", ,"ContractData",A2, "LongDescription",, "T")</f>
        <v>AbbVie Inc.</v>
      </c>
      <c r="C2" s="1">
        <f>IFERROR(RTD("cqg.rtd", ,"ContractData", A2, "PerCentNetLastTrade",, "T")/100,"")</f>
        <v>5.0682017269428102E-3</v>
      </c>
      <c r="D2" t="s">
        <v>67</v>
      </c>
      <c r="E2" t="str" cm="1">
        <f t="array" ref="E2:H57">_xlfn.SORTBY(A2:D57,D2:D57,1,C2:C57,-1)</f>
        <v>S.NFLX</v>
      </c>
      <c r="F2" t="str">
        <v>Netflix Inc</v>
      </c>
      <c r="G2" s="1">
        <v>9.4557097118463176E-3</v>
      </c>
      <c r="H2" t="str">
        <v>Communication Services Select Sector SPDR</v>
      </c>
    </row>
    <row r="3" spans="1:8" x14ac:dyDescent="0.3">
      <c r="A3" t="s">
        <v>28</v>
      </c>
      <c r="B3" t="str">
        <f>RTD("cqg.rtd", ,"ContractData",A3, "LongDescription",, "T")</f>
        <v>Adobe Inc.</v>
      </c>
      <c r="C3" s="1">
        <f>IFERROR(RTD("cqg.rtd", ,"ContractData", A3, "PerCentNetLastTrade",, "T")/100,"")</f>
        <v>-9.5678107814574104E-3</v>
      </c>
      <c r="D3" t="s">
        <v>66</v>
      </c>
      <c r="E3" t="str">
        <v>S.META</v>
      </c>
      <c r="F3" t="str">
        <v>Meta Platforms, Inc.</v>
      </c>
      <c r="G3" s="1">
        <v>2.3102024314880592E-3</v>
      </c>
      <c r="H3" t="str">
        <v>Communication Services Select Sector SPDR</v>
      </c>
    </row>
    <row r="4" spans="1:8" x14ac:dyDescent="0.3">
      <c r="A4" t="s">
        <v>45</v>
      </c>
      <c r="B4" t="str">
        <f>RTD("cqg.rtd", ,"ContractData",A4, "LongDescription",, "T")</f>
        <v>Air Products &amp; Chems Inc</v>
      </c>
      <c r="C4" s="1">
        <f>IFERROR(RTD("cqg.rtd", ,"ContractData", A4, "PerCentNetLastTrade",, "T")/100,"")</f>
        <v>-5.9604344169378719E-3</v>
      </c>
      <c r="D4" t="s">
        <v>74</v>
      </c>
      <c r="E4" t="str">
        <v>S.GOOGL</v>
      </c>
      <c r="F4" t="str">
        <v>Alphabet, Inc. Class A</v>
      </c>
      <c r="G4" s="1">
        <v>1.4474922197293188E-3</v>
      </c>
      <c r="H4" t="str">
        <v>Communication Services Select Sector SPDR</v>
      </c>
    </row>
    <row r="5" spans="1:8" x14ac:dyDescent="0.3">
      <c r="A5" t="s">
        <v>55</v>
      </c>
      <c r="B5" t="str">
        <f>RTD("cqg.rtd", ,"ContractData",A5, "LongDescription",, "T")</f>
        <v>Alphabet, Inc. Class A</v>
      </c>
      <c r="C5" s="1">
        <f>IFERROR(RTD("cqg.rtd", ,"ContractData", A5, "PerCentNetLastTrade",, "T")/100,"")</f>
        <v>1.4474922197293188E-3</v>
      </c>
      <c r="D5" t="s">
        <v>79</v>
      </c>
      <c r="E5" t="str">
        <v>S.GOOG</v>
      </c>
      <c r="F5" t="str">
        <v>Alphabet, Inc. Class C</v>
      </c>
      <c r="G5" s="1">
        <v>7.8819145887073659E-4</v>
      </c>
      <c r="H5" t="str">
        <v>Communication Services Select Sector SPDR</v>
      </c>
    </row>
    <row r="6" spans="1:8" x14ac:dyDescent="0.3">
      <c r="A6" t="s">
        <v>54</v>
      </c>
      <c r="B6" t="str">
        <f>RTD("cqg.rtd", ,"ContractData",A6, "LongDescription",, "T")</f>
        <v>Alphabet, Inc. Class C</v>
      </c>
      <c r="C6" s="1">
        <f>IFERROR(RTD("cqg.rtd", ,"ContractData", A6, "PerCentNetLastTrade",, "T")/100,"")</f>
        <v>7.8819145887073659E-4</v>
      </c>
      <c r="D6" t="s">
        <v>79</v>
      </c>
      <c r="E6" t="str">
        <v>S.CHTR</v>
      </c>
      <c r="F6" t="str">
        <v>Charter Communications, Inc. Class A</v>
      </c>
      <c r="G6" s="1">
        <v>-3.0139715460652345E-3</v>
      </c>
      <c r="H6" t="str">
        <v>Communication Services Select Sector SPDR</v>
      </c>
    </row>
    <row r="7" spans="1:8" x14ac:dyDescent="0.3">
      <c r="A7" t="s">
        <v>47</v>
      </c>
      <c r="B7" t="str">
        <f>RTD("cqg.rtd", ,"ContractData",A7, "LongDescription",, "T")</f>
        <v>Amazon.com Inc</v>
      </c>
      <c r="C7" s="1">
        <f>IFERROR(RTD("cqg.rtd", ,"ContractData", A7, "PerCentNetLastTrade",, "T")/100,"")</f>
        <v>3.935169745881411E-3</v>
      </c>
      <c r="D7" t="s">
        <v>78</v>
      </c>
      <c r="E7" t="str">
        <v>S.AMZN</v>
      </c>
      <c r="F7" t="str">
        <v>Amazon.com Inc</v>
      </c>
      <c r="G7" s="1">
        <v>3.935169745881411E-3</v>
      </c>
      <c r="H7" t="str">
        <v>Consumer Discretionary Select Sector SPDR</v>
      </c>
    </row>
    <row r="8" spans="1:8" x14ac:dyDescent="0.3">
      <c r="A8" t="s">
        <v>60</v>
      </c>
      <c r="B8" t="str">
        <f>RTD("cqg.rtd", ,"ContractData",A8, "LongDescription",, "T")</f>
        <v>American Electric Power Company, Inc.</v>
      </c>
      <c r="C8" s="1">
        <f>IFERROR(RTD("cqg.rtd", ,"ContractData", A8, "PerCentNetLastTrade",, "T")/100,"")</f>
        <v>-3.4864150036066359E-3</v>
      </c>
      <c r="D8" t="s">
        <v>76</v>
      </c>
      <c r="E8" t="str">
        <v>S.MCD</v>
      </c>
      <c r="F8" t="str">
        <v>McDonald's Corporation</v>
      </c>
      <c r="G8" s="1">
        <v>-3.7032049555615404E-3</v>
      </c>
      <c r="H8" t="str">
        <v>Consumer Discretionary Select Sector SPDR</v>
      </c>
    </row>
    <row r="9" spans="1:8" x14ac:dyDescent="0.3">
      <c r="A9" t="s">
        <v>35</v>
      </c>
      <c r="B9" t="str">
        <f>RTD("cqg.rtd", ,"ContractData",A9, "LongDescription",, "T")</f>
        <v>American Tower Corp ClA</v>
      </c>
      <c r="C9" s="1">
        <f>IFERROR(RTD("cqg.rtd", ,"ContractData", A9, "PerCentNetLastTrade",, "T")/100,"")</f>
        <v>-3.7932452812942737E-3</v>
      </c>
      <c r="D9" t="s">
        <v>72</v>
      </c>
      <c r="E9" t="str">
        <v>S.HD</v>
      </c>
      <c r="F9" t="str">
        <v>Home Depot, Inc.</v>
      </c>
      <c r="G9" s="1">
        <v>-1.2750666512113134E-2</v>
      </c>
      <c r="H9" t="str">
        <v>Consumer Discretionary Select Sector SPDR</v>
      </c>
    </row>
    <row r="10" spans="1:8" x14ac:dyDescent="0.3">
      <c r="A10" t="s">
        <v>1</v>
      </c>
      <c r="B10" t="str">
        <f>RTD("cqg.rtd", ,"ContractData",A10, "LongDescription",, "T")</f>
        <v>Apple Inc</v>
      </c>
      <c r="C10" s="1">
        <f>IFERROR(RTD("cqg.rtd", ,"ContractData", A10, "PerCentNetLastTrade",, "T")/100,"")</f>
        <v>-3.6630036630036626E-3</v>
      </c>
      <c r="D10" t="s">
        <v>66</v>
      </c>
      <c r="E10" t="str">
        <v>S.NKE</v>
      </c>
      <c r="F10" t="str">
        <v>NIKE Inc ClsB</v>
      </c>
      <c r="G10" s="1">
        <v>-1.4641013608634443E-2</v>
      </c>
      <c r="H10" t="str">
        <v>Consumer Discretionary Select Sector SPDR</v>
      </c>
    </row>
    <row r="11" spans="1:8" x14ac:dyDescent="0.3">
      <c r="A11" t="s">
        <v>31</v>
      </c>
      <c r="B11" t="str">
        <f>RTD("cqg.rtd", ,"ContractData",A11, "LongDescription",, "T")</f>
        <v>Bank of America Corp</v>
      </c>
      <c r="C11" s="1">
        <f>IFERROR(RTD("cqg.rtd", ,"ContractData", A11, "PerCentNetLastTrade",, "T")/100,"")</f>
        <v>-1.1504424778761062E-2</v>
      </c>
      <c r="D11" t="s">
        <v>71</v>
      </c>
      <c r="E11" t="str">
        <v>S.TSLA</v>
      </c>
      <c r="F11" t="str">
        <v>Tesla Inc.</v>
      </c>
      <c r="G11" s="1">
        <v>-2.9546735367522742E-2</v>
      </c>
      <c r="H11" t="str">
        <v>Consumer Discretionary Select Sector SPDR</v>
      </c>
    </row>
    <row r="12" spans="1:8" x14ac:dyDescent="0.3">
      <c r="A12" t="s">
        <v>33</v>
      </c>
      <c r="B12" t="str">
        <f>RTD("cqg.rtd", ,"ContractData",A12, "LongDescription",, "T")</f>
        <v>Berkshire Hathaway Inc. ClsB</v>
      </c>
      <c r="C12" s="1">
        <f>IFERROR(RTD("cqg.rtd", ,"ContractData", A12, "PerCentNetLastTrade",, "T")/100,"")</f>
        <v>-1.1587485515643105E-3</v>
      </c>
      <c r="D12" t="s">
        <v>71</v>
      </c>
      <c r="E12" t="str">
        <v>S.COST</v>
      </c>
      <c r="F12" t="str">
        <v>Costco Wholesale Corp</v>
      </c>
      <c r="G12" s="1">
        <v>3.9191577653116113E-3</v>
      </c>
      <c r="H12" t="str">
        <v>Consumer Staples Select Sector SPDR</v>
      </c>
    </row>
    <row r="13" spans="1:8" x14ac:dyDescent="0.3">
      <c r="A13" t="s">
        <v>2</v>
      </c>
      <c r="B13" t="str">
        <f>RTD("cqg.rtd", ,"ContractData",A13, "LongDescription",, "T")</f>
        <v>Boeing Company</v>
      </c>
      <c r="C13" s="1">
        <f>IFERROR(RTD("cqg.rtd", ,"ContractData", A13, "PerCentNetLastTrade",, "T")/100,"")</f>
        <v>-9.8109310454401015E-3</v>
      </c>
      <c r="D13" t="s">
        <v>75</v>
      </c>
      <c r="E13" t="str">
        <v>S.KO</v>
      </c>
      <c r="F13" t="str">
        <v>Coca-Cola Company</v>
      </c>
      <c r="G13" s="1">
        <v>8.3584085590103648E-4</v>
      </c>
      <c r="H13" t="str">
        <v>Consumer Staples Select Sector SPDR</v>
      </c>
    </row>
    <row r="14" spans="1:8" x14ac:dyDescent="0.3">
      <c r="A14" t="s">
        <v>26</v>
      </c>
      <c r="B14" t="str">
        <f>RTD("cqg.rtd", ,"ContractData",A14, "LongDescription",, "T")</f>
        <v>Broadcom Inc.</v>
      </c>
      <c r="C14" s="1">
        <f>IFERROR(RTD("cqg.rtd", ,"ContractData", A14, "PerCentNetLastTrade",, "T")/100,"")</f>
        <v>-1.0328179992260775E-2</v>
      </c>
      <c r="D14" t="s">
        <v>66</v>
      </c>
      <c r="E14" t="str">
        <v>S.WMT</v>
      </c>
      <c r="F14" t="str">
        <v>Walmart Inc.</v>
      </c>
      <c r="G14" s="1">
        <v>8.161215393307804E-4</v>
      </c>
      <c r="H14" t="str">
        <v>Consumer Staples Select Sector SPDR</v>
      </c>
    </row>
    <row r="15" spans="1:8" x14ac:dyDescent="0.3">
      <c r="A15" t="s">
        <v>3</v>
      </c>
      <c r="B15" t="str">
        <f>RTD("cqg.rtd", ,"ContractData",A15, "LongDescription",, "T")</f>
        <v>Caterpillar Inc</v>
      </c>
      <c r="C15" s="1">
        <f>IFERROR(RTD("cqg.rtd", ,"ContractData", A15, "PerCentNetLastTrade",, "T")/100,"")</f>
        <v>-1.6398483140309519E-2</v>
      </c>
      <c r="D15" t="s">
        <v>75</v>
      </c>
      <c r="E15" t="str">
        <v>S.PEP</v>
      </c>
      <c r="F15" t="str">
        <v>PepsiCo Inc</v>
      </c>
      <c r="G15" s="1">
        <v>8.0966977040078662E-4</v>
      </c>
      <c r="H15" t="str">
        <v>Consumer Staples Select Sector SPDR</v>
      </c>
    </row>
    <row r="16" spans="1:8" x14ac:dyDescent="0.3">
      <c r="A16" t="s">
        <v>56</v>
      </c>
      <c r="B16" t="str">
        <f>RTD("cqg.rtd", ,"ContractData",A16, "LongDescription",, "T")</f>
        <v>Charter Communications, Inc. Class A</v>
      </c>
      <c r="C16" s="1">
        <f>IFERROR(RTD("cqg.rtd", ,"ContractData", A16, "PerCentNetLastTrade",, "T")/100,"")</f>
        <v>-3.0139715460652345E-3</v>
      </c>
      <c r="D16" t="s">
        <v>79</v>
      </c>
      <c r="E16" t="str">
        <v>S.PG</v>
      </c>
      <c r="F16" t="str">
        <v>Procter &amp; Gamble Co</v>
      </c>
      <c r="G16" s="1">
        <v>-6.7231410514992608E-3</v>
      </c>
      <c r="H16" t="str">
        <v>Consumer Staples Select Sector SPDR</v>
      </c>
    </row>
    <row r="17" spans="1:8" x14ac:dyDescent="0.3">
      <c r="A17" t="s">
        <v>4</v>
      </c>
      <c r="B17" t="str">
        <f>RTD("cqg.rtd", ,"ContractData",A17, "LongDescription",, "T")</f>
        <v>Chevron Corp</v>
      </c>
      <c r="C17" s="1">
        <f>IFERROR(RTD("cqg.rtd", ,"ContractData", A17, "PerCentNetLastTrade",, "T")/100,"")</f>
        <v>-2.2076531977522078E-3</v>
      </c>
      <c r="D17" t="s">
        <v>73</v>
      </c>
      <c r="E17" t="str">
        <v>S.COP</v>
      </c>
      <c r="F17" t="str">
        <v>ConocoPhillips</v>
      </c>
      <c r="G17" s="1">
        <v>5.1024747002296122E-4</v>
      </c>
      <c r="H17" t="str">
        <v>Energy Select Sector SPDR</v>
      </c>
    </row>
    <row r="18" spans="1:8" x14ac:dyDescent="0.3">
      <c r="A18" t="s">
        <v>5</v>
      </c>
      <c r="B18" t="str">
        <f>RTD("cqg.rtd", ,"ContractData",A18, "LongDescription",, "T")</f>
        <v>Coca-Cola Company</v>
      </c>
      <c r="C18" s="1">
        <f>IFERROR(RTD("cqg.rtd", ,"ContractData", A18, "PerCentNetLastTrade",, "T")/100,"")</f>
        <v>8.3584085590103648E-4</v>
      </c>
      <c r="D18" t="s">
        <v>77</v>
      </c>
      <c r="E18" t="str">
        <v>S.EOG</v>
      </c>
      <c r="F18" t="str">
        <v>EOG Resources</v>
      </c>
      <c r="G18" s="1">
        <v>-1.3157894736842105E-3</v>
      </c>
      <c r="H18" t="str">
        <v>Energy Select Sector SPDR</v>
      </c>
    </row>
    <row r="19" spans="1:8" x14ac:dyDescent="0.3">
      <c r="A19" t="s">
        <v>40</v>
      </c>
      <c r="B19" t="str">
        <f>RTD("cqg.rtd", ,"ContractData",A19, "LongDescription",, "T")</f>
        <v>ConocoPhillips</v>
      </c>
      <c r="C19" s="1">
        <f>IFERROR(RTD("cqg.rtd", ,"ContractData", A19, "PerCentNetLastTrade",, "T")/100,"")</f>
        <v>5.1024747002296122E-4</v>
      </c>
      <c r="D19" t="s">
        <v>73</v>
      </c>
      <c r="E19" t="str">
        <v>S.CVX</v>
      </c>
      <c r="F19" t="str">
        <v>Chevron Corp</v>
      </c>
      <c r="G19" s="1">
        <v>-2.2076531977522078E-3</v>
      </c>
      <c r="H19" t="str">
        <v>Energy Select Sector SPDR</v>
      </c>
    </row>
    <row r="20" spans="1:8" x14ac:dyDescent="0.3">
      <c r="A20" t="s">
        <v>62</v>
      </c>
      <c r="B20" t="str">
        <f>RTD("cqg.rtd", ,"ContractData",A20, "LongDescription",, "T")</f>
        <v>Costco Wholesale Corp</v>
      </c>
      <c r="C20" s="1">
        <f>IFERROR(RTD("cqg.rtd", ,"ContractData", A20, "PerCentNetLastTrade",, "T")/100,"")</f>
        <v>3.9191577653116113E-3</v>
      </c>
      <c r="D20" t="s">
        <v>77</v>
      </c>
      <c r="E20" t="str">
        <v>S.SLB</v>
      </c>
      <c r="F20" t="str">
        <v>Schlumberger Limited</v>
      </c>
      <c r="G20" s="1">
        <v>-3.8476337052712585E-3</v>
      </c>
      <c r="H20" t="str">
        <v>Energy Select Sector SPDR</v>
      </c>
    </row>
    <row r="21" spans="1:8" x14ac:dyDescent="0.3">
      <c r="A21" t="s">
        <v>38</v>
      </c>
      <c r="B21" t="str">
        <f>RTD("cqg.rtd", ,"ContractData",A21, "LongDescription",, "T")</f>
        <v>Crown Castle Intl</v>
      </c>
      <c r="C21" s="1">
        <f>IFERROR(RTD("cqg.rtd", ,"ContractData", A21, "PerCentNetLastTrade",, "T")/100,"")</f>
        <v>-9.9468358772080261E-3</v>
      </c>
      <c r="D21" t="s">
        <v>72</v>
      </c>
      <c r="E21" t="str">
        <v>S.XOM</v>
      </c>
      <c r="F21" t="str">
        <v>Exxon Mobil Corp</v>
      </c>
      <c r="G21" s="1">
        <v>-4.6893317702227429E-3</v>
      </c>
      <c r="H21" t="str">
        <v>Energy Select Sector SPDR</v>
      </c>
    </row>
    <row r="22" spans="1:8" x14ac:dyDescent="0.3">
      <c r="A22" t="s">
        <v>51</v>
      </c>
      <c r="B22" t="str">
        <f>RTD("cqg.rtd", ,"ContractData",A22, "LongDescription",, "T")</f>
        <v>Duke Energy Corp</v>
      </c>
      <c r="C22" s="1">
        <f>IFERROR(RTD("cqg.rtd", ,"ContractData", A22, "PerCentNetLastTrade",, "T")/100,"")</f>
        <v>-9.2015131377159803E-4</v>
      </c>
      <c r="D22" t="s">
        <v>76</v>
      </c>
      <c r="E22" t="str">
        <v>S.BRKB</v>
      </c>
      <c r="F22" t="str">
        <v>Berkshire Hathaway Inc. ClsB</v>
      </c>
      <c r="G22" s="1">
        <v>-1.1587485515643105E-3</v>
      </c>
      <c r="H22" t="str">
        <v>Financial Select Sector SPDR</v>
      </c>
    </row>
    <row r="23" spans="1:8" x14ac:dyDescent="0.3">
      <c r="A23" t="s">
        <v>46</v>
      </c>
      <c r="B23" t="str">
        <f>RTD("cqg.rtd", ,"ContractData",A23, "LongDescription",, "T")</f>
        <v>Ecolab Inc</v>
      </c>
      <c r="C23" s="1">
        <f>IFERROR(RTD("cqg.rtd", ,"ContractData", A23, "PerCentNetLastTrade",, "T")/100,"")</f>
        <v>-8.5771947527749741E-3</v>
      </c>
      <c r="D23" t="s">
        <v>74</v>
      </c>
      <c r="E23" t="str">
        <v>S.V</v>
      </c>
      <c r="F23" t="str">
        <v>Visa Inc.</v>
      </c>
      <c r="G23" s="1">
        <v>-4.0560899293081466E-3</v>
      </c>
      <c r="H23" t="str">
        <v>Financial Select Sector SPDR</v>
      </c>
    </row>
    <row r="24" spans="1:8" x14ac:dyDescent="0.3">
      <c r="A24" t="s">
        <v>41</v>
      </c>
      <c r="B24" t="str">
        <f>RTD("cqg.rtd", ,"ContractData",A24, "LongDescription",, "T")</f>
        <v>EOG Resources</v>
      </c>
      <c r="C24" s="1">
        <f>IFERROR(RTD("cqg.rtd", ,"ContractData", A24, "PerCentNetLastTrade",, "T")/100,"")</f>
        <v>-1.3157894736842105E-3</v>
      </c>
      <c r="D24" t="s">
        <v>73</v>
      </c>
      <c r="E24" t="str">
        <v>S.JPM</v>
      </c>
      <c r="F24" t="str">
        <v>JPMorgan Chase &amp; Co.</v>
      </c>
      <c r="G24" s="1">
        <v>-5.7531380753138069E-3</v>
      </c>
      <c r="H24" t="str">
        <v>Financial Select Sector SPDR</v>
      </c>
    </row>
    <row r="25" spans="1:8" x14ac:dyDescent="0.3">
      <c r="A25" t="s">
        <v>36</v>
      </c>
      <c r="B25" t="str">
        <f>RTD("cqg.rtd", ,"ContractData",A25, "LongDescription",, "T")</f>
        <v>Equinix Inc</v>
      </c>
      <c r="C25" s="1">
        <f>IFERROR(RTD("cqg.rtd", ,"ContractData", A25, "PerCentNetLastTrade",, "T")/100,"")</f>
        <v>-4.293751850755108E-3</v>
      </c>
      <c r="D25" t="s">
        <v>72</v>
      </c>
      <c r="E25" t="str">
        <v>S.MA</v>
      </c>
      <c r="F25" t="str">
        <v>Mastercard Inc.</v>
      </c>
      <c r="G25" s="1">
        <v>-6.4945838962762806E-3</v>
      </c>
      <c r="H25" t="str">
        <v>Financial Select Sector SPDR</v>
      </c>
    </row>
    <row r="26" spans="1:8" x14ac:dyDescent="0.3">
      <c r="A26" t="s">
        <v>39</v>
      </c>
      <c r="B26" t="str">
        <f>RTD("cqg.rtd", ,"ContractData",A26, "LongDescription",, "T")</f>
        <v>Exxon Mobil Corp</v>
      </c>
      <c r="C26" s="1">
        <f>IFERROR(RTD("cqg.rtd", ,"ContractData", A26, "PerCentNetLastTrade",, "T")/100,"")</f>
        <v>-4.6893317702227429E-3</v>
      </c>
      <c r="D26" t="s">
        <v>73</v>
      </c>
      <c r="E26" t="str">
        <v>S.BAC</v>
      </c>
      <c r="F26" t="str">
        <v>Bank of America Corp</v>
      </c>
      <c r="G26" s="1">
        <v>-1.1504424778761062E-2</v>
      </c>
      <c r="H26" t="str">
        <v>Financial Select Sector SPDR</v>
      </c>
    </row>
    <row r="27" spans="1:8" x14ac:dyDescent="0.3">
      <c r="A27" t="s">
        <v>44</v>
      </c>
      <c r="B27" t="str">
        <f>RTD("cqg.rtd", ,"ContractData",A27, "LongDescription",, "T")</f>
        <v>Freeport-McMoRan Inc.</v>
      </c>
      <c r="C27" s="1">
        <f>IFERROR(RTD("cqg.rtd", ,"ContractData", A27, "PerCentNetLastTrade",, "T")/100,"")</f>
        <v>-3.1361368496079831E-2</v>
      </c>
      <c r="D27" t="s">
        <v>74</v>
      </c>
      <c r="E27" t="str">
        <v>S.LLY</v>
      </c>
      <c r="F27" t="str">
        <v>Lilly (Eli) &amp; Company</v>
      </c>
      <c r="G27" s="1">
        <v>2.188449848024316E-2</v>
      </c>
      <c r="H27" t="str">
        <v>Health Care Select Sector SPDR</v>
      </c>
    </row>
    <row r="28" spans="1:8" x14ac:dyDescent="0.3">
      <c r="A28" t="s">
        <v>50</v>
      </c>
      <c r="B28" t="str">
        <f>RTD("cqg.rtd", ,"ContractData",A28, "LongDescription",, "T")</f>
        <v>General Electric Co</v>
      </c>
      <c r="C28" s="1">
        <f>IFERROR(RTD("cqg.rtd", ,"ContractData", A28, "PerCentNetLastTrade",, "T")/100,"")</f>
        <v>-1.1591901548233426E-2</v>
      </c>
      <c r="D28" t="s">
        <v>75</v>
      </c>
      <c r="E28" t="str">
        <v>S.MRK</v>
      </c>
      <c r="F28" t="str">
        <v>Merck &amp; Co Inc</v>
      </c>
      <c r="G28" s="1">
        <v>1.1744966442953021E-2</v>
      </c>
      <c r="H28" t="str">
        <v>Health Care Select Sector SPDR</v>
      </c>
    </row>
    <row r="29" spans="1:8" x14ac:dyDescent="0.3">
      <c r="A29" t="s">
        <v>63</v>
      </c>
      <c r="B29" t="str">
        <f>RTD("cqg.rtd", ,"ContractData",A29, "LongDescription",, "T")</f>
        <v>Health Care Select Sector SPDR</v>
      </c>
      <c r="C29" s="1">
        <f>IFERROR(RTD("cqg.rtd", ,"ContractData", A29, "PerCentNetLastTrade",, "T")/100,"")</f>
        <v>-1.0087908920593746E-3</v>
      </c>
      <c r="D29" t="s">
        <v>67</v>
      </c>
      <c r="E29" t="str">
        <v>S.UNH</v>
      </c>
      <c r="F29" t="str">
        <v>United Health Group Inc</v>
      </c>
      <c r="G29" s="1">
        <v>7.5277190640412354E-3</v>
      </c>
      <c r="H29" t="str">
        <v>Health Care Select Sector SPDR</v>
      </c>
    </row>
    <row r="30" spans="1:8" x14ac:dyDescent="0.3">
      <c r="A30" t="s">
        <v>6</v>
      </c>
      <c r="B30" t="str">
        <f>RTD("cqg.rtd", ,"ContractData",A30, "LongDescription",, "T")</f>
        <v>Home Depot, Inc.</v>
      </c>
      <c r="C30" s="1">
        <f>IFERROR(RTD("cqg.rtd", ,"ContractData", A30, "PerCentNetLastTrade",, "T")/100,"")</f>
        <v>-1.2750666512113134E-2</v>
      </c>
      <c r="D30" t="s">
        <v>78</v>
      </c>
      <c r="E30" t="str">
        <v>S.ABBV</v>
      </c>
      <c r="F30" t="str">
        <v>AbbVie Inc.</v>
      </c>
      <c r="G30" s="1">
        <v>5.0682017269428102E-3</v>
      </c>
      <c r="H30" t="str">
        <v>Health Care Select Sector SPDR</v>
      </c>
    </row>
    <row r="31" spans="1:8" x14ac:dyDescent="0.3">
      <c r="A31" t="s">
        <v>7</v>
      </c>
      <c r="B31" t="str">
        <f>RTD("cqg.rtd", ,"ContractData",A31, "LongDescription",, "T")</f>
        <v>Honeywell Intl</v>
      </c>
      <c r="C31" s="1">
        <f>IFERROR(RTD("cqg.rtd", ,"ContractData", A31, "PerCentNetLastTrade",, "T")/100,"")</f>
        <v>-1.1483253588516746E-2</v>
      </c>
      <c r="D31" t="s">
        <v>75</v>
      </c>
      <c r="E31" t="str">
        <v>S.JNJ</v>
      </c>
      <c r="F31" t="str">
        <v>Johnson &amp; Johnson</v>
      </c>
      <c r="G31" s="1">
        <v>0</v>
      </c>
      <c r="H31" t="str">
        <v>Health Care Select Sector SPDR</v>
      </c>
    </row>
    <row r="32" spans="1:8" x14ac:dyDescent="0.3">
      <c r="A32" t="s">
        <v>8</v>
      </c>
      <c r="B32" t="str">
        <f>RTD("cqg.rtd", ,"ContractData",A32, "LongDescription",, "T")</f>
        <v>Johnson &amp; Johnson</v>
      </c>
      <c r="C32" s="1">
        <f>IFERROR(RTD("cqg.rtd", ,"ContractData", A32, "PerCentNetLastTrade",, "T")/100,"")</f>
        <v>0</v>
      </c>
      <c r="D32" t="s">
        <v>67</v>
      </c>
      <c r="E32" t="str">
        <v>S.XLV</v>
      </c>
      <c r="F32" t="str">
        <v>Health Care Select Sector SPDR</v>
      </c>
      <c r="G32" s="1">
        <v>-1.0087908920593746E-3</v>
      </c>
      <c r="H32" t="str">
        <v>Health Care Select Sector SPDR</v>
      </c>
    </row>
    <row r="33" spans="1:8" x14ac:dyDescent="0.3">
      <c r="A33" t="s">
        <v>9</v>
      </c>
      <c r="B33" t="str">
        <f>RTD("cqg.rtd", ,"ContractData",A33, "LongDescription",, "T")</f>
        <v>JPMorgan Chase &amp; Co.</v>
      </c>
      <c r="C33" s="1">
        <f>IFERROR(RTD("cqg.rtd", ,"ContractData", A33, "PerCentNetLastTrade",, "T")/100,"")</f>
        <v>-5.7531380753138069E-3</v>
      </c>
      <c r="D33" t="s">
        <v>71</v>
      </c>
      <c r="E33" t="str">
        <v>S.UNP</v>
      </c>
      <c r="F33" t="str">
        <v>Union Pacific Corp</v>
      </c>
      <c r="G33" s="1">
        <v>-8.1748346547262044E-3</v>
      </c>
      <c r="H33" t="str">
        <v>Industrial Select Sector SPDR</v>
      </c>
    </row>
    <row r="34" spans="1:8" x14ac:dyDescent="0.3">
      <c r="A34" t="s">
        <v>29</v>
      </c>
      <c r="B34" t="str">
        <f>RTD("cqg.rtd", ,"ContractData",A34, "LongDescription",, "T")</f>
        <v>Lilly (Eli) &amp; Company</v>
      </c>
      <c r="C34" s="1">
        <f>IFERROR(RTD("cqg.rtd", ,"ContractData", A34, "PerCentNetLastTrade",, "T")/100,"")</f>
        <v>2.188449848024316E-2</v>
      </c>
      <c r="D34" t="s">
        <v>67</v>
      </c>
      <c r="E34" t="str">
        <v>S.BA</v>
      </c>
      <c r="F34" t="str">
        <v>Boeing Company</v>
      </c>
      <c r="G34" s="1">
        <v>-9.8109310454401015E-3</v>
      </c>
      <c r="H34" t="str">
        <v>Industrial Select Sector SPDR</v>
      </c>
    </row>
    <row r="35" spans="1:8" x14ac:dyDescent="0.3">
      <c r="A35" t="s">
        <v>65</v>
      </c>
      <c r="B35" t="str">
        <f>RTD("cqg.rtd", ,"ContractData",A35, "LongDescription",, "T")</f>
        <v>Linde PLC</v>
      </c>
      <c r="C35" s="1">
        <f>IFERROR(RTD("cqg.rtd", ,"ContractData", A35, "PerCentNetLastTrade",, "T")/100,"")</f>
        <v>-3.4913814151081596E-3</v>
      </c>
      <c r="D35" t="s">
        <v>74</v>
      </c>
      <c r="E35" t="str">
        <v>S.HON</v>
      </c>
      <c r="F35" t="str">
        <v>Honeywell Intl</v>
      </c>
      <c r="G35" s="1">
        <v>-1.1483253588516746E-2</v>
      </c>
      <c r="H35" t="str">
        <v>Industrial Select Sector SPDR</v>
      </c>
    </row>
    <row r="36" spans="1:8" x14ac:dyDescent="0.3">
      <c r="A36" t="s">
        <v>32</v>
      </c>
      <c r="B36" t="str">
        <f>RTD("cqg.rtd", ,"ContractData",A36, "LongDescription",, "T")</f>
        <v>Mastercard Inc.</v>
      </c>
      <c r="C36" s="1">
        <f>IFERROR(RTD("cqg.rtd", ,"ContractData", A36, "PerCentNetLastTrade",, "T")/100,"")</f>
        <v>-6.4945838962762806E-3</v>
      </c>
      <c r="D36" t="s">
        <v>71</v>
      </c>
      <c r="E36" t="str">
        <v>S.GE</v>
      </c>
      <c r="F36" t="str">
        <v>General Electric Co</v>
      </c>
      <c r="G36" s="1">
        <v>-1.1591901548233426E-2</v>
      </c>
      <c r="H36" t="str">
        <v>Industrial Select Sector SPDR</v>
      </c>
    </row>
    <row r="37" spans="1:8" x14ac:dyDescent="0.3">
      <c r="A37" t="s">
        <v>10</v>
      </c>
      <c r="B37" t="str">
        <f>RTD("cqg.rtd", ,"ContractData",A37, "LongDescription",, "T")</f>
        <v>McDonald's Corporation</v>
      </c>
      <c r="C37" s="1">
        <f>IFERROR(RTD("cqg.rtd", ,"ContractData", A37, "PerCentNetLastTrade",, "T")/100,"")</f>
        <v>-3.7032049555615404E-3</v>
      </c>
      <c r="D37" t="s">
        <v>78</v>
      </c>
      <c r="E37" t="str">
        <v>S.CAT</v>
      </c>
      <c r="F37" t="str">
        <v>Caterpillar Inc</v>
      </c>
      <c r="G37" s="1">
        <v>-1.6398483140309519E-2</v>
      </c>
      <c r="H37" t="str">
        <v>Industrial Select Sector SPDR</v>
      </c>
    </row>
    <row r="38" spans="1:8" x14ac:dyDescent="0.3">
      <c r="A38" t="s">
        <v>11</v>
      </c>
      <c r="B38" t="str">
        <f>RTD("cqg.rtd", ,"ContractData",A38, "LongDescription",, "T")</f>
        <v>Merck &amp; Co Inc</v>
      </c>
      <c r="C38" s="1">
        <f>IFERROR(RTD("cqg.rtd", ,"ContractData", A38, "PerCentNetLastTrade",, "T")/100,"")</f>
        <v>1.1744966442953021E-2</v>
      </c>
      <c r="D38" t="s">
        <v>67</v>
      </c>
      <c r="E38" t="str">
        <v>S.LIN</v>
      </c>
      <c r="F38" t="str">
        <v>Linde PLC</v>
      </c>
      <c r="G38" s="1">
        <v>-3.4913814151081596E-3</v>
      </c>
      <c r="H38" t="str">
        <v>Materials Select Sector SPDR</v>
      </c>
    </row>
    <row r="39" spans="1:8" x14ac:dyDescent="0.3">
      <c r="A39" t="s">
        <v>52</v>
      </c>
      <c r="B39" t="str">
        <f>RTD("cqg.rtd", ,"ContractData",A39, "LongDescription",, "T")</f>
        <v>Meta Platforms, Inc.</v>
      </c>
      <c r="C39" s="1">
        <f>IFERROR(RTD("cqg.rtd", ,"ContractData", A39, "PerCentNetLastTrade",, "T")/100,"")</f>
        <v>2.3102024314880592E-3</v>
      </c>
      <c r="D39" t="s">
        <v>79</v>
      </c>
      <c r="E39" t="str">
        <v>S.APD</v>
      </c>
      <c r="F39" t="str">
        <v>Air Products &amp; Chems Inc</v>
      </c>
      <c r="G39" s="1">
        <v>-5.9604344169378719E-3</v>
      </c>
      <c r="H39" t="str">
        <v>Materials Select Sector SPDR</v>
      </c>
    </row>
    <row r="40" spans="1:8" x14ac:dyDescent="0.3">
      <c r="A40" t="s">
        <v>12</v>
      </c>
      <c r="B40" t="str">
        <f>RTD("cqg.rtd", ,"ContractData",A40, "LongDescription",, "T")</f>
        <v>Microsoft Corporation</v>
      </c>
      <c r="C40" s="1">
        <f>IFERROR(RTD("cqg.rtd", ,"ContractData", A40, "PerCentNetLastTrade",, "T")/100,"")</f>
        <v>4.9613071965917974E-3</v>
      </c>
      <c r="D40" t="s">
        <v>66</v>
      </c>
      <c r="E40" t="str">
        <v>S.ECL</v>
      </c>
      <c r="F40" t="str">
        <v>Ecolab Inc</v>
      </c>
      <c r="G40" s="1">
        <v>-8.5771947527749741E-3</v>
      </c>
      <c r="H40" t="str">
        <v>Materials Select Sector SPDR</v>
      </c>
    </row>
    <row r="41" spans="1:8" x14ac:dyDescent="0.3">
      <c r="A41" t="s">
        <v>53</v>
      </c>
      <c r="B41" t="str">
        <f>RTD("cqg.rtd", ,"ContractData",A41, "LongDescription",, "T")</f>
        <v>Netflix Inc</v>
      </c>
      <c r="C41" s="1">
        <f>IFERROR(RTD("cqg.rtd", ,"ContractData", A41, "PerCentNetLastTrade",, "T")/100,"")</f>
        <v>9.4557097118463176E-3</v>
      </c>
      <c r="D41" t="s">
        <v>79</v>
      </c>
      <c r="E41" t="str">
        <v>S.SHW</v>
      </c>
      <c r="F41" t="str">
        <v>Sherwin-Williams Co</v>
      </c>
      <c r="G41" s="1">
        <v>-1.8792430553278016E-2</v>
      </c>
      <c r="H41" t="str">
        <v>Materials Select Sector SPDR</v>
      </c>
    </row>
    <row r="42" spans="1:8" x14ac:dyDescent="0.3">
      <c r="A42" t="s">
        <v>57</v>
      </c>
      <c r="B42" t="str">
        <f>RTD("cqg.rtd", ,"ContractData",A42, "LongDescription",, "T")</f>
        <v>Nextera Energy, Inc.</v>
      </c>
      <c r="C42" s="1">
        <f>IFERROR(RTD("cqg.rtd", ,"ContractData", A42, "PerCentNetLastTrade",, "T")/100,"")</f>
        <v>-1.5429592333928861E-2</v>
      </c>
      <c r="D42" t="s">
        <v>76</v>
      </c>
      <c r="E42" t="str">
        <v>S.FCX</v>
      </c>
      <c r="F42" t="str">
        <v>Freeport-McMoRan Inc.</v>
      </c>
      <c r="G42" s="1">
        <v>-3.1361368496079831E-2</v>
      </c>
      <c r="H42" t="str">
        <v>Materials Select Sector SPDR</v>
      </c>
    </row>
    <row r="43" spans="1:8" x14ac:dyDescent="0.3">
      <c r="A43" t="s">
        <v>13</v>
      </c>
      <c r="B43" t="str">
        <f>RTD("cqg.rtd", ,"ContractData",A43, "LongDescription",, "T")</f>
        <v>NIKE Inc ClsB</v>
      </c>
      <c r="C43" s="1">
        <f>IFERROR(RTD("cqg.rtd", ,"ContractData", A43, "PerCentNetLastTrade",, "T")/100,"")</f>
        <v>-1.4641013608634443E-2</v>
      </c>
      <c r="D43" t="s">
        <v>78</v>
      </c>
      <c r="E43" t="str">
        <v>S.AMT</v>
      </c>
      <c r="F43" t="str">
        <v>American Tower Corp ClA</v>
      </c>
      <c r="G43" s="1">
        <v>-3.7932452812942737E-3</v>
      </c>
      <c r="H43" t="str">
        <v>Real Estate Select Sector SPDR</v>
      </c>
    </row>
    <row r="44" spans="1:8" x14ac:dyDescent="0.3">
      <c r="A44" t="s">
        <v>27</v>
      </c>
      <c r="B44" t="str">
        <f>RTD("cqg.rtd", ,"ContractData",A44, "LongDescription",, "T")</f>
        <v>NVIDIA Corp</v>
      </c>
      <c r="C44" s="1">
        <f>IFERROR(RTD("cqg.rtd", ,"ContractData", A44, "PerCentNetLastTrade",, "T")/100,"")</f>
        <v>-1.8269390466699883E-3</v>
      </c>
      <c r="D44" t="s">
        <v>66</v>
      </c>
      <c r="E44" t="str">
        <v>S.EQIX</v>
      </c>
      <c r="F44" t="str">
        <v>Equinix Inc</v>
      </c>
      <c r="G44" s="1">
        <v>-4.293751850755108E-3</v>
      </c>
      <c r="H44" t="str">
        <v>Real Estate Select Sector SPDR</v>
      </c>
    </row>
    <row r="45" spans="1:8" x14ac:dyDescent="0.3">
      <c r="A45" t="s">
        <v>61</v>
      </c>
      <c r="B45" t="str">
        <f>RTD("cqg.rtd", ,"ContractData",A45, "LongDescription",, "T")</f>
        <v>PepsiCo Inc</v>
      </c>
      <c r="C45" s="1">
        <f>IFERROR(RTD("cqg.rtd", ,"ContractData", A45, "PerCentNetLastTrade",, "T")/100,"")</f>
        <v>8.0966977040078662E-4</v>
      </c>
      <c r="D45" t="s">
        <v>77</v>
      </c>
      <c r="E45" t="str">
        <v>S.WELL</v>
      </c>
      <c r="F45" t="str">
        <v>Welltower Inc.</v>
      </c>
      <c r="G45" s="1">
        <v>-4.8758865248226951E-3</v>
      </c>
      <c r="H45" t="str">
        <v>Real Estate Select Sector SPDR</v>
      </c>
    </row>
    <row r="46" spans="1:8" x14ac:dyDescent="0.3">
      <c r="A46" t="s">
        <v>14</v>
      </c>
      <c r="B46" t="str">
        <f>RTD("cqg.rtd", ,"ContractData",A46, "LongDescription",, "T")</f>
        <v>Procter &amp; Gamble Co</v>
      </c>
      <c r="C46" s="1">
        <f>IFERROR(RTD("cqg.rtd", ,"ContractData", A46, "PerCentNetLastTrade",, "T")/100,"")</f>
        <v>-6.7231410514992608E-3</v>
      </c>
      <c r="D46" t="s">
        <v>77</v>
      </c>
      <c r="E46" t="str">
        <v>S.CCI</v>
      </c>
      <c r="F46" t="str">
        <v>Crown Castle Intl</v>
      </c>
      <c r="G46" s="1">
        <v>-9.9468358772080261E-3</v>
      </c>
      <c r="H46" t="str">
        <v>Real Estate Select Sector SPDR</v>
      </c>
    </row>
    <row r="47" spans="1:8" x14ac:dyDescent="0.3">
      <c r="A47" t="s">
        <v>34</v>
      </c>
      <c r="B47" t="str">
        <f>RTD("cqg.rtd", ,"ContractData",A47, "LongDescription",, "T")</f>
        <v>Prologis, Inc</v>
      </c>
      <c r="C47" s="1">
        <f>IFERROR(RTD("cqg.rtd", ,"ContractData", A47, "PerCentNetLastTrade",, "T")/100,"")</f>
        <v>-1.990788887238152E-2</v>
      </c>
      <c r="D47" t="s">
        <v>72</v>
      </c>
      <c r="E47" t="str">
        <v>S.PLD</v>
      </c>
      <c r="F47" t="str">
        <v>Prologis, Inc</v>
      </c>
      <c r="G47" s="1">
        <v>-1.990788887238152E-2</v>
      </c>
      <c r="H47" t="str">
        <v>Real Estate Select Sector SPDR</v>
      </c>
    </row>
    <row r="48" spans="1:8" x14ac:dyDescent="0.3">
      <c r="A48" t="s">
        <v>42</v>
      </c>
      <c r="B48" t="str">
        <f>RTD("cqg.rtd", ,"ContractData",A48, "LongDescription",, "T")</f>
        <v>Schlumberger Limited</v>
      </c>
      <c r="C48" s="1">
        <f>IFERROR(RTD("cqg.rtd", ,"ContractData", A48, "PerCentNetLastTrade",, "T")/100,"")</f>
        <v>-3.8476337052712585E-3</v>
      </c>
      <c r="D48" t="s">
        <v>73</v>
      </c>
      <c r="E48" t="str">
        <v>S.MSFT</v>
      </c>
      <c r="F48" t="str">
        <v>Microsoft Corporation</v>
      </c>
      <c r="G48" s="1">
        <v>4.9613071965917974E-3</v>
      </c>
      <c r="H48" t="str">
        <v>Technology Sector SPDR Fund</v>
      </c>
    </row>
    <row r="49" spans="1:8" x14ac:dyDescent="0.3">
      <c r="A49" t="s">
        <v>59</v>
      </c>
      <c r="B49" t="str">
        <f>RTD("cqg.rtd", ,"ContractData",A49, "LongDescription",, "T")</f>
        <v>Sempra</v>
      </c>
      <c r="C49" s="1">
        <f>IFERROR(RTD("cqg.rtd", ,"ContractData", A49, "PerCentNetLastTrade",, "T")/100,"")</f>
        <v>-6.5945660775520972E-3</v>
      </c>
      <c r="D49" t="s">
        <v>76</v>
      </c>
      <c r="E49" t="str">
        <v>S.NVDA</v>
      </c>
      <c r="F49" t="str">
        <v>NVIDIA Corp</v>
      </c>
      <c r="G49" s="1">
        <v>-1.8269390466699883E-3</v>
      </c>
      <c r="H49" t="str">
        <v>Technology Sector SPDR Fund</v>
      </c>
    </row>
    <row r="50" spans="1:8" x14ac:dyDescent="0.3">
      <c r="A50" t="s">
        <v>43</v>
      </c>
      <c r="B50" t="str">
        <f>RTD("cqg.rtd", ,"ContractData",A50, "LongDescription",, "T")</f>
        <v>Sherwin-Williams Co</v>
      </c>
      <c r="C50" s="1">
        <f>IFERROR(RTD("cqg.rtd", ,"ContractData", A50, "PerCentNetLastTrade",, "T")/100,"")</f>
        <v>-1.8792430553278016E-2</v>
      </c>
      <c r="D50" t="s">
        <v>74</v>
      </c>
      <c r="E50" t="str">
        <v>S.AAPL</v>
      </c>
      <c r="F50" t="str">
        <v>Apple Inc</v>
      </c>
      <c r="G50" s="1">
        <v>-3.6630036630036626E-3</v>
      </c>
      <c r="H50" t="str">
        <v>Technology Sector SPDR Fund</v>
      </c>
    </row>
    <row r="51" spans="1:8" x14ac:dyDescent="0.3">
      <c r="A51" t="s">
        <v>58</v>
      </c>
      <c r="B51" t="str">
        <f>RTD("cqg.rtd", ,"ContractData",A51, "LongDescription",, "T")</f>
        <v>Southern Company</v>
      </c>
      <c r="C51" s="1">
        <f>IFERROR(RTD("cqg.rtd", ,"ContractData", A51, "PerCentNetLastTrade",, "T")/100,"")</f>
        <v>3.5285815102328866E-3</v>
      </c>
      <c r="D51" t="s">
        <v>76</v>
      </c>
      <c r="E51" t="str">
        <v>S.ADBE</v>
      </c>
      <c r="F51" t="str">
        <v>Adobe Inc.</v>
      </c>
      <c r="G51" s="1">
        <v>-9.5678107814574104E-3</v>
      </c>
      <c r="H51" t="str">
        <v>Technology Sector SPDR Fund</v>
      </c>
    </row>
    <row r="52" spans="1:8" x14ac:dyDescent="0.3">
      <c r="A52" t="s">
        <v>48</v>
      </c>
      <c r="B52" t="str">
        <f>RTD("cqg.rtd", ,"ContractData",A52, "LongDescription",, "T")</f>
        <v>Tesla Inc.</v>
      </c>
      <c r="C52" s="1">
        <f>IFERROR(RTD("cqg.rtd", ,"ContractData", A52, "PerCentNetLastTrade",, "T")/100,"")</f>
        <v>-2.9546735367522742E-2</v>
      </c>
      <c r="D52" t="s">
        <v>78</v>
      </c>
      <c r="E52" t="str">
        <v>S.AVGO</v>
      </c>
      <c r="F52" t="str">
        <v>Broadcom Inc.</v>
      </c>
      <c r="G52" s="1">
        <v>-1.0328179992260775E-2</v>
      </c>
      <c r="H52" t="str">
        <v>Technology Sector SPDR Fund</v>
      </c>
    </row>
    <row r="53" spans="1:8" x14ac:dyDescent="0.3">
      <c r="A53" t="s">
        <v>49</v>
      </c>
      <c r="B53" t="str">
        <f>RTD("cqg.rtd", ,"ContractData",A53, "LongDescription",, "T")</f>
        <v>Union Pacific Corp</v>
      </c>
      <c r="C53" s="1">
        <f>IFERROR(RTD("cqg.rtd", ,"ContractData", A53, "PerCentNetLastTrade",, "T")/100,"")</f>
        <v>-8.1748346547262044E-3</v>
      </c>
      <c r="D53" t="s">
        <v>75</v>
      </c>
      <c r="E53" t="str">
        <v>S.SO</v>
      </c>
      <c r="F53" t="str">
        <v>Southern Company</v>
      </c>
      <c r="G53" s="1">
        <v>3.5285815102328866E-3</v>
      </c>
      <c r="H53" t="str">
        <v>Utilities Select Sector SPDR</v>
      </c>
    </row>
    <row r="54" spans="1:8" x14ac:dyDescent="0.3">
      <c r="A54" t="s">
        <v>15</v>
      </c>
      <c r="B54" t="str">
        <f>RTD("cqg.rtd", ,"ContractData",A54, "LongDescription",, "T")</f>
        <v>United Health Group Inc</v>
      </c>
      <c r="C54" s="1">
        <f>IFERROR(RTD("cqg.rtd", ,"ContractData", A54, "PerCentNetLastTrade",, "T")/100,"")</f>
        <v>7.5277190640412354E-3</v>
      </c>
      <c r="D54" t="s">
        <v>67</v>
      </c>
      <c r="E54" t="str">
        <v>S.DUK</v>
      </c>
      <c r="F54" t="str">
        <v>Duke Energy Corp</v>
      </c>
      <c r="G54" s="1">
        <v>-9.2015131377159803E-4</v>
      </c>
      <c r="H54" t="str">
        <v>Utilities Select Sector SPDR</v>
      </c>
    </row>
    <row r="55" spans="1:8" x14ac:dyDescent="0.3">
      <c r="A55" t="s">
        <v>16</v>
      </c>
      <c r="B55" t="str">
        <f>RTD("cqg.rtd", ,"ContractData",A55, "LongDescription",, "T")</f>
        <v>Visa Inc.</v>
      </c>
      <c r="C55" s="1">
        <f>IFERROR(RTD("cqg.rtd", ,"ContractData", A55, "PerCentNetLastTrade",, "T")/100,"")</f>
        <v>-4.0560899293081466E-3</v>
      </c>
      <c r="D55" t="s">
        <v>71</v>
      </c>
      <c r="E55" t="str">
        <v>S.AEP</v>
      </c>
      <c r="F55" t="str">
        <v>American Electric Power Company, Inc.</v>
      </c>
      <c r="G55" s="1">
        <v>-3.4864150036066359E-3</v>
      </c>
      <c r="H55" t="str">
        <v>Utilities Select Sector SPDR</v>
      </c>
    </row>
    <row r="56" spans="1:8" x14ac:dyDescent="0.3">
      <c r="A56" t="s">
        <v>17</v>
      </c>
      <c r="B56" t="str">
        <f>RTD("cqg.rtd", ,"ContractData",A56, "LongDescription",, "T")</f>
        <v>Walmart Inc.</v>
      </c>
      <c r="C56" s="1">
        <f>IFERROR(RTD("cqg.rtd", ,"ContractData", A56, "PerCentNetLastTrade",, "T")/100,"")</f>
        <v>8.161215393307804E-4</v>
      </c>
      <c r="D56" t="s">
        <v>77</v>
      </c>
      <c r="E56" t="str">
        <v>S.SRE</v>
      </c>
      <c r="F56" t="str">
        <v>Sempra</v>
      </c>
      <c r="G56" s="1">
        <v>-6.5945660775520972E-3</v>
      </c>
      <c r="H56" t="str">
        <v>Utilities Select Sector SPDR</v>
      </c>
    </row>
    <row r="57" spans="1:8" x14ac:dyDescent="0.3">
      <c r="A57" t="s">
        <v>37</v>
      </c>
      <c r="B57" t="str">
        <f>RTD("cqg.rtd", ,"ContractData",A57, "LongDescription",, "T")</f>
        <v>Welltower Inc.</v>
      </c>
      <c r="C57" s="1">
        <f>IFERROR(RTD("cqg.rtd", ,"ContractData", A57, "PerCentNetLastTrade",, "T")/100,"")</f>
        <v>-4.8758865248226951E-3</v>
      </c>
      <c r="D57" t="s">
        <v>72</v>
      </c>
      <c r="E57" t="str">
        <v>S.NEE</v>
      </c>
      <c r="F57" t="str">
        <v>Nextera Energy, Inc.</v>
      </c>
      <c r="G57" s="1">
        <v>-1.5429592333928861E-2</v>
      </c>
      <c r="H57" t="str">
        <v>Utilities Select Sector SPDR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SORT</vt:lpstr>
      <vt:lpstr>SORTBY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2023-12-31T14:22:44Z</dcterms:created>
  <dcterms:modified xsi:type="dcterms:W3CDTF">2024-01-03T14:44:14Z</dcterms:modified>
</cp:coreProperties>
</file>