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Switch/"/>
    </mc:Choice>
  </mc:AlternateContent>
  <xr:revisionPtr revIDLastSave="157" documentId="8_{FFE5A857-0A89-4355-83B2-04FCB408DE53}" xr6:coauthVersionLast="47" xr6:coauthVersionMax="47" xr10:uidLastSave="{9E1F0A44-EEA4-433A-BB2A-97C4EC87CB5D}"/>
  <bookViews>
    <workbookView xWindow="-120" yWindow="-120" windowWidth="29040" windowHeight="15840" xr2:uid="{D86A5E69-C72C-4EAF-B466-3912CDA14D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N25" i="1" l="1"/>
  <c r="O25" i="1" s="1" a="1"/>
  <c r="O25" i="1" s="1"/>
  <c r="C25" i="1" s="1"/>
  <c r="N24" i="1"/>
  <c r="O24" i="1" s="1" a="1"/>
  <c r="O24" i="1" s="1"/>
  <c r="N23" i="1"/>
  <c r="O23" i="1" s="1" a="1"/>
  <c r="O23" i="1" s="1"/>
  <c r="N22" i="1"/>
  <c r="O22" i="1" s="1" a="1"/>
  <c r="O22" i="1" s="1"/>
  <c r="N21" i="1"/>
  <c r="O21" i="1" s="1" a="1"/>
  <c r="O21" i="1" s="1"/>
  <c r="N20" i="1"/>
  <c r="O20" i="1" s="1" a="1"/>
  <c r="O20" i="1" s="1"/>
  <c r="C20" i="1" s="1"/>
  <c r="N19" i="1"/>
  <c r="O19" i="1" s="1" a="1"/>
  <c r="O19" i="1" s="1"/>
  <c r="N18" i="1"/>
  <c r="O18" i="1" s="1" a="1"/>
  <c r="O18" i="1" s="1"/>
  <c r="C18" i="1" s="1"/>
  <c r="N17" i="1"/>
  <c r="O17" i="1" s="1" a="1"/>
  <c r="O17" i="1" s="1"/>
  <c r="N16" i="1"/>
  <c r="O16" i="1" s="1" a="1"/>
  <c r="O16" i="1" s="1"/>
  <c r="N15" i="1"/>
  <c r="O15" i="1" s="1" a="1"/>
  <c r="O15" i="1" s="1"/>
  <c r="N14" i="1"/>
  <c r="O14" i="1" s="1" a="1"/>
  <c r="O14" i="1" s="1"/>
  <c r="N13" i="1"/>
  <c r="O13" i="1" s="1" a="1"/>
  <c r="O13" i="1" s="1"/>
  <c r="N12" i="1"/>
  <c r="O12" i="1" s="1" a="1"/>
  <c r="O12" i="1" s="1"/>
  <c r="C12" i="1" s="1"/>
  <c r="N11" i="1"/>
  <c r="O11" i="1" s="1" a="1"/>
  <c r="O11" i="1" s="1"/>
  <c r="N10" i="1"/>
  <c r="O10" i="1" s="1" a="1"/>
  <c r="O10" i="1" s="1"/>
  <c r="N9" i="1"/>
  <c r="O9" i="1" s="1" a="1"/>
  <c r="O9" i="1" s="1"/>
  <c r="C9" i="1" s="1"/>
  <c r="N8" i="1"/>
  <c r="O8" i="1" s="1" a="1"/>
  <c r="O8" i="1" s="1"/>
  <c r="N7" i="1"/>
  <c r="O7" i="1" s="1" a="1"/>
  <c r="O7" i="1" s="1"/>
  <c r="N6" i="1"/>
  <c r="O6" i="1" s="1" a="1"/>
  <c r="O6" i="1" s="1"/>
  <c r="N5" i="1"/>
  <c r="O5" i="1" s="1" a="1"/>
  <c r="O5" i="1" s="1"/>
  <c r="N4" i="1"/>
  <c r="O4" i="1" s="1" a="1"/>
  <c r="O4" i="1" s="1"/>
  <c r="N3" i="1"/>
  <c r="O3" i="1" s="1" a="1"/>
  <c r="O3" i="1" s="1"/>
  <c r="F21" i="1" l="1"/>
  <c r="C21" i="1"/>
  <c r="G18" i="1"/>
  <c r="E18" i="1"/>
  <c r="B18" i="1"/>
  <c r="F18" i="1"/>
  <c r="B23" i="1"/>
  <c r="C23" i="1"/>
  <c r="F24" i="1"/>
  <c r="C24" i="1"/>
  <c r="G6" i="1"/>
  <c r="C6" i="1"/>
  <c r="G22" i="1"/>
  <c r="C22" i="1"/>
  <c r="F8" i="1"/>
  <c r="C8" i="1"/>
  <c r="G16" i="1"/>
  <c r="C16" i="1"/>
  <c r="F17" i="1"/>
  <c r="C17" i="1"/>
  <c r="F10" i="1"/>
  <c r="C10" i="1"/>
  <c r="E9" i="1"/>
  <c r="F9" i="1"/>
  <c r="G9" i="1"/>
  <c r="B9" i="1"/>
  <c r="G4" i="1"/>
  <c r="C4" i="1"/>
  <c r="F3" i="1"/>
  <c r="C3" i="1"/>
  <c r="B5" i="1"/>
  <c r="C5" i="1"/>
  <c r="F11" i="1"/>
  <c r="C11" i="1"/>
  <c r="F7" i="1"/>
  <c r="C7" i="1"/>
  <c r="F14" i="1"/>
  <c r="C14" i="1"/>
  <c r="B19" i="1"/>
  <c r="C19" i="1"/>
  <c r="G15" i="1"/>
  <c r="C15" i="1"/>
  <c r="B12" i="1"/>
  <c r="F12" i="1"/>
  <c r="E12" i="1"/>
  <c r="G12" i="1"/>
  <c r="C13" i="1"/>
  <c r="G13" i="1"/>
  <c r="F13" i="1"/>
  <c r="E13" i="1"/>
  <c r="B13" i="1"/>
  <c r="G8" i="1"/>
  <c r="B8" i="1"/>
  <c r="E8" i="1"/>
  <c r="E10" i="1"/>
  <c r="G10" i="1"/>
  <c r="B10" i="1"/>
  <c r="G24" i="1"/>
  <c r="E24" i="1"/>
  <c r="B24" i="1"/>
  <c r="E23" i="1"/>
  <c r="G23" i="1"/>
  <c r="F23" i="1"/>
  <c r="E25" i="1"/>
  <c r="G25" i="1"/>
  <c r="B16" i="1"/>
  <c r="F25" i="1"/>
  <c r="E16" i="1"/>
  <c r="F16" i="1"/>
  <c r="B25" i="1"/>
  <c r="E5" i="1"/>
  <c r="F5" i="1"/>
  <c r="G5" i="1"/>
  <c r="B4" i="1"/>
  <c r="E4" i="1"/>
  <c r="F4" i="1"/>
  <c r="B11" i="1"/>
  <c r="G21" i="1"/>
  <c r="E11" i="1"/>
  <c r="B21" i="1"/>
  <c r="G11" i="1"/>
  <c r="E21" i="1"/>
  <c r="E20" i="1"/>
  <c r="B20" i="1"/>
  <c r="G20" i="1"/>
  <c r="F20" i="1"/>
  <c r="B15" i="1"/>
  <c r="E15" i="1"/>
  <c r="F15" i="1"/>
  <c r="E19" i="1"/>
  <c r="B17" i="1"/>
  <c r="F19" i="1"/>
  <c r="G17" i="1"/>
  <c r="G19" i="1"/>
  <c r="E17" i="1"/>
  <c r="G14" i="1"/>
  <c r="E14" i="1"/>
  <c r="B14" i="1"/>
  <c r="B7" i="1"/>
  <c r="G7" i="1"/>
  <c r="E7" i="1"/>
  <c r="G3" i="1"/>
  <c r="E3" i="1"/>
  <c r="B3" i="1"/>
  <c r="B22" i="1"/>
  <c r="F22" i="1"/>
  <c r="E22" i="1"/>
  <c r="B6" i="1"/>
  <c r="F6" i="1"/>
  <c r="E6" i="1"/>
  <c r="N2" i="1" l="1"/>
  <c r="O2" i="1" s="1" a="1"/>
  <c r="O2" i="1" s="1"/>
  <c r="C2" i="1" s="1"/>
  <c r="B2" i="1" l="1"/>
  <c r="G2" i="1"/>
  <c r="F2" i="1"/>
  <c r="E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<sst xmlns="http://schemas.openxmlformats.org/spreadsheetml/2006/main" count="33" uniqueCount="33">
  <si>
    <t>YM</t>
  </si>
  <si>
    <t>EP</t>
  </si>
  <si>
    <t>Symbol</t>
  </si>
  <si>
    <t>Last Trade</t>
  </si>
  <si>
    <t>NC</t>
  </si>
  <si>
    <t>%NC</t>
  </si>
  <si>
    <t>Open</t>
  </si>
  <si>
    <t>High</t>
  </si>
  <si>
    <t xml:space="preserve">Low </t>
  </si>
  <si>
    <t>Format</t>
  </si>
  <si>
    <t>ENQ</t>
  </si>
  <si>
    <t>CCE</t>
  </si>
  <si>
    <t>BTC</t>
  </si>
  <si>
    <t>CLE</t>
  </si>
  <si>
    <t>QO</t>
  </si>
  <si>
    <t>CPE</t>
  </si>
  <si>
    <t>HE</t>
  </si>
  <si>
    <t>RBE</t>
  </si>
  <si>
    <t>SIE</t>
  </si>
  <si>
    <t>GCE</t>
  </si>
  <si>
    <t>HOE</t>
  </si>
  <si>
    <t>DXE</t>
  </si>
  <si>
    <t>GLE</t>
  </si>
  <si>
    <t>ZWA</t>
  </si>
  <si>
    <t>EU6</t>
  </si>
  <si>
    <t>SBE</t>
  </si>
  <si>
    <t>TYA</t>
  </si>
  <si>
    <t>ZCE</t>
  </si>
  <si>
    <t>PLE</t>
  </si>
  <si>
    <t>ZSE</t>
  </si>
  <si>
    <t>PAE</t>
  </si>
  <si>
    <t>NGE</t>
  </si>
  <si>
    <t>Nbr Decimals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</si>
</sst>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450.75</v>
        <stp/>
        <stp>ContractData</stp>
        <stp>ZCE</stp>
        <stp>LastTrade</stp>
        <stp/>
        <stp>T</stp>
        <tr r="B23" s="1"/>
      </tp>
      <tp>
        <v>10739</v>
        <stp/>
        <stp>ContractData</stp>
        <stp>CCE</stp>
        <stp>LastTrade</stp>
        <stp/>
        <stp>T</stp>
        <tr r="B6" s="1"/>
      </tp>
      <tp>
        <v>2358.2000000000003</v>
        <stp/>
        <stp>ContractData</stp>
        <stp>GCE</stp>
        <stp>LastTrade</stp>
        <stp/>
        <stp>T</stp>
        <tr r="B11" s="1"/>
      </tp>
      <tp>
        <v>19.559999999999999</v>
        <stp/>
        <stp>ContractData</stp>
        <stp>SBE</stp>
        <stp>LastTrade</stp>
        <stp/>
        <stp>T</stp>
        <tr r="B20" s="1"/>
      </tp>
      <tp>
        <v>2.7476000000000003</v>
        <stp/>
        <stp>ContractData</stp>
        <stp>RBE</stp>
        <stp>LastTrade</stp>
        <stp/>
        <stp>T</stp>
        <tr r="B19" s="1"/>
      </tp>
      <tp>
        <v>0.23200000000000001</v>
        <stp/>
        <stp>ContractData</stp>
        <stp>SIE</stp>
        <stp>NetLastTradeToday</stp>
        <stp/>
        <stp>T</stp>
        <tr r="C21" s="1"/>
      </tp>
      <tp>
        <v>976.5</v>
        <stp/>
        <stp>ContractData</stp>
        <stp>PAE</stp>
        <stp>LastTrade</stp>
        <stp/>
        <stp>T</stp>
        <tr r="B16" s="1"/>
      </tp>
      <tp>
        <v>1.9450000000000001</v>
        <stp/>
        <stp>ContractData</stp>
        <stp>NGE</stp>
        <stp>LastTrade</stp>
        <stp/>
        <stp>T</stp>
        <tr r="B15" s="1"/>
      </tp>
      <tp>
        <v>4.3</v>
        <stp/>
        <stp>ContractData</stp>
        <stp>PLE</stp>
        <stp>NetLastTradeToday</stp>
        <stp/>
        <stp>T</stp>
        <tr r="C17" s="1"/>
      </tp>
      <tp>
        <v>2.5500000000000003</v>
        <stp/>
        <stp>ContractData</stp>
        <stp>GLE</stp>
        <stp>NetLastTradeToday</stp>
        <stp/>
        <stp>T</stp>
        <tr r="C12" s="1"/>
      </tp>
      <tp>
        <v>0.54</v>
        <stp/>
        <stp>ContractData</stp>
        <stp>CLE</stp>
        <stp>NetLastTradeToday</stp>
        <stp/>
        <stp>T</stp>
        <tr r="C7" s="1"/>
      </tp>
      <tp>
        <v>173.5</v>
        <stp/>
        <stp>ContractData</stp>
        <stp>ENQ</stp>
        <stp>NetLastTradeToday</stp>
        <stp/>
        <stp>T</stp>
        <tr r="C3" s="1"/>
      </tp>
      <tp>
        <v>2.2000000000000002E-2</v>
        <stp/>
        <stp>ContractData</stp>
        <stp>HOE</stp>
        <stp>NetLastTradeToday</stp>
        <stp/>
        <stp>T</stp>
        <tr r="C14" s="1"/>
      </tp>
      <tp>
        <v>1</v>
        <stp/>
        <stp>ContractData</stp>
        <stp>Tsize(YM)</stp>
        <stp>LastQuoteToday</stp>
        <stp/>
        <stp>T</stp>
        <tr r="N4" s="1"/>
      </tp>
      <tp>
        <v>0.01</v>
        <stp/>
        <stp>ContractData</stp>
        <stp>Tsize(QO)</stp>
        <stp>LastQuoteToday</stp>
        <stp/>
        <stp>T</stp>
        <tr r="N18" s="1"/>
        <tr r="N18" s="1"/>
      </tp>
      <tp>
        <v>2.5000000000000001E-2</v>
        <stp/>
        <stp>ContractData</stp>
        <stp>Tsize(HE)</stp>
        <stp>LastQuoteToday</stp>
        <stp/>
        <stp>T</stp>
        <tr r="N13" s="1"/>
        <tr r="N13" s="1"/>
      </tp>
      <tp>
        <v>0.25</v>
        <stp/>
        <stp>ContractData</stp>
        <stp>Tsize(EP)</stp>
        <stp>LastQuoteToday</stp>
        <stp/>
        <stp>T</stp>
        <tr r="N2" s="1"/>
        <tr r="N2" s="1"/>
      </tp>
      <tp>
        <v>-5.5</v>
        <stp/>
        <stp>ContractData</stp>
        <stp>PAE</stp>
        <stp>NetLastTradeToday</stp>
        <stp/>
        <stp>T</stp>
        <tr r="C16" s="1"/>
      </tp>
      <tp>
        <v>27.865000000000002</v>
        <stp/>
        <stp>ContractData</stp>
        <stp>SIE</stp>
        <stp>LastTrade</stp>
        <stp/>
        <stp>T</stp>
        <tr r="B21" s="1"/>
      </tp>
      <tp>
        <v>1.43E-2</v>
        <stp/>
        <stp>ContractData</stp>
        <stp>RBE</stp>
        <stp>NetLastTradeToday</stp>
        <stp/>
        <stp>T</stp>
        <tr r="C19" s="1"/>
      </tp>
      <tp>
        <v>0.4</v>
        <stp/>
        <stp>ContractData</stp>
        <stp>SBE</stp>
        <stp>NetLastTradeToday</stp>
        <stp/>
        <stp>T</stp>
        <tr r="C20" s="1"/>
      </tp>
      <tp>
        <v>-1.25</v>
        <stp/>
        <stp>ContractData</stp>
        <stp>ZCE</stp>
        <stp>NetLastTradeToday</stp>
        <stp/>
        <stp>T</stp>
        <tr r="C23" s="1"/>
      </tp>
      <tp>
        <v>15.700000000000001</v>
        <stp/>
        <stp>ContractData</stp>
        <stp>GCE</stp>
        <stp>NetLastTradeToday</stp>
        <stp/>
        <stp>T</stp>
        <tr r="C11" s="1"/>
      </tp>
      <tp>
        <v>-65</v>
        <stp/>
        <stp>ContractData</stp>
        <stp>CCE</stp>
        <stp>NetLastTradeToday</stp>
        <stp/>
        <stp>T</stp>
        <tr r="C6" s="1"/>
      </tp>
      <tp>
        <v>2.5824000000000003</v>
        <stp/>
        <stp>ContractData</stp>
        <stp>HOE</stp>
        <stp>LastTrade</stp>
        <stp/>
        <stp>T</stp>
        <tr r="B14" s="1"/>
      </tp>
      <tp>
        <v>17741</v>
        <stp/>
        <stp>ContractData</stp>
        <stp>ENQ</stp>
        <stp>LastTrade</stp>
        <stp/>
        <stp>T</stp>
        <tr r="B3" s="1"/>
      </tp>
      <tp>
        <v>924.80000000000007</v>
        <stp/>
        <stp>ContractData</stp>
        <stp>PLE</stp>
        <stp>LastTrade</stp>
        <stp/>
        <stp>T</stp>
        <tr r="B17" s="1"/>
      </tp>
      <tp>
        <v>84.11</v>
        <stp/>
        <stp>ContractData</stp>
        <stp>CLE</stp>
        <stp>LastTrade</stp>
        <stp/>
        <stp>T</stp>
        <tr r="B7" s="1"/>
      </tp>
      <tp>
        <v>177.85</v>
        <stp/>
        <stp>ContractData</stp>
        <stp>GLE</stp>
        <stp>LastTrade</stp>
        <stp/>
        <stp>T</stp>
        <tr r="B12" s="1"/>
      </tp>
      <tp>
        <v>-4.1000000000000002E-2</v>
        <stp/>
        <stp>ContractData</stp>
        <stp>NGE</stp>
        <stp>NetLastTradeToday</stp>
        <stp/>
        <stp>T</stp>
        <tr r="C15" s="1"/>
      </tp>
      <tp>
        <v>1174.75</v>
        <stp/>
        <stp>ContractData</stp>
        <stp>ZSE</stp>
        <stp>LastTrade</stp>
        <stp/>
        <stp>T</stp>
        <tr r="B24" s="1"/>
      </tp>
      <tp>
        <v>9.4E-2</v>
        <stp/>
        <stp>ContractData</stp>
        <stp>DXE</stp>
        <stp>NetLastTradeToday</stp>
        <stp/>
        <stp>T</stp>
        <tr r="C9" s="1"/>
      </tp>
      <tp>
        <v>0.125</v>
        <stp/>
        <stp>ContractData</stp>
        <stp>TYA</stp>
        <stp>NetLastTradeToday</stp>
        <stp/>
        <stp>T</stp>
        <tr r="C22" s="1"/>
      </tp>
      <tp>
        <v>4.593</v>
        <stp/>
        <stp>ContractData</stp>
        <stp>CPE</stp>
        <stp>LastTrade</stp>
        <stp/>
        <stp>T</stp>
        <tr r="B8" s="1"/>
      </tp>
      <tp>
        <v>618</v>
        <stp/>
        <stp>ContractData</stp>
        <stp>ZWA</stp>
        <stp>LastTrade</stp>
        <stp/>
        <stp>T</stp>
        <tr r="B25" s="1"/>
      </tp>
      <tp>
        <v>1.0750500000000001</v>
        <stp/>
        <stp>ContractData</stp>
        <stp>EU6</stp>
        <stp>LastTrade</stp>
        <stp/>
        <stp>T</stp>
        <tr r="B10" s="1"/>
      </tp>
      <tp>
        <v>64725</v>
        <stp/>
        <stp>ContractData</stp>
        <stp>BTC</stp>
        <stp>LastTrade</stp>
        <stp/>
        <stp>T</stp>
        <tr r="B5" s="1"/>
      </tp>
      <tp>
        <v>5.45E-2</v>
        <stp/>
        <stp>ContractData</stp>
        <stp>CPE</stp>
        <stp>NetLastTradeToday</stp>
        <stp/>
        <stp>T</stp>
        <tr r="C8" s="1"/>
      </tp>
      <tp>
        <v>107.484375</v>
        <stp/>
        <stp>ContractData</stp>
        <stp>TYA</stp>
        <stp>LastTrade</stp>
        <stp/>
        <stp>T</stp>
        <tr r="B22" s="1"/>
      </tp>
      <tp>
        <v>105.545</v>
        <stp/>
        <stp>ContractData</stp>
        <stp>DXE</stp>
        <stp>LastTrade</stp>
        <stp/>
        <stp>T</stp>
        <tr r="B9" s="1"/>
      </tp>
      <tp>
        <v>-5</v>
        <stp/>
        <stp>ContractData</stp>
        <stp>ZSE</stp>
        <stp>NetLastTradeToday</stp>
        <stp/>
        <stp>T</stp>
        <tr r="C24" s="1"/>
      </tp>
      <tp>
        <v>-545</v>
        <stp/>
        <stp>ContractData</stp>
        <stp>BTC</stp>
        <stp>NetLastTradeToday</stp>
        <stp/>
        <stp>T</stp>
        <tr r="C5" s="1"/>
      </tp>
      <tp>
        <v>0</v>
        <stp/>
        <stp>ContractData</stp>
        <stp>EU6</stp>
        <stp>NetLastTradeToday</stp>
        <stp/>
        <stp>T</stp>
        <tr r="C10" s="1"/>
      </tp>
      <tp>
        <v>-2.5</v>
        <stp/>
        <stp>ContractData</stp>
        <stp>ZWA</stp>
        <stp>NetLastTradeToday</stp>
        <stp/>
        <stp>T</stp>
        <tr r="C25" s="1"/>
      </tp>
      <tp>
        <v>0.57000000000000006</v>
        <stp/>
        <stp>ContractData</stp>
        <stp>QO</stp>
        <stp>NetLastTradeToday</stp>
        <stp/>
        <stp>T</stp>
        <tr r="C18" s="1"/>
      </tp>
      <tp>
        <v>38324</v>
        <stp/>
        <stp>ContractData</stp>
        <stp>YM</stp>
        <stp>LastTrade</stp>
        <stp/>
        <stp>T</stp>
        <tr r="B4" s="1"/>
      </tp>
      <tp>
        <v>36</v>
        <stp/>
        <stp>ContractData</stp>
        <stp>YM</stp>
        <stp>NetLastTradeToday</stp>
        <stp/>
        <stp>T</stp>
        <tr r="C4" s="1"/>
      </tp>
      <tp>
        <v>88.34</v>
        <stp/>
        <stp>ContractData</stp>
        <stp>QO</stp>
        <stp>LastTrade</stp>
        <stp/>
        <stp>T</stp>
        <tr r="B18" s="1"/>
      </tp>
      <tp>
        <v>36.75</v>
        <stp/>
        <stp>ContractData</stp>
        <stp>EP</stp>
        <stp>NetLastTradeToday</stp>
        <stp/>
        <stp>T</stp>
        <tr r="C2" s="1"/>
      </tp>
      <tp>
        <v>105.10000000000001</v>
        <stp/>
        <stp>ContractData</stp>
        <stp>HE</stp>
        <stp>LastTrade</stp>
        <stp/>
        <stp>T</stp>
        <tr r="B13" s="1"/>
      </tp>
      <tp>
        <v>5119</v>
        <stp/>
        <stp>ContractData</stp>
        <stp>EP</stp>
        <stp>LastTrade</stp>
        <stp/>
        <stp>T</stp>
        <tr r="B2" s="1"/>
      </tp>
      <tp>
        <v>5134.75</v>
        <stp/>
        <stp>ContractData</stp>
        <stp>EP</stp>
        <stp>High</stp>
        <stp/>
        <stp>T</stp>
        <tr r="F2" s="1"/>
      </tp>
      <tp>
        <v>106.9</v>
        <stp/>
        <stp>ContractData</stp>
        <stp>HE</stp>
        <stp>High</stp>
        <stp/>
        <stp>T</stp>
        <tr r="F13" s="1"/>
      </tp>
      <tp>
        <v>88.44</v>
        <stp/>
        <stp>ContractData</stp>
        <stp>QO</stp>
        <stp>High</stp>
        <stp/>
        <stp>T</stp>
        <tr r="F18" s="1"/>
      </tp>
      <tp>
        <v>38398</v>
        <stp/>
        <stp>ContractData</stp>
        <stp>YM</stp>
        <stp>High</stp>
        <stp/>
        <stp>T</stp>
        <tr r="F4" s="1"/>
      </tp>
      <tp>
        <v>-2.4500000000000002</v>
        <stp/>
        <stp>ContractData</stp>
        <stp>HE</stp>
        <stp>NetLastTradeToday</stp>
        <stp/>
        <stp>T</stp>
        <tr r="C13" s="1"/>
      </tp>
      <tp>
        <v>38343</v>
        <stp/>
        <stp>ContractData</stp>
        <stp>YM</stp>
        <stp>Open</stp>
        <stp/>
        <stp>T</stp>
        <tr r="E4" s="1"/>
      </tp>
      <tp>
        <v>87.99</v>
        <stp/>
        <stp>ContractData</stp>
        <stp>QO</stp>
        <stp>Open</stp>
        <stp/>
        <stp>T</stp>
        <tr r="E18" s="1"/>
      </tp>
      <tp>
        <v>106.9</v>
        <stp/>
        <stp>ContractData</stp>
        <stp>HE</stp>
        <stp>Open</stp>
        <stp/>
        <stp>T</stp>
        <tr r="E13" s="1"/>
      </tp>
      <tp>
        <v>5132</v>
        <stp/>
        <stp>ContractData</stp>
        <stp>EP</stp>
        <stp>Open</stp>
        <stp/>
        <stp>T</stp>
        <tr r="E2" s="1"/>
      </tp>
      <tp>
        <v>0.25</v>
        <stp/>
        <stp>ContractData</stp>
        <stp>Tsize(ZCE)</stp>
        <stp>LastQuoteToday</stp>
        <stp/>
        <stp>T</stp>
        <tr r="N23" s="1"/>
        <tr r="N23" s="1"/>
      </tp>
      <tp>
        <v>0.25</v>
        <stp/>
        <stp>ContractData</stp>
        <stp>Tsize(ZWA)</stp>
        <stp>LastQuoteToday</stp>
        <stp/>
        <stp>T</stp>
        <tr r="N25" s="1"/>
        <tr r="N25" s="1"/>
      </tp>
      <tp>
        <v>0.25</v>
        <stp/>
        <stp>ContractData</stp>
        <stp>Tsize(ZSE)</stp>
        <stp>LastQuoteToday</stp>
        <stp/>
        <stp>T</stp>
        <tr r="N24" s="1"/>
        <tr r="N24" s="1"/>
      </tp>
      <tp>
        <v>1.5625E-2</v>
        <stp/>
        <stp>ContractData</stp>
        <stp>Tsize(TYA)</stp>
        <stp>LastQuoteToday</stp>
        <stp/>
        <stp>T</stp>
        <tr r="N22" s="1"/>
        <tr r="N22" s="1"/>
      </tp>
      <tp>
        <v>1E-4</v>
        <stp/>
        <stp>ContractData</stp>
        <stp>Tsize(RBE)</stp>
        <stp>LastQuoteToday</stp>
        <stp/>
        <stp>T</stp>
        <tr r="N19" s="1"/>
        <tr r="N19" s="1"/>
      </tp>
      <tp>
        <v>5.0000000000000001E-3</v>
        <stp/>
        <stp>ContractData</stp>
        <stp>Tsize(SIE)</stp>
        <stp>LastQuoteToday</stp>
        <stp/>
        <stp>T</stp>
        <tr r="N21" s="1"/>
        <tr r="N21" s="1"/>
      </tp>
      <tp>
        <v>0.01</v>
        <stp/>
        <stp>ContractData</stp>
        <stp>Tsize(SBE)</stp>
        <stp>LastQuoteToday</stp>
        <stp/>
        <stp>T</stp>
        <tr r="N20" s="1"/>
        <tr r="N20" s="1"/>
      </tp>
      <tp>
        <v>0.1</v>
        <stp/>
        <stp>ContractData</stp>
        <stp>Tsize(PLE)</stp>
        <stp>LastQuoteToday</stp>
        <stp/>
        <stp>T</stp>
        <tr r="N17" s="1"/>
        <tr r="N17" s="1"/>
      </tp>
      <tp>
        <v>0.5</v>
        <stp/>
        <stp>ContractData</stp>
        <stp>Tsize(PAE)</stp>
        <stp>LastQuoteToday</stp>
        <stp/>
        <stp>T</stp>
        <tr r="N16" s="1"/>
        <tr r="N16" s="1"/>
      </tp>
      <tp>
        <v>1E-3</v>
        <stp/>
        <stp>ContractData</stp>
        <stp>Tsize(NGE)</stp>
        <stp>LastQuoteToday</stp>
        <stp/>
        <stp>T</stp>
        <tr r="N15" s="1"/>
        <tr r="N15" s="1"/>
      </tp>
      <tp>
        <v>0.64942463256237892</v>
        <stp/>
        <stp>ContractData</stp>
        <stp>QO</stp>
        <stp>PercentNetLastTrade</stp>
        <stp/>
        <stp>T</stp>
        <tr r="D18" s="1"/>
      </tp>
      <tp>
        <v>9.4024237358963647E-2</v>
        <stp/>
        <stp>ContractData</stp>
        <stp>YM</stp>
        <stp>PercentNetLastTrade</stp>
        <stp/>
        <stp>T</stp>
        <tr r="D4" s="1"/>
      </tp>
      <tp>
        <v>0.72310492400019677</v>
        <stp/>
        <stp>ContractData</stp>
        <stp>EP</stp>
        <stp>PercentNetLastTrade</stp>
        <stp/>
        <stp>T</stp>
        <tr r="D2" s="1"/>
      </tp>
      <tp>
        <v>-2.3333333333333335</v>
        <stp/>
        <stp>ContractData</stp>
        <stp>HE</stp>
        <stp>PercentNetLastTrade</stp>
        <stp/>
        <stp>T</stp>
        <tr r="D13" s="1"/>
      </tp>
      <tp>
        <v>1E-4</v>
        <stp/>
        <stp>ContractData</stp>
        <stp>Tsize(HOE)</stp>
        <stp>LastQuoteToday</stp>
        <stp/>
        <stp>T</stp>
        <tr r="N14" s="1"/>
        <tr r="N14" s="1"/>
      </tp>
      <tp>
        <v>2.5000000000000001E-2</v>
        <stp/>
        <stp>ContractData</stp>
        <stp>Tsize(GLE)</stp>
        <stp>LastQuoteToday</stp>
        <stp/>
        <stp>T</stp>
        <tr r="N12" s="1"/>
        <tr r="N12" s="1"/>
      </tp>
      <tp>
        <v>0.1</v>
        <stp/>
        <stp>ContractData</stp>
        <stp>Tsize(GCE)</stp>
        <stp>LastQuoteToday</stp>
        <stp/>
        <stp>T</stp>
        <tr r="N11" s="1"/>
        <tr r="N11" s="1"/>
      </tp>
      <tp>
        <v>5.0000000000000001E-3</v>
        <stp/>
        <stp>ContractData</stp>
        <stp>Tsize(DXE)</stp>
        <stp>LastQuoteToday</stp>
        <stp/>
        <stp>T</stp>
        <tr r="N9" s="1"/>
        <tr r="N9" s="1"/>
      </tp>
      <tp>
        <v>0.25</v>
        <stp/>
        <stp>ContractData</stp>
        <stp>Tsize(ENQ)</stp>
        <stp>LastQuoteToday</stp>
        <stp/>
        <stp>T</stp>
        <tr r="N3" s="1"/>
        <tr r="N3" s="1"/>
      </tp>
      <tp>
        <v>5.0000000000000002E-5</v>
        <stp/>
        <stp>ContractData</stp>
        <stp>Tsize(EU6)</stp>
        <stp>LastQuoteToday</stp>
        <stp/>
        <stp>T</stp>
        <tr r="N10" s="1"/>
        <tr r="N10" s="1"/>
      </tp>
      <tp>
        <v>5</v>
        <stp/>
        <stp>ContractData</stp>
        <stp>Tsize(BTC)</stp>
        <stp>LastQuoteToday</stp>
        <stp/>
        <stp>T</stp>
        <tr r="N5" s="1"/>
      </tp>
      <tp>
        <v>0.01</v>
        <stp/>
        <stp>ContractData</stp>
        <stp>Tsize(CLE)</stp>
        <stp>LastQuoteToday</stp>
        <stp/>
        <stp>T</stp>
        <tr r="N7" s="1"/>
        <tr r="N7" s="1"/>
      </tp>
      <tp>
        <v>1</v>
        <stp/>
        <stp>ContractData</stp>
        <stp>Tsize(CCE)</stp>
        <stp>LastQuoteToday</stp>
        <stp/>
        <stp>T</stp>
        <tr r="N6" s="1"/>
      </tp>
      <tp>
        <v>5.0000000000000001E-4</v>
        <stp/>
        <stp>ContractData</stp>
        <stp>Tsize(CPE)</stp>
        <stp>LastQuoteToday</stp>
        <stp/>
        <stp>T</stp>
        <tr r="N8" s="1"/>
        <tr r="N8" s="1"/>
      </tp>
      <tp>
        <v>-2.0644511581067473</v>
        <stp/>
        <stp>ContractData</stp>
        <stp>NGE</stp>
        <stp>PercentNetLastTrade</stp>
        <stp/>
        <stp>T</stp>
        <tr r="D15" s="1"/>
      </tp>
      <tp>
        <v>0.8592407436338072</v>
        <stp/>
        <stp>ContractData</stp>
        <stp>HOE</stp>
        <stp>PercentNetLastTrade</stp>
        <stp/>
        <stp>T</stp>
        <tr r="D14" s="1"/>
      </tp>
      <tp>
        <v>1.4341957255343083</v>
        <stp/>
        <stp>ContractData</stp>
        <stp>GLE</stp>
        <stp>PercentNetLastTrade</stp>
        <stp/>
        <stp>T</stp>
        <tr r="D12" s="1"/>
      </tp>
      <tp>
        <v>0.67022411953041627</v>
        <stp/>
        <stp>ContractData</stp>
        <stp>GCE</stp>
        <stp>PercentNetLastTrade</stp>
        <stp/>
        <stp>T</stp>
        <tr r="D11" s="1"/>
      </tp>
      <tp>
        <v>0.9876191831507044</v>
        <stp/>
        <stp>ContractData</stp>
        <stp>ENQ</stp>
        <stp>PercentNetLastTrade</stp>
        <stp/>
        <stp>T</stp>
        <tr r="D3" s="1"/>
      </tp>
      <tp>
        <v>0</v>
        <stp/>
        <stp>ContractData</stp>
        <stp>EU6</stp>
        <stp>PercentNetLastTrade</stp>
        <stp/>
        <stp>T</stp>
        <tr r="D10" s="1"/>
      </tp>
      <tp>
        <v>8.9140928013959092E-2</v>
        <stp/>
        <stp>ContractData</stp>
        <stp>DXE</stp>
        <stp>PercentNetLastTrade</stp>
        <stp/>
        <stp>T</stp>
        <tr r="D9" s="1"/>
      </tp>
      <tp>
        <v>0.64616489170755054</v>
        <stp/>
        <stp>ContractData</stp>
        <stp>CLE</stp>
        <stp>PercentNetLastTrade</stp>
        <stp/>
        <stp>T</stp>
        <tr r="D7" s="1"/>
      </tp>
      <tp>
        <v>-0.60162902628656056</v>
        <stp/>
        <stp>ContractData</stp>
        <stp>CCE</stp>
        <stp>PercentNetLastTrade</stp>
        <stp/>
        <stp>T</stp>
        <tr r="D6" s="1"/>
      </tp>
      <tp>
        <v>1.2008372810399912</v>
        <stp/>
        <stp>ContractData</stp>
        <stp>CPE</stp>
        <stp>PercentNetLastTrade</stp>
        <stp/>
        <stp>T</stp>
        <tr r="D8" s="1"/>
      </tp>
      <tp>
        <v>-0.83499310556151374</v>
        <stp/>
        <stp>ContractData</stp>
        <stp>BTC</stp>
        <stp>PercentNetLastTrade</stp>
        <stp/>
        <stp>T</stp>
        <tr r="D5" s="1"/>
      </tp>
      <tp>
        <v>-0.27654867256637167</v>
        <stp/>
        <stp>ContractData</stp>
        <stp>ZCE</stp>
        <stp>PercentNetLastTrade</stp>
        <stp/>
        <stp>T</stp>
        <tr r="D23" s="1"/>
      </tp>
      <tp>
        <v>-0.42381860563678747</v>
        <stp/>
        <stp>ContractData</stp>
        <stp>ZSE</stp>
        <stp>PercentNetLastTrade</stp>
        <stp/>
        <stp>T</stp>
        <tr r="D24" s="1"/>
      </tp>
      <tp>
        <v>-0.40290088638195004</v>
        <stp/>
        <stp>ContractData</stp>
        <stp>ZWA</stp>
        <stp>PercentNetLastTrade</stp>
        <stp/>
        <stp>T</stp>
        <tr r="D25" s="1"/>
      </tp>
      <tp>
        <v>0.11643137825644011</v>
        <stp/>
        <stp>ContractData</stp>
        <stp>TYA</stp>
        <stp>PercentNetLastTrade</stp>
        <stp/>
        <stp>T</stp>
        <tr r="D22" s="1"/>
      </tp>
      <tp>
        <v>0.83957586943147688</v>
        <stp/>
        <stp>ContractData</stp>
        <stp>SIE</stp>
        <stp>PercentNetLastTrade</stp>
        <stp/>
        <stp>T</stp>
        <tr r="D21" s="1"/>
      </tp>
      <tp>
        <v>2.0876826722338206</v>
        <stp/>
        <stp>ContractData</stp>
        <stp>SBE</stp>
        <stp>PercentNetLastTrade</stp>
        <stp/>
        <stp>T</stp>
        <tr r="D20" s="1"/>
      </tp>
      <tp>
        <v>0.52317711191599903</v>
        <stp/>
        <stp>ContractData</stp>
        <stp>RBE</stp>
        <stp>PercentNetLastTrade</stp>
        <stp/>
        <stp>T</stp>
        <tr r="D19" s="1"/>
      </tp>
      <tp>
        <v>0.46713742531233027</v>
        <stp/>
        <stp>ContractData</stp>
        <stp>PLE</stp>
        <stp>PercentNetLastTrade</stp>
        <stp/>
        <stp>T</stp>
        <tr r="D17" s="1"/>
      </tp>
      <tp>
        <v>-0.56008146639511203</v>
        <stp/>
        <stp>ContractData</stp>
        <stp>PAE</stp>
        <stp>PercentNetLastTrade</stp>
        <stp/>
        <stp>T</stp>
        <tr r="D16" s="1"/>
      </tp>
      <tp>
        <v>105.58</v>
        <stp/>
        <stp>ContractData</stp>
        <stp>DXE</stp>
        <stp>High</stp>
        <stp/>
        <stp>T</stp>
        <tr r="F9" s="1"/>
      </tp>
      <tp>
        <v>10779</v>
        <stp/>
        <stp>ContractData</stp>
        <stp>CCE</stp>
        <stp>Open</stp>
        <stp/>
        <stp>T</stp>
        <tr r="E6" s="1"/>
      </tp>
      <tp>
        <v>83.81</v>
        <stp/>
        <stp>ContractData</stp>
        <stp>CLE</stp>
        <stp>Open</stp>
        <stp/>
        <stp>T</stp>
        <tr r="E7" s="1"/>
      </tp>
      <tp>
        <v>4.5575000000000001</v>
        <stp/>
        <stp>ContractData</stp>
        <stp>CPE</stp>
        <stp>Open</stp>
        <stp/>
        <stp>T</stp>
        <tr r="E8" s="1"/>
      </tp>
      <tp>
        <v>1.07755</v>
        <stp/>
        <stp>ContractData</stp>
        <stp>EU6</stp>
        <stp>High</stp>
        <stp/>
        <stp>T</stp>
        <tr r="F10" s="1"/>
      </tp>
      <tp>
        <v>65390</v>
        <stp/>
        <stp>ContractData</stp>
        <stp>BTC</stp>
        <stp>Open</stp>
        <stp/>
        <stp>T</stp>
        <tr r="E5" s="1"/>
      </tp>
      <tp>
        <v>17827</v>
        <stp/>
        <stp>ContractData</stp>
        <stp>ENQ</stp>
        <stp>High</stp>
        <stp/>
        <stp>T</stp>
        <tr r="F3" s="1"/>
      </tp>
      <tp>
        <v>178.3</v>
        <stp/>
        <stp>ContractData</stp>
        <stp>GLE</stp>
        <stp>High</stp>
        <stp/>
        <stp>T</stp>
        <tr r="F12" s="1"/>
      </tp>
      <tp>
        <v>2364.4</v>
        <stp/>
        <stp>ContractData</stp>
        <stp>GCE</stp>
        <stp>High</stp>
        <stp/>
        <stp>T</stp>
        <tr r="F11" s="1"/>
      </tp>
      <tp>
        <v>2344.2000000000003</v>
        <stp/>
        <stp>ContractData</stp>
        <stp>GCE</stp>
        <stp>Open</stp>
        <stp/>
        <stp>T</stp>
        <tr r="E11" s="1"/>
      </tp>
      <tp>
        <v>175.22499999999999</v>
        <stp/>
        <stp>ContractData</stp>
        <stp>GLE</stp>
        <stp>Open</stp>
        <stp/>
        <stp>T</stp>
        <tr r="E12" s="1"/>
      </tp>
      <tp>
        <v>65390</v>
        <stp/>
        <stp>ContractData</stp>
        <stp>BTC</stp>
        <stp>High</stp>
        <stp/>
        <stp>T</stp>
        <tr r="F5" s="1"/>
      </tp>
      <tp>
        <v>17808.25</v>
        <stp/>
        <stp>ContractData</stp>
        <stp>ENQ</stp>
        <stp>Open</stp>
        <stp/>
        <stp>T</stp>
        <tr r="E3" s="1"/>
      </tp>
      <tp>
        <v>1.07535</v>
        <stp/>
        <stp>ContractData</stp>
        <stp>EU6</stp>
        <stp>Open</stp>
        <stp/>
        <stp>T</stp>
        <tr r="E10" s="1"/>
      </tp>
      <tp>
        <v>4.6145000000000005</v>
        <stp/>
        <stp>ContractData</stp>
        <stp>CPE</stp>
        <stp>High</stp>
        <stp/>
        <stp>T</stp>
        <tr r="F8" s="1"/>
      </tp>
      <tp>
        <v>84.210000000000008</v>
        <stp/>
        <stp>ContractData</stp>
        <stp>CLE</stp>
        <stp>High</stp>
        <stp/>
        <stp>T</stp>
        <tr r="F7" s="1"/>
      </tp>
      <tp>
        <v>105.455</v>
        <stp/>
        <stp>ContractData</stp>
        <stp>DXE</stp>
        <stp>Open</stp>
        <stp/>
        <stp>T</stp>
        <tr r="E9" s="1"/>
      </tp>
      <tp>
        <v>10998</v>
        <stp/>
        <stp>ContractData</stp>
        <stp>CCE</stp>
        <stp>High</stp>
        <stp/>
        <stp>T</stp>
        <tr r="F6" s="1"/>
      </tp>
      <tp>
        <v>2.0020000000000002</v>
        <stp/>
        <stp>ContractData</stp>
        <stp>NGE</stp>
        <stp>High</stp>
        <stp/>
        <stp>T</stp>
        <tr r="F15" s="1"/>
      </tp>
      <tp>
        <v>2.5691999999999999</v>
        <stp/>
        <stp>ContractData</stp>
        <stp>HOE</stp>
        <stp>Open</stp>
        <stp/>
        <stp>T</stp>
        <tr r="E14" s="1"/>
      </tp>
      <tp>
        <v>2.5863</v>
        <stp/>
        <stp>ContractData</stp>
        <stp>HOE</stp>
        <stp>High</stp>
        <stp/>
        <stp>T</stp>
        <tr r="F14" s="1"/>
      </tp>
      <tp>
        <v>1.9770000000000001</v>
        <stp/>
        <stp>ContractData</stp>
        <stp>NGE</stp>
        <stp>Open</stp>
        <stp/>
        <stp>T</stp>
        <tr r="E15" s="1"/>
      </tp>
      <tp>
        <v>107.5625</v>
        <stp/>
        <stp>ContractData</stp>
        <stp>TYA</stp>
        <stp>High</stp>
        <stp/>
        <stp>T</stp>
        <tr r="F22" s="1"/>
      </tp>
      <tp>
        <v>83.58</v>
        <stp/>
        <stp>ContractData</stp>
        <stp>CLE</stp>
        <stp>Low</stp>
        <stp/>
        <stp>T</stp>
        <tr r="G7" s="1"/>
      </tp>
      <tp>
        <v>10651</v>
        <stp/>
        <stp>ContractData</stp>
        <stp>CCE</stp>
        <stp>Low</stp>
        <stp/>
        <stp>T</stp>
        <tr r="G6" s="1"/>
      </tp>
      <tp>
        <v>4.5455000000000005</v>
        <stp/>
        <stp>ContractData</stp>
        <stp>CPE</stp>
        <stp>Low</stp>
        <stp/>
        <stp>T</stp>
        <tr r="G8" s="1"/>
      </tp>
      <tp>
        <v>19.13</v>
        <stp/>
        <stp>ContractData</stp>
        <stp>SBE</stp>
        <stp>Open</stp>
        <stp/>
        <stp>T</stp>
        <tr r="E20" s="1"/>
      </tp>
      <tp>
        <v>64510</v>
        <stp/>
        <stp>ContractData</stp>
        <stp>BTC</stp>
        <stp>Low</stp>
        <stp/>
        <stp>T</stp>
        <tr r="G5" s="1"/>
      </tp>
      <tp>
        <v>17712.25</v>
        <stp/>
        <stp>ContractData</stp>
        <stp>ENQ</stp>
        <stp>Low</stp>
        <stp/>
        <stp>T</stp>
        <tr r="G3" s="1"/>
      </tp>
      <tp>
        <v>1.0741000000000001</v>
        <stp/>
        <stp>ContractData</stp>
        <stp>EU6</stp>
        <stp>Low</stp>
        <stp/>
        <stp>T</stp>
        <tr r="G10" s="1"/>
      </tp>
      <tp>
        <v>105.27</v>
        <stp/>
        <stp>ContractData</stp>
        <stp>DXE</stp>
        <stp>Low</stp>
        <stp/>
        <stp>T</stp>
        <tr r="G9" s="1"/>
      </tp>
      <tp>
        <v>173.57500000000002</v>
        <stp/>
        <stp>ContractData</stp>
        <stp>GLE</stp>
        <stp>Low</stp>
        <stp/>
        <stp>T</stp>
        <tr r="G12" s="1"/>
      </tp>
      <tp>
        <v>2338</v>
        <stp/>
        <stp>ContractData</stp>
        <stp>GCE</stp>
        <stp>Low</stp>
        <stp/>
        <stp>T</stp>
        <tr r="G11" s="1"/>
      </tp>
      <tp>
        <v>27.785</v>
        <stp/>
        <stp>ContractData</stp>
        <stp>SIE</stp>
        <stp>Open</stp>
        <stp/>
        <stp>T</stp>
        <tr r="E21" s="1"/>
      </tp>
      <tp>
        <v>2.5637000000000003</v>
        <stp/>
        <stp>ContractData</stp>
        <stp>HOE</stp>
        <stp>Low</stp>
        <stp/>
        <stp>T</stp>
        <tr r="G14" s="1"/>
      </tp>
      <tp>
        <v>1.9430000000000001</v>
        <stp/>
        <stp>ContractData</stp>
        <stp>NGE</stp>
        <stp>Low</stp>
        <stp/>
        <stp>T</stp>
        <tr r="G15" s="1"/>
      </tp>
      <tp>
        <v>922.7</v>
        <stp/>
        <stp>ContractData</stp>
        <stp>PLE</stp>
        <stp>Low</stp>
        <stp/>
        <stp>T</stp>
        <tr r="G17" s="1"/>
      </tp>
      <tp>
        <v>970.5</v>
        <stp/>
        <stp>ContractData</stp>
        <stp>PAE</stp>
        <stp>Low</stp>
        <stp/>
        <stp>T</stp>
        <tr r="G16" s="1"/>
      </tp>
      <tp>
        <v>27.565000000000001</v>
        <stp/>
        <stp>ContractData</stp>
        <stp>SIE</stp>
        <stp>Low</stp>
        <stp/>
        <stp>T</stp>
        <tr r="G21" s="1"/>
      </tp>
      <tp>
        <v>19.04</v>
        <stp/>
        <stp>ContractData</stp>
        <stp>SBE</stp>
        <stp>Low</stp>
        <stp/>
        <stp>T</stp>
        <tr r="G20" s="1"/>
      </tp>
      <tp>
        <v>2.7350000000000003</v>
        <stp/>
        <stp>ContractData</stp>
        <stp>RBE</stp>
        <stp>Low</stp>
        <stp/>
        <stp>T</stp>
        <tr r="G19" s="1"/>
      </tp>
      <tp>
        <v>107.28125</v>
        <stp/>
        <stp>ContractData</stp>
        <stp>TYA</stp>
        <stp>Low</stp>
        <stp/>
        <stp>T</stp>
        <tr r="G22" s="1"/>
      </tp>
      <tp>
        <v>450.75</v>
        <stp/>
        <stp>ContractData</stp>
        <stp>ZCE</stp>
        <stp>Low</stp>
        <stp/>
        <stp>T</stp>
        <tr r="G23" s="1"/>
      </tp>
      <tp>
        <v>1174.75</v>
        <stp/>
        <stp>ContractData</stp>
        <stp>ZSE</stp>
        <stp>Low</stp>
        <stp/>
        <stp>T</stp>
        <tr r="G24" s="1"/>
      </tp>
      <tp>
        <v>616.25</v>
        <stp/>
        <stp>ContractData</stp>
        <stp>ZWA</stp>
        <stp>Low</stp>
        <stp/>
        <stp>T</stp>
        <tr r="G25" s="1"/>
      </tp>
      <tp>
        <v>2.7449000000000003</v>
        <stp/>
        <stp>ContractData</stp>
        <stp>RBE</stp>
        <stp>Open</stp>
        <stp/>
        <stp>T</stp>
        <tr r="E19" s="1"/>
      </tp>
      <tp>
        <v>989</v>
        <stp/>
        <stp>ContractData</stp>
        <stp>PAE</stp>
        <stp>Open</stp>
        <stp/>
        <stp>T</stp>
        <tr r="E16" s="1"/>
      </tp>
      <tp>
        <v>926.2</v>
        <stp/>
        <stp>ContractData</stp>
        <stp>PLE</stp>
        <stp>Open</stp>
        <stp/>
        <stp>T</stp>
        <tr r="E17" s="1"/>
      </tp>
      <tp>
        <v>934.2</v>
        <stp/>
        <stp>ContractData</stp>
        <stp>PLE</stp>
        <stp>High</stp>
        <stp/>
        <stp>T</stp>
        <tr r="F17" s="1"/>
      </tp>
      <tp>
        <v>997</v>
        <stp/>
        <stp>ContractData</stp>
        <stp>PAE</stp>
        <stp>High</stp>
        <stp/>
        <stp>T</stp>
        <tr r="F16" s="1"/>
      </tp>
      <tp>
        <v>2.7561</v>
        <stp/>
        <stp>ContractData</stp>
        <stp>RBE</stp>
        <stp>High</stp>
        <stp/>
        <stp>T</stp>
        <tr r="F19" s="1"/>
      </tp>
      <tp>
        <v>28.025000000000002</v>
        <stp/>
        <stp>ContractData</stp>
        <stp>SIE</stp>
        <stp>High</stp>
        <stp/>
        <stp>T</stp>
        <tr r="F21" s="1"/>
      </tp>
      <tp>
        <v>107.359375</v>
        <stp/>
        <stp>ContractData</stp>
        <stp>TYA</stp>
        <stp>Open</stp>
        <stp/>
        <stp>T</stp>
        <tr r="E22" s="1"/>
      </tp>
      <tp>
        <v>19.61</v>
        <stp/>
        <stp>ContractData</stp>
        <stp>SBE</stp>
        <stp>High</stp>
        <stp/>
        <stp>T</stp>
        <tr r="F20" s="1"/>
      </tp>
      <tp>
        <v>451.75</v>
        <stp/>
        <stp>ContractData</stp>
        <stp>ZCE</stp>
        <stp>Open</stp>
        <stp/>
        <stp>T</stp>
        <tr r="E23" s="1"/>
      </tp>
      <tp>
        <v>1179</v>
        <stp/>
        <stp>ContractData</stp>
        <stp>ZSE</stp>
        <stp>Open</stp>
        <stp/>
        <stp>T</stp>
        <tr r="E24" s="1"/>
      </tp>
      <tp>
        <v>620</v>
        <stp/>
        <stp>ContractData</stp>
        <stp>ZWA</stp>
        <stp>Open</stp>
        <stp/>
        <stp>T</stp>
        <tr r="E25" s="1"/>
      </tp>
      <tp>
        <v>1181</v>
        <stp/>
        <stp>ContractData</stp>
        <stp>ZSE</stp>
        <stp>High</stp>
        <stp/>
        <stp>T</stp>
        <tr r="F24" s="1"/>
      </tp>
      <tp>
        <v>621.75</v>
        <stp/>
        <stp>ContractData</stp>
        <stp>ZWA</stp>
        <stp>High</stp>
        <stp/>
        <stp>T</stp>
        <tr r="F25" s="1"/>
      </tp>
      <tp>
        <v>453</v>
        <stp/>
        <stp>ContractData</stp>
        <stp>ZCE</stp>
        <stp>High</stp>
        <stp/>
        <stp>T</stp>
        <tr r="F23" s="1"/>
      </tp>
      <tp>
        <v>87.77</v>
        <stp/>
        <stp>ContractData</stp>
        <stp>QO</stp>
        <stp>Low</stp>
        <stp/>
        <stp>T</stp>
        <tr r="G18" s="1"/>
      </tp>
      <tp>
        <v>38288</v>
        <stp/>
        <stp>ContractData</stp>
        <stp>YM</stp>
        <stp>Low</stp>
        <stp/>
        <stp>T</stp>
        <tr r="G4" s="1"/>
      </tp>
      <tp>
        <v>5112.25</v>
        <stp/>
        <stp>ContractData</stp>
        <stp>EP</stp>
        <stp>Low</stp>
        <stp/>
        <stp>T</stp>
        <tr r="G2" s="1"/>
      </tp>
      <tp>
        <v>104.375</v>
        <stp/>
        <stp>ContractData</stp>
        <stp>HE</stp>
        <stp>Low</stp>
        <stp/>
        <stp>T</stp>
        <tr r="G1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A05FA-4383-4F73-94B6-B5FC307257E3}">
  <dimension ref="A1:O25"/>
  <sheetViews>
    <sheetView tabSelected="1" workbookViewId="0">
      <selection activeCell="B22" sqref="B22"/>
    </sheetView>
  </sheetViews>
  <sheetFormatPr defaultRowHeight="16.5" x14ac:dyDescent="0.3"/>
  <cols>
    <col min="1" max="1" width="7.25" style="2" bestFit="1" customWidth="1"/>
    <col min="2" max="2" width="10.375" style="2" bestFit="1" customWidth="1"/>
    <col min="3" max="7" width="10.375" style="2" customWidth="1"/>
    <col min="8" max="13" width="5.625" style="2" customWidth="1"/>
    <col min="14" max="14" width="12.625" style="2" customWidth="1"/>
    <col min="15" max="15" width="8.75" style="2" bestFit="1" customWidth="1"/>
    <col min="16" max="17" width="9" style="2"/>
    <col min="18" max="18" width="5" style="2" bestFit="1" customWidth="1"/>
    <col min="19" max="16384" width="9" style="2"/>
  </cols>
  <sheetData>
    <row r="1" spans="1:15" x14ac:dyDescent="0.3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N1" s="2" t="s">
        <v>32</v>
      </c>
      <c r="O1" s="2" t="s">
        <v>9</v>
      </c>
    </row>
    <row r="2" spans="1:15" x14ac:dyDescent="0.3">
      <c r="A2" s="2" t="s">
        <v>1</v>
      </c>
      <c r="B2" s="2" t="str">
        <f>IFERROR(TEXT(RTD("cqg.rtd",,"ContractData",$A2,"LastTrade",,"T"),$O2),"")</f>
        <v>5119.00</v>
      </c>
      <c r="C2" s="2" t="str">
        <f>IFERROR(TEXT(RTD("cqg.rtd",,"ContractData",$A2,"NetLastTradeToday",,"T"),$O2),"")</f>
        <v>36.75</v>
      </c>
      <c r="D2" s="4">
        <f>RTD("cqg.rtd",,"ContractData",$A2,"PercentNetLastTrade",,"T")/100</f>
        <v>7.2310492400019678E-3</v>
      </c>
      <c r="E2" s="2" t="str">
        <f>IFERROR(TEXT(RTD("cqg.rtd", ,"ContractData",$A2, "Open",, "T"),$O2),"")</f>
        <v>5132.00</v>
      </c>
      <c r="F2" s="2" t="str">
        <f>IFERROR(TEXT(RTD("cqg.rtd", ,"ContractData",$A2, "High",, "T"),$O2),"")</f>
        <v>5134.75</v>
      </c>
      <c r="G2" s="2" t="str">
        <f>IFERROR(TEXT(RTD("cqg.rtd", ,"ContractData",$A2, "Low",, "T"),$O2),"")</f>
        <v>5112.25</v>
      </c>
      <c r="K2" s="1"/>
      <c r="L2" s="1"/>
      <c r="N2" s="2">
        <f>IF(LEN(RTD("cqg.rtd", ,"ContractData", "Tsize("&amp;A2&amp;")", "LastQuoteToday",,"T"))=1,0,LEN(RTD("cqg.rtd", ,"ContractData", "Tsize("&amp;A2&amp;")", "LastQuoteToday",,"T"))-2)</f>
        <v>2</v>
      </c>
      <c r="O2" s="2" t="str" cm="1">
        <f t="array" ref="O2">_xlfn.SWITCH(N2,0,"#",1,"#.0",2,"#.00",3,"#.000",4,"#.0000",5,"#.00000",6,"#.000000",7,"#.0000000")</f>
        <v>#.00</v>
      </c>
    </row>
    <row r="3" spans="1:15" x14ac:dyDescent="0.3">
      <c r="A3" s="2" t="s">
        <v>10</v>
      </c>
      <c r="B3" s="2" t="str">
        <f>IFERROR(TEXT(RTD("cqg.rtd",,"ContractData",$A3,"LastTrade",,"T"),$O3),"")</f>
        <v>17741.00</v>
      </c>
      <c r="C3" s="2" t="str">
        <f>IFERROR(TEXT(RTD("cqg.rtd",,"ContractData",$A3,"NetLastTradeToday",,"T"),$O3),"")</f>
        <v>173.50</v>
      </c>
      <c r="D3" s="4">
        <f>RTD("cqg.rtd",,"ContractData",$A3,"PercentNetLastTrade",,"T")/100</f>
        <v>9.8761918315070432E-3</v>
      </c>
      <c r="E3" s="2" t="str">
        <f>IFERROR(TEXT(RTD("cqg.rtd", ,"ContractData",$A3, "Open",, "T"),$O3),"")</f>
        <v>17808.25</v>
      </c>
      <c r="F3" s="2" t="str">
        <f>IFERROR(TEXT(RTD("cqg.rtd", ,"ContractData",$A3, "High",, "T"),$O3),"")</f>
        <v>17827.00</v>
      </c>
      <c r="G3" s="2" t="str">
        <f>IFERROR(TEXT(RTD("cqg.rtd", ,"ContractData",$A3, "Low",, "T"),$O3),"")</f>
        <v>17712.25</v>
      </c>
      <c r="N3" s="2">
        <f>IF(LEN(RTD("cqg.rtd", ,"ContractData", "Tsize("&amp;A3&amp;")", "LastQuoteToday",,"T"))=1,0,LEN(RTD("cqg.rtd", ,"ContractData", "Tsize("&amp;A3&amp;")", "LastQuoteToday",,"T"))-2)</f>
        <v>2</v>
      </c>
      <c r="O3" s="2" t="str" cm="1">
        <f t="array" ref="O3">_xlfn.SWITCH(N3,0,"#",1,"#.0",2,"#.00",3,"#.000",4,"#.0000",5,"#.00000",6,"#.000000",7,"#.0000000")</f>
        <v>#.00</v>
      </c>
    </row>
    <row r="4" spans="1:15" x14ac:dyDescent="0.3">
      <c r="A4" s="2" t="s">
        <v>0</v>
      </c>
      <c r="B4" s="2" t="str">
        <f>IFERROR(TEXT(RTD("cqg.rtd",,"ContractData",$A4,"LastTrade",,"T"),$O4),"")</f>
        <v>38324</v>
      </c>
      <c r="C4" s="2" t="str">
        <f>IFERROR(TEXT(RTD("cqg.rtd",,"ContractData",$A4,"NetLastTradeToday",,"T"),$O4),"")</f>
        <v>36</v>
      </c>
      <c r="D4" s="4">
        <f>RTD("cqg.rtd",,"ContractData",$A4,"PercentNetLastTrade",,"T")/100</f>
        <v>9.4024237358963643E-4</v>
      </c>
      <c r="E4" s="2" t="str">
        <f>IFERROR(TEXT(RTD("cqg.rtd", ,"ContractData",$A4, "Open",, "T"),$O4),"")</f>
        <v>38343</v>
      </c>
      <c r="F4" s="2" t="str">
        <f>IFERROR(TEXT(RTD("cqg.rtd", ,"ContractData",$A4, "High",, "T"),$O4),"")</f>
        <v>38398</v>
      </c>
      <c r="G4" s="2" t="str">
        <f>IFERROR(TEXT(RTD("cqg.rtd", ,"ContractData",$A4, "Low",, "T"),$O4),"")</f>
        <v>38288</v>
      </c>
      <c r="N4" s="2">
        <f>IF(LEN(RTD("cqg.rtd", ,"ContractData", "Tsize("&amp;A4&amp;")", "LastQuoteToday",,"T"))=1,0,LEN(RTD("cqg.rtd", ,"ContractData", "Tsize("&amp;A4&amp;")", "LastQuoteToday",,"T"))-2)</f>
        <v>0</v>
      </c>
      <c r="O4" s="2" t="str" cm="1">
        <f t="array" ref="O4">_xlfn.SWITCH(N4,0,"#",1,"#.0",2,"#.00",3,"#.000",4,"#.0000",5,"#.00000",6,"#.000000",7,"#.0000000")</f>
        <v>#</v>
      </c>
    </row>
    <row r="5" spans="1:15" x14ac:dyDescent="0.3">
      <c r="A5" s="2" t="s">
        <v>12</v>
      </c>
      <c r="B5" s="2" t="str">
        <f>IFERROR(TEXT(RTD("cqg.rtd",,"ContractData",$A5,"LastTrade",,"T"),$O5),"")</f>
        <v>64725</v>
      </c>
      <c r="C5" s="2" t="str">
        <f>IFERROR(TEXT(RTD("cqg.rtd",,"ContractData",$A5,"NetLastTradeToday",,"T"),$O5),"")</f>
        <v>-545</v>
      </c>
      <c r="D5" s="4">
        <f>RTD("cqg.rtd",,"ContractData",$A5,"PercentNetLastTrade",,"T")/100</f>
        <v>-8.3499310556151372E-3</v>
      </c>
      <c r="E5" s="2" t="str">
        <f>IFERROR(TEXT(RTD("cqg.rtd", ,"ContractData",$A5, "Open",, "T"),$O5),"")</f>
        <v>65390</v>
      </c>
      <c r="F5" s="2" t="str">
        <f>IFERROR(TEXT(RTD("cqg.rtd", ,"ContractData",$A5, "High",, "T"),$O5),"")</f>
        <v>65390</v>
      </c>
      <c r="G5" s="2" t="str">
        <f>IFERROR(TEXT(RTD("cqg.rtd", ,"ContractData",$A5, "Low",, "T"),$O5),"")</f>
        <v>64510</v>
      </c>
      <c r="N5" s="2">
        <f>IF(LEN(RTD("cqg.rtd", ,"ContractData", "Tsize("&amp;A5&amp;")", "LastQuoteToday",,"T"))=1,0,LEN(RTD("cqg.rtd", ,"ContractData", "Tsize("&amp;A5&amp;")", "LastQuoteToday",,"T"))-2)</f>
        <v>0</v>
      </c>
      <c r="O5" s="2" t="str" cm="1">
        <f t="array" ref="O5">_xlfn.SWITCH(N5,0,"#",1,"#.0",2,"#.00",3,"#.000",4,"#.0000",5,"#.00000",6,"#.000000",7,"#.0000000")</f>
        <v>#</v>
      </c>
    </row>
    <row r="6" spans="1:15" x14ac:dyDescent="0.3">
      <c r="A6" s="2" t="s">
        <v>11</v>
      </c>
      <c r="B6" s="2" t="str">
        <f>IFERROR(TEXT(RTD("cqg.rtd",,"ContractData",$A6,"LastTrade",,"T"),$O6),"")</f>
        <v>10739</v>
      </c>
      <c r="C6" s="2" t="str">
        <f>IFERROR(TEXT(RTD("cqg.rtd",,"ContractData",$A6,"NetLastTradeToday",,"T"),$O6),"")</f>
        <v>-65</v>
      </c>
      <c r="D6" s="4">
        <f>RTD("cqg.rtd",,"ContractData",$A6,"PercentNetLastTrade",,"T")/100</f>
        <v>-6.0162902628656057E-3</v>
      </c>
      <c r="E6" s="2" t="str">
        <f>IFERROR(TEXT(RTD("cqg.rtd", ,"ContractData",$A6, "Open",, "T"),$O6),"")</f>
        <v>10779</v>
      </c>
      <c r="F6" s="2" t="str">
        <f>IFERROR(TEXT(RTD("cqg.rtd", ,"ContractData",$A6, "High",, "T"),$O6),"")</f>
        <v>10998</v>
      </c>
      <c r="G6" s="2" t="str">
        <f>IFERROR(TEXT(RTD("cqg.rtd", ,"ContractData",$A6, "Low",, "T"),$O6),"")</f>
        <v>10651</v>
      </c>
      <c r="N6" s="2">
        <f>IF(LEN(RTD("cqg.rtd", ,"ContractData", "Tsize("&amp;A6&amp;")", "LastQuoteToday",,"T"))=1,0,LEN(RTD("cqg.rtd", ,"ContractData", "Tsize("&amp;A6&amp;")", "LastQuoteToday",,"T"))-2)</f>
        <v>0</v>
      </c>
      <c r="O6" s="2" t="str" cm="1">
        <f t="array" ref="O6">_xlfn.SWITCH(N6,0,"#",1,"#.0",2,"#.00",3,"#.000",4,"#.0000",5,"#.00000",6,"#.000000",7,"#.0000000")</f>
        <v>#</v>
      </c>
    </row>
    <row r="7" spans="1:15" x14ac:dyDescent="0.3">
      <c r="A7" s="2" t="s">
        <v>13</v>
      </c>
      <c r="B7" s="2" t="str">
        <f>IFERROR(TEXT(RTD("cqg.rtd",,"ContractData",$A7,"LastTrade",,"T"),$O7),"")</f>
        <v>84.11</v>
      </c>
      <c r="C7" s="2" t="str">
        <f>IFERROR(TEXT(RTD("cqg.rtd",,"ContractData",$A7,"NetLastTradeToday",,"T"),$O7),"")</f>
        <v>.54</v>
      </c>
      <c r="D7" s="4">
        <f>RTD("cqg.rtd",,"ContractData",$A7,"PercentNetLastTrade",,"T")/100</f>
        <v>6.4616489170755053E-3</v>
      </c>
      <c r="E7" s="2" t="str">
        <f>IFERROR(TEXT(RTD("cqg.rtd", ,"ContractData",$A7, "Open",, "T"),$O7),"")</f>
        <v>83.81</v>
      </c>
      <c r="F7" s="2" t="str">
        <f>IFERROR(TEXT(RTD("cqg.rtd", ,"ContractData",$A7, "High",, "T"),$O7),"")</f>
        <v>84.21</v>
      </c>
      <c r="G7" s="2" t="str">
        <f>IFERROR(TEXT(RTD("cqg.rtd", ,"ContractData",$A7, "Low",, "T"),$O7),"")</f>
        <v>83.58</v>
      </c>
      <c r="N7" s="2">
        <f>IF(LEN(RTD("cqg.rtd", ,"ContractData", "Tsize("&amp;A7&amp;")", "LastQuoteToday",,"T"))=1,0,LEN(RTD("cqg.rtd", ,"ContractData", "Tsize("&amp;A7&amp;")", "LastQuoteToday",,"T"))-2)</f>
        <v>2</v>
      </c>
      <c r="O7" s="2" t="str" cm="1">
        <f t="array" ref="O7">_xlfn.SWITCH(N7,0,"#",1,"#.0",2,"#.00",3,"#.000",4,"#.0000",5,"#.00000",6,"#.000000",7,"#.0000000")</f>
        <v>#.00</v>
      </c>
    </row>
    <row r="8" spans="1:15" x14ac:dyDescent="0.3">
      <c r="A8" s="2" t="s">
        <v>15</v>
      </c>
      <c r="B8" s="2" t="str">
        <f>IFERROR(TEXT(RTD("cqg.rtd",,"ContractData",$A8,"LastTrade",,"T"),$O8),"")</f>
        <v>4.5930</v>
      </c>
      <c r="C8" s="2" t="str">
        <f>IFERROR(TEXT(RTD("cqg.rtd",,"ContractData",$A8,"NetLastTradeToday",,"T"),$O8),"")</f>
        <v>.0545</v>
      </c>
      <c r="D8" s="4">
        <f>RTD("cqg.rtd",,"ContractData",$A8,"PercentNetLastTrade",,"T")/100</f>
        <v>1.2008372810399912E-2</v>
      </c>
      <c r="E8" s="2" t="str">
        <f>IFERROR(TEXT(RTD("cqg.rtd", ,"ContractData",$A8, "Open",, "T"),$O8),"")</f>
        <v>4.5575</v>
      </c>
      <c r="F8" s="2" t="str">
        <f>IFERROR(TEXT(RTD("cqg.rtd", ,"ContractData",$A8, "High",, "T"),$O8),"")</f>
        <v>4.6145</v>
      </c>
      <c r="G8" s="2" t="str">
        <f>IFERROR(TEXT(RTD("cqg.rtd", ,"ContractData",$A8, "Low",, "T"),$O8),"")</f>
        <v>4.5455</v>
      </c>
      <c r="N8" s="2">
        <f>IF(LEN(RTD("cqg.rtd", ,"ContractData", "Tsize("&amp;A8&amp;")", "LastQuoteToday",,"T"))=1,0,LEN(RTD("cqg.rtd", ,"ContractData", "Tsize("&amp;A8&amp;")", "LastQuoteToday",,"T"))-2)</f>
        <v>4</v>
      </c>
      <c r="O8" s="2" t="str" cm="1">
        <f t="array" ref="O8">_xlfn.SWITCH(N8,0,"#",1,"#.0",2,"#.00",3,"#.000",4,"#.0000",5,"#.00000",6,"#.000000",7,"#.0000000")</f>
        <v>#.0000</v>
      </c>
    </row>
    <row r="9" spans="1:15" x14ac:dyDescent="0.3">
      <c r="A9" s="2" t="s">
        <v>21</v>
      </c>
      <c r="B9" s="2" t="str">
        <f>IFERROR(TEXT(RTD("cqg.rtd",,"ContractData",$A9,"LastTrade",,"T"),$O9),"")</f>
        <v>105.545</v>
      </c>
      <c r="C9" s="2" t="str">
        <f>IFERROR(TEXT(RTD("cqg.rtd",,"ContractData",$A9,"NetLastTradeToday",,"T"),$O9),"")</f>
        <v>.094</v>
      </c>
      <c r="D9" s="4">
        <f>RTD("cqg.rtd",,"ContractData",$A9,"PercentNetLastTrade",,"T")/100</f>
        <v>8.914092801395909E-4</v>
      </c>
      <c r="E9" s="2" t="str">
        <f>IFERROR(TEXT(RTD("cqg.rtd", ,"ContractData",$A9, "Open",, "T"),$O9),"")</f>
        <v>105.455</v>
      </c>
      <c r="F9" s="2" t="str">
        <f>IFERROR(TEXT(RTD("cqg.rtd", ,"ContractData",$A9, "High",, "T"),$O9),"")</f>
        <v>105.580</v>
      </c>
      <c r="G9" s="2" t="str">
        <f>IFERROR(TEXT(RTD("cqg.rtd", ,"ContractData",$A9, "Low",, "T"),$O9),"")</f>
        <v>105.270</v>
      </c>
      <c r="N9" s="2">
        <f>IF(LEN(RTD("cqg.rtd", ,"ContractData", "Tsize("&amp;A9&amp;")", "LastQuoteToday",,"T"))=1,0,LEN(RTD("cqg.rtd", ,"ContractData", "Tsize("&amp;A9&amp;")", "LastQuoteToday",,"T"))-2)</f>
        <v>3</v>
      </c>
      <c r="O9" s="2" t="str" cm="1">
        <f t="array" ref="O9">_xlfn.SWITCH(N9,0,"#",1,"#.0",2,"#.00",3,"#.000",4,"#.0000",5,"#.00000",6,"#.000000",7,"#.0000000")</f>
        <v>#.000</v>
      </c>
    </row>
    <row r="10" spans="1:15" x14ac:dyDescent="0.3">
      <c r="A10" s="2" t="s">
        <v>24</v>
      </c>
      <c r="B10" s="2" t="str">
        <f>IFERROR(TEXT(RTD("cqg.rtd",,"ContractData",$A10,"LastTrade",,"T"),$O10),"")</f>
        <v>1.07505</v>
      </c>
      <c r="C10" s="2" t="str">
        <f>IFERROR(TEXT(RTD("cqg.rtd",,"ContractData",$A10,"NetLastTradeToday",,"T"),$O10),"")</f>
        <v>.00000</v>
      </c>
      <c r="D10" s="4">
        <f>RTD("cqg.rtd",,"ContractData",$A10,"PercentNetLastTrade",,"T")/100</f>
        <v>0</v>
      </c>
      <c r="E10" s="2" t="str">
        <f>IFERROR(TEXT(RTD("cqg.rtd", ,"ContractData",$A10, "Open",, "T"),$O10),"")</f>
        <v>1.07535</v>
      </c>
      <c r="F10" s="2" t="str">
        <f>IFERROR(TEXT(RTD("cqg.rtd", ,"ContractData",$A10, "High",, "T"),$O10),"")</f>
        <v>1.07755</v>
      </c>
      <c r="G10" s="2" t="str">
        <f>IFERROR(TEXT(RTD("cqg.rtd", ,"ContractData",$A10, "Low",, "T"),$O10),"")</f>
        <v>1.07410</v>
      </c>
      <c r="J10" s="3"/>
      <c r="N10" s="2">
        <f>IF(LEN(RTD("cqg.rtd", ,"ContractData", "Tsize("&amp;A10&amp;")", "LastQuoteToday",,"T"))=1,0,LEN(RTD("cqg.rtd", ,"ContractData", "Tsize("&amp;A10&amp;")", "LastQuoteToday",,"T"))-2)</f>
        <v>5</v>
      </c>
      <c r="O10" s="2" t="str" cm="1">
        <f t="array" ref="O10">_xlfn.SWITCH(N10,0,"#",1,"#.0",2,"#.00",3,"#.000",4,"#.0000",5,"#.00000",6,"#.000000",7,"#.0000000")</f>
        <v>#.00000</v>
      </c>
    </row>
    <row r="11" spans="1:15" x14ac:dyDescent="0.3">
      <c r="A11" s="2" t="s">
        <v>19</v>
      </c>
      <c r="B11" s="2" t="str">
        <f>IFERROR(TEXT(RTD("cqg.rtd",,"ContractData",$A11,"LastTrade",,"T"),$O11),"")</f>
        <v>2358.2</v>
      </c>
      <c r="C11" s="2" t="str">
        <f>IFERROR(TEXT(RTD("cqg.rtd",,"ContractData",$A11,"NetLastTradeToday",,"T"),$O11),"")</f>
        <v>15.7</v>
      </c>
      <c r="D11" s="4">
        <f>RTD("cqg.rtd",,"ContractData",$A11,"PercentNetLastTrade",,"T")/100</f>
        <v>6.7022411953041629E-3</v>
      </c>
      <c r="E11" s="2" t="str">
        <f>IFERROR(TEXT(RTD("cqg.rtd", ,"ContractData",$A11, "Open",, "T"),$O11),"")</f>
        <v>2344.2</v>
      </c>
      <c r="F11" s="2" t="str">
        <f>IFERROR(TEXT(RTD("cqg.rtd", ,"ContractData",$A11, "High",, "T"),$O11),"")</f>
        <v>2364.4</v>
      </c>
      <c r="G11" s="2" t="str">
        <f>IFERROR(TEXT(RTD("cqg.rtd", ,"ContractData",$A11, "Low",, "T"),$O11),"")</f>
        <v>2338.0</v>
      </c>
      <c r="J11" s="3"/>
      <c r="N11" s="2">
        <f>IF(LEN(RTD("cqg.rtd", ,"ContractData", "Tsize("&amp;A11&amp;")", "LastQuoteToday",,"T"))=1,0,LEN(RTD("cqg.rtd", ,"ContractData", "Tsize("&amp;A11&amp;")", "LastQuoteToday",,"T"))-2)</f>
        <v>1</v>
      </c>
      <c r="O11" s="2" t="str" cm="1">
        <f t="array" ref="O11">_xlfn.SWITCH(N11,0,"#",1,"#.0",2,"#.00",3,"#.000",4,"#.0000",5,"#.00000",6,"#.000000",7,"#.0000000")</f>
        <v>#.0</v>
      </c>
    </row>
    <row r="12" spans="1:15" x14ac:dyDescent="0.3">
      <c r="A12" s="2" t="s">
        <v>22</v>
      </c>
      <c r="B12" s="2" t="str">
        <f>IFERROR(TEXT(RTD("cqg.rtd",,"ContractData",$A12,"LastTrade",,"T"),$O12),"")</f>
        <v>177.850</v>
      </c>
      <c r="C12" s="2" t="str">
        <f>IFERROR(TEXT(RTD("cqg.rtd",,"ContractData",$A12,"NetLastTradeToday",,"T"),$O12),"")</f>
        <v>2.550</v>
      </c>
      <c r="D12" s="4">
        <f>RTD("cqg.rtd",,"ContractData",$A12,"PercentNetLastTrade",,"T")/100</f>
        <v>1.4341957255343082E-2</v>
      </c>
      <c r="E12" s="2" t="str">
        <f>IFERROR(TEXT(RTD("cqg.rtd", ,"ContractData",$A12, "Open",, "T"),$O12),"")</f>
        <v>175.225</v>
      </c>
      <c r="F12" s="2" t="str">
        <f>IFERROR(TEXT(RTD("cqg.rtd", ,"ContractData",$A12, "High",, "T"),$O12),"")</f>
        <v>178.300</v>
      </c>
      <c r="G12" s="2" t="str">
        <f>IFERROR(TEXT(RTD("cqg.rtd", ,"ContractData",$A12, "Low",, "T"),$O12),"")</f>
        <v>173.575</v>
      </c>
      <c r="J12" s="3"/>
      <c r="N12" s="2">
        <f>IF(LEN(RTD("cqg.rtd", ,"ContractData", "Tsize("&amp;A12&amp;")", "LastQuoteToday",,"T"))=1,0,LEN(RTD("cqg.rtd", ,"ContractData", "Tsize("&amp;A12&amp;")", "LastQuoteToday",,"T"))-2)</f>
        <v>3</v>
      </c>
      <c r="O12" s="2" t="str" cm="1">
        <f t="array" ref="O12">_xlfn.SWITCH(N12,0,"#",1,"#.0",2,"#.00",3,"#.000",4,"#.0000",5,"#.00000",6,"#.000000",7,"#.0000000")</f>
        <v>#.000</v>
      </c>
    </row>
    <row r="13" spans="1:15" x14ac:dyDescent="0.3">
      <c r="A13" s="2" t="s">
        <v>16</v>
      </c>
      <c r="B13" s="2" t="str">
        <f>IFERROR(TEXT(RTD("cqg.rtd",,"ContractData",$A13,"LastTrade",,"T"),$O13),"")</f>
        <v>105.100</v>
      </c>
      <c r="C13" s="2" t="str">
        <f>IFERROR(TEXT(RTD("cqg.rtd",,"ContractData",$A13,"NetLastTradeToday",,"T"),$O13),"")</f>
        <v>-2.450</v>
      </c>
      <c r="D13" s="4">
        <f>RTD("cqg.rtd",,"ContractData",$A13,"PercentNetLastTrade",,"T")/100</f>
        <v>-2.3333333333333334E-2</v>
      </c>
      <c r="E13" s="2" t="str">
        <f>IFERROR(TEXT(RTD("cqg.rtd", ,"ContractData",$A13, "Open",, "T"),$O13),"")</f>
        <v>106.900</v>
      </c>
      <c r="F13" s="2" t="str">
        <f>IFERROR(TEXT(RTD("cqg.rtd", ,"ContractData",$A13, "High",, "T"),$O13),"")</f>
        <v>106.900</v>
      </c>
      <c r="G13" s="2" t="str">
        <f>IFERROR(TEXT(RTD("cqg.rtd", ,"ContractData",$A13, "Low",, "T"),$O13),"")</f>
        <v>104.375</v>
      </c>
      <c r="N13" s="2">
        <f>IF(LEN(RTD("cqg.rtd", ,"ContractData", "Tsize("&amp;A13&amp;")", "LastQuoteToday",,"T"))=1,0,LEN(RTD("cqg.rtd", ,"ContractData", "Tsize("&amp;A13&amp;")", "LastQuoteToday",,"T"))-2)</f>
        <v>3</v>
      </c>
      <c r="O13" s="2" t="str" cm="1">
        <f t="array" ref="O13">_xlfn.SWITCH(N13,0,"#",1,"#.0",2,"#.00",3,"#.000",4,"#.0000",5,"#.00000",6,"#.000000",7,"#.0000000")</f>
        <v>#.000</v>
      </c>
    </row>
    <row r="14" spans="1:15" x14ac:dyDescent="0.3">
      <c r="A14" s="2" t="s">
        <v>20</v>
      </c>
      <c r="B14" s="2" t="str">
        <f>IFERROR(TEXT(RTD("cqg.rtd",,"ContractData",$A14,"LastTrade",,"T"),$O14),"")</f>
        <v>2.5824</v>
      </c>
      <c r="C14" s="2" t="str">
        <f>IFERROR(TEXT(RTD("cqg.rtd",,"ContractData",$A14,"NetLastTradeToday",,"T"),$O14),"")</f>
        <v>.0220</v>
      </c>
      <c r="D14" s="4">
        <f>RTD("cqg.rtd",,"ContractData",$A14,"PercentNetLastTrade",,"T")/100</f>
        <v>8.5924074363380714E-3</v>
      </c>
      <c r="E14" s="2" t="str">
        <f>IFERROR(TEXT(RTD("cqg.rtd", ,"ContractData",$A14, "Open",, "T"),$O14),"")</f>
        <v>2.5692</v>
      </c>
      <c r="F14" s="2" t="str">
        <f>IFERROR(TEXT(RTD("cqg.rtd", ,"ContractData",$A14, "High",, "T"),$O14),"")</f>
        <v>2.5863</v>
      </c>
      <c r="G14" s="2" t="str">
        <f>IFERROR(TEXT(RTD("cqg.rtd", ,"ContractData",$A14, "Low",, "T"),$O14),"")</f>
        <v>2.5637</v>
      </c>
      <c r="N14" s="2">
        <f>IF(LEN(RTD("cqg.rtd", ,"ContractData", "Tsize("&amp;A14&amp;")", "LastQuoteToday",,"T"))=1,0,LEN(RTD("cqg.rtd", ,"ContractData", "Tsize("&amp;A14&amp;")", "LastQuoteToday",,"T"))-2)</f>
        <v>4</v>
      </c>
      <c r="O14" s="2" t="str" cm="1">
        <f t="array" ref="O14">_xlfn.SWITCH(N14,0,"#",1,"#.0",2,"#.00",3,"#.000",4,"#.0000",5,"#.00000",6,"#.000000",7,"#.0000000")</f>
        <v>#.0000</v>
      </c>
    </row>
    <row r="15" spans="1:15" x14ac:dyDescent="0.3">
      <c r="A15" s="2" t="s">
        <v>31</v>
      </c>
      <c r="B15" s="2" t="str">
        <f>IFERROR(TEXT(RTD("cqg.rtd",,"ContractData",$A15,"LastTrade",,"T"),$O15),"")</f>
        <v>1.945</v>
      </c>
      <c r="C15" s="2" t="str">
        <f>IFERROR(TEXT(RTD("cqg.rtd",,"ContractData",$A15,"NetLastTradeToday",,"T"),$O15),"")</f>
        <v>-.041</v>
      </c>
      <c r="D15" s="4">
        <f>RTD("cqg.rtd",,"ContractData",$A15,"PercentNetLastTrade",,"T")/100</f>
        <v>-2.0644511581067473E-2</v>
      </c>
      <c r="E15" s="2" t="str">
        <f>IFERROR(TEXT(RTD("cqg.rtd", ,"ContractData",$A15, "Open",, "T"),$O15),"")</f>
        <v>1.977</v>
      </c>
      <c r="F15" s="2" t="str">
        <f>IFERROR(TEXT(RTD("cqg.rtd", ,"ContractData",$A15, "High",, "T"),$O15),"")</f>
        <v>2.002</v>
      </c>
      <c r="G15" s="2" t="str">
        <f>IFERROR(TEXT(RTD("cqg.rtd", ,"ContractData",$A15, "Low",, "T"),$O15),"")</f>
        <v>1.943</v>
      </c>
      <c r="N15" s="2">
        <f>IF(LEN(RTD("cqg.rtd", ,"ContractData", "Tsize("&amp;A15&amp;")", "LastQuoteToday",,"T"))=1,0,LEN(RTD("cqg.rtd", ,"ContractData", "Tsize("&amp;A15&amp;")", "LastQuoteToday",,"T"))-2)</f>
        <v>3</v>
      </c>
      <c r="O15" s="2" t="str" cm="1">
        <f t="array" ref="O15">_xlfn.SWITCH(N15,0,"#",1,"#.0",2,"#.00",3,"#.000",4,"#.0000",5,"#.00000",6,"#.000000",7,"#.0000000")</f>
        <v>#.000</v>
      </c>
    </row>
    <row r="16" spans="1:15" x14ac:dyDescent="0.3">
      <c r="A16" s="2" t="s">
        <v>30</v>
      </c>
      <c r="B16" s="2" t="str">
        <f>IFERROR(TEXT(RTD("cqg.rtd",,"ContractData",$A16,"LastTrade",,"T"),$O16),"")</f>
        <v>976.5</v>
      </c>
      <c r="C16" s="2" t="str">
        <f>IFERROR(TEXT(RTD("cqg.rtd",,"ContractData",$A16,"NetLastTradeToday",,"T"),$O16),"")</f>
        <v>-5.5</v>
      </c>
      <c r="D16" s="4">
        <f>RTD("cqg.rtd",,"ContractData",$A16,"PercentNetLastTrade",,"T")/100</f>
        <v>-5.6008146639511206E-3</v>
      </c>
      <c r="E16" s="2" t="str">
        <f>IFERROR(TEXT(RTD("cqg.rtd", ,"ContractData",$A16, "Open",, "T"),$O16),"")</f>
        <v>989.0</v>
      </c>
      <c r="F16" s="2" t="str">
        <f>IFERROR(TEXT(RTD("cqg.rtd", ,"ContractData",$A16, "High",, "T"),$O16),"")</f>
        <v>997.0</v>
      </c>
      <c r="G16" s="2" t="str">
        <f>IFERROR(TEXT(RTD("cqg.rtd", ,"ContractData",$A16, "Low",, "T"),$O16),"")</f>
        <v>970.5</v>
      </c>
      <c r="N16" s="2">
        <f>IF(LEN(RTD("cqg.rtd", ,"ContractData", "Tsize("&amp;A16&amp;")", "LastQuoteToday",,"T"))=1,0,LEN(RTD("cqg.rtd", ,"ContractData", "Tsize("&amp;A16&amp;")", "LastQuoteToday",,"T"))-2)</f>
        <v>1</v>
      </c>
      <c r="O16" s="2" t="str" cm="1">
        <f t="array" ref="O16">_xlfn.SWITCH(N16,0,"#",1,"#.0",2,"#.00",3,"#.000",4,"#.0000",5,"#.00000",6,"#.000000",7,"#.0000000")</f>
        <v>#.0</v>
      </c>
    </row>
    <row r="17" spans="1:15" x14ac:dyDescent="0.3">
      <c r="A17" s="2" t="s">
        <v>28</v>
      </c>
      <c r="B17" s="2" t="str">
        <f>IFERROR(TEXT(RTD("cqg.rtd",,"ContractData",$A17,"LastTrade",,"T"),$O17),"")</f>
        <v>924.8</v>
      </c>
      <c r="C17" s="2" t="str">
        <f>IFERROR(TEXT(RTD("cqg.rtd",,"ContractData",$A17,"NetLastTradeToday",,"T"),$O17),"")</f>
        <v>4.3</v>
      </c>
      <c r="D17" s="4">
        <f>RTD("cqg.rtd",,"ContractData",$A17,"PercentNetLastTrade",,"T")/100</f>
        <v>4.6713742531233025E-3</v>
      </c>
      <c r="E17" s="2" t="str">
        <f>IFERROR(TEXT(RTD("cqg.rtd", ,"ContractData",$A17, "Open",, "T"),$O17),"")</f>
        <v>926.2</v>
      </c>
      <c r="F17" s="2" t="str">
        <f>IFERROR(TEXT(RTD("cqg.rtd", ,"ContractData",$A17, "High",, "T"),$O17),"")</f>
        <v>934.2</v>
      </c>
      <c r="G17" s="2" t="str">
        <f>IFERROR(TEXT(RTD("cqg.rtd", ,"ContractData",$A17, "Low",, "T"),$O17),"")</f>
        <v>922.7</v>
      </c>
      <c r="N17" s="2">
        <f>IF(LEN(RTD("cqg.rtd", ,"ContractData", "Tsize("&amp;A17&amp;")", "LastQuoteToday",,"T"))=1,0,LEN(RTD("cqg.rtd", ,"ContractData", "Tsize("&amp;A17&amp;")", "LastQuoteToday",,"T"))-2)</f>
        <v>1</v>
      </c>
      <c r="O17" s="2" t="str" cm="1">
        <f t="array" ref="O17">_xlfn.SWITCH(N17,0,"#",1,"#.0",2,"#.00",3,"#.000",4,"#.0000",5,"#.00000",6,"#.000000",7,"#.0000000")</f>
        <v>#.0</v>
      </c>
    </row>
    <row r="18" spans="1:15" x14ac:dyDescent="0.3">
      <c r="A18" s="2" t="s">
        <v>14</v>
      </c>
      <c r="B18" s="2" t="str">
        <f>IFERROR(TEXT(RTD("cqg.rtd",,"ContractData",$A18,"LastTrade",,"T"),$O18),"")</f>
        <v>88.34</v>
      </c>
      <c r="C18" s="2" t="str">
        <f>IFERROR(TEXT(RTD("cqg.rtd",,"ContractData",$A18,"NetLastTradeToday",,"T"),$O18),"")</f>
        <v>.57</v>
      </c>
      <c r="D18" s="4">
        <f>RTD("cqg.rtd",,"ContractData",$A18,"PercentNetLastTrade",,"T")/100</f>
        <v>6.4942463256237896E-3</v>
      </c>
      <c r="E18" s="2" t="str">
        <f>IFERROR(TEXT(RTD("cqg.rtd", ,"ContractData",$A18, "Open",, "T"),$O18),"")</f>
        <v>87.99</v>
      </c>
      <c r="F18" s="2" t="str">
        <f>IFERROR(TEXT(RTD("cqg.rtd", ,"ContractData",$A18, "High",, "T"),$O18),"")</f>
        <v>88.44</v>
      </c>
      <c r="G18" s="2" t="str">
        <f>IFERROR(TEXT(RTD("cqg.rtd", ,"ContractData",$A18, "Low",, "T"),$O18),"")</f>
        <v>87.77</v>
      </c>
      <c r="N18" s="2">
        <f>IF(LEN(RTD("cqg.rtd", ,"ContractData", "Tsize("&amp;A18&amp;")", "LastQuoteToday",,"T"))=1,0,LEN(RTD("cqg.rtd", ,"ContractData", "Tsize("&amp;A18&amp;")", "LastQuoteToday",,"T"))-2)</f>
        <v>2</v>
      </c>
      <c r="O18" s="2" t="str" cm="1">
        <f t="array" ref="O18">_xlfn.SWITCH(N18,0,"#",1,"#.0",2,"#.00",3,"#.000",4,"#.0000",5,"#.00000",6,"#.000000",7,"#.0000000")</f>
        <v>#.00</v>
      </c>
    </row>
    <row r="19" spans="1:15" x14ac:dyDescent="0.3">
      <c r="A19" s="2" t="s">
        <v>17</v>
      </c>
      <c r="B19" s="2" t="str">
        <f>IFERROR(TEXT(RTD("cqg.rtd",,"ContractData",$A19,"LastTrade",,"T"),$O19),"")</f>
        <v>2.7476</v>
      </c>
      <c r="C19" s="2" t="str">
        <f>IFERROR(TEXT(RTD("cqg.rtd",,"ContractData",$A19,"NetLastTradeToday",,"T"),$O19),"")</f>
        <v>.0143</v>
      </c>
      <c r="D19" s="4">
        <f>RTD("cqg.rtd",,"ContractData",$A19,"PercentNetLastTrade",,"T")/100</f>
        <v>5.2317711191599905E-3</v>
      </c>
      <c r="E19" s="2" t="str">
        <f>IFERROR(TEXT(RTD("cqg.rtd", ,"ContractData",$A19, "Open",, "T"),$O19),"")</f>
        <v>2.7449</v>
      </c>
      <c r="F19" s="2" t="str">
        <f>IFERROR(TEXT(RTD("cqg.rtd", ,"ContractData",$A19, "High",, "T"),$O19),"")</f>
        <v>2.7561</v>
      </c>
      <c r="G19" s="2" t="str">
        <f>IFERROR(TEXT(RTD("cqg.rtd", ,"ContractData",$A19, "Low",, "T"),$O19),"")</f>
        <v>2.7350</v>
      </c>
      <c r="N19" s="2">
        <f>IF(LEN(RTD("cqg.rtd", ,"ContractData", "Tsize("&amp;A19&amp;")", "LastQuoteToday",,"T"))=1,0,LEN(RTD("cqg.rtd", ,"ContractData", "Tsize("&amp;A19&amp;")", "LastQuoteToday",,"T"))-2)</f>
        <v>4</v>
      </c>
      <c r="O19" s="2" t="str" cm="1">
        <f t="array" ref="O19">_xlfn.SWITCH(N19,0,"#",1,"#.0",2,"#.00",3,"#.000",4,"#.0000",5,"#.00000",6,"#.000000",7,"#.0000000")</f>
        <v>#.0000</v>
      </c>
    </row>
    <row r="20" spans="1:15" x14ac:dyDescent="0.3">
      <c r="A20" s="2" t="s">
        <v>25</v>
      </c>
      <c r="B20" s="2" t="str">
        <f>IFERROR(TEXT(RTD("cqg.rtd",,"ContractData",$A20,"LastTrade",,"T"),$O20),"")</f>
        <v>19.56</v>
      </c>
      <c r="C20" s="2" t="str">
        <f>IFERROR(TEXT(RTD("cqg.rtd",,"ContractData",$A20,"NetLastTradeToday",,"T"),$O20),"")</f>
        <v>.40</v>
      </c>
      <c r="D20" s="4">
        <f>RTD("cqg.rtd",,"ContractData",$A20,"PercentNetLastTrade",,"T")/100</f>
        <v>2.0876826722338208E-2</v>
      </c>
      <c r="E20" s="2" t="str">
        <f>IFERROR(TEXT(RTD("cqg.rtd", ,"ContractData",$A20, "Open",, "T"),$O20),"")</f>
        <v>19.13</v>
      </c>
      <c r="F20" s="2" t="str">
        <f>IFERROR(TEXT(RTD("cqg.rtd", ,"ContractData",$A20, "High",, "T"),$O20),"")</f>
        <v>19.61</v>
      </c>
      <c r="G20" s="2" t="str">
        <f>IFERROR(TEXT(RTD("cqg.rtd", ,"ContractData",$A20, "Low",, "T"),$O20),"")</f>
        <v>19.04</v>
      </c>
      <c r="N20" s="2">
        <f>IF(LEN(RTD("cqg.rtd", ,"ContractData", "Tsize("&amp;A20&amp;")", "LastQuoteToday",,"T"))=1,0,LEN(RTD("cqg.rtd", ,"ContractData", "Tsize("&amp;A20&amp;")", "LastQuoteToday",,"T"))-2)</f>
        <v>2</v>
      </c>
      <c r="O20" s="2" t="str" cm="1">
        <f t="array" ref="O20">_xlfn.SWITCH(N20,0,"#",1,"#.0",2,"#.00",3,"#.000",4,"#.0000",5,"#.00000",6,"#.000000",7,"#.0000000")</f>
        <v>#.00</v>
      </c>
    </row>
    <row r="21" spans="1:15" x14ac:dyDescent="0.3">
      <c r="A21" s="2" t="s">
        <v>18</v>
      </c>
      <c r="B21" s="2" t="str">
        <f>IFERROR(TEXT(RTD("cqg.rtd",,"ContractData",$A21,"LastTrade",,"T"),$O21),"")</f>
        <v>27.865</v>
      </c>
      <c r="C21" s="2" t="str">
        <f>IFERROR(TEXT(RTD("cqg.rtd",,"ContractData",$A21,"NetLastTradeToday",,"T"),$O21),"")</f>
        <v>.232</v>
      </c>
      <c r="D21" s="4">
        <f>RTD("cqg.rtd",,"ContractData",$A21,"PercentNetLastTrade",,"T")/100</f>
        <v>8.3957586943147686E-3</v>
      </c>
      <c r="E21" s="2" t="str">
        <f>IFERROR(TEXT(RTD("cqg.rtd", ,"ContractData",$A21, "Open",, "T"),$O21),"")</f>
        <v>27.785</v>
      </c>
      <c r="F21" s="2" t="str">
        <f>IFERROR(TEXT(RTD("cqg.rtd", ,"ContractData",$A21, "High",, "T"),$O21),"")</f>
        <v>28.025</v>
      </c>
      <c r="G21" s="2" t="str">
        <f>IFERROR(TEXT(RTD("cqg.rtd", ,"ContractData",$A21, "Low",, "T"),$O21),"")</f>
        <v>27.565</v>
      </c>
      <c r="N21" s="2">
        <f>IF(LEN(RTD("cqg.rtd", ,"ContractData", "Tsize("&amp;A21&amp;")", "LastQuoteToday",,"T"))=1,0,LEN(RTD("cqg.rtd", ,"ContractData", "Tsize("&amp;A21&amp;")", "LastQuoteToday",,"T"))-2)</f>
        <v>3</v>
      </c>
      <c r="O21" s="2" t="str" cm="1">
        <f t="array" ref="O21">_xlfn.SWITCH(N21,0,"#",1,"#.0",2,"#.00",3,"#.000",4,"#.0000",5,"#.00000",6,"#.000000",7,"#.0000000")</f>
        <v>#.000</v>
      </c>
    </row>
    <row r="22" spans="1:15" x14ac:dyDescent="0.3">
      <c r="A22" s="2" t="s">
        <v>26</v>
      </c>
      <c r="B22" s="2" t="str">
        <f>IFERROR(TEXT(RTD("cqg.rtd",,"ContractData",$A22,"LastTrade",,"T"),$O22),"")</f>
        <v>107.484375</v>
      </c>
      <c r="C22" s="2" t="str">
        <f>IFERROR(TEXT(RTD("cqg.rtd",,"ContractData",$A22,"NetLastTradeToday",,"T"),$O22),"")</f>
        <v>.125000</v>
      </c>
      <c r="D22" s="4">
        <f>RTD("cqg.rtd",,"ContractData",$A22,"PercentNetLastTrade",,"T")/100</f>
        <v>1.164313782564401E-3</v>
      </c>
      <c r="E22" s="2" t="str">
        <f>IFERROR(TEXT(RTD("cqg.rtd", ,"ContractData",$A22, "Open",, "T"),$O22),"")</f>
        <v>107.359375</v>
      </c>
      <c r="F22" s="2" t="str">
        <f>IFERROR(TEXT(RTD("cqg.rtd", ,"ContractData",$A22, "High",, "T"),$O22),"")</f>
        <v>107.562500</v>
      </c>
      <c r="G22" s="2" t="str">
        <f>IFERROR(TEXT(RTD("cqg.rtd", ,"ContractData",$A22, "Low",, "T"),$O22),"")</f>
        <v>107.281250</v>
      </c>
      <c r="N22" s="2">
        <f>IF(LEN(RTD("cqg.rtd", ,"ContractData", "Tsize("&amp;A22&amp;")", "LastQuoteToday",,"T"))=1,0,LEN(RTD("cqg.rtd", ,"ContractData", "Tsize("&amp;A22&amp;")", "LastQuoteToday",,"T"))-2)</f>
        <v>6</v>
      </c>
      <c r="O22" s="2" t="str" cm="1">
        <f t="array" ref="O22">_xlfn.SWITCH(N22,0,"#",1,"#.0",2,"#.00",3,"#.000",4,"#.0000",5,"#.00000",6,"#.000000",7,"#.0000000")</f>
        <v>#.000000</v>
      </c>
    </row>
    <row r="23" spans="1:15" x14ac:dyDescent="0.3">
      <c r="A23" s="2" t="s">
        <v>27</v>
      </c>
      <c r="B23" s="2" t="str">
        <f>IFERROR(TEXT(RTD("cqg.rtd",,"ContractData",$A23,"LastTrade",,"T"),$O23),"")</f>
        <v>450.75</v>
      </c>
      <c r="C23" s="2" t="str">
        <f>IFERROR(TEXT(RTD("cqg.rtd",,"ContractData",$A23,"NetLastTradeToday",,"T"),$O23),"")</f>
        <v>-1.25</v>
      </c>
      <c r="D23" s="4">
        <f>RTD("cqg.rtd",,"ContractData",$A23,"PercentNetLastTrade",,"T")/100</f>
        <v>-2.7654867256637168E-3</v>
      </c>
      <c r="E23" s="2" t="str">
        <f>IFERROR(TEXT(RTD("cqg.rtd", ,"ContractData",$A23, "Open",, "T"),$O23),"")</f>
        <v>451.75</v>
      </c>
      <c r="F23" s="2" t="str">
        <f>IFERROR(TEXT(RTD("cqg.rtd", ,"ContractData",$A23, "High",, "T"),$O23),"")</f>
        <v>453.00</v>
      </c>
      <c r="G23" s="2" t="str">
        <f>IFERROR(TEXT(RTD("cqg.rtd", ,"ContractData",$A23, "Low",, "T"),$O23),"")</f>
        <v>450.75</v>
      </c>
      <c r="N23" s="2">
        <f>IF(LEN(RTD("cqg.rtd", ,"ContractData", "Tsize("&amp;A23&amp;")", "LastQuoteToday",,"T"))=1,0,LEN(RTD("cqg.rtd", ,"ContractData", "Tsize("&amp;A23&amp;")", "LastQuoteToday",,"T"))-2)</f>
        <v>2</v>
      </c>
      <c r="O23" s="2" t="str" cm="1">
        <f t="array" ref="O23">_xlfn.SWITCH(N23,0,"#",1,"#.0",2,"#.00",3,"#.000",4,"#.0000",5,"#.00000",6,"#.000000",7,"#.0000000")</f>
        <v>#.00</v>
      </c>
    </row>
    <row r="24" spans="1:15" x14ac:dyDescent="0.3">
      <c r="A24" s="2" t="s">
        <v>29</v>
      </c>
      <c r="B24" s="2" t="str">
        <f>IFERROR(TEXT(RTD("cqg.rtd",,"ContractData",$A24,"LastTrade",,"T"),$O24),"")</f>
        <v>1174.75</v>
      </c>
      <c r="C24" s="2" t="str">
        <f>IFERROR(TEXT(RTD("cqg.rtd",,"ContractData",$A24,"NetLastTradeToday",,"T"),$O24),"")</f>
        <v>-5.00</v>
      </c>
      <c r="D24" s="4">
        <f>RTD("cqg.rtd",,"ContractData",$A24,"PercentNetLastTrade",,"T")/100</f>
        <v>-4.2381860563678745E-3</v>
      </c>
      <c r="E24" s="2" t="str">
        <f>IFERROR(TEXT(RTD("cqg.rtd", ,"ContractData",$A24, "Open",, "T"),$O24),"")</f>
        <v>1179.00</v>
      </c>
      <c r="F24" s="2" t="str">
        <f>IFERROR(TEXT(RTD("cqg.rtd", ,"ContractData",$A24, "High",, "T"),$O24),"")</f>
        <v>1181.00</v>
      </c>
      <c r="G24" s="2" t="str">
        <f>IFERROR(TEXT(RTD("cqg.rtd", ,"ContractData",$A24, "Low",, "T"),$O24),"")</f>
        <v>1174.75</v>
      </c>
      <c r="N24" s="2">
        <f>IF(LEN(RTD("cqg.rtd", ,"ContractData", "Tsize("&amp;A24&amp;")", "LastQuoteToday",,"T"))=1,0,LEN(RTD("cqg.rtd", ,"ContractData", "Tsize("&amp;A24&amp;")", "LastQuoteToday",,"T"))-2)</f>
        <v>2</v>
      </c>
      <c r="O24" s="2" t="str" cm="1">
        <f t="array" ref="O24">_xlfn.SWITCH(N24,0,"#",1,"#.0",2,"#.00",3,"#.000",4,"#.0000",5,"#.00000",6,"#.000000",7,"#.0000000")</f>
        <v>#.00</v>
      </c>
    </row>
    <row r="25" spans="1:15" x14ac:dyDescent="0.3">
      <c r="A25" s="2" t="s">
        <v>23</v>
      </c>
      <c r="B25" s="2" t="str">
        <f>IFERROR(TEXT(RTD("cqg.rtd",,"ContractData",$A25,"LastTrade",,"T"),$O25),"")</f>
        <v>618.00</v>
      </c>
      <c r="C25" s="2" t="str">
        <f>IFERROR(TEXT(RTD("cqg.rtd",,"ContractData",$A25,"NetLastTradeToday",,"T"),$O25),"")</f>
        <v>-2.50</v>
      </c>
      <c r="D25" s="4">
        <f>RTD("cqg.rtd",,"ContractData",$A25,"PercentNetLastTrade",,"T")/100</f>
        <v>-4.0290088638195E-3</v>
      </c>
      <c r="E25" s="2" t="str">
        <f>IFERROR(TEXT(RTD("cqg.rtd", ,"ContractData",$A25, "Open",, "T"),$O25),"")</f>
        <v>620.00</v>
      </c>
      <c r="F25" s="2" t="str">
        <f>IFERROR(TEXT(RTD("cqg.rtd", ,"ContractData",$A25, "High",, "T"),$O25),"")</f>
        <v>621.75</v>
      </c>
      <c r="G25" s="2" t="str">
        <f>IFERROR(TEXT(RTD("cqg.rtd", ,"ContractData",$A25, "Low",, "T"),$O25),"")</f>
        <v>616.25</v>
      </c>
      <c r="N25" s="2">
        <f>IF(LEN(RTD("cqg.rtd", ,"ContractData", "Tsize("&amp;A25&amp;")", "LastQuoteToday",,"T"))=1,0,LEN(RTD("cqg.rtd", ,"ContractData", "Tsize("&amp;A25&amp;")", "LastQuoteToday",,"T"))-2)</f>
        <v>2</v>
      </c>
      <c r="O25" s="2" t="str" cm="1">
        <f t="array" ref="O25">_xlfn.SWITCH(N25,0,"#",1,"#.0",2,"#.00",3,"#.000",4,"#.0000",5,"#.00000",6,"#.000000",7,"#.0000000")</f>
        <v>#.00</v>
      </c>
    </row>
  </sheetData>
  <sortState xmlns:xlrd2="http://schemas.microsoft.com/office/spreadsheetml/2017/richdata2" ref="R1:R21">
    <sortCondition ref="R1:R21"/>
  </sortState>
  <conditionalFormatting sqref="D2:D25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2024-04-23T18:22:43Z</dcterms:created>
  <dcterms:modified xsi:type="dcterms:W3CDTF">2024-04-26T11:37:27Z</dcterms:modified>
</cp:coreProperties>
</file>