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Excel Quick Analysis Tool/"/>
    </mc:Choice>
  </mc:AlternateContent>
  <xr:revisionPtr revIDLastSave="280" documentId="8_{0901527F-79D3-49DA-97A4-6E5EC15FAFC6}" xr6:coauthVersionLast="47" xr6:coauthVersionMax="47" xr10:uidLastSave="{7B70EFC2-1424-4D72-98F0-D2F0C539D2FF}"/>
  <bookViews>
    <workbookView xWindow="-120" yWindow="-120" windowWidth="29040" windowHeight="15840" xr2:uid="{F980D283-5A38-4536-8E68-11CB8CAA2ACA}"/>
  </bookViews>
  <sheets>
    <sheet name="Data" sheetId="1" r:id="rId1"/>
    <sheet name="Sparkli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C22" i="2"/>
  <c r="D22" i="2"/>
  <c r="E22" i="2"/>
  <c r="F22" i="2"/>
  <c r="G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E11" i="2"/>
  <c r="D11" i="2"/>
  <c r="C11" i="2"/>
  <c r="B11" i="2"/>
  <c r="G10" i="2"/>
  <c r="F10" i="2"/>
  <c r="E10" i="2"/>
  <c r="D10" i="2"/>
  <c r="C10" i="2"/>
  <c r="B10" i="2"/>
  <c r="G9" i="2"/>
  <c r="F9" i="2"/>
  <c r="E9" i="2"/>
  <c r="D9" i="2"/>
  <c r="C9" i="2"/>
  <c r="B9" i="2"/>
  <c r="G8" i="2"/>
  <c r="F8" i="2"/>
  <c r="E8" i="2"/>
  <c r="D8" i="2"/>
  <c r="C8" i="2"/>
  <c r="B8" i="2"/>
  <c r="G7" i="2"/>
  <c r="F7" i="2"/>
  <c r="E7" i="2"/>
  <c r="D7" i="2"/>
  <c r="C7" i="2"/>
  <c r="B7" i="2"/>
  <c r="G6" i="2"/>
  <c r="F6" i="2"/>
  <c r="E6" i="2"/>
  <c r="D6" i="2"/>
  <c r="C6" i="2"/>
  <c r="B6" i="2"/>
  <c r="G5" i="2"/>
  <c r="F5" i="2"/>
  <c r="E5" i="2"/>
  <c r="D5" i="2"/>
  <c r="C5" i="2"/>
  <c r="B5" i="2"/>
  <c r="G4" i="2"/>
  <c r="F4" i="2"/>
  <c r="E4" i="2"/>
  <c r="D4" i="2"/>
  <c r="C4" i="2"/>
  <c r="B4" i="2"/>
  <c r="G3" i="2"/>
  <c r="F3" i="2"/>
  <c r="E3" i="2"/>
  <c r="B3" i="2"/>
  <c r="C3" i="2"/>
  <c r="D3" i="2"/>
  <c r="E22" i="1" l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H22" i="1"/>
  <c r="C22" i="1"/>
  <c r="B22" i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H6" i="1"/>
  <c r="C6" i="1"/>
  <c r="B6" i="1"/>
  <c r="H5" i="1"/>
  <c r="C5" i="1"/>
  <c r="B5" i="1"/>
  <c r="H4" i="1"/>
  <c r="C4" i="1"/>
  <c r="B4" i="1"/>
  <c r="H3" i="1"/>
  <c r="C3" i="1"/>
  <c r="B3" i="1"/>
</calcChain>
</file>

<file path=xl/sharedStrings.xml><?xml version="1.0" encoding="utf-8"?>
<sst xmlns="http://schemas.openxmlformats.org/spreadsheetml/2006/main" count="55" uniqueCount="32">
  <si>
    <t>Symbol</t>
  </si>
  <si>
    <t>Last</t>
  </si>
  <si>
    <t>S.MSFT</t>
  </si>
  <si>
    <t>S.AAPL</t>
  </si>
  <si>
    <t>S.NVDA</t>
  </si>
  <si>
    <t>S.AMZN</t>
  </si>
  <si>
    <t>S.META</t>
  </si>
  <si>
    <t>S.GOOGL</t>
  </si>
  <si>
    <t>S.GOOG</t>
  </si>
  <si>
    <t>S.AVGO</t>
  </si>
  <si>
    <t>S.TSLA</t>
  </si>
  <si>
    <t>S.COST</t>
  </si>
  <si>
    <t>S.NFLX</t>
  </si>
  <si>
    <t>S.ADBE</t>
  </si>
  <si>
    <t>S.QCOM</t>
  </si>
  <si>
    <t>Use All Caps</t>
  </si>
  <si>
    <t>Trade</t>
  </si>
  <si>
    <t>NC</t>
  </si>
  <si>
    <t>%NC</t>
  </si>
  <si>
    <t>Volume</t>
  </si>
  <si>
    <t>Vol/Y_Vol</t>
  </si>
  <si>
    <t>Description</t>
  </si>
  <si>
    <t>S.AMD</t>
  </si>
  <si>
    <t>S.PEP</t>
  </si>
  <si>
    <t>S.LIN</t>
  </si>
  <si>
    <t>S.TMUS</t>
  </si>
  <si>
    <t>S.CSCO</t>
  </si>
  <si>
    <t>S.AMAT</t>
  </si>
  <si>
    <t>S.INTU</t>
  </si>
  <si>
    <t>% of</t>
  </si>
  <si>
    <t>QQQ</t>
  </si>
  <si>
    <t>Days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</si>
</sst>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Arial"/>
      <family val="2"/>
    </font>
    <font>
      <sz val="11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shrinkToFit="1"/>
    </xf>
    <xf numFmtId="3" fontId="0" fillId="0" borderId="0" xfId="0" applyNumberFormat="1" applyAlignment="1">
      <alignment horizontal="center" shrinkToFit="1"/>
    </xf>
    <xf numFmtId="0" fontId="0" fillId="0" borderId="0" xfId="0" applyAlignment="1">
      <alignment shrinkToFit="1"/>
    </xf>
    <xf numFmtId="10" fontId="0" fillId="0" borderId="0" xfId="0" applyNumberFormat="1" applyAlignment="1">
      <alignment horizontal="center" shrinkToFit="1"/>
    </xf>
    <xf numFmtId="9" fontId="0" fillId="0" borderId="0" xfId="0" applyNumberFormat="1" applyAlignment="1">
      <alignment horizontal="center" shrinkToFit="1"/>
    </xf>
    <xf numFmtId="0" fontId="1" fillId="0" borderId="0" xfId="0" applyFont="1" applyAlignment="1">
      <alignment horizontal="center" shrinkToFit="1"/>
    </xf>
    <xf numFmtId="3" fontId="1" fillId="0" borderId="0" xfId="0" applyNumberFormat="1" applyFont="1" applyAlignment="1">
      <alignment horizontal="center" shrinkToFit="1"/>
    </xf>
    <xf numFmtId="0" fontId="2" fillId="0" borderId="0" xfId="0" applyFont="1" applyAlignment="1">
      <alignment vertical="top" wrapText="1"/>
    </xf>
    <xf numFmtId="10" fontId="2" fillId="0" borderId="0" xfId="0" applyNumberFormat="1" applyFont="1" applyAlignment="1">
      <alignment horizontal="right" vertical="top" wrapText="1"/>
    </xf>
    <xf numFmtId="10" fontId="3" fillId="0" borderId="0" xfId="0" applyNumberFormat="1" applyFont="1" applyAlignment="1">
      <alignment horizontal="center" vertical="top" wrapText="1"/>
    </xf>
    <xf numFmtId="2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166.36</v>
        <stp/>
        <stp>StudyData</stp>
        <stp>S.AMD</stp>
        <stp>Bar</stp>
        <stp/>
        <stp>Close</stp>
        <stp>D</stp>
        <stp>-5</stp>
        <stp/>
        <stp/>
        <stp/>
        <stp/>
        <stp>T</stp>
        <tr r="B14" s="2"/>
      </tp>
      <tp>
        <v>171.61</v>
        <stp/>
        <stp>StudyData</stp>
        <stp>S.AMD</stp>
        <stp>Bar</stp>
        <stp/>
        <stp>Close</stp>
        <stp>D</stp>
        <stp>-4</stp>
        <stp/>
        <stp/>
        <stp/>
        <stp/>
        <stp>T</stp>
        <tr r="C14" s="2"/>
      </tp>
      <tp t="s">
        <v>Linde PLC</v>
        <stp/>
        <stp>ContractData</stp>
        <stp>S.LIN</stp>
        <stp>LongDescription</stp>
        <stp/>
        <stp>T</stp>
        <tr r="H18" s="1"/>
      </tp>
      <tp t="s">
        <v>Advanced Micro Devices</v>
        <stp/>
        <stp>ContractData</stp>
        <stp>S.AMD</stp>
        <stp>LongDescription</stp>
        <stp/>
        <stp>T</stp>
        <tr r="H14" s="1"/>
      </tp>
      <tp t="s">
        <v>PepsiCo Inc</v>
        <stp/>
        <stp>ContractData</stp>
        <stp>S.PEP</stp>
        <stp>LongDescription</stp>
        <stp/>
        <stp>T</stp>
        <tr r="H15" s="1"/>
      </tp>
      <tp>
        <v>166.9</v>
        <stp/>
        <stp>StudyData</stp>
        <stp>S.AMD</stp>
        <stp>Bar</stp>
        <stp/>
        <stp>Close</stp>
        <stp>D</stp>
        <stp>-1</stp>
        <stp/>
        <stp/>
        <stp/>
        <stp/>
        <stp>T</stp>
        <tr r="F14" s="2"/>
      </tp>
      <tp t="s">
        <v/>
        <stp/>
        <stp>StudyData</stp>
        <stp>S.PEP</stp>
        <stp>Bar</stp>
        <stp/>
        <stp>Close</stp>
        <stp>D</stp>
        <stp>0</stp>
        <stp/>
        <stp/>
        <stp/>
        <stp/>
        <stp>T</stp>
        <tr r="G15" s="2"/>
      </tp>
      <tp>
        <v>165.14</v>
        <stp/>
        <stp>StudyData</stp>
        <stp>S.AMD</stp>
        <stp>Bar</stp>
        <stp/>
        <stp>Close</stp>
        <stp>D</stp>
        <stp>-3</stp>
        <stp/>
        <stp/>
        <stp/>
        <stp/>
        <stp>T</stp>
        <tr r="D14" s="2"/>
      </tp>
      <tp>
        <v>166.75</v>
        <stp/>
        <stp>StudyData</stp>
        <stp>S.AMD</stp>
        <stp>Bar</stp>
        <stp/>
        <stp>Close</stp>
        <stp>D</stp>
        <stp>-2</stp>
        <stp/>
        <stp/>
        <stp/>
        <stp/>
        <stp>T</stp>
        <tr r="E14" s="2"/>
      </tp>
      <tp t="s">
        <v/>
        <stp/>
        <stp>StudyData</stp>
        <stp>S.LIN</stp>
        <stp>Bar</stp>
        <stp/>
        <stp>Close</stp>
        <stp>D</stp>
        <stp>0</stp>
        <stp/>
        <stp/>
        <stp/>
        <stp/>
        <stp>T</stp>
        <tr r="G18" s="2"/>
      </tp>
      <tp>
        <v>435.57</v>
        <stp/>
        <stp>StudyData</stp>
        <stp>S.LIN</stp>
        <stp>Bar</stp>
        <stp/>
        <stp>Close</stp>
        <stp>D</stp>
        <stp>-5</stp>
        <stp/>
        <stp/>
        <stp/>
        <stp/>
        <stp>T</stp>
        <tr r="B18" s="2"/>
      </tp>
      <tp>
        <v>429.92</v>
        <stp/>
        <stp>StudyData</stp>
        <stp>S.LIN</stp>
        <stp>Bar</stp>
        <stp/>
        <stp>Close</stp>
        <stp>D</stp>
        <stp>-4</stp>
        <stp/>
        <stp/>
        <stp/>
        <stp/>
        <stp>T</stp>
        <tr r="C18" s="2"/>
      </tp>
      <tp>
        <v>426.18</v>
        <stp/>
        <stp>StudyData</stp>
        <stp>S.LIN</stp>
        <stp>Bar</stp>
        <stp/>
        <stp>Close</stp>
        <stp>D</stp>
        <stp>-3</stp>
        <stp/>
        <stp/>
        <stp/>
        <stp/>
        <stp>T</stp>
        <tr r="D18" s="2"/>
      </tp>
      <tp t="s">
        <v/>
        <stp/>
        <stp>StudyData</stp>
        <stp>S.AMD</stp>
        <stp>Bar</stp>
        <stp/>
        <stp>Close</stp>
        <stp>D</stp>
        <stp>0</stp>
        <stp/>
        <stp/>
        <stp/>
        <stp/>
        <stp>T</stp>
        <tr r="G14" s="2"/>
      </tp>
      <tp>
        <v>430.11</v>
        <stp/>
        <stp>StudyData</stp>
        <stp>S.LIN</stp>
        <stp>Bar</stp>
        <stp/>
        <stp>Close</stp>
        <stp>D</stp>
        <stp>-2</stp>
        <stp/>
        <stp/>
        <stp/>
        <stp/>
        <stp>T</stp>
        <tr r="E18" s="2"/>
      </tp>
      <tp>
        <v>435.52</v>
        <stp/>
        <stp>StudyData</stp>
        <stp>S.LIN</stp>
        <stp>Bar</stp>
        <stp/>
        <stp>Close</stp>
        <stp>D</stp>
        <stp>-1</stp>
        <stp/>
        <stp/>
        <stp/>
        <stp/>
        <stp>T</stp>
        <tr r="F18" s="2"/>
      </tp>
      <tp>
        <v>172.9</v>
        <stp/>
        <stp>StudyData</stp>
        <stp>S.PEP</stp>
        <stp>Bar</stp>
        <stp/>
        <stp>Close</stp>
        <stp>D</stp>
        <stp>-1</stp>
        <stp/>
        <stp/>
        <stp/>
        <stp/>
        <stp>T</stp>
        <tr r="F15" s="2"/>
      </tp>
      <tp>
        <v>171.15</v>
        <stp/>
        <stp>StudyData</stp>
        <stp>S.PEP</stp>
        <stp>Bar</stp>
        <stp/>
        <stp>Close</stp>
        <stp>D</stp>
        <stp>-3</stp>
        <stp/>
        <stp/>
        <stp/>
        <stp/>
        <stp>T</stp>
        <tr r="D15" s="2"/>
      </tp>
      <tp>
        <v>170.48</v>
        <stp/>
        <stp>StudyData</stp>
        <stp>S.PEP</stp>
        <stp>Bar</stp>
        <stp/>
        <stp>Close</stp>
        <stp>D</stp>
        <stp>-2</stp>
        <stp/>
        <stp/>
        <stp/>
        <stp/>
        <stp>T</stp>
        <tr r="E15" s="2"/>
      </tp>
      <tp>
        <v>177.99</v>
        <stp/>
        <stp>StudyData</stp>
        <stp>S.PEP</stp>
        <stp>Bar</stp>
        <stp/>
        <stp>Close</stp>
        <stp>D</stp>
        <stp>-5</stp>
        <stp/>
        <stp/>
        <stp/>
        <stp/>
        <stp>T</stp>
        <tr r="B15" s="2"/>
      </tp>
      <tp>
        <v>173.38</v>
        <stp/>
        <stp>StudyData</stp>
        <stp>S.PEP</stp>
        <stp>Bar</stp>
        <stp/>
        <stp>Close</stp>
        <stp>D</stp>
        <stp>-4</stp>
        <stp/>
        <stp/>
        <stp/>
        <stp/>
        <stp>T</stp>
        <tr r="C15" s="2"/>
      </tp>
      <tp t="s">
        <v/>
        <stp/>
        <stp>StudyData</stp>
        <stp>S.GOOGL</stp>
        <stp>Bar</stp>
        <stp/>
        <stp>Close</stp>
        <stp>D</stp>
        <stp>0</stp>
        <stp/>
        <stp/>
        <stp/>
        <stp/>
        <stp>T</stp>
        <tr r="G9" s="2"/>
      </tp>
      <tp t="s">
        <v/>
        <stp/>
        <stp>ContractData</stp>
        <stp>S.QCOM</stp>
        <stp>PerCentNetLastTrade</stp>
        <stp/>
        <stp>T</stp>
        <tr r="E16" s="1"/>
        <tr r="D16" s="1"/>
      </tp>
      <tp t="s">
        <v/>
        <stp/>
        <stp>ContractData</stp>
        <stp>S.AMD</stp>
        <stp>NetLastTradeToday</stp>
        <stp/>
        <stp>T</stp>
        <tr r="C14" s="1"/>
      </tp>
      <tp t="s">
        <v/>
        <stp/>
        <stp>ContractData</stp>
        <stp>S.GOOGL</stp>
        <stp>NetLastTradeToday</stp>
        <stp/>
        <stp>T</stp>
        <tr r="C9" s="1"/>
      </tp>
      <tp>
        <v>172.87</v>
        <stp/>
        <stp>ContractData</stp>
        <stp>S.PEP</stp>
        <stp>LastTrade</stp>
        <stp/>
        <stp>T</stp>
        <tr r="B15" s="1"/>
      </tp>
      <tp t="s">
        <v/>
        <stp/>
        <stp>ContractData</stp>
        <stp>S.LIN</stp>
        <stp>NetLastTradeToday</stp>
        <stp/>
        <stp>T</stp>
        <tr r="C18" s="1"/>
      </tp>
      <tp t="s">
        <v/>
        <stp/>
        <stp>ContractData</stp>
        <stp>S.TSLA</stp>
        <stp>PerCentNetLastTrade</stp>
        <stp/>
        <stp>T</stp>
        <tr r="E12" s="1"/>
        <tr r="D12" s="1"/>
      </tp>
      <tp t="s">
        <v/>
        <stp/>
        <stp>ContractData</stp>
        <stp>S.TMUS</stp>
        <stp>PerCentNetLastTrade</stp>
        <stp/>
        <stp>T</stp>
        <tr r="D19" s="1"/>
        <tr r="E19" s="1"/>
      </tp>
      <tp t="s">
        <v/>
        <stp/>
        <stp>ContractData</stp>
        <stp>S.PEP</stp>
        <stp>NetLastTradeToday</stp>
        <stp/>
        <stp>T</stp>
        <tr r="C15" s="1"/>
      </tp>
      <tp>
        <v>172.51</v>
        <stp/>
        <stp>ContractData</stp>
        <stp>S.GOOGL</stp>
        <stp>LastTrade</stp>
        <stp/>
        <stp>T</stp>
        <tr r="B9" s="1"/>
      </tp>
      <tp>
        <v>167.01</v>
        <stp/>
        <stp>ContractData</stp>
        <stp>S.AMD</stp>
        <stp>LastTrade</stp>
        <stp/>
        <stp>T</stp>
        <tr r="B14" s="1"/>
      </tp>
      <tp>
        <v>1932</v>
        <stp/>
        <stp>ContractData</stp>
        <stp>S.PEP</stp>
        <stp>T_CVol</stp>
        <stp/>
        <stp>T</stp>
        <tr r="F15" s="1"/>
      </tp>
      <tp>
        <v>8155606</v>
        <stp/>
        <stp>ContractData</stp>
        <stp>S.PEP</stp>
        <stp>Y_CVol</stp>
        <stp/>
        <stp>T</stp>
        <tr r="G15" s="1"/>
      </tp>
      <tp>
        <v>435.66</v>
        <stp/>
        <stp>ContractData</stp>
        <stp>S.LIN</stp>
        <stp>LastTrade</stp>
        <stp/>
        <stp>T</stp>
        <tr r="B18" s="1"/>
      </tp>
      <tp t="s">
        <v/>
        <stp/>
        <stp>ContractData</stp>
        <stp>S.AVGO</stp>
        <stp>PerCentNetLastTrade</stp>
        <stp/>
        <stp>T</stp>
        <tr r="D7" s="1"/>
        <tr r="E7" s="1"/>
      </tp>
      <tp t="s">
        <v/>
        <stp/>
        <stp>ContractData</stp>
        <stp>S.ADBE</stp>
        <stp>PerCentNetLastTrade</stp>
        <stp/>
        <stp>T</stp>
        <tr r="E17" s="1"/>
        <tr r="D17" s="1"/>
      </tp>
      <tp t="s">
        <v/>
        <stp/>
        <stp>ContractData</stp>
        <stp>S.AAPL</stp>
        <stp>PerCentNetLastTrade</stp>
        <stp/>
        <stp>T</stp>
        <tr r="D4" s="1"/>
        <tr r="E4" s="1"/>
      </tp>
      <tp t="s">
        <v/>
        <stp/>
        <stp>ContractData</stp>
        <stp>S.AMAT</stp>
        <stp>PerCentNetLastTrade</stp>
        <stp/>
        <stp>T</stp>
        <tr r="D21" s="1"/>
        <tr r="E21" s="1"/>
      </tp>
      <tp t="s">
        <v/>
        <stp/>
        <stp>ContractData</stp>
        <stp>S.AMZN</stp>
        <stp>PerCentNetLastTrade</stp>
        <stp/>
        <stp>T</stp>
        <tr r="D6" s="1"/>
        <tr r="E6" s="1"/>
      </tp>
      <tp>
        <v>3621578</v>
        <stp/>
        <stp>ContractData</stp>
        <stp>S.LIN</stp>
        <stp>Y_CVol</stp>
        <stp/>
        <stp>T</stp>
        <tr r="G18" s="1"/>
      </tp>
      <tp>
        <v>207</v>
        <stp/>
        <stp>ContractData</stp>
        <stp>S.LIN</stp>
        <stp>T_CVol</stp>
        <stp/>
        <stp>T</stp>
        <tr r="F18" s="1"/>
      </tp>
      <tp t="s">
        <v/>
        <stp/>
        <stp>ContractData</stp>
        <stp>S.CSCO</stp>
        <stp>PerCentNetLastTrade</stp>
        <stp/>
        <stp>T</stp>
        <tr r="D20" s="1"/>
        <tr r="E20" s="1"/>
      </tp>
      <tp t="s">
        <v/>
        <stp/>
        <stp>ContractData</stp>
        <stp>S.COST</stp>
        <stp>PerCentNetLastTrade</stp>
        <stp/>
        <stp>T</stp>
        <tr r="E11" s="1"/>
        <tr r="D11" s="1"/>
      </tp>
      <tp>
        <v>37638876</v>
        <stp/>
        <stp>ContractData</stp>
        <stp>S.GOOGL</stp>
        <stp>Y_CVol</stp>
        <stp/>
        <stp>T</stp>
        <tr r="G9" s="1"/>
      </tp>
      <tp>
        <v>33298</v>
        <stp/>
        <stp>ContractData</stp>
        <stp>S.GOOGL</stp>
        <stp>T_CVol</stp>
        <stp/>
        <stp>T</stp>
        <tr r="F9" s="1"/>
      </tp>
      <tp t="s">
        <v/>
        <stp/>
        <stp>ContractData</stp>
        <stp>S.GOOGL</stp>
        <stp>PerCentNetLastTrade</stp>
        <stp/>
        <stp>T</stp>
        <tr r="D9" s="1"/>
        <tr r="E9" s="1"/>
      </tp>
      <tp t="s">
        <v/>
        <stp/>
        <stp>ContractData</stp>
        <stp>S.GOOG</stp>
        <stp>PerCentNetLastTrade</stp>
        <stp/>
        <stp>T</stp>
        <tr r="D10" s="1"/>
        <tr r="E10" s="1"/>
      </tp>
      <tp>
        <v>259544</v>
        <stp/>
        <stp>ContractData</stp>
        <stp>S.AMD</stp>
        <stp>T_CVol</stp>
        <stp/>
        <stp>T</stp>
        <tr r="F14" s="1"/>
      </tp>
      <tp>
        <v>64331946</v>
        <stp/>
        <stp>ContractData</stp>
        <stp>S.AMD</stp>
        <stp>Y_CVol</stp>
        <stp/>
        <stp>T</stp>
        <tr r="G14" s="1"/>
      </tp>
      <tp t="s">
        <v/>
        <stp/>
        <stp>ContractData</stp>
        <stp>S.INTU</stp>
        <stp>PerCentNetLastTrade</stp>
        <stp/>
        <stp>T</stp>
        <tr r="D22" s="1"/>
        <tr r="E22" s="1"/>
      </tp>
      <tp t="s">
        <v/>
        <stp/>
        <stp>ContractData</stp>
        <stp>S.MSFT</stp>
        <stp>PerCentNetLastTrade</stp>
        <stp/>
        <stp>T</stp>
        <tr r="E3" s="1"/>
        <tr r="D3" s="1"/>
      </tp>
      <tp t="s">
        <v/>
        <stp/>
        <stp>ContractData</stp>
        <stp>S.META</stp>
        <stp>PerCentNetLastTrade</stp>
        <stp/>
        <stp>T</stp>
        <tr r="E8" s="1"/>
        <tr r="D8" s="1"/>
      </tp>
      <tp t="s">
        <v/>
        <stp/>
        <stp>ContractData</stp>
        <stp>S.NVDA</stp>
        <stp>PerCentNetLastTrade</stp>
        <stp/>
        <stp>T</stp>
        <tr r="E5" s="1"/>
        <tr r="D5" s="1"/>
      </tp>
      <tp t="s">
        <v/>
        <stp/>
        <stp>ContractData</stp>
        <stp>S.NFLX</stp>
        <stp>PerCentNetLastTrade</stp>
        <stp/>
        <stp>T</stp>
        <tr r="E13" s="1"/>
        <tr r="D13" s="1"/>
      </tp>
      <tp>
        <v>189.98</v>
        <stp/>
        <stp>StudyData</stp>
        <stp>S.AAPL</stp>
        <stp>Bar</stp>
        <stp/>
        <stp>Close</stp>
        <stp>D</stp>
        <stp>-5</stp>
        <stp/>
        <stp/>
        <stp/>
        <stp/>
        <stp>T</stp>
        <tr r="B4" s="2"/>
      </tp>
      <tp t="s">
        <v>Costco Wholesale Corp</v>
        <stp/>
        <stp>ContractData</stp>
        <stp>S.COST</stp>
        <stp>LongDescription</stp>
        <stp/>
        <stp>T</stp>
        <tr r="H11" s="1"/>
      </tp>
      <tp>
        <v>213.08</v>
        <stp/>
        <stp>StudyData</stp>
        <stp>S.QCOM</stp>
        <stp>Bar</stp>
        <stp/>
        <stp>Close</stp>
        <stp>D</stp>
        <stp>-4</stp>
        <stp/>
        <stp/>
        <stp/>
        <stp/>
        <stp>T</stp>
        <tr r="C16" s="2"/>
      </tp>
      <tp t="s">
        <v>Cisco Systems Inc</v>
        <stp/>
        <stp>ContractData</stp>
        <stp>S.CSCO</stp>
        <stp>LongDescription</stp>
        <stp/>
        <stp>T</stp>
        <tr r="H20" s="1"/>
      </tp>
      <tp>
        <v>189.99</v>
        <stp/>
        <stp>StudyData</stp>
        <stp>S.AAPL</stp>
        <stp>Bar</stp>
        <stp/>
        <stp>Close</stp>
        <stp>D</stp>
        <stp>-4</stp>
        <stp/>
        <stp/>
        <stp/>
        <stp/>
        <stp>T</stp>
        <tr r="C4" s="2"/>
      </tp>
      <tp>
        <v>210.36</v>
        <stp/>
        <stp>StudyData</stp>
        <stp>S.QCOM</stp>
        <stp>Bar</stp>
        <stp/>
        <stp>Close</stp>
        <stp>D</stp>
        <stp>-5</stp>
        <stp/>
        <stp/>
        <stp/>
        <stp/>
        <stp>T</stp>
        <tr r="B16" s="2"/>
      </tp>
      <tp t="s">
        <v>Adobe Inc.</v>
        <stp/>
        <stp>ContractData</stp>
        <stp>S.ADBE</stp>
        <stp>LongDescription</stp>
        <stp/>
        <stp>T</stp>
        <tr r="H17" s="1"/>
      </tp>
      <tp>
        <v>46.28</v>
        <stp/>
        <stp>StudyData</stp>
        <stp>S.CSCO</stp>
        <stp>Bar</stp>
        <stp/>
        <stp>Close</stp>
        <stp>D</stp>
        <stp>-4</stp>
        <stp/>
        <stp/>
        <stp/>
        <stp/>
        <stp>T</stp>
        <tr r="C20" s="2"/>
      </tp>
      <tp t="s">
        <v>Apple Inc</v>
        <stp/>
        <stp>ContractData</stp>
        <stp>S.AAPL</stp>
        <stp>LongDescription</stp>
        <stp/>
        <stp>T</stp>
        <tr r="H4" s="1"/>
      </tp>
      <tp>
        <v>1412.45</v>
        <stp/>
        <stp>StudyData</stp>
        <stp>S.AVGO</stp>
        <stp>Bar</stp>
        <stp/>
        <stp>Close</stp>
        <stp>D</stp>
        <stp>-4</stp>
        <stp/>
        <stp/>
        <stp/>
        <stp/>
        <stp>T</stp>
        <tr r="C7" s="2"/>
      </tp>
      <tp>
        <v>180.75</v>
        <stp/>
        <stp>StudyData</stp>
        <stp>S.AMZN</stp>
        <stp>Bar</stp>
        <stp/>
        <stp>Close</stp>
        <stp>D</stp>
        <stp>-5</stp>
        <stp/>
        <stp/>
        <stp/>
        <stp/>
        <stp>T</stp>
        <tr r="B6" s="2"/>
      </tp>
      <tp t="s">
        <v>Applied Materials Inc</v>
        <stp/>
        <stp>ContractData</stp>
        <stp>S.AMAT</stp>
        <stp>LongDescription</stp>
        <stp/>
        <stp>T</stp>
        <tr r="H21" s="1"/>
      </tp>
      <tp t="s">
        <v>Amazon.com Inc</v>
        <stp/>
        <stp>ContractData</stp>
        <stp>S.AMZN</stp>
        <stp>LongDescription</stp>
        <stp/>
        <stp>T</stp>
        <tr r="H6" s="1"/>
      </tp>
      <tp t="s">
        <v>Broadcom Inc.</v>
        <stp/>
        <stp>ContractData</stp>
        <stp>S.AVGO</stp>
        <stp>LongDescription</stp>
        <stp/>
        <stp>T</stp>
        <tr r="H7" s="1"/>
      </tp>
      <tp>
        <v>46.42</v>
        <stp/>
        <stp>StudyData</stp>
        <stp>S.CSCO</stp>
        <stp>Bar</stp>
        <stp/>
        <stp>Close</stp>
        <stp>D</stp>
        <stp>-5</stp>
        <stp/>
        <stp/>
        <stp/>
        <stp/>
        <stp>T</stp>
        <tr r="B20" s="2"/>
      </tp>
      <tp>
        <v>1407.84</v>
        <stp/>
        <stp>StudyData</stp>
        <stp>S.AVGO</stp>
        <stp>Bar</stp>
        <stp/>
        <stp>Close</stp>
        <stp>D</stp>
        <stp>-5</stp>
        <stp/>
        <stp/>
        <stp/>
        <stp/>
        <stp>T</stp>
        <tr r="B7" s="2"/>
      </tp>
      <tp>
        <v>182.15</v>
        <stp/>
        <stp>StudyData</stp>
        <stp>S.AMZN</stp>
        <stp>Bar</stp>
        <stp/>
        <stp>Close</stp>
        <stp>D</stp>
        <stp>-4</stp>
        <stp/>
        <stp/>
        <stp/>
        <stp/>
        <stp>T</stp>
        <tr r="C6" s="2"/>
      </tp>
      <tp t="s">
        <v/>
        <stp/>
        <stp>StudyData</stp>
        <stp>S.AMZN</stp>
        <stp>Bar</stp>
        <stp/>
        <stp>Close</stp>
        <stp>D</stp>
        <stp>0</stp>
        <stp/>
        <stp/>
        <stp/>
        <stp/>
        <stp>T</stp>
        <tr r="G6" s="2"/>
      </tp>
      <tp>
        <v>46.12</v>
        <stp/>
        <stp>StudyData</stp>
        <stp>S.CSCO</stp>
        <stp>Bar</stp>
        <stp/>
        <stp>Close</stp>
        <stp>D</stp>
        <stp>-2</stp>
        <stp/>
        <stp/>
        <stp/>
        <stp/>
        <stp>T</stp>
        <tr r="E20" s="2"/>
      </tp>
      <tp>
        <v>1364.08</v>
        <stp/>
        <stp>StudyData</stp>
        <stp>S.AVGO</stp>
        <stp>Bar</stp>
        <stp/>
        <stp>Close</stp>
        <stp>D</stp>
        <stp>-2</stp>
        <stp/>
        <stp/>
        <stp/>
        <stp/>
        <stp>T</stp>
        <tr r="E7" s="2"/>
      </tp>
      <tp>
        <v>192.25</v>
        <stp/>
        <stp>StudyData</stp>
        <stp>S.AAPL</stp>
        <stp>Bar</stp>
        <stp/>
        <stp>Close</stp>
        <stp>D</stp>
        <stp>-1</stp>
        <stp/>
        <stp/>
        <stp/>
        <stp/>
        <stp>T</stp>
        <tr r="F4" s="2"/>
      </tp>
      <tp>
        <v>182.02</v>
        <stp/>
        <stp>StudyData</stp>
        <stp>S.AMZN</stp>
        <stp>Bar</stp>
        <stp/>
        <stp>Close</stp>
        <stp>D</stp>
        <stp>-3</stp>
        <stp/>
        <stp/>
        <stp/>
        <stp/>
        <stp>T</stp>
        <tr r="D6" s="2"/>
      </tp>
      <tp t="s">
        <v>Alphabet, Inc. Class C</v>
        <stp/>
        <stp>ContractData</stp>
        <stp>S.GOOG</stp>
        <stp>LongDescription</stp>
        <stp/>
        <stp>T</stp>
        <tr r="H10" s="1"/>
      </tp>
      <tp>
        <v>46.08</v>
        <stp/>
        <stp>StudyData</stp>
        <stp>S.CSCO</stp>
        <stp>Bar</stp>
        <stp/>
        <stp>Close</stp>
        <stp>D</stp>
        <stp>-3</stp>
        <stp/>
        <stp/>
        <stp/>
        <stp/>
        <stp>T</stp>
        <tr r="D20" s="2"/>
      </tp>
      <tp>
        <v>1390.67</v>
        <stp/>
        <stp>StudyData</stp>
        <stp>S.AVGO</stp>
        <stp>Bar</stp>
        <stp/>
        <stp>Close</stp>
        <stp>D</stp>
        <stp>-3</stp>
        <stp/>
        <stp/>
        <stp/>
        <stp/>
        <stp>T</stp>
        <tr r="D7" s="2"/>
      </tp>
      <tp>
        <v>179.32</v>
        <stp/>
        <stp>StudyData</stp>
        <stp>S.AMZN</stp>
        <stp>Bar</stp>
        <stp/>
        <stp>Close</stp>
        <stp>D</stp>
        <stp>-2</stp>
        <stp/>
        <stp/>
        <stp/>
        <stp/>
        <stp>T</stp>
        <tr r="E6" s="2"/>
      </tp>
      <tp>
        <v>204.05</v>
        <stp/>
        <stp>StudyData</stp>
        <stp>S.QCOM</stp>
        <stp>Bar</stp>
        <stp/>
        <stp>Close</stp>
        <stp>D</stp>
        <stp>-1</stp>
        <stp/>
        <stp/>
        <stp/>
        <stp/>
        <stp>T</stp>
        <tr r="F16" s="2"/>
      </tp>
      <tp>
        <v>190.29</v>
        <stp/>
        <stp>StudyData</stp>
        <stp>S.AAPL</stp>
        <stp>Bar</stp>
        <stp/>
        <stp>Close</stp>
        <stp>D</stp>
        <stp>-3</stp>
        <stp/>
        <stp/>
        <stp/>
        <stp/>
        <stp>T</stp>
        <tr r="D4" s="2"/>
      </tp>
      <tp>
        <v>176.44</v>
        <stp/>
        <stp>StudyData</stp>
        <stp>S.AMZN</stp>
        <stp>Bar</stp>
        <stp/>
        <stp>Close</stp>
        <stp>D</stp>
        <stp>-1</stp>
        <stp/>
        <stp/>
        <stp/>
        <stp/>
        <stp>T</stp>
        <tr r="F6" s="2"/>
      </tp>
      <tp>
        <v>204.8</v>
        <stp/>
        <stp>StudyData</stp>
        <stp>S.QCOM</stp>
        <stp>Bar</stp>
        <stp/>
        <stp>Close</stp>
        <stp>D</stp>
        <stp>-2</stp>
        <stp/>
        <stp/>
        <stp/>
        <stp/>
        <stp>T</stp>
        <tr r="E16" s="2"/>
      </tp>
      <tp>
        <v>46.5</v>
        <stp/>
        <stp>StudyData</stp>
        <stp>S.CSCO</stp>
        <stp>Bar</stp>
        <stp/>
        <stp>Close</stp>
        <stp>D</stp>
        <stp>-1</stp>
        <stp/>
        <stp/>
        <stp/>
        <stp/>
        <stp>T</stp>
        <tr r="F20" s="2"/>
      </tp>
      <tp>
        <v>1328.55</v>
        <stp/>
        <stp>StudyData</stp>
        <stp>S.AVGO</stp>
        <stp>Bar</stp>
        <stp/>
        <stp>Close</stp>
        <stp>D</stp>
        <stp>-1</stp>
        <stp/>
        <stp/>
        <stp/>
        <stp/>
        <stp>T</stp>
        <tr r="F7" s="2"/>
      </tp>
      <tp>
        <v>191.29</v>
        <stp/>
        <stp>StudyData</stp>
        <stp>S.AAPL</stp>
        <stp>Bar</stp>
        <stp/>
        <stp>Close</stp>
        <stp>D</stp>
        <stp>-2</stp>
        <stp/>
        <stp/>
        <stp/>
        <stp/>
        <stp>T</stp>
        <tr r="E4" s="2"/>
      </tp>
      <tp>
        <v>208.26</v>
        <stp/>
        <stp>StudyData</stp>
        <stp>S.QCOM</stp>
        <stp>Bar</stp>
        <stp/>
        <stp>Close</stp>
        <stp>D</stp>
        <stp>-3</stp>
        <stp/>
        <stp/>
        <stp/>
        <stp/>
        <stp>T</stp>
        <tr r="D16" s="2"/>
      </tp>
      <tp t="s">
        <v>Alphabet, Inc. Class A</v>
        <stp/>
        <stp>ContractData</stp>
        <stp>S.GOOGL</stp>
        <stp>LongDescription</stp>
        <stp/>
        <stp>T</stp>
        <tr r="H9" s="1"/>
      </tp>
      <tp>
        <v>478.43</v>
        <stp/>
        <stp>StudyData</stp>
        <stp>S.ADBE</stp>
        <stp>Bar</stp>
        <stp/>
        <stp>Close</stp>
        <stp>D</stp>
        <stp>-4</stp>
        <stp/>
        <stp/>
        <stp/>
        <stp/>
        <stp>T</stp>
        <tr r="C17" s="2"/>
      </tp>
      <tp>
        <v>475.43</v>
        <stp/>
        <stp>StudyData</stp>
        <stp>S.ADBE</stp>
        <stp>Bar</stp>
        <stp/>
        <stp>Close</stp>
        <stp>D</stp>
        <stp>-5</stp>
        <stp/>
        <stp/>
        <stp/>
        <stp/>
        <stp>T</stp>
        <tr r="B17" s="2"/>
      </tp>
      <tp>
        <v>1096.33</v>
        <stp/>
        <stp>StudyData</stp>
        <stp>S.NVDA</stp>
        <stp>Bar</stp>
        <stp/>
        <stp>Close</stp>
        <stp>D</stp>
        <stp>-1</stp>
        <stp/>
        <stp/>
        <stp/>
        <stp/>
        <stp>T</stp>
        <tr r="F5" s="2"/>
      </tp>
      <tp>
        <v>466.83</v>
        <stp/>
        <stp>StudyData</stp>
        <stp>S.META</stp>
        <stp>Bar</stp>
        <stp/>
        <stp>Close</stp>
        <stp>D</stp>
        <stp>-1</stp>
        <stp/>
        <stp/>
        <stp/>
        <stp/>
        <stp>T</stp>
        <tr r="F8" s="2"/>
      </tp>
      <tp>
        <v>178.08</v>
        <stp/>
        <stp>StudyData</stp>
        <stp>S.TSLA</stp>
        <stp>Bar</stp>
        <stp/>
        <stp>Close</stp>
        <stp>D</stp>
        <stp>-1</stp>
        <stp/>
        <stp/>
        <stp/>
        <stp/>
        <stp>T</stp>
        <tr r="F12" s="2"/>
      </tp>
      <tp t="s">
        <v/>
        <stp/>
        <stp>StudyData</stp>
        <stp>S.AAPL</stp>
        <stp>Bar</stp>
        <stp/>
        <stp>Close</stp>
        <stp>D</stp>
        <stp>0</stp>
        <stp/>
        <stp/>
        <stp/>
        <stp/>
        <stp>T</stp>
        <tr r="G4" s="2"/>
      </tp>
      <tp>
        <v>178.02</v>
        <stp/>
        <stp>StudyData</stp>
        <stp>S.GOOG</stp>
        <stp>Bar</stp>
        <stp/>
        <stp>Close</stp>
        <stp>D</stp>
        <stp>-4</stp>
        <stp/>
        <stp/>
        <stp/>
        <stp/>
        <stp>T</stp>
        <tr r="C10" s="2"/>
      </tp>
      <tp>
        <v>1105</v>
        <stp/>
        <stp>StudyData</stp>
        <stp>S.NVDA</stp>
        <stp>Bar</stp>
        <stp/>
        <stp>Close</stp>
        <stp>D</stp>
        <stp>-2</stp>
        <stp/>
        <stp/>
        <stp/>
        <stp/>
        <stp>T</stp>
        <tr r="E5" s="2"/>
      </tp>
      <tp>
        <v>467.05</v>
        <stp/>
        <stp>StudyData</stp>
        <stp>S.META</stp>
        <stp>Bar</stp>
        <stp/>
        <stp>Close</stp>
        <stp>D</stp>
        <stp>-2</stp>
        <stp/>
        <stp/>
        <stp/>
        <stp/>
        <stp>T</stp>
        <tr r="E8" s="2"/>
      </tp>
      <tp t="s">
        <v>Intuit Corp</v>
        <stp/>
        <stp>ContractData</stp>
        <stp>S.INTU</stp>
        <stp>LongDescription</stp>
        <stp/>
        <stp>T</stp>
        <tr r="H22" s="1"/>
      </tp>
      <tp>
        <v>178.79</v>
        <stp/>
        <stp>StudyData</stp>
        <stp>S.TSLA</stp>
        <stp>Bar</stp>
        <stp/>
        <stp>Close</stp>
        <stp>D</stp>
        <stp>-2</stp>
        <stp/>
        <stp/>
        <stp/>
        <stp/>
        <stp>T</stp>
        <tr r="E12" s="2"/>
      </tp>
      <tp t="s">
        <v/>
        <stp/>
        <stp>StudyData</stp>
        <stp>S.COST</stp>
        <stp>Bar</stp>
        <stp/>
        <stp>Close</stp>
        <stp>D</stp>
        <stp>0</stp>
        <stp/>
        <stp/>
        <stp/>
        <stp/>
        <stp>T</stp>
        <tr r="G11" s="2"/>
      </tp>
      <tp>
        <v>176.33</v>
        <stp/>
        <stp>StudyData</stp>
        <stp>S.GOOG</stp>
        <stp>Bar</stp>
        <stp/>
        <stp>Close</stp>
        <stp>D</stp>
        <stp>-5</stp>
        <stp/>
        <stp/>
        <stp/>
        <stp/>
        <stp>T</stp>
        <tr r="B10" s="2"/>
      </tp>
      <tp>
        <v>1148.25</v>
        <stp/>
        <stp>StudyData</stp>
        <stp>S.NVDA</stp>
        <stp>Bar</stp>
        <stp/>
        <stp>Close</stp>
        <stp>D</stp>
        <stp>-3</stp>
        <stp/>
        <stp/>
        <stp/>
        <stp/>
        <stp>T</stp>
        <tr r="D5" s="2"/>
      </tp>
      <tp>
        <v>474.36</v>
        <stp/>
        <stp>StudyData</stp>
        <stp>S.META</stp>
        <stp>Bar</stp>
        <stp/>
        <stp>Close</stp>
        <stp>D</stp>
        <stp>-3</stp>
        <stp/>
        <stp/>
        <stp/>
        <stp/>
        <stp>T</stp>
        <tr r="D8" s="2"/>
      </tp>
      <tp>
        <v>176.19</v>
        <stp/>
        <stp>StudyData</stp>
        <stp>S.TSLA</stp>
        <stp>Bar</stp>
        <stp/>
        <stp>Close</stp>
        <stp>D</stp>
        <stp>-3</stp>
        <stp/>
        <stp/>
        <stp/>
        <stp/>
        <stp>T</stp>
        <tr r="D12" s="2"/>
      </tp>
      <tp>
        <v>173.56</v>
        <stp/>
        <stp>StudyData</stp>
        <stp>S.GOOG</stp>
        <stp>Bar</stp>
        <stp/>
        <stp>Close</stp>
        <stp>D</stp>
        <stp>-2</stp>
        <stp/>
        <stp/>
        <stp/>
        <stp/>
        <stp>T</stp>
        <tr r="E10" s="2"/>
      </tp>
      <tp>
        <v>1139.01</v>
        <stp/>
        <stp>StudyData</stp>
        <stp>S.NVDA</stp>
        <stp>Bar</stp>
        <stp/>
        <stp>Close</stp>
        <stp>D</stp>
        <stp>-4</stp>
        <stp/>
        <stp/>
        <stp/>
        <stp/>
        <stp>T</stp>
        <tr r="C5" s="2"/>
      </tp>
      <tp>
        <v>479.92</v>
        <stp/>
        <stp>StudyData</stp>
        <stp>S.META</stp>
        <stp>Bar</stp>
        <stp/>
        <stp>Close</stp>
        <stp>D</stp>
        <stp>-4</stp>
        <stp/>
        <stp/>
        <stp/>
        <stp/>
        <stp>T</stp>
        <tr r="C8" s="2"/>
      </tp>
      <tp>
        <v>176.75</v>
        <stp/>
        <stp>StudyData</stp>
        <stp>S.TSLA</stp>
        <stp>Bar</stp>
        <stp/>
        <stp>Close</stp>
        <stp>D</stp>
        <stp>-4</stp>
        <stp/>
        <stp/>
        <stp/>
        <stp/>
        <stp>T</stp>
        <tr r="C12" s="2"/>
      </tp>
      <tp t="s">
        <v/>
        <stp/>
        <stp>StudyData</stp>
        <stp>S.TMUS</stp>
        <stp>Bar</stp>
        <stp/>
        <stp>Close</stp>
        <stp>D</stp>
        <stp>0</stp>
        <stp/>
        <stp/>
        <stp/>
        <stp/>
        <stp>T</stp>
        <tr r="G19" s="2"/>
      </tp>
      <tp>
        <v>177.4</v>
        <stp/>
        <stp>StudyData</stp>
        <stp>S.GOOG</stp>
        <stp>Bar</stp>
        <stp/>
        <stp>Close</stp>
        <stp>D</stp>
        <stp>-3</stp>
        <stp/>
        <stp/>
        <stp/>
        <stp/>
        <stp>T</stp>
        <tr r="D10" s="2"/>
      </tp>
      <tp t="s">
        <v>Netflix Inc</v>
        <stp/>
        <stp>ContractData</stp>
        <stp>S.NFLX</stp>
        <stp>LongDescription</stp>
        <stp/>
        <stp>T</stp>
        <tr r="H13" s="1"/>
      </tp>
      <tp>
        <v>444.76</v>
        <stp/>
        <stp>StudyData</stp>
        <stp>S.ADBE</stp>
        <stp>Bar</stp>
        <stp/>
        <stp>Close</stp>
        <stp>D</stp>
        <stp>-1</stp>
        <stp/>
        <stp/>
        <stp/>
        <stp/>
        <stp>T</stp>
        <tr r="F17" s="2"/>
      </tp>
      <tp>
        <v>1064.69</v>
        <stp/>
        <stp>StudyData</stp>
        <stp>S.NVDA</stp>
        <stp>Bar</stp>
        <stp/>
        <stp>Close</stp>
        <stp>D</stp>
        <stp>-5</stp>
        <stp/>
        <stp/>
        <stp/>
        <stp/>
        <stp>T</stp>
        <tr r="B5" s="2"/>
      </tp>
      <tp>
        <v>478.22</v>
        <stp/>
        <stp>StudyData</stp>
        <stp>S.META</stp>
        <stp>Bar</stp>
        <stp/>
        <stp>Close</stp>
        <stp>D</stp>
        <stp>-5</stp>
        <stp/>
        <stp/>
        <stp/>
        <stp/>
        <stp>T</stp>
        <tr r="B8" s="2"/>
      </tp>
      <tp t="s">
        <v>NVIDIA Corp</v>
        <stp/>
        <stp>ContractData</stp>
        <stp>S.NVDA</stp>
        <stp>LongDescription</stp>
        <stp/>
        <stp>T</stp>
        <tr r="H5" s="1"/>
      </tp>
      <tp>
        <v>179.24</v>
        <stp/>
        <stp>StudyData</stp>
        <stp>S.TSLA</stp>
        <stp>Bar</stp>
        <stp/>
        <stp>Close</stp>
        <stp>D</stp>
        <stp>-5</stp>
        <stp/>
        <stp/>
        <stp/>
        <stp/>
        <stp>T</stp>
        <tr r="B12" s="2"/>
      </tp>
      <tp t="s">
        <v/>
        <stp/>
        <stp>StudyData</stp>
        <stp>S.INTU</stp>
        <stp>Bar</stp>
        <stp/>
        <stp>Close</stp>
        <stp>D</stp>
        <stp>0</stp>
        <stp/>
        <stp/>
        <stp/>
        <stp/>
        <stp>T</stp>
        <tr r="G22" s="2"/>
      </tp>
      <tp t="s">
        <v/>
        <stp/>
        <stp>StudyData</stp>
        <stp>S.META</stp>
        <stp>Bar</stp>
        <stp/>
        <stp>Close</stp>
        <stp>D</stp>
        <stp>0</stp>
        <stp/>
        <stp/>
        <stp/>
        <stp/>
        <stp>T</stp>
        <tr r="G8" s="2"/>
      </tp>
      <tp t="s">
        <v>Meta Platforms, Inc.</v>
        <stp/>
        <stp>ContractData</stp>
        <stp>S.META</stp>
        <stp>LongDescription</stp>
        <stp/>
        <stp>T</stp>
        <tr r="H8" s="1"/>
      </tp>
      <tp>
        <v>445.87</v>
        <stp/>
        <stp>StudyData</stp>
        <stp>S.ADBE</stp>
        <stp>Bar</stp>
        <stp/>
        <stp>Close</stp>
        <stp>D</stp>
        <stp>-2</stp>
        <stp/>
        <stp/>
        <stp/>
        <stp/>
        <stp>T</stp>
        <tr r="E17" s="2"/>
      </tp>
      <tp t="s">
        <v>Microsoft Corporation</v>
        <stp/>
        <stp>ContractData</stp>
        <stp>S.MSFT</stp>
        <stp>LongDescription</stp>
        <stp/>
        <stp>T</stp>
        <tr r="H3" s="1"/>
      </tp>
      <tp>
        <v>173.96</v>
        <stp/>
        <stp>StudyData</stp>
        <stp>S.GOOG</stp>
        <stp>Bar</stp>
        <stp/>
        <stp>Close</stp>
        <stp>D</stp>
        <stp>-1</stp>
        <stp/>
        <stp/>
        <stp/>
        <stp/>
        <stp>T</stp>
        <tr r="F10" s="2"/>
      </tp>
      <tp>
        <v>477.6</v>
        <stp/>
        <stp>StudyData</stp>
        <stp>S.ADBE</stp>
        <stp>Bar</stp>
        <stp/>
        <stp>Close</stp>
        <stp>D</stp>
        <stp>-3</stp>
        <stp/>
        <stp/>
        <stp/>
        <stp/>
        <stp>T</stp>
        <tr r="D17" s="2"/>
      </tp>
      <tp>
        <v>641.62</v>
        <stp/>
        <stp>StudyData</stp>
        <stp>S.NFLX</stp>
        <stp>Bar</stp>
        <stp/>
        <stp>Close</stp>
        <stp>D</stp>
        <stp>-1</stp>
        <stp/>
        <stp/>
        <stp/>
        <stp/>
        <stp>T</stp>
        <tr r="F13" s="2"/>
      </tp>
      <tp t="s">
        <v>QUALCOMM Inc</v>
        <stp/>
        <stp>ContractData</stp>
        <stp>S.QCOM</stp>
        <stp>LongDescription</stp>
        <stp/>
        <stp>T</stp>
        <tr r="H16" s="1"/>
      </tp>
      <tp>
        <v>654.62</v>
        <stp/>
        <stp>StudyData</stp>
        <stp>S.NFLX</stp>
        <stp>Bar</stp>
        <stp/>
        <stp>Close</stp>
        <stp>D</stp>
        <stp>-3</stp>
        <stp/>
        <stp/>
        <stp/>
        <stp/>
        <stp>T</stp>
        <tr r="D13" s="2"/>
      </tp>
      <tp>
        <v>647.66</v>
        <stp/>
        <stp>StudyData</stp>
        <stp>S.NFLX</stp>
        <stp>Bar</stp>
        <stp/>
        <stp>Close</stp>
        <stp>D</stp>
        <stp>-2</stp>
        <stp/>
        <stp/>
        <stp/>
        <stp/>
        <stp>T</stp>
        <tr r="E13" s="2"/>
      </tp>
      <tp>
        <v>646.75</v>
        <stp/>
        <stp>StudyData</stp>
        <stp>S.NFLX</stp>
        <stp>Bar</stp>
        <stp/>
        <stp>Close</stp>
        <stp>D</stp>
        <stp>-5</stp>
        <stp/>
        <stp/>
        <stp/>
        <stp/>
        <stp>T</stp>
        <tr r="B13" s="2"/>
      </tp>
      <tp>
        <v>649</v>
        <stp/>
        <stp>StudyData</stp>
        <stp>S.NFLX</stp>
        <stp>Bar</stp>
        <stp/>
        <stp>Close</stp>
        <stp>D</stp>
        <stp>-4</stp>
        <stp/>
        <stp/>
        <stp/>
        <stp/>
        <stp>T</stp>
        <tr r="C13" s="2"/>
      </tp>
      <tp t="s">
        <v/>
        <stp/>
        <stp>StudyData</stp>
        <stp>S.NFLX</stp>
        <stp>Bar</stp>
        <stp/>
        <stp>Close</stp>
        <stp>D</stp>
        <stp>0</stp>
        <stp/>
        <stp/>
        <stp/>
        <stp/>
        <stp>T</stp>
        <tr r="G13" s="2"/>
      </tp>
      <tp t="s">
        <v/>
        <stp/>
        <stp>StudyData</stp>
        <stp>S.TSLA</stp>
        <stp>Bar</stp>
        <stp/>
        <stp>Close</stp>
        <stp>D</stp>
        <stp>0</stp>
        <stp/>
        <stp/>
        <stp/>
        <stp/>
        <stp>T</stp>
        <tr r="G12" s="2"/>
      </tp>
      <tp t="s">
        <v/>
        <stp/>
        <stp>StudyData</stp>
        <stp>S.QCOM</stp>
        <stp>Bar</stp>
        <stp/>
        <stp>Close</stp>
        <stp>D</stp>
        <stp>0</stp>
        <stp/>
        <stp/>
        <stp/>
        <stp/>
        <stp>T</stp>
        <tr r="G16" s="2"/>
      </tp>
      <tp t="s">
        <v/>
        <stp/>
        <stp>StudyData</stp>
        <stp>S.GOOG</stp>
        <stp>Bar</stp>
        <stp/>
        <stp>Close</stp>
        <stp>D</stp>
        <stp>0</stp>
        <stp/>
        <stp/>
        <stp/>
        <stp/>
        <stp>T</stp>
        <tr r="G10" s="2"/>
      </tp>
      <tp t="s">
        <v>T-Mobile US, Inc.</v>
        <stp/>
        <stp>ContractData</stp>
        <stp>S.TMUS</stp>
        <stp>LongDescription</stp>
        <stp/>
        <stp>T</stp>
        <tr r="H19" s="1"/>
      </tp>
      <tp t="s">
        <v>Tesla Inc.</v>
        <stp/>
        <stp>ContractData</stp>
        <stp>S.TSLA</stp>
        <stp>LongDescription</stp>
        <stp/>
        <stp>T</stp>
        <tr r="H12" s="1"/>
      </tp>
      <tp>
        <v>809.73</v>
        <stp/>
        <stp>StudyData</stp>
        <stp>S.COST</stp>
        <stp>Bar</stp>
        <stp/>
        <stp>Close</stp>
        <stp>D</stp>
        <stp>-5</stp>
        <stp/>
        <stp/>
        <stp/>
        <stp/>
        <stp>T</stp>
        <tr r="B11" s="2"/>
      </tp>
      <tp>
        <v>220.89</v>
        <stp/>
        <stp>StudyData</stp>
        <stp>S.AMAT</stp>
        <stp>Bar</stp>
        <stp/>
        <stp>Close</stp>
        <stp>D</stp>
        <stp>-5</stp>
        <stp/>
        <stp/>
        <stp/>
        <stp/>
        <stp>T</stp>
        <tr r="B21" s="2"/>
      </tp>
      <tp>
        <v>430.16</v>
        <stp/>
        <stp>StudyData</stp>
        <stp>S.MSFT</stp>
        <stp>Bar</stp>
        <stp/>
        <stp>Close</stp>
        <stp>D</stp>
        <stp>-5</stp>
        <stp/>
        <stp/>
        <stp/>
        <stp/>
        <stp>T</stp>
        <tr r="B3" s="2"/>
      </tp>
      <tp>
        <v>600.02</v>
        <stp/>
        <stp>StudyData</stp>
        <stp>S.INTU</stp>
        <stp>Bar</stp>
        <stp/>
        <stp>Close</stp>
        <stp>D</stp>
        <stp>-4</stp>
        <stp/>
        <stp/>
        <stp/>
        <stp/>
        <stp>T</stp>
        <tr r="C22" s="2"/>
      </tp>
      <tp>
        <v>170.7</v>
        <stp/>
        <stp>StudyData</stp>
        <stp>S.TMUS</stp>
        <stp>Bar</stp>
        <stp/>
        <stp>Close</stp>
        <stp>D</stp>
        <stp>-2</stp>
        <stp/>
        <stp/>
        <stp/>
        <stp/>
        <stp>T</stp>
        <tr r="E19" s="2"/>
      </tp>
      <tp t="s">
        <v/>
        <stp/>
        <stp>StudyData</stp>
        <stp>S.AMAT</stp>
        <stp>Bar</stp>
        <stp/>
        <stp>Close</stp>
        <stp>D</stp>
        <stp>0</stp>
        <stp/>
        <stp/>
        <stp/>
        <stp/>
        <stp>T</stp>
        <tr r="G21" s="2"/>
      </tp>
      <tp>
        <v>813.17</v>
        <stp/>
        <stp>StudyData</stp>
        <stp>S.COST</stp>
        <stp>Bar</stp>
        <stp/>
        <stp>Close</stp>
        <stp>D</stp>
        <stp>-4</stp>
        <stp/>
        <stp/>
        <stp/>
        <stp/>
        <stp>T</stp>
        <tr r="C11" s="2"/>
      </tp>
      <tp>
        <v>221.32</v>
        <stp/>
        <stp>StudyData</stp>
        <stp>S.AMAT</stp>
        <stp>Bar</stp>
        <stp/>
        <stp>Close</stp>
        <stp>D</stp>
        <stp>-4</stp>
        <stp/>
        <stp/>
        <stp/>
        <stp/>
        <stp>T</stp>
        <tr r="C21" s="2"/>
      </tp>
      <tp>
        <v>430.32</v>
        <stp/>
        <stp>StudyData</stp>
        <stp>S.MSFT</stp>
        <stp>Bar</stp>
        <stp/>
        <stp>Close</stp>
        <stp>D</stp>
        <stp>-4</stp>
        <stp/>
        <stp/>
        <stp/>
        <stp/>
        <stp>T</stp>
        <tr r="C3" s="2"/>
      </tp>
      <tp>
        <v>606.99</v>
        <stp/>
        <stp>StudyData</stp>
        <stp>S.INTU</stp>
        <stp>Bar</stp>
        <stp/>
        <stp>Close</stp>
        <stp>D</stp>
        <stp>-5</stp>
        <stp/>
        <stp/>
        <stp/>
        <stp/>
        <stp>T</stp>
        <tr r="B22" s="2"/>
      </tp>
      <tp>
        <v>168.88</v>
        <stp/>
        <stp>StudyData</stp>
        <stp>S.TMUS</stp>
        <stp>Bar</stp>
        <stp/>
        <stp>Close</stp>
        <stp>D</stp>
        <stp>-3</stp>
        <stp/>
        <stp/>
        <stp/>
        <stp/>
        <stp>T</stp>
        <tr r="D19" s="2"/>
      </tp>
      <tp t="s">
        <v/>
        <stp/>
        <stp>StudyData</stp>
        <stp>S.CSCO</stp>
        <stp>Bar</stp>
        <stp/>
        <stp>Close</stp>
        <stp>D</stp>
        <stp>0</stp>
        <stp/>
        <stp/>
        <stp/>
        <stp/>
        <stp>T</stp>
        <tr r="G20" s="2"/>
      </tp>
      <tp>
        <v>174.96</v>
        <stp/>
        <stp>StudyData</stp>
        <stp>S.TMUS</stp>
        <stp>Bar</stp>
        <stp/>
        <stp>Close</stp>
        <stp>D</stp>
        <stp>-1</stp>
        <stp/>
        <stp/>
        <stp/>
        <stp/>
        <stp>T</stp>
        <tr r="F19" s="2"/>
      </tp>
      <tp t="s">
        <v/>
        <stp/>
        <stp>StudyData</stp>
        <stp>S.ADBE</stp>
        <stp>Bar</stp>
        <stp/>
        <stp>Close</stp>
        <stp>D</stp>
        <stp>0</stp>
        <stp/>
        <stp/>
        <stp/>
        <stp/>
        <stp>T</stp>
        <tr r="G17" s="2"/>
      </tp>
      <tp>
        <v>809.89</v>
        <stp/>
        <stp>StudyData</stp>
        <stp>S.COST</stp>
        <stp>Bar</stp>
        <stp/>
        <stp>Close</stp>
        <stp>D</stp>
        <stp>-1</stp>
        <stp/>
        <stp/>
        <stp/>
        <stp/>
        <stp>T</stp>
        <tr r="F11" s="2"/>
      </tp>
      <tp>
        <v>215.08</v>
        <stp/>
        <stp>StudyData</stp>
        <stp>S.AMAT</stp>
        <stp>Bar</stp>
        <stp/>
        <stp>Close</stp>
        <stp>D</stp>
        <stp>-1</stp>
        <stp/>
        <stp/>
        <stp/>
        <stp/>
        <stp>T</stp>
        <tr r="F21" s="2"/>
      </tp>
      <tp>
        <v>415.13</v>
        <stp/>
        <stp>StudyData</stp>
        <stp>S.MSFT</stp>
        <stp>Bar</stp>
        <stp/>
        <stp>Close</stp>
        <stp>D</stp>
        <stp>-1</stp>
        <stp/>
        <stp/>
        <stp/>
        <stp/>
        <stp>T</stp>
        <tr r="F3" s="2"/>
      </tp>
      <tp>
        <v>576.44000000000005</v>
        <stp/>
        <stp>StudyData</stp>
        <stp>S.INTU</stp>
        <stp>Bar</stp>
        <stp/>
        <stp>Close</stp>
        <stp>D</stp>
        <stp>-1</stp>
        <stp/>
        <stp/>
        <stp/>
        <stp/>
        <stp>T</stp>
        <tr r="F22" s="2"/>
      </tp>
      <tp t="s">
        <v/>
        <stp/>
        <stp>StudyData</stp>
        <stp>S.NVDA</stp>
        <stp>Bar</stp>
        <stp/>
        <stp>Close</stp>
        <stp>D</stp>
        <stp>0</stp>
        <stp/>
        <stp/>
        <stp/>
        <stp/>
        <stp>T</stp>
        <tr r="G5" s="2"/>
      </tp>
      <tp>
        <v>806.52</v>
        <stp/>
        <stp>StudyData</stp>
        <stp>S.COST</stp>
        <stp>Bar</stp>
        <stp/>
        <stp>Close</stp>
        <stp>D</stp>
        <stp>-3</stp>
        <stp/>
        <stp/>
        <stp/>
        <stp/>
        <stp>T</stp>
        <tr r="D11" s="2"/>
      </tp>
      <tp>
        <v>219.05</v>
        <stp/>
        <stp>StudyData</stp>
        <stp>S.AMAT</stp>
        <stp>Bar</stp>
        <stp/>
        <stp>Close</stp>
        <stp>D</stp>
        <stp>-3</stp>
        <stp/>
        <stp/>
        <stp/>
        <stp/>
        <stp>T</stp>
        <tr r="D21" s="2"/>
      </tp>
      <tp>
        <v>429.17</v>
        <stp/>
        <stp>StudyData</stp>
        <stp>S.MSFT</stp>
        <stp>Bar</stp>
        <stp/>
        <stp>Close</stp>
        <stp>D</stp>
        <stp>-3</stp>
        <stp/>
        <stp/>
        <stp/>
        <stp/>
        <stp>T</stp>
        <tr r="D3" s="2"/>
      </tp>
      <tp>
        <v>562.97</v>
        <stp/>
        <stp>StudyData</stp>
        <stp>S.INTU</stp>
        <stp>Bar</stp>
        <stp/>
        <stp>Close</stp>
        <stp>D</stp>
        <stp>-2</stp>
        <stp/>
        <stp/>
        <stp/>
        <stp/>
        <stp>T</stp>
        <tr r="E22" s="2"/>
      </tp>
      <tp>
        <v>167.31</v>
        <stp/>
        <stp>StudyData</stp>
        <stp>S.TMUS</stp>
        <stp>Bar</stp>
        <stp/>
        <stp>Close</stp>
        <stp>D</stp>
        <stp>-4</stp>
        <stp/>
        <stp/>
        <stp/>
        <stp/>
        <stp>T</stp>
        <tr r="C19" s="2"/>
      </tp>
      <tp t="s">
        <v/>
        <stp/>
        <stp>StudyData</stp>
        <stp>S.AVGO</stp>
        <stp>Bar</stp>
        <stp/>
        <stp>Close</stp>
        <stp>D</stp>
        <stp>0</stp>
        <stp/>
        <stp/>
        <stp/>
        <stp/>
        <stp>T</stp>
        <tr r="G7" s="2"/>
      </tp>
      <tp>
        <v>815.34</v>
        <stp/>
        <stp>StudyData</stp>
        <stp>S.COST</stp>
        <stp>Bar</stp>
        <stp/>
        <stp>Close</stp>
        <stp>D</stp>
        <stp>-2</stp>
        <stp/>
        <stp/>
        <stp/>
        <stp/>
        <stp>T</stp>
        <tr r="E11" s="2"/>
      </tp>
      <tp>
        <v>216.54</v>
        <stp/>
        <stp>StudyData</stp>
        <stp>S.AMAT</stp>
        <stp>Bar</stp>
        <stp/>
        <stp>Close</stp>
        <stp>D</stp>
        <stp>-2</stp>
        <stp/>
        <stp/>
        <stp/>
        <stp/>
        <stp>T</stp>
        <tr r="E21" s="2"/>
      </tp>
      <tp>
        <v>414.67</v>
        <stp/>
        <stp>StudyData</stp>
        <stp>S.MSFT</stp>
        <stp>Bar</stp>
        <stp/>
        <stp>Close</stp>
        <stp>D</stp>
        <stp>-2</stp>
        <stp/>
        <stp/>
        <stp/>
        <stp/>
        <stp>T</stp>
        <tr r="E3" s="2"/>
      </tp>
      <tp>
        <v>598.28</v>
        <stp/>
        <stp>StudyData</stp>
        <stp>S.INTU</stp>
        <stp>Bar</stp>
        <stp/>
        <stp>Close</stp>
        <stp>D</stp>
        <stp>-3</stp>
        <stp/>
        <stp/>
        <stp/>
        <stp/>
        <stp>T</stp>
        <tr r="D22" s="2"/>
      </tp>
      <tp>
        <v>166</v>
        <stp/>
        <stp>StudyData</stp>
        <stp>S.TMUS</stp>
        <stp>Bar</stp>
        <stp/>
        <stp>Close</stp>
        <stp>D</stp>
        <stp>-5</stp>
        <stp/>
        <stp/>
        <stp/>
        <stp/>
        <stp>T</stp>
        <tr r="B19" s="2"/>
      </tp>
      <tp t="s">
        <v/>
        <stp/>
        <stp>StudyData</stp>
        <stp>S.MSFT</stp>
        <stp>Bar</stp>
        <stp/>
        <stp>Close</stp>
        <stp>D</stp>
        <stp>0</stp>
        <stp/>
        <stp/>
        <stp/>
        <stp/>
        <stp>T</stp>
        <tr r="G3" s="2"/>
      </tp>
      <tp>
        <v>178.1</v>
        <stp/>
        <stp>ContractData</stp>
        <stp>S.TSLA</stp>
        <stp>LastTrade</stp>
        <stp/>
        <stp>T</stp>
        <tr r="B12" s="1"/>
      </tp>
      <tp t="s">
        <v/>
        <stp/>
        <stp>ContractData</stp>
        <stp>S.AVGO</stp>
        <stp>NetLastTradeToday</stp>
        <stp/>
        <stp>T</stp>
        <tr r="C7" s="1"/>
      </tp>
      <tp>
        <v>642.03</v>
        <stp/>
        <stp>ContractData</stp>
        <stp>S.NFLX</stp>
        <stp>LastTrade</stp>
        <stp/>
        <stp>T</stp>
        <tr r="B13" s="1"/>
      </tp>
      <tp t="s">
        <v/>
        <stp/>
        <stp>ContractData</stp>
        <stp>S.MSFT</stp>
        <stp>NetLastTradeToday</stp>
        <stp/>
        <stp>T</stp>
        <tr r="C3" s="1"/>
      </tp>
      <tp>
        <v>204.13</v>
        <stp/>
        <stp>ContractData</stp>
        <stp>S.QCOM</stp>
        <stp>LastTrade</stp>
        <stp/>
        <stp>T</stp>
        <tr r="B16" s="1"/>
      </tp>
      <tp>
        <v>173.93</v>
        <stp/>
        <stp>ContractData</stp>
        <stp>S.GOOG</stp>
        <stp>LastTrade</stp>
        <stp/>
        <stp>T</stp>
        <tr r="B10" s="1"/>
      </tp>
      <tp t="s">
        <v/>
        <stp/>
        <stp>ContractData</stp>
        <stp>S.NVDA</stp>
        <stp>NetLastTradeToday</stp>
        <stp/>
        <stp>T</stp>
        <tr r="C5" s="1"/>
      </tp>
      <tp t="s">
        <v/>
        <stp/>
        <stp>ContractData</stp>
        <stp>S.CSCO</stp>
        <stp>NetLastTradeToday</stp>
        <stp/>
        <stp>T</stp>
        <tr r="C20" s="1"/>
      </tp>
      <tp t="s">
        <v/>
        <stp/>
        <stp>ContractData</stp>
        <stp>S.ADBE</stp>
        <stp>NetLastTradeToday</stp>
        <stp/>
        <stp>T</stp>
        <tr r="C17" s="1"/>
      </tp>
      <tp>
        <v>4071023</v>
        <stp/>
        <stp>ContractData</stp>
        <stp>S.NFLX</stp>
        <stp>Y_CVol</stp>
        <stp/>
        <stp>T</stp>
        <tr r="G13" s="1"/>
      </tp>
      <tp>
        <v>4246</v>
        <stp/>
        <stp>ContractData</stp>
        <stp>S.NFLX</stp>
        <stp>T_CVol</stp>
        <stp/>
        <stp>T</stp>
        <tr r="F13" s="1"/>
      </tp>
      <tp t="s">
        <v/>
        <stp/>
        <stp>ContractData</stp>
        <stp>S.AMAT</stp>
        <stp>NetLastTradeToday</stp>
        <stp/>
        <stp>T</stp>
        <tr r="C21" s="1"/>
      </tp>
      <tp>
        <v>1095.95</v>
        <stp/>
        <stp>ContractData</stp>
        <stp>S.NVDA</stp>
        <stp>LastTrade</stp>
        <stp/>
        <stp>T</stp>
        <tr r="B5" s="1"/>
      </tp>
      <tp t="s">
        <v/>
        <stp/>
        <stp>ContractData</stp>
        <stp>S.QCOM</stp>
        <stp>NetLastTradeToday</stp>
        <stp/>
        <stp>T</stp>
        <tr r="C16" s="1"/>
      </tp>
      <tp t="s">
        <v/>
        <stp/>
        <stp>ContractData</stp>
        <stp>S.GOOG</stp>
        <stp>NetLastTradeToday</stp>
        <stp/>
        <stp>T</stp>
        <tr r="C10" s="1"/>
      </tp>
      <tp>
        <v>172.11</v>
        <stp/>
        <stp>StudyData</stp>
        <stp>S.GOOGL</stp>
        <stp>Bar</stp>
        <stp/>
        <stp>Close</stp>
        <stp>D</stp>
        <stp>-2</stp>
        <stp/>
        <stp/>
        <stp/>
        <stp/>
        <stp>T</stp>
        <tr r="E9" s="2"/>
      </tp>
      <tp>
        <v>133</v>
        <stp/>
        <stp>ContractData</stp>
        <stp>S.INTU</stp>
        <stp>T_CVol</stp>
        <stp/>
        <stp>T</stp>
        <tr r="F22" s="1"/>
      </tp>
      <tp>
        <v>3136200</v>
        <stp/>
        <stp>ContractData</stp>
        <stp>S.INTU</stp>
        <stp>Y_CVol</stp>
        <stp/>
        <stp>T</stp>
        <tr r="G22" s="1"/>
      </tp>
      <tp>
        <v>175.9</v>
        <stp/>
        <stp>StudyData</stp>
        <stp>S.GOOGL</stp>
        <stp>Bar</stp>
        <stp/>
        <stp>Close</stp>
        <stp>D</stp>
        <stp>-3</stp>
        <stp/>
        <stp/>
        <stp/>
        <stp/>
        <stp>T</stp>
        <tr r="D9" s="2"/>
      </tp>
      <tp>
        <v>47995250</v>
        <stp/>
        <stp>ContractData</stp>
        <stp>S.MSFT</stp>
        <stp>Y_CVol</stp>
        <stp/>
        <stp>T</stp>
        <tr r="G3" s="1"/>
      </tp>
      <tp>
        <v>52957</v>
        <stp/>
        <stp>ContractData</stp>
        <stp>S.MSFT</stp>
        <stp>T_CVol</stp>
        <stp/>
        <stp>T</stp>
        <tr r="F3" s="1"/>
      </tp>
      <tp>
        <v>1288</v>
        <stp/>
        <stp>ContractData</stp>
        <stp>S.AMAT</stp>
        <stp>T_CVol</stp>
        <stp/>
        <stp>T</stp>
        <tr r="F21" s="1"/>
      </tp>
      <tp>
        <v>13548694</v>
        <stp/>
        <stp>ContractData</stp>
        <stp>S.AMAT</stp>
        <stp>Y_CVol</stp>
        <stp/>
        <stp>T</stp>
        <tr r="G21" s="1"/>
      </tp>
      <tp>
        <v>865</v>
        <stp/>
        <stp>ContractData</stp>
        <stp>S.COST</stp>
        <stp>T_CVol</stp>
        <stp/>
        <stp>T</stp>
        <tr r="F11" s="1"/>
      </tp>
      <tp>
        <v>4360692</v>
        <stp/>
        <stp>ContractData</stp>
        <stp>S.COST</stp>
        <stp>Y_CVol</stp>
        <stp/>
        <stp>T</stp>
        <tr r="G11" s="1"/>
      </tp>
      <tp>
        <v>415.6</v>
        <stp/>
        <stp>ContractData</stp>
        <stp>S.MSFT</stp>
        <stp>LastTrade</stp>
        <stp/>
        <stp>T</stp>
        <tr r="B3" s="1"/>
      </tp>
      <tp>
        <v>1330.6200000000001</v>
        <stp/>
        <stp>ContractData</stp>
        <stp>S.AVGO</stp>
        <stp>LastTrade</stp>
        <stp/>
        <stp>T</stp>
        <tr r="B7" s="1"/>
      </tp>
      <tp t="s">
        <v/>
        <stp/>
        <stp>ContractData</stp>
        <stp>S.NFLX</stp>
        <stp>NetLastTradeToday</stp>
        <stp/>
        <stp>T</stp>
        <tr r="C13" s="1"/>
      </tp>
      <tp t="s">
        <v/>
        <stp/>
        <stp>ContractData</stp>
        <stp>S.TSLA</stp>
        <stp>NetLastTradeToday</stp>
        <stp/>
        <stp>T</stp>
        <tr r="C12" s="1"/>
      </tp>
      <tp>
        <v>172.5</v>
        <stp/>
        <stp>StudyData</stp>
        <stp>S.GOOGL</stp>
        <stp>Bar</stp>
        <stp/>
        <stp>Close</stp>
        <stp>D</stp>
        <stp>-1</stp>
        <stp/>
        <stp/>
        <stp/>
        <stp/>
        <stp>T</stp>
        <tr r="F9" s="2"/>
      </tp>
      <tp>
        <v>215.08</v>
        <stp/>
        <stp>ContractData</stp>
        <stp>S.AMAT</stp>
        <stp>LastTrade</stp>
        <stp/>
        <stp>T</stp>
        <tr r="B21" s="1"/>
      </tp>
      <tp>
        <v>444.76</v>
        <stp/>
        <stp>ContractData</stp>
        <stp>S.ADBE</stp>
        <stp>LastTrade</stp>
        <stp/>
        <stp>T</stp>
        <tr r="B17" s="1"/>
      </tp>
      <tp>
        <v>176.4</v>
        <stp/>
        <stp>StudyData</stp>
        <stp>S.GOOGL</stp>
        <stp>Bar</stp>
        <stp/>
        <stp>Close</stp>
        <stp>D</stp>
        <stp>-4</stp>
        <stp/>
        <stp/>
        <stp/>
        <stp/>
        <stp>T</stp>
        <tr r="C9" s="2"/>
      </tp>
      <tp>
        <v>905</v>
        <stp/>
        <stp>ContractData</stp>
        <stp>S.TMUS</stp>
        <stp>T_CVol</stp>
        <stp/>
        <stp>T</stp>
        <tr r="F19" s="1"/>
      </tp>
      <tp>
        <v>8684300</v>
        <stp/>
        <stp>ContractData</stp>
        <stp>S.TMUS</stp>
        <stp>Y_CVol</stp>
        <stp/>
        <stp>T</stp>
        <tr r="G19" s="1"/>
      </tp>
      <tp>
        <v>46.5</v>
        <stp/>
        <stp>ContractData</stp>
        <stp>S.CSCO</stp>
        <stp>LastTrade</stp>
        <stp/>
        <stp>T</stp>
        <tr r="B20" s="1"/>
      </tp>
      <tp>
        <v>174.99</v>
        <stp/>
        <stp>StudyData</stp>
        <stp>S.GOOGL</stp>
        <stp>Bar</stp>
        <stp/>
        <stp>Close</stp>
        <stp>D</stp>
        <stp>-5</stp>
        <stp/>
        <stp/>
        <stp/>
        <stp/>
        <stp>T</stp>
        <tr r="B9" s="2"/>
      </tp>
      <tp>
        <v>15064863</v>
        <stp/>
        <stp>ContractData</stp>
        <stp>S.QCOM</stp>
        <stp>Y_CVol</stp>
        <stp/>
        <stp>T</stp>
        <tr r="G16" s="1"/>
      </tp>
      <tp>
        <v>38331</v>
        <stp/>
        <stp>ContractData</stp>
        <stp>S.QCOM</stp>
        <stp>T_CVol</stp>
        <stp/>
        <stp>T</stp>
        <tr r="F16" s="1"/>
      </tp>
      <tp>
        <v>75158277</v>
        <stp/>
        <stp>ContractData</stp>
        <stp>S.AAPL</stp>
        <stp>Y_CVol</stp>
        <stp/>
        <stp>T</stp>
        <tr r="G4" s="1"/>
      </tp>
      <tp>
        <v>143007</v>
        <stp/>
        <stp>ContractData</stp>
        <stp>S.AAPL</stp>
        <stp>T_CVol</stp>
        <stp/>
        <stp>T</stp>
        <tr r="F4" s="1"/>
      </tp>
      <tp t="s">
        <v/>
        <stp/>
        <stp>ContractData</stp>
        <stp>S.TMUS</stp>
        <stp>NetLastTradeToday</stp>
        <stp/>
        <stp>T</stp>
        <tr r="C19" s="1"/>
      </tp>
      <tp>
        <v>7309132</v>
        <stp/>
        <stp>ContractData</stp>
        <stp>S.AVGO</stp>
        <stp>Y_CVol</stp>
        <stp/>
        <stp>T</stp>
        <tr r="G7" s="1"/>
      </tp>
      <tp>
        <v>2910</v>
        <stp/>
        <stp>ContractData</stp>
        <stp>S.AVGO</stp>
        <stp>T_CVol</stp>
        <stp/>
        <stp>T</stp>
        <tr r="F7" s="1"/>
      </tp>
      <tp>
        <v>39269068</v>
        <stp/>
        <stp>ContractData</stp>
        <stp>S.CSCO</stp>
        <stp>Y_CVol</stp>
        <stp/>
        <stp>T</stp>
        <tr r="G20" s="1"/>
      </tp>
      <tp>
        <v>9387</v>
        <stp/>
        <stp>ContractData</stp>
        <stp>S.CSCO</stp>
        <stp>T_CVol</stp>
        <stp/>
        <stp>T</stp>
        <tr r="F20" s="1"/>
      </tp>
      <tp t="s">
        <v/>
        <stp/>
        <stp>ContractData</stp>
        <stp>S.INTU</stp>
        <stp>NetLastTradeToday</stp>
        <stp/>
        <stp>T</stp>
        <tr r="C22" s="1"/>
      </tp>
      <tp t="s">
        <v/>
        <stp/>
        <stp>ContractData</stp>
        <stp>S.META</stp>
        <stp>NetLastTradeToday</stp>
        <stp/>
        <stp>T</stp>
        <tr r="C8" s="1"/>
      </tp>
      <tp>
        <v>116097</v>
        <stp/>
        <stp>ContractData</stp>
        <stp>S.AMZN</stp>
        <stp>T_CVol</stp>
        <stp/>
        <stp>T</stp>
        <tr r="F6" s="1"/>
      </tp>
      <tp>
        <v>58903939</v>
        <stp/>
        <stp>ContractData</stp>
        <stp>S.AMZN</stp>
        <stp>Y_CVol</stp>
        <stp/>
        <stp>T</stp>
        <tr r="G6" s="1"/>
      </tp>
      <tp t="s">
        <v/>
        <stp/>
        <stp>ContractData</stp>
        <stp>S.PEP</stp>
        <stp>PerCentNetLastTrade</stp>
        <stp/>
        <stp>T</stp>
        <tr r="D15" s="1"/>
        <tr r="E15" s="1"/>
      </tp>
      <tp t="s">
        <v/>
        <stp/>
        <stp>ContractData</stp>
        <stp>S.LIN</stp>
        <stp>PerCentNetLastTrade</stp>
        <stp/>
        <stp>T</stp>
        <tr r="D18" s="1"/>
        <tr r="E18" s="1"/>
      </tp>
      <tp t="s">
        <v/>
        <stp/>
        <stp>ContractData</stp>
        <stp>S.AMD</stp>
        <stp>PerCentNetLastTrade</stp>
        <stp/>
        <stp>T</stp>
        <tr r="D14" s="1"/>
        <tr r="E14" s="1"/>
      </tp>
      <tp t="s">
        <v/>
        <stp/>
        <stp>ContractData</stp>
        <stp>S.COST</stp>
        <stp>NetLastTradeToday</stp>
        <stp/>
        <stp>T</stp>
        <tr r="C11" s="1"/>
      </tp>
      <tp>
        <v>176.44</v>
        <stp/>
        <stp>ContractData</stp>
        <stp>S.AMZN</stp>
        <stp>LastTrade</stp>
        <stp/>
        <stp>T</stp>
        <tr r="B6" s="1"/>
      </tp>
      <tp t="s">
        <v/>
        <stp/>
        <stp>ContractData</stp>
        <stp>S.AAPL</stp>
        <stp>NetLastTradeToday</stp>
        <stp/>
        <stp>T</stp>
        <tr r="C4" s="1"/>
      </tp>
      <tp>
        <v>467.29</v>
        <stp/>
        <stp>ContractData</stp>
        <stp>S.META</stp>
        <stp>LastTrade</stp>
        <stp/>
        <stp>T</stp>
        <tr r="B8" s="1"/>
      </tp>
      <tp>
        <v>576.44000000000005</v>
        <stp/>
        <stp>ContractData</stp>
        <stp>S.INTU</stp>
        <stp>LastTrade</stp>
        <stp/>
        <stp>T</stp>
        <tr r="B22" s="1"/>
      </tp>
      <tp>
        <v>7487507</v>
        <stp/>
        <stp>ContractData</stp>
        <stp>S.ADBE</stp>
        <stp>Y_CVol</stp>
        <stp/>
        <stp>T</stp>
        <tr r="G17" s="1"/>
      </tp>
      <tp>
        <v>2462</v>
        <stp/>
        <stp>ContractData</stp>
        <stp>S.ADBE</stp>
        <stp>T_CVol</stp>
        <stp/>
        <stp>T</stp>
        <tr r="F17" s="1"/>
      </tp>
      <tp>
        <v>174.94</v>
        <stp/>
        <stp>ContractData</stp>
        <stp>S.TMUS</stp>
        <stp>LastTrade</stp>
        <stp/>
        <stp>T</stp>
        <tr r="B19" s="1"/>
      </tp>
      <tp>
        <v>35946</v>
        <stp/>
        <stp>ContractData</stp>
        <stp>S.GOOG</stp>
        <stp>T_CVol</stp>
        <stp/>
        <stp>T</stp>
        <tr r="F10" s="1"/>
      </tp>
      <tp>
        <v>28085151</v>
        <stp/>
        <stp>ContractData</stp>
        <stp>S.GOOG</stp>
        <stp>Y_CVol</stp>
        <stp/>
        <stp>T</stp>
        <tr r="G10" s="1"/>
      </tp>
      <tp>
        <v>192.32</v>
        <stp/>
        <stp>ContractData</stp>
        <stp>S.AAPL</stp>
        <stp>LastTrade</stp>
        <stp/>
        <stp>T</stp>
        <tr r="B4" s="1"/>
      </tp>
      <tp>
        <v>16919805</v>
        <stp/>
        <stp>ContractData</stp>
        <stp>S.META</stp>
        <stp>Y_CVol</stp>
        <stp/>
        <stp>T</stp>
        <tr r="G8" s="1"/>
      </tp>
      <tp>
        <v>20414</v>
        <stp/>
        <stp>ContractData</stp>
        <stp>S.META</stp>
        <stp>T_CVol</stp>
        <stp/>
        <stp>T</stp>
        <tr r="F8" s="1"/>
      </tp>
      <tp>
        <v>61326250</v>
        <stp/>
        <stp>ContractData</stp>
        <stp>S.NVDA</stp>
        <stp>Y_CVol</stp>
        <stp/>
        <stp>T</stp>
        <tr r="G5" s="1"/>
      </tp>
      <tp>
        <v>343644</v>
        <stp/>
        <stp>ContractData</stp>
        <stp>S.NVDA</stp>
        <stp>T_CVol</stp>
        <stp/>
        <stp>T</stp>
        <tr r="F5" s="1"/>
      </tp>
      <tp>
        <v>67314602</v>
        <stp/>
        <stp>ContractData</stp>
        <stp>S.TSLA</stp>
        <stp>Y_CVol</stp>
        <stp/>
        <stp>T</stp>
        <tr r="G12" s="1"/>
      </tp>
      <tp>
        <v>179566</v>
        <stp/>
        <stp>ContractData</stp>
        <stp>S.TSLA</stp>
        <stp>T_CVol</stp>
        <stp/>
        <stp>T</stp>
        <tr r="F12" s="1"/>
      </tp>
      <tp t="s">
        <v/>
        <stp/>
        <stp>ContractData</stp>
        <stp>S.AMZN</stp>
        <stp>NetLastTradeToday</stp>
        <stp/>
        <stp>T</stp>
        <tr r="C6" s="1"/>
      </tp>
      <tp>
        <v>809.89</v>
        <stp/>
        <stp>ContractData</stp>
        <stp>S.COST</stp>
        <stp>LastTrade</stp>
        <stp/>
        <stp>T</stp>
        <tr r="B1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1-49F0-885C-FDD2526DCC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6B1-49F0-885C-FDD2526DCC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1-49F0-885C-FDD2526DCC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6B1-49F0-885C-FDD2526DCC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1-49F0-885C-FDD2526DCC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6B1-49F0-885C-FDD2526DCC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B1-49F0-885C-FDD2526DCC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6B1-49F0-885C-FDD2526DCC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B1-49F0-885C-FDD2526DCC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6B1-49F0-885C-FDD2526DCC9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8CF04AB-3F56-4406-A71D-2A60C671D82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23CB09F-D570-4716-96B1-78DADBA81FB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6B1-49F0-885C-FDD2526DCC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91B888B-AE7F-4D8A-A9BA-4327548CC9D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9F5405-3FC2-4029-B5FC-659943669F5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6B1-49F0-885C-FDD2526DCC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C55066-2D23-40B9-ACF6-07A7A2EF228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A63389B-41F4-4F92-B798-5AF5B774BF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6B1-49F0-885C-FDD2526DCC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B89F06-BB5E-4846-B76B-9CBE14E6FC4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26AF512-EDF9-4FA4-B9E6-73AB77F3604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6B1-49F0-885C-FDD2526DCC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AA14B92-F5ED-44EB-A40A-E490B313ACD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E80A7AA-46A3-467D-9697-4B7D5DCC40D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6B1-49F0-885C-FDD2526DCC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BE87FE-0964-4952-AE90-4C5B5069B8C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A6BAAED-3F4B-4E01-998E-97C2C57E1F2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6B1-49F0-885C-FDD2526DCC9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89A99F1-0CE6-40A0-A334-3787D0A8B66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72A1AA9-8A45-4842-8732-38CF18B384F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6B1-49F0-885C-FDD2526DCC9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6387337-CD41-4E0D-869B-FDD7137842B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414A03D-0D54-44E8-9C7F-D973153210D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6B1-49F0-885C-FDD2526DCC9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375054-3A55-4364-9712-376318E833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9DD8BCA-BAFA-4DAD-A505-0C40CD80FFC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6B1-49F0-885C-FDD2526DCC9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5D25394-AE0D-4033-9C48-CA63EFE3BB7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C71114-C765-49EB-9BED-EC41B4F7F66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6B1-49F0-885C-FDD2526DC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Data!$A$3:$A$12</c:f>
              <c:strCache>
                <c:ptCount val="10"/>
                <c:pt idx="0">
                  <c:v>S.MSFT</c:v>
                </c:pt>
                <c:pt idx="1">
                  <c:v>S.AAPL</c:v>
                </c:pt>
                <c:pt idx="2">
                  <c:v>S.NVDA</c:v>
                </c:pt>
                <c:pt idx="3">
                  <c:v>S.AMZN</c:v>
                </c:pt>
                <c:pt idx="4">
                  <c:v>S.AVGO</c:v>
                </c:pt>
                <c:pt idx="5">
                  <c:v>S.META</c:v>
                </c:pt>
                <c:pt idx="6">
                  <c:v>S.GOOGL</c:v>
                </c:pt>
                <c:pt idx="7">
                  <c:v>S.GOOG</c:v>
                </c:pt>
                <c:pt idx="8">
                  <c:v>S.COST</c:v>
                </c:pt>
                <c:pt idx="9">
                  <c:v>S.TSLA</c:v>
                </c:pt>
              </c:strCache>
            </c:strRef>
          </c:cat>
          <c:val>
            <c:numRef>
              <c:f>Data!$I$3:$I$12</c:f>
              <c:numCache>
                <c:formatCode>0.00%</c:formatCode>
                <c:ptCount val="10"/>
                <c:pt idx="0">
                  <c:v>8.6900000000000005E-2</c:v>
                </c:pt>
                <c:pt idx="1">
                  <c:v>8.0100000000000005E-2</c:v>
                </c:pt>
                <c:pt idx="2">
                  <c:v>7.8200000000000006E-2</c:v>
                </c:pt>
                <c:pt idx="3">
                  <c:v>5.1499999999999997E-2</c:v>
                </c:pt>
                <c:pt idx="4">
                  <c:v>4.5400000000000003E-2</c:v>
                </c:pt>
                <c:pt idx="5">
                  <c:v>4.5199999999999997E-2</c:v>
                </c:pt>
                <c:pt idx="6">
                  <c:v>2.8199999999999999E-2</c:v>
                </c:pt>
                <c:pt idx="7">
                  <c:v>2.7400000000000001E-2</c:v>
                </c:pt>
                <c:pt idx="8">
                  <c:v>2.52E-2</c:v>
                </c:pt>
                <c:pt idx="9">
                  <c:v>2.3099999999999999E-2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Data!$A$3:$A$22</c15:f>
                <c15:dlblRangeCache>
                  <c:ptCount val="20"/>
                  <c:pt idx="0">
                    <c:v>S.MSFT</c:v>
                  </c:pt>
                  <c:pt idx="1">
                    <c:v>S.AAPL</c:v>
                  </c:pt>
                  <c:pt idx="2">
                    <c:v>S.NVDA</c:v>
                  </c:pt>
                  <c:pt idx="3">
                    <c:v>S.AMZN</c:v>
                  </c:pt>
                  <c:pt idx="4">
                    <c:v>S.AVGO</c:v>
                  </c:pt>
                  <c:pt idx="5">
                    <c:v>S.META</c:v>
                  </c:pt>
                  <c:pt idx="6">
                    <c:v>S.GOOGL</c:v>
                  </c:pt>
                  <c:pt idx="7">
                    <c:v>S.GOOG</c:v>
                  </c:pt>
                  <c:pt idx="8">
                    <c:v>S.COST</c:v>
                  </c:pt>
                  <c:pt idx="9">
                    <c:v>S.TSLA</c:v>
                  </c:pt>
                  <c:pt idx="10">
                    <c:v>S.NFLX</c:v>
                  </c:pt>
                  <c:pt idx="11">
                    <c:v>S.AMD</c:v>
                  </c:pt>
                  <c:pt idx="12">
                    <c:v>S.PEP</c:v>
                  </c:pt>
                  <c:pt idx="13">
                    <c:v>S.QCOM</c:v>
                  </c:pt>
                  <c:pt idx="14">
                    <c:v>S.ADBE</c:v>
                  </c:pt>
                  <c:pt idx="15">
                    <c:v>S.LIN</c:v>
                  </c:pt>
                  <c:pt idx="16">
                    <c:v>S.TMUS</c:v>
                  </c:pt>
                  <c:pt idx="17">
                    <c:v>S.CSCO</c:v>
                  </c:pt>
                  <c:pt idx="18">
                    <c:v>S.AMAT</c:v>
                  </c:pt>
                  <c:pt idx="19">
                    <c:v>S.INTU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6B1-49F0-885C-FDD2526D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323851</xdr:colOff>
      <xdr:row>0</xdr:row>
      <xdr:rowOff>161924</xdr:rowOff>
    </xdr:from>
    <xdr:to>
      <xdr:col>20</xdr:col>
      <xdr:colOff>200025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369F0-2710-D981-FF59-2E4ADCE6C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6F9E-5EA6-4D43-9896-CFF409FF3CF4}">
  <sheetPr codeName="Sheet1"/>
  <dimension ref="A1:W124"/>
  <sheetViews>
    <sheetView tabSelected="1" workbookViewId="0">
      <selection activeCell="E3" sqref="E3:E22"/>
    </sheetView>
  </sheetViews>
  <sheetFormatPr defaultRowHeight="16.5" x14ac:dyDescent="0.3"/>
  <cols>
    <col min="1" max="1" width="14.5" style="1" customWidth="1"/>
    <col min="2" max="5" width="9" style="1"/>
    <col min="6" max="6" width="15.875" style="2" customWidth="1"/>
    <col min="7" max="7" width="11" style="2" customWidth="1"/>
    <col min="8" max="8" width="31.75" style="1" customWidth="1"/>
    <col min="9" max="16384" width="9" style="1"/>
  </cols>
  <sheetData>
    <row r="1" spans="1:23" x14ac:dyDescent="0.3">
      <c r="A1" s="6" t="s">
        <v>15</v>
      </c>
      <c r="B1" s="6" t="s">
        <v>1</v>
      </c>
      <c r="C1" s="6"/>
      <c r="D1" s="6"/>
      <c r="E1" s="6"/>
      <c r="F1" s="7"/>
      <c r="G1" s="7"/>
      <c r="H1" s="6"/>
      <c r="I1" s="6" t="s">
        <v>29</v>
      </c>
    </row>
    <row r="2" spans="1:23" x14ac:dyDescent="0.3">
      <c r="A2" s="6" t="s">
        <v>0</v>
      </c>
      <c r="B2" s="6" t="s">
        <v>16</v>
      </c>
      <c r="C2" s="6" t="s">
        <v>17</v>
      </c>
      <c r="D2" s="6" t="s">
        <v>18</v>
      </c>
      <c r="E2" s="6" t="s">
        <v>18</v>
      </c>
      <c r="F2" s="7" t="s">
        <v>19</v>
      </c>
      <c r="G2" s="7" t="s">
        <v>20</v>
      </c>
      <c r="H2" s="6" t="s">
        <v>21</v>
      </c>
      <c r="I2" s="6" t="s">
        <v>30</v>
      </c>
    </row>
    <row r="3" spans="1:23" x14ac:dyDescent="0.3">
      <c r="A3" s="1" t="s">
        <v>2</v>
      </c>
      <c r="B3" s="1">
        <f>RTD("cqg.rtd", ,"ContractData", A3, "LastTrade",, "T")</f>
        <v>415.6</v>
      </c>
      <c r="C3" s="1" t="str">
        <f>RTD("cqg.rtd", ,"ContractData", A3, "NetLastTradeToday",, "T")</f>
        <v/>
      </c>
      <c r="D3" s="4" t="str">
        <f>IFERROR(RTD("cqg.rtd", ,"ContractData", A3, "PerCentNetLastTrade",, "T")/100,"")</f>
        <v/>
      </c>
      <c r="E3" s="4" t="str">
        <f>IFERROR(RTD("cqg.rtd", ,"ContractData", A3, "PerCentNetLastTrade",, "T")/100,"")</f>
        <v/>
      </c>
      <c r="F3" s="2">
        <f>RTD("cqg.rtd", ,"ContractData",A3, "T_CVol",, "T")</f>
        <v>52957</v>
      </c>
      <c r="G3" s="5">
        <f>F3/RTD("cqg.rtd", ,"ContractData",A3, "Y_CVol",, "T")</f>
        <v>1.1033800219813418E-3</v>
      </c>
      <c r="H3" s="1" t="str">
        <f>RTD("cqg.rtd", ,"ContractData", A3, "LongDescription",, "T")</f>
        <v>Microsoft Corporation</v>
      </c>
      <c r="I3" s="4">
        <v>8.6900000000000005E-2</v>
      </c>
      <c r="L3"/>
      <c r="M3"/>
      <c r="N3"/>
      <c r="O3"/>
      <c r="P3"/>
      <c r="Q3"/>
      <c r="R3"/>
      <c r="S3"/>
      <c r="T3"/>
      <c r="U3"/>
      <c r="V3"/>
      <c r="W3"/>
    </row>
    <row r="4" spans="1:23" x14ac:dyDescent="0.3">
      <c r="A4" s="1" t="s">
        <v>3</v>
      </c>
      <c r="B4" s="1">
        <f>RTD("cqg.rtd", ,"ContractData", A4, "LastTrade",, "T")</f>
        <v>192.32</v>
      </c>
      <c r="C4" s="1" t="str">
        <f>RTD("cqg.rtd", ,"ContractData", A4, "NetLastTradeToday",, "T")</f>
        <v/>
      </c>
      <c r="D4" s="4" t="str">
        <f>IFERROR(RTD("cqg.rtd", ,"ContractData", A4, "PerCentNetLastTrade",, "T")/100,"")</f>
        <v/>
      </c>
      <c r="E4" s="4" t="str">
        <f>IFERROR(RTD("cqg.rtd", ,"ContractData", A4, "PerCentNetLastTrade",, "T")/100,"")</f>
        <v/>
      </c>
      <c r="F4" s="2">
        <f>RTD("cqg.rtd", ,"ContractData",A4, "T_CVol",, "T")</f>
        <v>143007</v>
      </c>
      <c r="G4" s="5">
        <f>F4/RTD("cqg.rtd", ,"ContractData",A4, "Y_CVol",, "T")</f>
        <v>1.9027445240661918E-3</v>
      </c>
      <c r="H4" s="1" t="str">
        <f>RTD("cqg.rtd", ,"ContractData", A4, "LongDescription",, "T")</f>
        <v>Apple Inc</v>
      </c>
      <c r="I4" s="4">
        <v>8.0100000000000005E-2</v>
      </c>
    </row>
    <row r="5" spans="1:23" x14ac:dyDescent="0.3">
      <c r="A5" s="1" t="s">
        <v>4</v>
      </c>
      <c r="B5" s="1">
        <f>RTD("cqg.rtd", ,"ContractData", A5, "LastTrade",, "T")</f>
        <v>1095.95</v>
      </c>
      <c r="C5" s="1" t="str">
        <f>RTD("cqg.rtd", ,"ContractData", A5, "NetLastTradeToday",, "T")</f>
        <v/>
      </c>
      <c r="D5" s="4" t="str">
        <f>IFERROR(RTD("cqg.rtd", ,"ContractData", A5, "PerCentNetLastTrade",, "T")/100,"")</f>
        <v/>
      </c>
      <c r="E5" s="4" t="str">
        <f>IFERROR(RTD("cqg.rtd", ,"ContractData", A5, "PerCentNetLastTrade",, "T")/100,"")</f>
        <v/>
      </c>
      <c r="F5" s="2">
        <f>RTD("cqg.rtd", ,"ContractData",A5, "T_CVol",, "T")</f>
        <v>343644</v>
      </c>
      <c r="G5" s="5">
        <f>F5/RTD("cqg.rtd", ,"ContractData",A5, "Y_CVol",, "T")</f>
        <v>5.6035384521310209E-3</v>
      </c>
      <c r="H5" s="1" t="str">
        <f>RTD("cqg.rtd", ,"ContractData", A5, "LongDescription",, "T")</f>
        <v>NVIDIA Corp</v>
      </c>
      <c r="I5" s="4">
        <v>7.8200000000000006E-2</v>
      </c>
    </row>
    <row r="6" spans="1:23" x14ac:dyDescent="0.3">
      <c r="A6" s="1" t="s">
        <v>5</v>
      </c>
      <c r="B6" s="1">
        <f>RTD("cqg.rtd", ,"ContractData", A6, "LastTrade",, "T")</f>
        <v>176.44</v>
      </c>
      <c r="C6" s="1" t="str">
        <f>RTD("cqg.rtd", ,"ContractData", A6, "NetLastTradeToday",, "T")</f>
        <v/>
      </c>
      <c r="D6" s="4" t="str">
        <f>IFERROR(RTD("cqg.rtd", ,"ContractData", A6, "PerCentNetLastTrade",, "T")/100,"")</f>
        <v/>
      </c>
      <c r="E6" s="4" t="str">
        <f>IFERROR(RTD("cqg.rtd", ,"ContractData", A6, "PerCentNetLastTrade",, "T")/100,"")</f>
        <v/>
      </c>
      <c r="F6" s="2">
        <f>RTD("cqg.rtd", ,"ContractData",A6, "T_CVol",, "T")</f>
        <v>116097</v>
      </c>
      <c r="G6" s="5">
        <f>F6/RTD("cqg.rtd", ,"ContractData",A6, "Y_CVol",, "T")</f>
        <v>1.9709547777441504E-3</v>
      </c>
      <c r="H6" s="1" t="str">
        <f>RTD("cqg.rtd", ,"ContractData", A6, "LongDescription",, "T")</f>
        <v>Amazon.com Inc</v>
      </c>
      <c r="I6" s="4">
        <v>5.1499999999999997E-2</v>
      </c>
    </row>
    <row r="7" spans="1:23" x14ac:dyDescent="0.3">
      <c r="A7" s="1" t="s">
        <v>9</v>
      </c>
      <c r="B7" s="1">
        <f>RTD("cqg.rtd", ,"ContractData", A7, "LastTrade",, "T")</f>
        <v>1330.6200000000001</v>
      </c>
      <c r="C7" s="1" t="str">
        <f>RTD("cqg.rtd", ,"ContractData", A7, "NetLastTradeToday",, "T")</f>
        <v/>
      </c>
      <c r="D7" s="4" t="str">
        <f>IFERROR(RTD("cqg.rtd", ,"ContractData", A7, "PerCentNetLastTrade",, "T")/100,"")</f>
        <v/>
      </c>
      <c r="E7" s="4" t="str">
        <f>IFERROR(RTD("cqg.rtd", ,"ContractData", A7, "PerCentNetLastTrade",, "T")/100,"")</f>
        <v/>
      </c>
      <c r="F7" s="2">
        <f>RTD("cqg.rtd", ,"ContractData",A7, "T_CVol",, "T")</f>
        <v>2910</v>
      </c>
      <c r="G7" s="5">
        <f>F7/RTD("cqg.rtd", ,"ContractData",A7, "Y_CVol",, "T")</f>
        <v>3.9813209010317502E-4</v>
      </c>
      <c r="H7" s="1" t="str">
        <f>RTD("cqg.rtd", ,"ContractData", A7, "LongDescription",, "T")</f>
        <v>Broadcom Inc.</v>
      </c>
      <c r="I7" s="4">
        <v>4.5400000000000003E-2</v>
      </c>
    </row>
    <row r="8" spans="1:23" x14ac:dyDescent="0.3">
      <c r="A8" s="1" t="s">
        <v>6</v>
      </c>
      <c r="B8" s="1">
        <f>RTD("cqg.rtd", ,"ContractData", A8, "LastTrade",, "T")</f>
        <v>467.29</v>
      </c>
      <c r="C8" s="1" t="str">
        <f>RTD("cqg.rtd", ,"ContractData", A8, "NetLastTradeToday",, "T")</f>
        <v/>
      </c>
      <c r="D8" s="4" t="str">
        <f>IFERROR(RTD("cqg.rtd", ,"ContractData", A8, "PerCentNetLastTrade",, "T")/100,"")</f>
        <v/>
      </c>
      <c r="E8" s="4" t="str">
        <f>IFERROR(RTD("cqg.rtd", ,"ContractData", A8, "PerCentNetLastTrade",, "T")/100,"")</f>
        <v/>
      </c>
      <c r="F8" s="2">
        <f>RTD("cqg.rtd", ,"ContractData",A8, "T_CVol",, "T")</f>
        <v>20414</v>
      </c>
      <c r="G8" s="5">
        <f>F8/RTD("cqg.rtd", ,"ContractData",A8, "Y_CVol",, "T")</f>
        <v>1.2065150869055524E-3</v>
      </c>
      <c r="H8" s="1" t="str">
        <f>RTD("cqg.rtd", ,"ContractData", A8, "LongDescription",, "T")</f>
        <v>Meta Platforms, Inc.</v>
      </c>
      <c r="I8" s="4">
        <v>4.5199999999999997E-2</v>
      </c>
    </row>
    <row r="9" spans="1:23" x14ac:dyDescent="0.3">
      <c r="A9" s="1" t="s">
        <v>7</v>
      </c>
      <c r="B9" s="1">
        <f>RTD("cqg.rtd", ,"ContractData", A9, "LastTrade",, "T")</f>
        <v>172.51</v>
      </c>
      <c r="C9" s="1" t="str">
        <f>RTD("cqg.rtd", ,"ContractData", A9, "NetLastTradeToday",, "T")</f>
        <v/>
      </c>
      <c r="D9" s="4" t="str">
        <f>IFERROR(RTD("cqg.rtd", ,"ContractData", A9, "PerCentNetLastTrade",, "T")/100,"")</f>
        <v/>
      </c>
      <c r="E9" s="4" t="str">
        <f>IFERROR(RTD("cqg.rtd", ,"ContractData", A9, "PerCentNetLastTrade",, "T")/100,"")</f>
        <v/>
      </c>
      <c r="F9" s="2">
        <f>RTD("cqg.rtd", ,"ContractData",A9, "T_CVol",, "T")</f>
        <v>33298</v>
      </c>
      <c r="G9" s="5">
        <f>F9/RTD("cqg.rtd", ,"ContractData",A9, "Y_CVol",, "T")</f>
        <v>8.8467041364359556E-4</v>
      </c>
      <c r="H9" s="1" t="str">
        <f>RTD("cqg.rtd", ,"ContractData", A9, "LongDescription",, "T")</f>
        <v>Alphabet, Inc. Class A</v>
      </c>
      <c r="I9" s="4">
        <v>2.8199999999999999E-2</v>
      </c>
    </row>
    <row r="10" spans="1:23" x14ac:dyDescent="0.3">
      <c r="A10" s="1" t="s">
        <v>8</v>
      </c>
      <c r="B10" s="1">
        <f>RTD("cqg.rtd", ,"ContractData", A10, "LastTrade",, "T")</f>
        <v>173.93</v>
      </c>
      <c r="C10" s="1" t="str">
        <f>RTD("cqg.rtd", ,"ContractData", A10, "NetLastTradeToday",, "T")</f>
        <v/>
      </c>
      <c r="D10" s="4" t="str">
        <f>IFERROR(RTD("cqg.rtd", ,"ContractData", A10, "PerCentNetLastTrade",, "T")/100,"")</f>
        <v/>
      </c>
      <c r="E10" s="4" t="str">
        <f>IFERROR(RTD("cqg.rtd", ,"ContractData", A10, "PerCentNetLastTrade",, "T")/100,"")</f>
        <v/>
      </c>
      <c r="F10" s="2">
        <f>RTD("cqg.rtd", ,"ContractData",A10, "T_CVol",, "T")</f>
        <v>35946</v>
      </c>
      <c r="G10" s="5">
        <f>F10/RTD("cqg.rtd", ,"ContractData",A10, "Y_CVol",, "T")</f>
        <v>1.279893421260224E-3</v>
      </c>
      <c r="H10" s="1" t="str">
        <f>RTD("cqg.rtd", ,"ContractData", A10, "LongDescription",, "T")</f>
        <v>Alphabet, Inc. Class C</v>
      </c>
      <c r="I10" s="4">
        <v>2.7400000000000001E-2</v>
      </c>
    </row>
    <row r="11" spans="1:23" x14ac:dyDescent="0.3">
      <c r="A11" s="1" t="s">
        <v>11</v>
      </c>
      <c r="B11" s="1">
        <f>RTD("cqg.rtd", ,"ContractData", A11, "LastTrade",, "T")</f>
        <v>809.89</v>
      </c>
      <c r="C11" s="1" t="str">
        <f>RTD("cqg.rtd", ,"ContractData", A11, "NetLastTradeToday",, "T")</f>
        <v/>
      </c>
      <c r="D11" s="4" t="str">
        <f>IFERROR(RTD("cqg.rtd", ,"ContractData", A11, "PerCentNetLastTrade",, "T")/100,"")</f>
        <v/>
      </c>
      <c r="E11" s="4" t="str">
        <f>IFERROR(RTD("cqg.rtd", ,"ContractData", A11, "PerCentNetLastTrade",, "T")/100,"")</f>
        <v/>
      </c>
      <c r="F11" s="2">
        <f>RTD("cqg.rtd", ,"ContractData",A11, "T_CVol",, "T")</f>
        <v>865</v>
      </c>
      <c r="G11" s="5">
        <f>F11/RTD("cqg.rtd", ,"ContractData",A11, "Y_CVol",, "T")</f>
        <v>1.9836301210908726E-4</v>
      </c>
      <c r="H11" s="1" t="str">
        <f>RTD("cqg.rtd", ,"ContractData", A11, "LongDescription",, "T")</f>
        <v>Costco Wholesale Corp</v>
      </c>
      <c r="I11" s="4">
        <v>2.52E-2</v>
      </c>
    </row>
    <row r="12" spans="1:23" x14ac:dyDescent="0.3">
      <c r="A12" s="1" t="s">
        <v>10</v>
      </c>
      <c r="B12" s="1">
        <f>RTD("cqg.rtd", ,"ContractData", A12, "LastTrade",, "T")</f>
        <v>178.1</v>
      </c>
      <c r="C12" s="1" t="str">
        <f>RTD("cqg.rtd", ,"ContractData", A12, "NetLastTradeToday",, "T")</f>
        <v/>
      </c>
      <c r="D12" s="4" t="str">
        <f>IFERROR(RTD("cqg.rtd", ,"ContractData", A12, "PerCentNetLastTrade",, "T")/100,"")</f>
        <v/>
      </c>
      <c r="E12" s="4" t="str">
        <f>IFERROR(RTD("cqg.rtd", ,"ContractData", A12, "PerCentNetLastTrade",, "T")/100,"")</f>
        <v/>
      </c>
      <c r="F12" s="2">
        <f>RTD("cqg.rtd", ,"ContractData",A12, "T_CVol",, "T")</f>
        <v>179566</v>
      </c>
      <c r="G12" s="5">
        <f>F12/RTD("cqg.rtd", ,"ContractData",A12, "Y_CVol",, "T")</f>
        <v>2.6675638667521201E-3</v>
      </c>
      <c r="H12" s="1" t="str">
        <f>RTD("cqg.rtd", ,"ContractData", A12, "LongDescription",, "T")</f>
        <v>Tesla Inc.</v>
      </c>
      <c r="I12" s="4">
        <v>2.3099999999999999E-2</v>
      </c>
    </row>
    <row r="13" spans="1:23" x14ac:dyDescent="0.3">
      <c r="A13" s="1" t="s">
        <v>12</v>
      </c>
      <c r="B13" s="1">
        <f>RTD("cqg.rtd", ,"ContractData", A13, "LastTrade",, "T")</f>
        <v>642.03</v>
      </c>
      <c r="C13" s="1" t="str">
        <f>RTD("cqg.rtd", ,"ContractData", A13, "NetLastTradeToday",, "T")</f>
        <v/>
      </c>
      <c r="D13" s="4" t="str">
        <f>IFERROR(RTD("cqg.rtd", ,"ContractData", A13, "PerCentNetLastTrade",, "T")/100,"")</f>
        <v/>
      </c>
      <c r="E13" s="4" t="str">
        <f>IFERROR(RTD("cqg.rtd", ,"ContractData", A13, "PerCentNetLastTrade",, "T")/100,"")</f>
        <v/>
      </c>
      <c r="F13" s="2">
        <f>RTD("cqg.rtd", ,"ContractData",A13, "T_CVol",, "T")</f>
        <v>4246</v>
      </c>
      <c r="G13" s="5">
        <f>F13/RTD("cqg.rtd", ,"ContractData",A13, "Y_CVol",, "T")</f>
        <v>1.0429810885372055E-3</v>
      </c>
      <c r="H13" s="1" t="str">
        <f>RTD("cqg.rtd", ,"ContractData", A13, "LongDescription",, "T")</f>
        <v>Netflix Inc</v>
      </c>
      <c r="I13" s="4">
        <v>1.9900000000000001E-2</v>
      </c>
    </row>
    <row r="14" spans="1:23" x14ac:dyDescent="0.3">
      <c r="A14" s="1" t="s">
        <v>22</v>
      </c>
      <c r="B14" s="1">
        <f>RTD("cqg.rtd", ,"ContractData", A14, "LastTrade",, "T")</f>
        <v>167.01</v>
      </c>
      <c r="C14" s="1" t="str">
        <f>RTD("cqg.rtd", ,"ContractData", A14, "NetLastTradeToday",, "T")</f>
        <v/>
      </c>
      <c r="D14" s="4" t="str">
        <f>IFERROR(RTD("cqg.rtd", ,"ContractData", A14, "PerCentNetLastTrade",, "T")/100,"")</f>
        <v/>
      </c>
      <c r="E14" s="4" t="str">
        <f>IFERROR(RTD("cqg.rtd", ,"ContractData", A14, "PerCentNetLastTrade",, "T")/100,"")</f>
        <v/>
      </c>
      <c r="F14" s="2">
        <f>RTD("cqg.rtd", ,"ContractData",A14, "T_CVol",, "T")</f>
        <v>259544</v>
      </c>
      <c r="G14" s="5">
        <f>F14/RTD("cqg.rtd", ,"ContractData",A14, "Y_CVol",, "T")</f>
        <v>4.0344496962675435E-3</v>
      </c>
      <c r="H14" s="1" t="str">
        <f>RTD("cqg.rtd", ,"ContractData", A14, "LongDescription",, "T")</f>
        <v>Advanced Micro Devices</v>
      </c>
      <c r="I14" s="4">
        <v>1.8800000000000001E-2</v>
      </c>
    </row>
    <row r="15" spans="1:23" x14ac:dyDescent="0.3">
      <c r="A15" s="1" t="s">
        <v>23</v>
      </c>
      <c r="B15" s="1">
        <f>RTD("cqg.rtd", ,"ContractData", A15, "LastTrade",, "T")</f>
        <v>172.87</v>
      </c>
      <c r="C15" s="1" t="str">
        <f>RTD("cqg.rtd", ,"ContractData", A15, "NetLastTradeToday",, "T")</f>
        <v/>
      </c>
      <c r="D15" s="4" t="str">
        <f>IFERROR(RTD("cqg.rtd", ,"ContractData", A15, "PerCentNetLastTrade",, "T")/100,"")</f>
        <v/>
      </c>
      <c r="E15" s="4" t="str">
        <f>IFERROR(RTD("cqg.rtd", ,"ContractData", A15, "PerCentNetLastTrade",, "T")/100,"")</f>
        <v/>
      </c>
      <c r="F15" s="2">
        <f>RTD("cqg.rtd", ,"ContractData",A15, "T_CVol",, "T")</f>
        <v>1932</v>
      </c>
      <c r="G15" s="5">
        <f>F15/RTD("cqg.rtd", ,"ContractData",A15, "Y_CVol",, "T")</f>
        <v>2.3689226772357567E-4</v>
      </c>
      <c r="H15" s="1" t="str">
        <f>RTD("cqg.rtd", ,"ContractData", A15, "LongDescription",, "T")</f>
        <v>PepsiCo Inc</v>
      </c>
      <c r="I15" s="4">
        <v>1.3599999999999999E-2</v>
      </c>
    </row>
    <row r="16" spans="1:23" x14ac:dyDescent="0.3">
      <c r="A16" s="1" t="s">
        <v>14</v>
      </c>
      <c r="B16" s="1">
        <f>RTD("cqg.rtd", ,"ContractData", A16, "LastTrade",, "T")</f>
        <v>204.13</v>
      </c>
      <c r="C16" s="1" t="str">
        <f>RTD("cqg.rtd", ,"ContractData", A16, "NetLastTradeToday",, "T")</f>
        <v/>
      </c>
      <c r="D16" s="4" t="str">
        <f>IFERROR(RTD("cqg.rtd", ,"ContractData", A16, "PerCentNetLastTrade",, "T")/100,"")</f>
        <v/>
      </c>
      <c r="E16" s="4" t="str">
        <f>IFERROR(RTD("cqg.rtd", ,"ContractData", A16, "PerCentNetLastTrade",, "T")/100,"")</f>
        <v/>
      </c>
      <c r="F16" s="2">
        <f>RTD("cqg.rtd", ,"ContractData",A16, "T_CVol",, "T")</f>
        <v>38331</v>
      </c>
      <c r="G16" s="5">
        <f>F16/RTD("cqg.rtd", ,"ContractData",A16, "Y_CVol",, "T")</f>
        <v>2.5443975162601877E-3</v>
      </c>
      <c r="H16" s="1" t="str">
        <f>RTD("cqg.rtd", ,"ContractData", A16, "LongDescription",, "T")</f>
        <v>QUALCOMM Inc</v>
      </c>
      <c r="I16" s="4">
        <v>1.32E-2</v>
      </c>
    </row>
    <row r="17" spans="1:9" x14ac:dyDescent="0.3">
      <c r="A17" s="1" t="s">
        <v>13</v>
      </c>
      <c r="B17" s="1">
        <f>RTD("cqg.rtd", ,"ContractData", A17, "LastTrade",, "T")</f>
        <v>444.76</v>
      </c>
      <c r="C17" s="1" t="str">
        <f>RTD("cqg.rtd", ,"ContractData", A17, "NetLastTradeToday",, "T")</f>
        <v/>
      </c>
      <c r="D17" s="4" t="str">
        <f>IFERROR(RTD("cqg.rtd", ,"ContractData", A17, "PerCentNetLastTrade",, "T")/100,"")</f>
        <v/>
      </c>
      <c r="E17" s="4" t="str">
        <f>IFERROR(RTD("cqg.rtd", ,"ContractData", A17, "PerCentNetLastTrade",, "T")/100,"")</f>
        <v/>
      </c>
      <c r="F17" s="2">
        <f>RTD("cqg.rtd", ,"ContractData",A17, "T_CVol",, "T")</f>
        <v>2462</v>
      </c>
      <c r="G17" s="5">
        <f>F17/RTD("cqg.rtd", ,"ContractData",A17, "Y_CVol",, "T")</f>
        <v>3.2881438374615207E-4</v>
      </c>
      <c r="H17" s="1" t="str">
        <f>RTD("cqg.rtd", ,"ContractData", A17, "LongDescription",, "T")</f>
        <v>Adobe Inc.</v>
      </c>
      <c r="I17" s="4">
        <v>2.3099999999999999E-2</v>
      </c>
    </row>
    <row r="18" spans="1:9" x14ac:dyDescent="0.3">
      <c r="A18" s="1" t="s">
        <v>24</v>
      </c>
      <c r="B18" s="1">
        <f>RTD("cqg.rtd", ,"ContractData", A18, "LastTrade",, "T")</f>
        <v>435.66</v>
      </c>
      <c r="C18" s="1" t="str">
        <f>RTD("cqg.rtd", ,"ContractData", A18, "NetLastTradeToday",, "T")</f>
        <v/>
      </c>
      <c r="D18" s="4" t="str">
        <f>IFERROR(RTD("cqg.rtd", ,"ContractData", A18, "PerCentNetLastTrade",, "T")/100,"")</f>
        <v/>
      </c>
      <c r="E18" s="4" t="str">
        <f>IFERROR(RTD("cqg.rtd", ,"ContractData", A18, "PerCentNetLastTrade",, "T")/100,"")</f>
        <v/>
      </c>
      <c r="F18" s="2">
        <f>RTD("cqg.rtd", ,"ContractData",A18, "T_CVol",, "T")</f>
        <v>207</v>
      </c>
      <c r="G18" s="5">
        <f>F18/RTD("cqg.rtd", ,"ContractData",A18, "Y_CVol",, "T")</f>
        <v>5.7157404866055627E-5</v>
      </c>
      <c r="H18" s="1" t="str">
        <f>RTD("cqg.rtd", ,"ContractData", A18, "LongDescription",, "T")</f>
        <v>Linde PLC</v>
      </c>
      <c r="I18" s="4">
        <v>1.9900000000000001E-2</v>
      </c>
    </row>
    <row r="19" spans="1:9" x14ac:dyDescent="0.3">
      <c r="A19" s="1" t="s">
        <v>25</v>
      </c>
      <c r="B19" s="1">
        <f>RTD("cqg.rtd", ,"ContractData", A19, "LastTrade",, "T")</f>
        <v>174.94</v>
      </c>
      <c r="C19" s="1" t="str">
        <f>RTD("cqg.rtd", ,"ContractData", A19, "NetLastTradeToday",, "T")</f>
        <v/>
      </c>
      <c r="D19" s="4" t="str">
        <f>IFERROR(RTD("cqg.rtd", ,"ContractData", A19, "PerCentNetLastTrade",, "T")/100,"")</f>
        <v/>
      </c>
      <c r="E19" s="4" t="str">
        <f>IFERROR(RTD("cqg.rtd", ,"ContractData", A19, "PerCentNetLastTrade",, "T")/100,"")</f>
        <v/>
      </c>
      <c r="F19" s="2">
        <f>RTD("cqg.rtd", ,"ContractData",A19, "T_CVol",, "T")</f>
        <v>905</v>
      </c>
      <c r="G19" s="5">
        <f>F19/RTD("cqg.rtd", ,"ContractData",A19, "Y_CVol",, "T")</f>
        <v>1.0421104752254068E-4</v>
      </c>
      <c r="H19" s="1" t="str">
        <f>RTD("cqg.rtd", ,"ContractData", A19, "LongDescription",, "T")</f>
        <v>T-Mobile US, Inc.</v>
      </c>
      <c r="I19" s="4">
        <v>1.8800000000000001E-2</v>
      </c>
    </row>
    <row r="20" spans="1:9" x14ac:dyDescent="0.3">
      <c r="A20" s="1" t="s">
        <v>26</v>
      </c>
      <c r="B20" s="1">
        <f>RTD("cqg.rtd", ,"ContractData", A20, "LastTrade",, "T")</f>
        <v>46.5</v>
      </c>
      <c r="C20" s="1" t="str">
        <f>RTD("cqg.rtd", ,"ContractData", A20, "NetLastTradeToday",, "T")</f>
        <v/>
      </c>
      <c r="D20" s="4" t="str">
        <f>IFERROR(RTD("cqg.rtd", ,"ContractData", A20, "PerCentNetLastTrade",, "T")/100,"")</f>
        <v/>
      </c>
      <c r="E20" s="4" t="str">
        <f>IFERROR(RTD("cqg.rtd", ,"ContractData", A20, "PerCentNetLastTrade",, "T")/100,"")</f>
        <v/>
      </c>
      <c r="F20" s="2">
        <f>RTD("cqg.rtd", ,"ContractData",A20, "T_CVol",, "T")</f>
        <v>9387</v>
      </c>
      <c r="G20" s="5">
        <f>F20/RTD("cqg.rtd", ,"ContractData",A20, "Y_CVol",, "T")</f>
        <v>2.39043106396108E-4</v>
      </c>
      <c r="H20" s="1" t="str">
        <f>RTD("cqg.rtd", ,"ContractData", A20, "LongDescription",, "T")</f>
        <v>Cisco Systems Inc</v>
      </c>
      <c r="I20" s="10">
        <v>1.3100000000000001E-2</v>
      </c>
    </row>
    <row r="21" spans="1:9" x14ac:dyDescent="0.3">
      <c r="A21" s="1" t="s">
        <v>27</v>
      </c>
      <c r="B21" s="1">
        <f>RTD("cqg.rtd", ,"ContractData", A21, "LastTrade",, "T")</f>
        <v>215.08</v>
      </c>
      <c r="C21" s="1" t="str">
        <f>RTD("cqg.rtd", ,"ContractData", A21, "NetLastTradeToday",, "T")</f>
        <v/>
      </c>
      <c r="D21" s="4" t="str">
        <f>IFERROR(RTD("cqg.rtd", ,"ContractData", A21, "PerCentNetLastTrade",, "T")/100,"")</f>
        <v/>
      </c>
      <c r="E21" s="4" t="str">
        <f>IFERROR(RTD("cqg.rtd", ,"ContractData", A21, "PerCentNetLastTrade",, "T")/100,"")</f>
        <v/>
      </c>
      <c r="F21" s="2">
        <f>RTD("cqg.rtd", ,"ContractData",A21, "T_CVol",, "T")</f>
        <v>1288</v>
      </c>
      <c r="G21" s="5">
        <f>F21/RTD("cqg.rtd", ,"ContractData",A21, "Y_CVol",, "T")</f>
        <v>9.5064513229097943E-5</v>
      </c>
      <c r="H21" s="1" t="str">
        <f>RTD("cqg.rtd", ,"ContractData", A21, "LongDescription",, "T")</f>
        <v>Applied Materials Inc</v>
      </c>
      <c r="I21" s="10">
        <v>1.2800000000000001E-2</v>
      </c>
    </row>
    <row r="22" spans="1:9" x14ac:dyDescent="0.3">
      <c r="A22" s="1" t="s">
        <v>28</v>
      </c>
      <c r="B22" s="1">
        <f>RTD("cqg.rtd", ,"ContractData", A22, "LastTrade",, "T")</f>
        <v>576.44000000000005</v>
      </c>
      <c r="C22" s="1" t="str">
        <f>RTD("cqg.rtd", ,"ContractData", A22, "NetLastTradeToday",, "T")</f>
        <v/>
      </c>
      <c r="D22" s="4" t="str">
        <f>IFERROR(RTD("cqg.rtd", ,"ContractData", A22, "PerCentNetLastTrade",, "T")/100,"")</f>
        <v/>
      </c>
      <c r="E22" s="4" t="str">
        <f>IFERROR(RTD("cqg.rtd", ,"ContractData", A22, "PerCentNetLastTrade",, "T")/100,"")</f>
        <v/>
      </c>
      <c r="F22" s="2">
        <f>RTD("cqg.rtd", ,"ContractData",A22, "T_CVol",, "T")</f>
        <v>133</v>
      </c>
      <c r="G22" s="5">
        <f>F22/RTD("cqg.rtd", ,"ContractData",A22, "Y_CVol",, "T")</f>
        <v>4.2408009693259356E-5</v>
      </c>
      <c r="H22" s="1" t="str">
        <f>RTD("cqg.rtd", ,"ContractData", A22, "LongDescription",, "T")</f>
        <v>Intuit Corp</v>
      </c>
      <c r="I22" s="4">
        <v>1.52E-2</v>
      </c>
    </row>
    <row r="23" spans="1:9" x14ac:dyDescent="0.3">
      <c r="A23" s="3"/>
    </row>
    <row r="24" spans="1:9" x14ac:dyDescent="0.3">
      <c r="F24" s="1"/>
    </row>
    <row r="25" spans="1:9" x14ac:dyDescent="0.3">
      <c r="A25" s="4"/>
      <c r="F25" s="1"/>
    </row>
    <row r="26" spans="1:9" x14ac:dyDescent="0.3">
      <c r="F26" s="1"/>
    </row>
    <row r="27" spans="1:9" x14ac:dyDescent="0.3">
      <c r="F27" s="1"/>
    </row>
    <row r="28" spans="1:9" x14ac:dyDescent="0.3">
      <c r="F28" s="1"/>
    </row>
    <row r="29" spans="1:9" x14ac:dyDescent="0.3">
      <c r="F29" s="1"/>
    </row>
    <row r="30" spans="1:9" x14ac:dyDescent="0.3">
      <c r="F30" s="1"/>
    </row>
    <row r="31" spans="1:9" x14ac:dyDescent="0.3">
      <c r="F31" s="1"/>
    </row>
    <row r="32" spans="1:9" x14ac:dyDescent="0.3">
      <c r="F32" s="1"/>
    </row>
    <row r="33" spans="1:9" x14ac:dyDescent="0.3">
      <c r="F33" s="1"/>
    </row>
    <row r="34" spans="1:9" x14ac:dyDescent="0.3">
      <c r="F34" s="1"/>
    </row>
    <row r="35" spans="1:9" x14ac:dyDescent="0.3">
      <c r="F35" s="1"/>
    </row>
    <row r="36" spans="1:9" x14ac:dyDescent="0.3">
      <c r="F36" s="1"/>
    </row>
    <row r="37" spans="1:9" x14ac:dyDescent="0.3">
      <c r="F37" s="1"/>
    </row>
    <row r="38" spans="1:9" x14ac:dyDescent="0.3">
      <c r="F38" s="1"/>
    </row>
    <row r="39" spans="1:9" x14ac:dyDescent="0.3">
      <c r="F39" s="1"/>
    </row>
    <row r="40" spans="1:9" x14ac:dyDescent="0.3">
      <c r="F40" s="1"/>
    </row>
    <row r="41" spans="1:9" x14ac:dyDescent="0.3">
      <c r="F41" s="8"/>
      <c r="H41" s="8"/>
      <c r="I41" s="9"/>
    </row>
    <row r="42" spans="1:9" x14ac:dyDescent="0.3">
      <c r="A42" s="8"/>
      <c r="H42" s="8"/>
      <c r="I42" s="9"/>
    </row>
    <row r="43" spans="1:9" x14ac:dyDescent="0.3">
      <c r="A43" s="2"/>
      <c r="H43" s="8"/>
      <c r="I43" s="9"/>
    </row>
    <row r="44" spans="1:9" x14ac:dyDescent="0.3">
      <c r="A44" s="2"/>
      <c r="H44" s="8"/>
      <c r="I44" s="9"/>
    </row>
    <row r="45" spans="1:9" x14ac:dyDescent="0.3">
      <c r="A45" s="2"/>
      <c r="H45" s="8"/>
      <c r="I45" s="9"/>
    </row>
    <row r="46" spans="1:9" x14ac:dyDescent="0.3">
      <c r="A46" s="2"/>
      <c r="H46" s="8"/>
      <c r="I46" s="9"/>
    </row>
    <row r="47" spans="1:9" x14ac:dyDescent="0.3">
      <c r="A47" s="2"/>
      <c r="H47" s="8"/>
      <c r="I47" s="9"/>
    </row>
    <row r="48" spans="1:9" x14ac:dyDescent="0.3">
      <c r="A48" s="2"/>
      <c r="H48" s="8"/>
      <c r="I48" s="9"/>
    </row>
    <row r="49" spans="1:9" x14ac:dyDescent="0.3">
      <c r="A49" s="2"/>
      <c r="H49" s="8"/>
      <c r="I49" s="9"/>
    </row>
    <row r="50" spans="1:9" x14ac:dyDescent="0.3">
      <c r="A50" s="2"/>
      <c r="H50" s="8"/>
      <c r="I50" s="9"/>
    </row>
    <row r="51" spans="1:9" x14ac:dyDescent="0.3">
      <c r="A51" s="2"/>
      <c r="H51" s="8"/>
      <c r="I51" s="9"/>
    </row>
    <row r="52" spans="1:9" x14ac:dyDescent="0.3">
      <c r="A52" s="2"/>
      <c r="H52" s="8"/>
      <c r="I52" s="9"/>
    </row>
    <row r="53" spans="1:9" x14ac:dyDescent="0.3">
      <c r="A53" s="2"/>
      <c r="H53" s="8"/>
      <c r="I53" s="9"/>
    </row>
    <row r="54" spans="1:9" x14ac:dyDescent="0.3">
      <c r="A54" s="2"/>
      <c r="H54" s="8"/>
      <c r="I54" s="9"/>
    </row>
    <row r="55" spans="1:9" x14ac:dyDescent="0.3">
      <c r="A55" s="2"/>
      <c r="H55" s="8"/>
      <c r="I55" s="9"/>
    </row>
    <row r="56" spans="1:9" x14ac:dyDescent="0.3">
      <c r="A56" s="2"/>
      <c r="H56" s="8"/>
      <c r="I56" s="9"/>
    </row>
    <row r="57" spans="1:9" x14ac:dyDescent="0.3">
      <c r="A57" s="2"/>
      <c r="H57" s="8"/>
      <c r="I57" s="9"/>
    </row>
    <row r="58" spans="1:9" x14ac:dyDescent="0.3">
      <c r="A58" s="2"/>
      <c r="H58" s="8"/>
      <c r="I58" s="9"/>
    </row>
    <row r="59" spans="1:9" x14ac:dyDescent="0.3">
      <c r="A59" s="2"/>
      <c r="H59" s="8"/>
      <c r="I59" s="9"/>
    </row>
    <row r="60" spans="1:9" x14ac:dyDescent="0.3">
      <c r="A60" s="2"/>
      <c r="H60" s="8"/>
      <c r="I60" s="9"/>
    </row>
    <row r="61" spans="1:9" x14ac:dyDescent="0.3">
      <c r="A61" s="2"/>
      <c r="H61" s="8"/>
      <c r="I61" s="9"/>
    </row>
    <row r="62" spans="1:9" x14ac:dyDescent="0.3">
      <c r="A62" s="2"/>
      <c r="H62" s="8"/>
      <c r="I62" s="9"/>
    </row>
    <row r="63" spans="1:9" x14ac:dyDescent="0.3">
      <c r="A63" s="2"/>
      <c r="H63" s="8"/>
      <c r="I63" s="9"/>
    </row>
    <row r="64" spans="1:9" x14ac:dyDescent="0.3">
      <c r="A64" s="2"/>
      <c r="H64" s="8"/>
      <c r="I64" s="9"/>
    </row>
    <row r="65" spans="1:9" x14ac:dyDescent="0.3">
      <c r="A65" s="2"/>
      <c r="H65" s="8"/>
      <c r="I65" s="9"/>
    </row>
    <row r="66" spans="1:9" x14ac:dyDescent="0.3">
      <c r="A66" s="2"/>
      <c r="H66" s="8"/>
      <c r="I66" s="9"/>
    </row>
    <row r="67" spans="1:9" x14ac:dyDescent="0.3">
      <c r="A67" s="2"/>
      <c r="H67" s="8"/>
      <c r="I67" s="9"/>
    </row>
    <row r="68" spans="1:9" x14ac:dyDescent="0.3">
      <c r="A68" s="2"/>
      <c r="H68" s="8"/>
      <c r="I68" s="9"/>
    </row>
    <row r="69" spans="1:9" x14ac:dyDescent="0.3">
      <c r="A69" s="2"/>
      <c r="H69" s="8"/>
      <c r="I69" s="9"/>
    </row>
    <row r="70" spans="1:9" x14ac:dyDescent="0.3">
      <c r="H70" s="8"/>
      <c r="I70" s="9"/>
    </row>
    <row r="71" spans="1:9" x14ac:dyDescent="0.3">
      <c r="H71" s="8"/>
      <c r="I71" s="9"/>
    </row>
    <row r="72" spans="1:9" x14ac:dyDescent="0.3">
      <c r="H72" s="8"/>
      <c r="I72" s="9"/>
    </row>
    <row r="73" spans="1:9" x14ac:dyDescent="0.3">
      <c r="H73" s="8"/>
      <c r="I73" s="9"/>
    </row>
    <row r="74" spans="1:9" x14ac:dyDescent="0.3">
      <c r="H74" s="8"/>
      <c r="I74" s="9"/>
    </row>
    <row r="75" spans="1:9" x14ac:dyDescent="0.3">
      <c r="H75" s="8"/>
      <c r="I75" s="9"/>
    </row>
    <row r="76" spans="1:9" x14ac:dyDescent="0.3">
      <c r="H76" s="8"/>
      <c r="I76" s="9"/>
    </row>
    <row r="77" spans="1:9" x14ac:dyDescent="0.3">
      <c r="H77" s="8"/>
      <c r="I77" s="9"/>
    </row>
    <row r="78" spans="1:9" x14ac:dyDescent="0.3">
      <c r="H78" s="8"/>
      <c r="I78" s="9"/>
    </row>
    <row r="79" spans="1:9" x14ac:dyDescent="0.3">
      <c r="H79" s="8"/>
      <c r="I79" s="9"/>
    </row>
    <row r="80" spans="1:9" x14ac:dyDescent="0.3">
      <c r="H80" s="8"/>
      <c r="I80" s="9"/>
    </row>
    <row r="81" spans="8:9" x14ac:dyDescent="0.3">
      <c r="H81" s="8"/>
      <c r="I81" s="9"/>
    </row>
    <row r="82" spans="8:9" x14ac:dyDescent="0.3">
      <c r="H82" s="8"/>
      <c r="I82" s="9"/>
    </row>
    <row r="83" spans="8:9" x14ac:dyDescent="0.3">
      <c r="H83" s="8"/>
      <c r="I83" s="9"/>
    </row>
    <row r="84" spans="8:9" x14ac:dyDescent="0.3">
      <c r="H84" s="8"/>
      <c r="I84" s="9"/>
    </row>
    <row r="85" spans="8:9" x14ac:dyDescent="0.3">
      <c r="H85" s="8"/>
      <c r="I85" s="9"/>
    </row>
    <row r="86" spans="8:9" x14ac:dyDescent="0.3">
      <c r="H86" s="8"/>
      <c r="I86" s="9"/>
    </row>
    <row r="87" spans="8:9" x14ac:dyDescent="0.3">
      <c r="H87" s="8"/>
      <c r="I87" s="9"/>
    </row>
    <row r="88" spans="8:9" x14ac:dyDescent="0.3">
      <c r="H88" s="8"/>
      <c r="I88" s="9"/>
    </row>
    <row r="89" spans="8:9" x14ac:dyDescent="0.3">
      <c r="H89" s="8"/>
      <c r="I89" s="9"/>
    </row>
    <row r="90" spans="8:9" x14ac:dyDescent="0.3">
      <c r="H90" s="8"/>
      <c r="I90" s="9"/>
    </row>
    <row r="91" spans="8:9" x14ac:dyDescent="0.3">
      <c r="H91" s="8"/>
      <c r="I91" s="9"/>
    </row>
    <row r="92" spans="8:9" x14ac:dyDescent="0.3">
      <c r="H92" s="8"/>
      <c r="I92" s="9"/>
    </row>
    <row r="93" spans="8:9" x14ac:dyDescent="0.3">
      <c r="H93" s="8"/>
      <c r="I93" s="9"/>
    </row>
    <row r="94" spans="8:9" x14ac:dyDescent="0.3">
      <c r="H94" s="8"/>
      <c r="I94" s="9"/>
    </row>
    <row r="95" spans="8:9" x14ac:dyDescent="0.3">
      <c r="H95" s="8"/>
      <c r="I95" s="9"/>
    </row>
    <row r="96" spans="8:9" x14ac:dyDescent="0.3">
      <c r="H96" s="8"/>
      <c r="I96" s="9"/>
    </row>
    <row r="97" spans="8:9" x14ac:dyDescent="0.3">
      <c r="H97" s="8"/>
      <c r="I97" s="9"/>
    </row>
    <row r="98" spans="8:9" x14ac:dyDescent="0.3">
      <c r="H98" s="8"/>
      <c r="I98" s="9"/>
    </row>
    <row r="99" spans="8:9" x14ac:dyDescent="0.3">
      <c r="H99" s="8"/>
      <c r="I99" s="9"/>
    </row>
    <row r="100" spans="8:9" x14ac:dyDescent="0.3">
      <c r="H100" s="8"/>
      <c r="I100" s="9"/>
    </row>
    <row r="101" spans="8:9" x14ac:dyDescent="0.3">
      <c r="H101" s="8"/>
      <c r="I101" s="9"/>
    </row>
    <row r="102" spans="8:9" x14ac:dyDescent="0.3">
      <c r="H102" s="8"/>
      <c r="I102" s="9"/>
    </row>
    <row r="103" spans="8:9" x14ac:dyDescent="0.3">
      <c r="H103" s="8"/>
      <c r="I103" s="9"/>
    </row>
    <row r="104" spans="8:9" x14ac:dyDescent="0.3">
      <c r="H104" s="8"/>
      <c r="I104" s="9"/>
    </row>
    <row r="105" spans="8:9" x14ac:dyDescent="0.3">
      <c r="H105" s="8"/>
      <c r="I105" s="9"/>
    </row>
    <row r="106" spans="8:9" x14ac:dyDescent="0.3">
      <c r="H106" s="8"/>
      <c r="I106" s="9"/>
    </row>
    <row r="107" spans="8:9" x14ac:dyDescent="0.3">
      <c r="H107" s="8"/>
      <c r="I107" s="9"/>
    </row>
    <row r="108" spans="8:9" x14ac:dyDescent="0.3">
      <c r="H108" s="8"/>
      <c r="I108" s="9"/>
    </row>
    <row r="109" spans="8:9" x14ac:dyDescent="0.3">
      <c r="H109" s="8"/>
      <c r="I109" s="9"/>
    </row>
    <row r="110" spans="8:9" x14ac:dyDescent="0.3">
      <c r="H110" s="8"/>
      <c r="I110" s="9"/>
    </row>
    <row r="111" spans="8:9" x14ac:dyDescent="0.3">
      <c r="H111" s="8"/>
      <c r="I111" s="9"/>
    </row>
    <row r="112" spans="8:9" x14ac:dyDescent="0.3">
      <c r="H112" s="8"/>
      <c r="I112" s="9"/>
    </row>
    <row r="113" spans="8:9" x14ac:dyDescent="0.3">
      <c r="H113" s="8"/>
      <c r="I113" s="9"/>
    </row>
    <row r="114" spans="8:9" x14ac:dyDescent="0.3">
      <c r="H114" s="8"/>
      <c r="I114" s="9"/>
    </row>
    <row r="115" spans="8:9" x14ac:dyDescent="0.3">
      <c r="H115" s="8"/>
      <c r="I115" s="9"/>
    </row>
    <row r="116" spans="8:9" x14ac:dyDescent="0.3">
      <c r="H116" s="8"/>
      <c r="I116" s="9"/>
    </row>
    <row r="117" spans="8:9" x14ac:dyDescent="0.3">
      <c r="H117" s="8"/>
      <c r="I117" s="9"/>
    </row>
    <row r="118" spans="8:9" x14ac:dyDescent="0.3">
      <c r="H118" s="8"/>
      <c r="I118" s="9"/>
    </row>
    <row r="119" spans="8:9" x14ac:dyDescent="0.3">
      <c r="H119" s="8"/>
      <c r="I119" s="9"/>
    </row>
    <row r="120" spans="8:9" x14ac:dyDescent="0.3">
      <c r="H120" s="8"/>
      <c r="I120" s="9"/>
    </row>
    <row r="121" spans="8:9" x14ac:dyDescent="0.3">
      <c r="H121" s="8"/>
      <c r="I121" s="9"/>
    </row>
    <row r="122" spans="8:9" x14ac:dyDescent="0.3">
      <c r="H122" s="8"/>
      <c r="I122" s="9"/>
    </row>
    <row r="123" spans="8:9" x14ac:dyDescent="0.3">
      <c r="H123" s="8"/>
      <c r="I123" s="9"/>
    </row>
    <row r="124" spans="8:9" x14ac:dyDescent="0.3">
      <c r="H124" s="8"/>
      <c r="I124" s="9"/>
    </row>
  </sheetData>
  <conditionalFormatting sqref="D3:D2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:E22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{395597DC-E048-4B9D-9A60-F4B9BB48A061}</x14:id>
        </ext>
      </extLst>
    </cfRule>
  </conditionalFormatting>
  <conditionalFormatting sqref="G3:G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5597DC-E048-4B9D-9A60-F4B9BB48A0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3A48-EF83-4D37-81CB-7FD0FB0BAD6D}">
  <dimension ref="A1:G22"/>
  <sheetViews>
    <sheetView workbookViewId="0">
      <selection activeCell="B3" sqref="B3:G22"/>
    </sheetView>
  </sheetViews>
  <sheetFormatPr defaultRowHeight="16.5" x14ac:dyDescent="0.3"/>
  <cols>
    <col min="1" max="1" width="10.625" customWidth="1"/>
  </cols>
  <sheetData>
    <row r="1" spans="1:7" x14ac:dyDescent="0.3">
      <c r="A1" s="6" t="s">
        <v>15</v>
      </c>
      <c r="B1" s="12" t="s">
        <v>31</v>
      </c>
      <c r="C1" s="12"/>
      <c r="D1" s="12"/>
      <c r="E1" s="12"/>
      <c r="F1" s="12"/>
      <c r="G1" s="12"/>
    </row>
    <row r="2" spans="1:7" x14ac:dyDescent="0.3">
      <c r="A2" s="6" t="s">
        <v>0</v>
      </c>
      <c r="B2">
        <v>-5</v>
      </c>
      <c r="C2">
        <v>-4</v>
      </c>
      <c r="D2">
        <v>-3</v>
      </c>
      <c r="E2">
        <v>-2</v>
      </c>
      <c r="F2">
        <v>-1</v>
      </c>
      <c r="G2">
        <v>0</v>
      </c>
    </row>
    <row r="3" spans="1:7" x14ac:dyDescent="0.3">
      <c r="A3" s="3" t="s">
        <v>2</v>
      </c>
      <c r="B3" s="11">
        <f xml:space="preserve"> RTD("cqg.rtd",,"StudyData",$A3, "Bar", "", "Close","D",$B$2,,,,,"T")</f>
        <v>430.16</v>
      </c>
      <c r="C3" s="11">
        <f xml:space="preserve"> RTD("cqg.rtd",,"StudyData",$A3, "Bar", "", "Close","D",$C$2,,,,,"T")</f>
        <v>430.32</v>
      </c>
      <c r="D3" s="11">
        <f xml:space="preserve"> RTD("cqg.rtd",,"StudyData",$A3, "Bar", "", "Close","D",$D$2,,,,,"T")</f>
        <v>429.17</v>
      </c>
      <c r="E3" s="11">
        <f xml:space="preserve"> RTD("cqg.rtd",,"StudyData",$A3, "Bar", "", "Close","D",$E$2,,,,,"T")</f>
        <v>414.67</v>
      </c>
      <c r="F3" s="11">
        <f xml:space="preserve"> RTD("cqg.rtd",,"StudyData",$A3, "Bar", "", "Close","D",$F$2,,,,,"T")</f>
        <v>415.13</v>
      </c>
      <c r="G3" s="11" t="str">
        <f xml:space="preserve"> RTD("cqg.rtd",,"StudyData",$A3, "Bar", "", "Close","D",$G$2,,,,,"T")</f>
        <v/>
      </c>
    </row>
    <row r="4" spans="1:7" x14ac:dyDescent="0.3">
      <c r="A4" s="3" t="s">
        <v>3</v>
      </c>
      <c r="B4" s="11">
        <f xml:space="preserve"> RTD("cqg.rtd",,"StudyData",$A4, "Bar", "", "Close","D",$B$2,,,,,"T")</f>
        <v>189.98</v>
      </c>
      <c r="C4" s="11">
        <f xml:space="preserve"> RTD("cqg.rtd",,"StudyData",$A4, "Bar", "", "Close","D",$C$2,,,,,"T")</f>
        <v>189.99</v>
      </c>
      <c r="D4" s="11">
        <f xml:space="preserve"> RTD("cqg.rtd",,"StudyData",$A4, "Bar", "", "Close","D",$D$2,,,,,"T")</f>
        <v>190.29</v>
      </c>
      <c r="E4" s="11">
        <f xml:space="preserve"> RTD("cqg.rtd",,"StudyData",$A4, "Bar", "", "Close","D",$E$2,,,,,"T")</f>
        <v>191.29</v>
      </c>
      <c r="F4" s="11">
        <f xml:space="preserve"> RTD("cqg.rtd",,"StudyData",$A4, "Bar", "", "Close","D",$F$2,,,,,"T")</f>
        <v>192.25</v>
      </c>
      <c r="G4" s="11" t="str">
        <f xml:space="preserve"> RTD("cqg.rtd",,"StudyData",$A4, "Bar", "", "Close","D",$G$2,,,,,"T")</f>
        <v/>
      </c>
    </row>
    <row r="5" spans="1:7" x14ac:dyDescent="0.3">
      <c r="A5" s="3" t="s">
        <v>4</v>
      </c>
      <c r="B5" s="11">
        <f xml:space="preserve"> RTD("cqg.rtd",,"StudyData",$A5, "Bar", "", "Close","D",$B$2,,,,,"T")</f>
        <v>1064.69</v>
      </c>
      <c r="C5" s="11">
        <f xml:space="preserve"> RTD("cqg.rtd",,"StudyData",$A5, "Bar", "", "Close","D",$C$2,,,,,"T")</f>
        <v>1139.01</v>
      </c>
      <c r="D5" s="11">
        <f xml:space="preserve"> RTD("cqg.rtd",,"StudyData",$A5, "Bar", "", "Close","D",$D$2,,,,,"T")</f>
        <v>1148.25</v>
      </c>
      <c r="E5" s="11">
        <f xml:space="preserve"> RTD("cqg.rtd",,"StudyData",$A5, "Bar", "", "Close","D",$E$2,,,,,"T")</f>
        <v>1105</v>
      </c>
      <c r="F5" s="11">
        <f xml:space="preserve"> RTD("cqg.rtd",,"StudyData",$A5, "Bar", "", "Close","D",$F$2,,,,,"T")</f>
        <v>1096.33</v>
      </c>
      <c r="G5" s="11" t="str">
        <f xml:space="preserve"> RTD("cqg.rtd",,"StudyData",$A5, "Bar", "", "Close","D",$G$2,,,,,"T")</f>
        <v/>
      </c>
    </row>
    <row r="6" spans="1:7" x14ac:dyDescent="0.3">
      <c r="A6" s="3" t="s">
        <v>5</v>
      </c>
      <c r="B6" s="11">
        <f xml:space="preserve"> RTD("cqg.rtd",,"StudyData",$A6, "Bar", "", "Close","D",$B$2,,,,,"T")</f>
        <v>180.75</v>
      </c>
      <c r="C6" s="11">
        <f xml:space="preserve"> RTD("cqg.rtd",,"StudyData",$A6, "Bar", "", "Close","D",$C$2,,,,,"T")</f>
        <v>182.15</v>
      </c>
      <c r="D6" s="11">
        <f xml:space="preserve"> RTD("cqg.rtd",,"StudyData",$A6, "Bar", "", "Close","D",$D$2,,,,,"T")</f>
        <v>182.02</v>
      </c>
      <c r="E6" s="11">
        <f xml:space="preserve"> RTD("cqg.rtd",,"StudyData",$A6, "Bar", "", "Close","D",$E$2,,,,,"T")</f>
        <v>179.32</v>
      </c>
      <c r="F6" s="11">
        <f xml:space="preserve"> RTD("cqg.rtd",,"StudyData",$A6, "Bar", "", "Close","D",$F$2,,,,,"T")</f>
        <v>176.44</v>
      </c>
      <c r="G6" s="11" t="str">
        <f xml:space="preserve"> RTD("cqg.rtd",,"StudyData",$A6, "Bar", "", "Close","D",$G$2,,,,,"T")</f>
        <v/>
      </c>
    </row>
    <row r="7" spans="1:7" x14ac:dyDescent="0.3">
      <c r="A7" s="3" t="s">
        <v>9</v>
      </c>
      <c r="B7" s="11">
        <f xml:space="preserve"> RTD("cqg.rtd",,"StudyData",$A7, "Bar", "", "Close","D",$B$2,,,,,"T")</f>
        <v>1407.84</v>
      </c>
      <c r="C7" s="11">
        <f xml:space="preserve"> RTD("cqg.rtd",,"StudyData",$A7, "Bar", "", "Close","D",$C$2,,,,,"T")</f>
        <v>1412.45</v>
      </c>
      <c r="D7" s="11">
        <f xml:space="preserve"> RTD("cqg.rtd",,"StudyData",$A7, "Bar", "", "Close","D",$D$2,,,,,"T")</f>
        <v>1390.67</v>
      </c>
      <c r="E7" s="11">
        <f xml:space="preserve"> RTD("cqg.rtd",,"StudyData",$A7, "Bar", "", "Close","D",$E$2,,,,,"T")</f>
        <v>1364.08</v>
      </c>
      <c r="F7" s="11">
        <f xml:space="preserve"> RTD("cqg.rtd",,"StudyData",$A7, "Bar", "", "Close","D",$F$2,,,,,"T")</f>
        <v>1328.55</v>
      </c>
      <c r="G7" s="11" t="str">
        <f xml:space="preserve"> RTD("cqg.rtd",,"StudyData",$A7, "Bar", "", "Close","D",$G$2,,,,,"T")</f>
        <v/>
      </c>
    </row>
    <row r="8" spans="1:7" x14ac:dyDescent="0.3">
      <c r="A8" s="3" t="s">
        <v>6</v>
      </c>
      <c r="B8" s="11">
        <f xml:space="preserve"> RTD("cqg.rtd",,"StudyData",$A8, "Bar", "", "Close","D",$B$2,,,,,"T")</f>
        <v>478.22</v>
      </c>
      <c r="C8" s="11">
        <f xml:space="preserve"> RTD("cqg.rtd",,"StudyData",$A8, "Bar", "", "Close","D",$C$2,,,,,"T")</f>
        <v>479.92</v>
      </c>
      <c r="D8" s="11">
        <f xml:space="preserve"> RTD("cqg.rtd",,"StudyData",$A8, "Bar", "", "Close","D",$D$2,,,,,"T")</f>
        <v>474.36</v>
      </c>
      <c r="E8" s="11">
        <f xml:space="preserve"> RTD("cqg.rtd",,"StudyData",$A8, "Bar", "", "Close","D",$E$2,,,,,"T")</f>
        <v>467.05</v>
      </c>
      <c r="F8" s="11">
        <f xml:space="preserve"> RTD("cqg.rtd",,"StudyData",$A8, "Bar", "", "Close","D",$F$2,,,,,"T")</f>
        <v>466.83</v>
      </c>
      <c r="G8" s="11" t="str">
        <f xml:space="preserve"> RTD("cqg.rtd",,"StudyData",$A8, "Bar", "", "Close","D",$G$2,,,,,"T")</f>
        <v/>
      </c>
    </row>
    <row r="9" spans="1:7" x14ac:dyDescent="0.3">
      <c r="A9" s="3" t="s">
        <v>7</v>
      </c>
      <c r="B9" s="11">
        <f xml:space="preserve"> RTD("cqg.rtd",,"StudyData",$A9, "Bar", "", "Close","D",$B$2,,,,,"T")</f>
        <v>174.99</v>
      </c>
      <c r="C9" s="11">
        <f xml:space="preserve"> RTD("cqg.rtd",,"StudyData",$A9, "Bar", "", "Close","D",$C$2,,,,,"T")</f>
        <v>176.4</v>
      </c>
      <c r="D9" s="11">
        <f xml:space="preserve"> RTD("cqg.rtd",,"StudyData",$A9, "Bar", "", "Close","D",$D$2,,,,,"T")</f>
        <v>175.9</v>
      </c>
      <c r="E9" s="11">
        <f xml:space="preserve"> RTD("cqg.rtd",,"StudyData",$A9, "Bar", "", "Close","D",$E$2,,,,,"T")</f>
        <v>172.11</v>
      </c>
      <c r="F9" s="11">
        <f xml:space="preserve"> RTD("cqg.rtd",,"StudyData",$A9, "Bar", "", "Close","D",$F$2,,,,,"T")</f>
        <v>172.5</v>
      </c>
      <c r="G9" s="11" t="str">
        <f xml:space="preserve"> RTD("cqg.rtd",,"StudyData",$A9, "Bar", "", "Close","D",$G$2,,,,,"T")</f>
        <v/>
      </c>
    </row>
    <row r="10" spans="1:7" x14ac:dyDescent="0.3">
      <c r="A10" s="3" t="s">
        <v>8</v>
      </c>
      <c r="B10" s="11">
        <f xml:space="preserve"> RTD("cqg.rtd",,"StudyData",$A10, "Bar", "", "Close","D",$B$2,,,,,"T")</f>
        <v>176.33</v>
      </c>
      <c r="C10" s="11">
        <f xml:space="preserve"> RTD("cqg.rtd",,"StudyData",$A10, "Bar", "", "Close","D",$C$2,,,,,"T")</f>
        <v>178.02</v>
      </c>
      <c r="D10" s="11">
        <f xml:space="preserve"> RTD("cqg.rtd",,"StudyData",$A10, "Bar", "", "Close","D",$D$2,,,,,"T")</f>
        <v>177.4</v>
      </c>
      <c r="E10" s="11">
        <f xml:space="preserve"> RTD("cqg.rtd",,"StudyData",$A10, "Bar", "", "Close","D",$E$2,,,,,"T")</f>
        <v>173.56</v>
      </c>
      <c r="F10" s="11">
        <f xml:space="preserve"> RTD("cqg.rtd",,"StudyData",$A10, "Bar", "", "Close","D",$F$2,,,,,"T")</f>
        <v>173.96</v>
      </c>
      <c r="G10" s="11" t="str">
        <f xml:space="preserve"> RTD("cqg.rtd",,"StudyData",$A10, "Bar", "", "Close","D",$G$2,,,,,"T")</f>
        <v/>
      </c>
    </row>
    <row r="11" spans="1:7" x14ac:dyDescent="0.3">
      <c r="A11" s="3" t="s">
        <v>11</v>
      </c>
      <c r="B11" s="11">
        <f xml:space="preserve"> RTD("cqg.rtd",,"StudyData",$A11, "Bar", "", "Close","D",$B$2,,,,,"T")</f>
        <v>809.73</v>
      </c>
      <c r="C11" s="11">
        <f xml:space="preserve"> RTD("cqg.rtd",,"StudyData",$A11, "Bar", "", "Close","D",$C$2,,,,,"T")</f>
        <v>813.17</v>
      </c>
      <c r="D11" s="11">
        <f xml:space="preserve"> RTD("cqg.rtd",,"StudyData",$A11, "Bar", "", "Close","D",$D$2,,,,,"T")</f>
        <v>806.52</v>
      </c>
      <c r="E11" s="11">
        <f xml:space="preserve"> RTD("cqg.rtd",,"StudyData",$A11, "Bar", "", "Close","D",$E$2,,,,,"T")</f>
        <v>815.34</v>
      </c>
      <c r="F11" s="11">
        <f xml:space="preserve"> RTD("cqg.rtd",,"StudyData",$A11, "Bar", "", "Close","D",$F$2,,,,,"T")</f>
        <v>809.89</v>
      </c>
      <c r="G11" s="11" t="str">
        <f xml:space="preserve"> RTD("cqg.rtd",,"StudyData",$A11, "Bar", "", "Close","D",$G$2,,,,,"T")</f>
        <v/>
      </c>
    </row>
    <row r="12" spans="1:7" x14ac:dyDescent="0.3">
      <c r="A12" s="3" t="s">
        <v>10</v>
      </c>
      <c r="B12" s="11">
        <f xml:space="preserve"> RTD("cqg.rtd",,"StudyData",$A12, "Bar", "", "Close","D",$B$2,,,,,"T")</f>
        <v>179.24</v>
      </c>
      <c r="C12" s="11">
        <f xml:space="preserve"> RTD("cqg.rtd",,"StudyData",$A12, "Bar", "", "Close","D",$C$2,,,,,"T")</f>
        <v>176.75</v>
      </c>
      <c r="D12" s="11">
        <f xml:space="preserve"> RTD("cqg.rtd",,"StudyData",$A12, "Bar", "", "Close","D",$D$2,,,,,"T")</f>
        <v>176.19</v>
      </c>
      <c r="E12" s="11">
        <f xml:space="preserve"> RTD("cqg.rtd",,"StudyData",$A12, "Bar", "", "Close","D",$E$2,,,,,"T")</f>
        <v>178.79</v>
      </c>
      <c r="F12" s="11">
        <f xml:space="preserve"> RTD("cqg.rtd",,"StudyData",$A12, "Bar", "", "Close","D",$F$2,,,,,"T")</f>
        <v>178.08</v>
      </c>
      <c r="G12" s="11" t="str">
        <f xml:space="preserve"> RTD("cqg.rtd",,"StudyData",$A12, "Bar", "", "Close","D",$G$2,,,,,"T")</f>
        <v/>
      </c>
    </row>
    <row r="13" spans="1:7" x14ac:dyDescent="0.3">
      <c r="A13" s="3" t="s">
        <v>12</v>
      </c>
      <c r="B13" s="11">
        <f xml:space="preserve"> RTD("cqg.rtd",,"StudyData",$A13, "Bar", "", "Close","D",$B$2,,,,,"T")</f>
        <v>646.75</v>
      </c>
      <c r="C13" s="11">
        <f xml:space="preserve"> RTD("cqg.rtd",,"StudyData",$A13, "Bar", "", "Close","D",$C$2,,,,,"T")</f>
        <v>649</v>
      </c>
      <c r="D13" s="11">
        <f xml:space="preserve"> RTD("cqg.rtd",,"StudyData",$A13, "Bar", "", "Close","D",$D$2,,,,,"T")</f>
        <v>654.62</v>
      </c>
      <c r="E13" s="11">
        <f xml:space="preserve"> RTD("cqg.rtd",,"StudyData",$A13, "Bar", "", "Close","D",$E$2,,,,,"T")</f>
        <v>647.66</v>
      </c>
      <c r="F13" s="11">
        <f xml:space="preserve"> RTD("cqg.rtd",,"StudyData",$A13, "Bar", "", "Close","D",$F$2,,,,,"T")</f>
        <v>641.62</v>
      </c>
      <c r="G13" s="11" t="str">
        <f xml:space="preserve"> RTD("cqg.rtd",,"StudyData",$A13, "Bar", "", "Close","D",$G$2,,,,,"T")</f>
        <v/>
      </c>
    </row>
    <row r="14" spans="1:7" x14ac:dyDescent="0.3">
      <c r="A14" s="3" t="s">
        <v>22</v>
      </c>
      <c r="B14" s="11">
        <f xml:space="preserve"> RTD("cqg.rtd",,"StudyData",$A14, "Bar", "", "Close","D",$B$2,,,,,"T")</f>
        <v>166.36</v>
      </c>
      <c r="C14" s="11">
        <f xml:space="preserve"> RTD("cqg.rtd",,"StudyData",$A14, "Bar", "", "Close","D",$C$2,,,,,"T")</f>
        <v>171.61</v>
      </c>
      <c r="D14" s="11">
        <f xml:space="preserve"> RTD("cqg.rtd",,"StudyData",$A14, "Bar", "", "Close","D",$D$2,,,,,"T")</f>
        <v>165.14</v>
      </c>
      <c r="E14" s="11">
        <f xml:space="preserve"> RTD("cqg.rtd",,"StudyData",$A14, "Bar", "", "Close","D",$E$2,,,,,"T")</f>
        <v>166.75</v>
      </c>
      <c r="F14" s="11">
        <f xml:space="preserve"> RTD("cqg.rtd",,"StudyData",$A14, "Bar", "", "Close","D",$F$2,,,,,"T")</f>
        <v>166.9</v>
      </c>
      <c r="G14" s="11" t="str">
        <f xml:space="preserve"> RTD("cqg.rtd",,"StudyData",$A14, "Bar", "", "Close","D",$G$2,,,,,"T")</f>
        <v/>
      </c>
    </row>
    <row r="15" spans="1:7" x14ac:dyDescent="0.3">
      <c r="A15" s="3" t="s">
        <v>23</v>
      </c>
      <c r="B15" s="11">
        <f xml:space="preserve"> RTD("cqg.rtd",,"StudyData",$A15, "Bar", "", "Close","D",$B$2,,,,,"T")</f>
        <v>177.99</v>
      </c>
      <c r="C15" s="11">
        <f xml:space="preserve"> RTD("cqg.rtd",,"StudyData",$A15, "Bar", "", "Close","D",$C$2,,,,,"T")</f>
        <v>173.38</v>
      </c>
      <c r="D15" s="11">
        <f xml:space="preserve"> RTD("cqg.rtd",,"StudyData",$A15, "Bar", "", "Close","D",$D$2,,,,,"T")</f>
        <v>171.15</v>
      </c>
      <c r="E15" s="11">
        <f xml:space="preserve"> RTD("cqg.rtd",,"StudyData",$A15, "Bar", "", "Close","D",$E$2,,,,,"T")</f>
        <v>170.48</v>
      </c>
      <c r="F15" s="11">
        <f xml:space="preserve"> RTD("cqg.rtd",,"StudyData",$A15, "Bar", "", "Close","D",$F$2,,,,,"T")</f>
        <v>172.9</v>
      </c>
      <c r="G15" s="11" t="str">
        <f xml:space="preserve"> RTD("cqg.rtd",,"StudyData",$A15, "Bar", "", "Close","D",$G$2,,,,,"T")</f>
        <v/>
      </c>
    </row>
    <row r="16" spans="1:7" x14ac:dyDescent="0.3">
      <c r="A16" s="3" t="s">
        <v>14</v>
      </c>
      <c r="B16" s="11">
        <f xml:space="preserve"> RTD("cqg.rtd",,"StudyData",$A16, "Bar", "", "Close","D",$B$2,,,,,"T")</f>
        <v>210.36</v>
      </c>
      <c r="C16" s="11">
        <f xml:space="preserve"> RTD("cqg.rtd",,"StudyData",$A16, "Bar", "", "Close","D",$C$2,,,,,"T")</f>
        <v>213.08</v>
      </c>
      <c r="D16" s="11">
        <f xml:space="preserve"> RTD("cqg.rtd",,"StudyData",$A16, "Bar", "", "Close","D",$D$2,,,,,"T")</f>
        <v>208.26</v>
      </c>
      <c r="E16" s="11">
        <f xml:space="preserve"> RTD("cqg.rtd",,"StudyData",$A16, "Bar", "", "Close","D",$E$2,,,,,"T")</f>
        <v>204.8</v>
      </c>
      <c r="F16" s="11">
        <f xml:space="preserve"> RTD("cqg.rtd",,"StudyData",$A16, "Bar", "", "Close","D",$F$2,,,,,"T")</f>
        <v>204.05</v>
      </c>
      <c r="G16" s="11" t="str">
        <f xml:space="preserve"> RTD("cqg.rtd",,"StudyData",$A16, "Bar", "", "Close","D",$G$2,,,,,"T")</f>
        <v/>
      </c>
    </row>
    <row r="17" spans="1:7" x14ac:dyDescent="0.3">
      <c r="A17" s="3" t="s">
        <v>13</v>
      </c>
      <c r="B17" s="11">
        <f xml:space="preserve"> RTD("cqg.rtd",,"StudyData",$A17, "Bar", "", "Close","D",$B$2,,,,,"T")</f>
        <v>475.43</v>
      </c>
      <c r="C17" s="11">
        <f xml:space="preserve"> RTD("cqg.rtd",,"StudyData",$A17, "Bar", "", "Close","D",$C$2,,,,,"T")</f>
        <v>478.43</v>
      </c>
      <c r="D17" s="11">
        <f xml:space="preserve"> RTD("cqg.rtd",,"StudyData",$A17, "Bar", "", "Close","D",$D$2,,,,,"T")</f>
        <v>477.6</v>
      </c>
      <c r="E17" s="11">
        <f xml:space="preserve"> RTD("cqg.rtd",,"StudyData",$A17, "Bar", "", "Close","D",$E$2,,,,,"T")</f>
        <v>445.87</v>
      </c>
      <c r="F17" s="11">
        <f xml:space="preserve"> RTD("cqg.rtd",,"StudyData",$A17, "Bar", "", "Close","D",$F$2,,,,,"T")</f>
        <v>444.76</v>
      </c>
      <c r="G17" s="11" t="str">
        <f xml:space="preserve"> RTD("cqg.rtd",,"StudyData",$A17, "Bar", "", "Close","D",$G$2,,,,,"T")</f>
        <v/>
      </c>
    </row>
    <row r="18" spans="1:7" x14ac:dyDescent="0.3">
      <c r="A18" s="3" t="s">
        <v>24</v>
      </c>
      <c r="B18" s="11">
        <f xml:space="preserve"> RTD("cqg.rtd",,"StudyData",$A18, "Bar", "", "Close","D",$B$2,,,,,"T")</f>
        <v>435.57</v>
      </c>
      <c r="C18" s="11">
        <f xml:space="preserve"> RTD("cqg.rtd",,"StudyData",$A18, "Bar", "", "Close","D",$C$2,,,,,"T")</f>
        <v>429.92</v>
      </c>
      <c r="D18" s="11">
        <f xml:space="preserve"> RTD("cqg.rtd",,"StudyData",$A18, "Bar", "", "Close","D",$D$2,,,,,"T")</f>
        <v>426.18</v>
      </c>
      <c r="E18" s="11">
        <f xml:space="preserve"> RTD("cqg.rtd",,"StudyData",$A18, "Bar", "", "Close","D",$E$2,,,,,"T")</f>
        <v>430.11</v>
      </c>
      <c r="F18" s="11">
        <f xml:space="preserve"> RTD("cqg.rtd",,"StudyData",$A18, "Bar", "", "Close","D",$F$2,,,,,"T")</f>
        <v>435.52</v>
      </c>
      <c r="G18" s="11" t="str">
        <f xml:space="preserve"> RTD("cqg.rtd",,"StudyData",$A18, "Bar", "", "Close","D",$G$2,,,,,"T")</f>
        <v/>
      </c>
    </row>
    <row r="19" spans="1:7" x14ac:dyDescent="0.3">
      <c r="A19" s="3" t="s">
        <v>25</v>
      </c>
      <c r="B19" s="11">
        <f xml:space="preserve"> RTD("cqg.rtd",,"StudyData",$A19, "Bar", "", "Close","D",$B$2,,,,,"T")</f>
        <v>166</v>
      </c>
      <c r="C19" s="11">
        <f xml:space="preserve"> RTD("cqg.rtd",,"StudyData",$A19, "Bar", "", "Close","D",$C$2,,,,,"T")</f>
        <v>167.31</v>
      </c>
      <c r="D19" s="11">
        <f xml:space="preserve"> RTD("cqg.rtd",,"StudyData",$A19, "Bar", "", "Close","D",$D$2,,,,,"T")</f>
        <v>168.88</v>
      </c>
      <c r="E19" s="11">
        <f xml:space="preserve"> RTD("cqg.rtd",,"StudyData",$A19, "Bar", "", "Close","D",$E$2,,,,,"T")</f>
        <v>170.7</v>
      </c>
      <c r="F19" s="11">
        <f xml:space="preserve"> RTD("cqg.rtd",,"StudyData",$A19, "Bar", "", "Close","D",$F$2,,,,,"T")</f>
        <v>174.96</v>
      </c>
      <c r="G19" s="11" t="str">
        <f xml:space="preserve"> RTD("cqg.rtd",,"StudyData",$A19, "Bar", "", "Close","D",$G$2,,,,,"T")</f>
        <v/>
      </c>
    </row>
    <row r="20" spans="1:7" x14ac:dyDescent="0.3">
      <c r="A20" s="3" t="s">
        <v>26</v>
      </c>
      <c r="B20" s="11">
        <f xml:space="preserve"> RTD("cqg.rtd",,"StudyData",$A20, "Bar", "", "Close","D",$B$2,,,,,"T")</f>
        <v>46.42</v>
      </c>
      <c r="C20" s="11">
        <f xml:space="preserve"> RTD("cqg.rtd",,"StudyData",$A20, "Bar", "", "Close","D",$C$2,,,,,"T")</f>
        <v>46.28</v>
      </c>
      <c r="D20" s="11">
        <f xml:space="preserve"> RTD("cqg.rtd",,"StudyData",$A20, "Bar", "", "Close","D",$D$2,,,,,"T")</f>
        <v>46.08</v>
      </c>
      <c r="E20" s="11">
        <f xml:space="preserve"> RTD("cqg.rtd",,"StudyData",$A20, "Bar", "", "Close","D",$E$2,,,,,"T")</f>
        <v>46.12</v>
      </c>
      <c r="F20" s="11">
        <f xml:space="preserve"> RTD("cqg.rtd",,"StudyData",$A20, "Bar", "", "Close","D",$F$2,,,,,"T")</f>
        <v>46.5</v>
      </c>
      <c r="G20" s="11" t="str">
        <f xml:space="preserve"> RTD("cqg.rtd",,"StudyData",$A20, "Bar", "", "Close","D",$G$2,,,,,"T")</f>
        <v/>
      </c>
    </row>
    <row r="21" spans="1:7" x14ac:dyDescent="0.3">
      <c r="A21" s="3" t="s">
        <v>27</v>
      </c>
      <c r="B21" s="11">
        <f xml:space="preserve"> RTD("cqg.rtd",,"StudyData",$A21, "Bar", "", "Close","D",$B$2,,,,,"T")</f>
        <v>220.89</v>
      </c>
      <c r="C21" s="11">
        <f xml:space="preserve"> RTD("cqg.rtd",,"StudyData",$A21, "Bar", "", "Close","D",$C$2,,,,,"T")</f>
        <v>221.32</v>
      </c>
      <c r="D21" s="11">
        <f xml:space="preserve"> RTD("cqg.rtd",,"StudyData",$A21, "Bar", "", "Close","D",$D$2,,,,,"T")</f>
        <v>219.05</v>
      </c>
      <c r="E21" s="11">
        <f xml:space="preserve"> RTD("cqg.rtd",,"StudyData",$A21, "Bar", "", "Close","D",$E$2,,,,,"T")</f>
        <v>216.54</v>
      </c>
      <c r="F21" s="11">
        <f xml:space="preserve"> RTD("cqg.rtd",,"StudyData",$A21, "Bar", "", "Close","D",$F$2,,,,,"T")</f>
        <v>215.08</v>
      </c>
      <c r="G21" s="11" t="str">
        <f xml:space="preserve"> RTD("cqg.rtd",,"StudyData",$A21, "Bar", "", "Close","D",$G$2,,,,,"T")</f>
        <v/>
      </c>
    </row>
    <row r="22" spans="1:7" x14ac:dyDescent="0.3">
      <c r="A22" s="3" t="s">
        <v>28</v>
      </c>
      <c r="B22" s="11">
        <f xml:space="preserve"> RTD("cqg.rtd",,"StudyData",$A22, "Bar", "", "Close","D",$B$2,,,,,"T")</f>
        <v>606.99</v>
      </c>
      <c r="C22" s="11">
        <f xml:space="preserve"> RTD("cqg.rtd",,"StudyData",$A22, "Bar", "", "Close","D",$C$2,,,,,"T")</f>
        <v>600.02</v>
      </c>
      <c r="D22" s="11">
        <f xml:space="preserve"> RTD("cqg.rtd",,"StudyData",$A22, "Bar", "", "Close","D",$D$2,,,,,"T")</f>
        <v>598.28</v>
      </c>
      <c r="E22" s="11">
        <f xml:space="preserve"> RTD("cqg.rtd",,"StudyData",$A22, "Bar", "", "Close","D",$E$2,,,,,"T")</f>
        <v>562.97</v>
      </c>
      <c r="F22" s="11">
        <f xml:space="preserve"> RTD("cqg.rtd",,"StudyData",$A22, "Bar", "", "Close","D",$F$2,,,,,"T")</f>
        <v>576.44000000000005</v>
      </c>
      <c r="G22" s="11" t="str">
        <f xml:space="preserve"> RTD("cqg.rtd",,"StudyData",$A22, "Bar", "", "Close","D",$G$2,,,,,"T")</f>
        <v/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Sparklines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2024-05-29T16:49:40Z</dcterms:created>
  <dcterms:modified xsi:type="dcterms:W3CDTF">2024-06-03T10:45:23Z</dcterms:modified>
</cp:coreProperties>
</file>