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Excel TrimRange/"/>
    </mc:Choice>
  </mc:AlternateContent>
  <xr:revisionPtr revIDLastSave="264" documentId="8_{EC2A0131-9C8E-4D9A-8C2A-A885B6CAA6A6}" xr6:coauthVersionLast="47" xr6:coauthVersionMax="47" xr10:uidLastSave="{800A337A-608E-4255-A155-2CC54E44D95A}"/>
  <bookViews>
    <workbookView xWindow="-120" yWindow="-120" windowWidth="29040" windowHeight="16440" xr2:uid="{BFFD4047-B6D2-4662-AC99-C13069969D00}"/>
  </bookViews>
  <sheets>
    <sheet name="Display" sheetId="3" r:id="rId1"/>
    <sheet name="Calculations" sheetId="2" r:id="rId2"/>
    <sheet name="Symbols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" i="3" l="1"/>
  <c r="Q200" i="2"/>
  <c r="Q199" i="2"/>
  <c r="Q198" i="2"/>
  <c r="Q197" i="2"/>
  <c r="Q196" i="2"/>
  <c r="Q195" i="2"/>
  <c r="Q194" i="2"/>
  <c r="Q193" i="2"/>
  <c r="Q192" i="2"/>
  <c r="Q191" i="2"/>
  <c r="Q190" i="2"/>
  <c r="Q189" i="2"/>
  <c r="Q188" i="2"/>
  <c r="Q187" i="2"/>
  <c r="Q186" i="2"/>
  <c r="Q185" i="2"/>
  <c r="Q184" i="2"/>
  <c r="Q183" i="2"/>
  <c r="Q182" i="2"/>
  <c r="Q181" i="2"/>
  <c r="Q180" i="2"/>
  <c r="Q179" i="2"/>
  <c r="Q178" i="2"/>
  <c r="Q177" i="2"/>
  <c r="Q176" i="2"/>
  <c r="Q175" i="2"/>
  <c r="Q174" i="2"/>
  <c r="Q173" i="2"/>
  <c r="Q172" i="2"/>
  <c r="Q171" i="2"/>
  <c r="Q170" i="2"/>
  <c r="Q169" i="2"/>
  <c r="Q168" i="2"/>
  <c r="Q167" i="2"/>
  <c r="Q166" i="2"/>
  <c r="Q165" i="2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P200" i="2" l="1"/>
  <c r="P199" i="2"/>
  <c r="P198" i="2"/>
  <c r="P197" i="2"/>
  <c r="P196" i="2"/>
  <c r="P195" i="2"/>
  <c r="P194" i="2"/>
  <c r="P193" i="2"/>
  <c r="P192" i="2"/>
  <c r="P191" i="2"/>
  <c r="P190" i="2"/>
  <c r="P189" i="2"/>
  <c r="P188" i="2"/>
  <c r="P187" i="2"/>
  <c r="P186" i="2"/>
  <c r="P185" i="2"/>
  <c r="P184" i="2"/>
  <c r="P183" i="2"/>
  <c r="P182" i="2"/>
  <c r="P181" i="2"/>
  <c r="P180" i="2"/>
  <c r="P179" i="2"/>
  <c r="P178" i="2"/>
  <c r="P177" i="2"/>
  <c r="P176" i="2"/>
  <c r="P175" i="2"/>
  <c r="P174" i="2"/>
  <c r="P173" i="2"/>
  <c r="P172" i="2"/>
  <c r="P171" i="2"/>
  <c r="P170" i="2"/>
  <c r="P169" i="2"/>
  <c r="P168" i="2"/>
  <c r="P167" i="2"/>
  <c r="P166" i="2"/>
  <c r="P165" i="2"/>
  <c r="P164" i="2"/>
  <c r="P163" i="2"/>
  <c r="P162" i="2"/>
  <c r="P161" i="2"/>
  <c r="P160" i="2"/>
  <c r="P159" i="2"/>
  <c r="P158" i="2"/>
  <c r="P157" i="2"/>
  <c r="P156" i="2"/>
  <c r="P155" i="2"/>
  <c r="P154" i="2"/>
  <c r="P153" i="2"/>
  <c r="P152" i="2"/>
  <c r="P151" i="2"/>
  <c r="P150" i="2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O200" i="2"/>
  <c r="N200" i="2"/>
  <c r="M200" i="2"/>
  <c r="L200" i="2"/>
  <c r="O199" i="2"/>
  <c r="N199" i="2"/>
  <c r="M199" i="2"/>
  <c r="L199" i="2"/>
  <c r="O198" i="2"/>
  <c r="N198" i="2"/>
  <c r="M198" i="2"/>
  <c r="L198" i="2"/>
  <c r="O197" i="2"/>
  <c r="N197" i="2"/>
  <c r="M197" i="2"/>
  <c r="L197" i="2"/>
  <c r="O196" i="2"/>
  <c r="N196" i="2"/>
  <c r="M196" i="2"/>
  <c r="L196" i="2"/>
  <c r="O195" i="2"/>
  <c r="N195" i="2"/>
  <c r="M195" i="2"/>
  <c r="L195" i="2"/>
  <c r="O194" i="2"/>
  <c r="N194" i="2"/>
  <c r="M194" i="2"/>
  <c r="L194" i="2"/>
  <c r="O193" i="2"/>
  <c r="N193" i="2"/>
  <c r="M193" i="2"/>
  <c r="L193" i="2"/>
  <c r="O192" i="2"/>
  <c r="N192" i="2"/>
  <c r="M192" i="2"/>
  <c r="L192" i="2"/>
  <c r="O191" i="2"/>
  <c r="N191" i="2"/>
  <c r="M191" i="2"/>
  <c r="L191" i="2"/>
  <c r="O190" i="2"/>
  <c r="N190" i="2"/>
  <c r="M190" i="2"/>
  <c r="L190" i="2"/>
  <c r="O189" i="2"/>
  <c r="N189" i="2"/>
  <c r="M189" i="2"/>
  <c r="L189" i="2"/>
  <c r="O188" i="2"/>
  <c r="N188" i="2"/>
  <c r="M188" i="2"/>
  <c r="L188" i="2"/>
  <c r="O187" i="2"/>
  <c r="N187" i="2"/>
  <c r="M187" i="2"/>
  <c r="L187" i="2"/>
  <c r="O186" i="2"/>
  <c r="N186" i="2"/>
  <c r="M186" i="2"/>
  <c r="L186" i="2"/>
  <c r="O185" i="2"/>
  <c r="N185" i="2"/>
  <c r="M185" i="2"/>
  <c r="L185" i="2"/>
  <c r="O184" i="2"/>
  <c r="N184" i="2"/>
  <c r="M184" i="2"/>
  <c r="L184" i="2"/>
  <c r="O183" i="2"/>
  <c r="N183" i="2"/>
  <c r="M183" i="2"/>
  <c r="L183" i="2"/>
  <c r="O182" i="2"/>
  <c r="N182" i="2"/>
  <c r="M182" i="2"/>
  <c r="L182" i="2"/>
  <c r="O181" i="2"/>
  <c r="N181" i="2"/>
  <c r="M181" i="2"/>
  <c r="L181" i="2"/>
  <c r="O180" i="2"/>
  <c r="N180" i="2"/>
  <c r="M180" i="2"/>
  <c r="L180" i="2"/>
  <c r="O179" i="2"/>
  <c r="N179" i="2"/>
  <c r="M179" i="2"/>
  <c r="L179" i="2"/>
  <c r="O178" i="2"/>
  <c r="N178" i="2"/>
  <c r="M178" i="2"/>
  <c r="L178" i="2"/>
  <c r="O177" i="2"/>
  <c r="N177" i="2"/>
  <c r="M177" i="2"/>
  <c r="L177" i="2"/>
  <c r="O176" i="2"/>
  <c r="N176" i="2"/>
  <c r="M176" i="2"/>
  <c r="L176" i="2"/>
  <c r="O175" i="2"/>
  <c r="N175" i="2"/>
  <c r="M175" i="2"/>
  <c r="L175" i="2"/>
  <c r="O174" i="2"/>
  <c r="N174" i="2"/>
  <c r="M174" i="2"/>
  <c r="L174" i="2"/>
  <c r="O173" i="2"/>
  <c r="N173" i="2"/>
  <c r="M173" i="2"/>
  <c r="L173" i="2"/>
  <c r="O172" i="2"/>
  <c r="N172" i="2"/>
  <c r="M172" i="2"/>
  <c r="L172" i="2"/>
  <c r="O171" i="2"/>
  <c r="N171" i="2"/>
  <c r="M171" i="2"/>
  <c r="L171" i="2"/>
  <c r="O170" i="2"/>
  <c r="N170" i="2"/>
  <c r="M170" i="2"/>
  <c r="L170" i="2"/>
  <c r="O169" i="2"/>
  <c r="N169" i="2"/>
  <c r="M169" i="2"/>
  <c r="L169" i="2"/>
  <c r="O168" i="2"/>
  <c r="N168" i="2"/>
  <c r="M168" i="2"/>
  <c r="L168" i="2"/>
  <c r="O167" i="2"/>
  <c r="N167" i="2"/>
  <c r="M167" i="2"/>
  <c r="L167" i="2"/>
  <c r="O166" i="2"/>
  <c r="N166" i="2"/>
  <c r="M166" i="2"/>
  <c r="L166" i="2"/>
  <c r="O165" i="2"/>
  <c r="N165" i="2"/>
  <c r="M165" i="2"/>
  <c r="L165" i="2"/>
  <c r="O164" i="2"/>
  <c r="N164" i="2"/>
  <c r="M164" i="2"/>
  <c r="L164" i="2"/>
  <c r="O163" i="2"/>
  <c r="N163" i="2"/>
  <c r="M163" i="2"/>
  <c r="L163" i="2"/>
  <c r="O162" i="2"/>
  <c r="N162" i="2"/>
  <c r="M162" i="2"/>
  <c r="L162" i="2"/>
  <c r="O161" i="2"/>
  <c r="N161" i="2"/>
  <c r="M161" i="2"/>
  <c r="L161" i="2"/>
  <c r="O160" i="2"/>
  <c r="N160" i="2"/>
  <c r="M160" i="2"/>
  <c r="L160" i="2"/>
  <c r="O159" i="2"/>
  <c r="N159" i="2"/>
  <c r="M159" i="2"/>
  <c r="L159" i="2"/>
  <c r="O158" i="2"/>
  <c r="N158" i="2"/>
  <c r="M158" i="2"/>
  <c r="L158" i="2"/>
  <c r="O157" i="2"/>
  <c r="N157" i="2"/>
  <c r="M157" i="2"/>
  <c r="L157" i="2"/>
  <c r="O156" i="2"/>
  <c r="N156" i="2"/>
  <c r="M156" i="2"/>
  <c r="L156" i="2"/>
  <c r="O155" i="2"/>
  <c r="N155" i="2"/>
  <c r="M155" i="2"/>
  <c r="L155" i="2"/>
  <c r="O154" i="2"/>
  <c r="N154" i="2"/>
  <c r="M154" i="2"/>
  <c r="L154" i="2"/>
  <c r="O153" i="2"/>
  <c r="N153" i="2"/>
  <c r="M153" i="2"/>
  <c r="L153" i="2"/>
  <c r="O152" i="2"/>
  <c r="N152" i="2"/>
  <c r="M152" i="2"/>
  <c r="L152" i="2"/>
  <c r="O151" i="2"/>
  <c r="N151" i="2"/>
  <c r="M151" i="2"/>
  <c r="L151" i="2"/>
  <c r="O150" i="2"/>
  <c r="N150" i="2"/>
  <c r="M150" i="2"/>
  <c r="L150" i="2"/>
  <c r="O149" i="2"/>
  <c r="N149" i="2"/>
  <c r="M149" i="2"/>
  <c r="L149" i="2"/>
  <c r="O148" i="2"/>
  <c r="N148" i="2"/>
  <c r="M148" i="2"/>
  <c r="L148" i="2"/>
  <c r="O147" i="2"/>
  <c r="N147" i="2"/>
  <c r="M147" i="2"/>
  <c r="L147" i="2"/>
  <c r="O146" i="2"/>
  <c r="N146" i="2"/>
  <c r="M146" i="2"/>
  <c r="L146" i="2"/>
  <c r="O145" i="2"/>
  <c r="N145" i="2"/>
  <c r="M145" i="2"/>
  <c r="L145" i="2"/>
  <c r="O144" i="2"/>
  <c r="N144" i="2"/>
  <c r="M144" i="2"/>
  <c r="L144" i="2"/>
  <c r="O143" i="2"/>
  <c r="N143" i="2"/>
  <c r="M143" i="2"/>
  <c r="L143" i="2"/>
  <c r="O142" i="2"/>
  <c r="N142" i="2"/>
  <c r="M142" i="2"/>
  <c r="L142" i="2"/>
  <c r="O141" i="2"/>
  <c r="N141" i="2"/>
  <c r="M141" i="2"/>
  <c r="L141" i="2"/>
  <c r="O140" i="2"/>
  <c r="N140" i="2"/>
  <c r="M140" i="2"/>
  <c r="L140" i="2"/>
  <c r="O139" i="2"/>
  <c r="N139" i="2"/>
  <c r="M139" i="2"/>
  <c r="L139" i="2"/>
  <c r="O138" i="2"/>
  <c r="N138" i="2"/>
  <c r="M138" i="2"/>
  <c r="L138" i="2"/>
  <c r="O137" i="2"/>
  <c r="N137" i="2"/>
  <c r="M137" i="2"/>
  <c r="L137" i="2"/>
  <c r="O136" i="2"/>
  <c r="N136" i="2"/>
  <c r="M136" i="2"/>
  <c r="L136" i="2"/>
  <c r="O135" i="2"/>
  <c r="N135" i="2"/>
  <c r="M135" i="2"/>
  <c r="L135" i="2"/>
  <c r="O134" i="2"/>
  <c r="N134" i="2"/>
  <c r="M134" i="2"/>
  <c r="L134" i="2"/>
  <c r="O133" i="2"/>
  <c r="N133" i="2"/>
  <c r="M133" i="2"/>
  <c r="L133" i="2"/>
  <c r="O132" i="2"/>
  <c r="N132" i="2"/>
  <c r="M132" i="2"/>
  <c r="L132" i="2"/>
  <c r="O131" i="2"/>
  <c r="N131" i="2"/>
  <c r="M131" i="2"/>
  <c r="L131" i="2"/>
  <c r="O130" i="2"/>
  <c r="N130" i="2"/>
  <c r="M130" i="2"/>
  <c r="L130" i="2"/>
  <c r="O129" i="2"/>
  <c r="N129" i="2"/>
  <c r="M129" i="2"/>
  <c r="L129" i="2"/>
  <c r="O128" i="2"/>
  <c r="N128" i="2"/>
  <c r="M128" i="2"/>
  <c r="L128" i="2"/>
  <c r="O127" i="2"/>
  <c r="N127" i="2"/>
  <c r="M127" i="2"/>
  <c r="L127" i="2"/>
  <c r="O126" i="2"/>
  <c r="N126" i="2"/>
  <c r="M126" i="2"/>
  <c r="L126" i="2"/>
  <c r="O125" i="2"/>
  <c r="N125" i="2"/>
  <c r="M125" i="2"/>
  <c r="L125" i="2"/>
  <c r="O124" i="2"/>
  <c r="N124" i="2"/>
  <c r="M124" i="2"/>
  <c r="L124" i="2"/>
  <c r="O123" i="2"/>
  <c r="N123" i="2"/>
  <c r="M123" i="2"/>
  <c r="L123" i="2"/>
  <c r="O122" i="2"/>
  <c r="N122" i="2"/>
  <c r="M122" i="2"/>
  <c r="L122" i="2"/>
  <c r="O121" i="2"/>
  <c r="N121" i="2"/>
  <c r="M121" i="2"/>
  <c r="L121" i="2"/>
  <c r="O120" i="2"/>
  <c r="N120" i="2"/>
  <c r="M120" i="2"/>
  <c r="L120" i="2"/>
  <c r="O119" i="2"/>
  <c r="N119" i="2"/>
  <c r="M119" i="2"/>
  <c r="L119" i="2"/>
  <c r="O118" i="2"/>
  <c r="N118" i="2"/>
  <c r="M118" i="2"/>
  <c r="L118" i="2"/>
  <c r="O117" i="2"/>
  <c r="N117" i="2"/>
  <c r="M117" i="2"/>
  <c r="L117" i="2"/>
  <c r="O116" i="2"/>
  <c r="N116" i="2"/>
  <c r="M116" i="2"/>
  <c r="L116" i="2"/>
  <c r="O115" i="2"/>
  <c r="N115" i="2"/>
  <c r="M115" i="2"/>
  <c r="L115" i="2"/>
  <c r="O114" i="2"/>
  <c r="N114" i="2"/>
  <c r="M114" i="2"/>
  <c r="L114" i="2"/>
  <c r="O113" i="2"/>
  <c r="N113" i="2"/>
  <c r="M113" i="2"/>
  <c r="L113" i="2"/>
  <c r="O112" i="2"/>
  <c r="N112" i="2"/>
  <c r="M112" i="2"/>
  <c r="L112" i="2"/>
  <c r="O111" i="2"/>
  <c r="N111" i="2"/>
  <c r="M111" i="2"/>
  <c r="L111" i="2"/>
  <c r="O110" i="2"/>
  <c r="N110" i="2"/>
  <c r="M110" i="2"/>
  <c r="L110" i="2"/>
  <c r="O109" i="2"/>
  <c r="N109" i="2"/>
  <c r="M109" i="2"/>
  <c r="L109" i="2"/>
  <c r="O108" i="2"/>
  <c r="N108" i="2"/>
  <c r="M108" i="2"/>
  <c r="L108" i="2"/>
  <c r="O107" i="2"/>
  <c r="N107" i="2"/>
  <c r="M107" i="2"/>
  <c r="L107" i="2"/>
  <c r="O106" i="2"/>
  <c r="N106" i="2"/>
  <c r="M106" i="2"/>
  <c r="L106" i="2"/>
  <c r="O105" i="2"/>
  <c r="N105" i="2"/>
  <c r="M105" i="2"/>
  <c r="L105" i="2"/>
  <c r="O104" i="2"/>
  <c r="N104" i="2"/>
  <c r="M104" i="2"/>
  <c r="L104" i="2"/>
  <c r="O103" i="2"/>
  <c r="N103" i="2"/>
  <c r="M103" i="2"/>
  <c r="L103" i="2"/>
  <c r="O102" i="2"/>
  <c r="N102" i="2"/>
  <c r="M102" i="2"/>
  <c r="L102" i="2"/>
  <c r="O101" i="2"/>
  <c r="N101" i="2"/>
  <c r="M101" i="2"/>
  <c r="L101" i="2"/>
  <c r="O100" i="2"/>
  <c r="N100" i="2"/>
  <c r="M100" i="2"/>
  <c r="L100" i="2"/>
  <c r="O99" i="2"/>
  <c r="N99" i="2"/>
  <c r="M99" i="2"/>
  <c r="L99" i="2"/>
  <c r="O98" i="2"/>
  <c r="N98" i="2"/>
  <c r="M98" i="2"/>
  <c r="L98" i="2"/>
  <c r="O97" i="2"/>
  <c r="N97" i="2"/>
  <c r="M97" i="2"/>
  <c r="L97" i="2"/>
  <c r="O96" i="2"/>
  <c r="N96" i="2"/>
  <c r="M96" i="2"/>
  <c r="L96" i="2"/>
  <c r="O95" i="2"/>
  <c r="N95" i="2"/>
  <c r="M95" i="2"/>
  <c r="L95" i="2"/>
  <c r="O94" i="2"/>
  <c r="N94" i="2"/>
  <c r="M94" i="2"/>
  <c r="L94" i="2"/>
  <c r="O93" i="2"/>
  <c r="N93" i="2"/>
  <c r="M93" i="2"/>
  <c r="L93" i="2"/>
  <c r="O92" i="2"/>
  <c r="N92" i="2"/>
  <c r="M92" i="2"/>
  <c r="L92" i="2"/>
  <c r="O91" i="2"/>
  <c r="N91" i="2"/>
  <c r="M91" i="2"/>
  <c r="L91" i="2"/>
  <c r="O90" i="2"/>
  <c r="N90" i="2"/>
  <c r="M90" i="2"/>
  <c r="L90" i="2"/>
  <c r="O89" i="2"/>
  <c r="N89" i="2"/>
  <c r="M89" i="2"/>
  <c r="L89" i="2"/>
  <c r="O88" i="2"/>
  <c r="N88" i="2"/>
  <c r="M88" i="2"/>
  <c r="L88" i="2"/>
  <c r="O87" i="2"/>
  <c r="N87" i="2"/>
  <c r="M87" i="2"/>
  <c r="L87" i="2"/>
  <c r="O86" i="2"/>
  <c r="N86" i="2"/>
  <c r="M86" i="2"/>
  <c r="L86" i="2"/>
  <c r="O85" i="2"/>
  <c r="N85" i="2"/>
  <c r="M85" i="2"/>
  <c r="L85" i="2"/>
  <c r="O84" i="2"/>
  <c r="N84" i="2"/>
  <c r="M84" i="2"/>
  <c r="L84" i="2"/>
  <c r="O83" i="2"/>
  <c r="N83" i="2"/>
  <c r="M83" i="2"/>
  <c r="L83" i="2"/>
  <c r="O82" i="2"/>
  <c r="N82" i="2"/>
  <c r="M82" i="2"/>
  <c r="L82" i="2"/>
  <c r="O81" i="2"/>
  <c r="N81" i="2"/>
  <c r="M81" i="2"/>
  <c r="L81" i="2"/>
  <c r="O80" i="2"/>
  <c r="N80" i="2"/>
  <c r="M80" i="2"/>
  <c r="L80" i="2"/>
  <c r="O79" i="2"/>
  <c r="N79" i="2"/>
  <c r="M79" i="2"/>
  <c r="L79" i="2"/>
  <c r="O78" i="2"/>
  <c r="N78" i="2"/>
  <c r="M78" i="2"/>
  <c r="L78" i="2"/>
  <c r="O77" i="2"/>
  <c r="N77" i="2"/>
  <c r="M77" i="2"/>
  <c r="L77" i="2"/>
  <c r="O76" i="2"/>
  <c r="N76" i="2"/>
  <c r="M76" i="2"/>
  <c r="L76" i="2"/>
  <c r="O75" i="2"/>
  <c r="N75" i="2"/>
  <c r="M75" i="2"/>
  <c r="L75" i="2"/>
  <c r="O74" i="2"/>
  <c r="N74" i="2"/>
  <c r="M74" i="2"/>
  <c r="L74" i="2"/>
  <c r="O73" i="2"/>
  <c r="N73" i="2"/>
  <c r="M73" i="2"/>
  <c r="L73" i="2"/>
  <c r="O72" i="2"/>
  <c r="N72" i="2"/>
  <c r="M72" i="2"/>
  <c r="L72" i="2"/>
  <c r="O71" i="2"/>
  <c r="N71" i="2"/>
  <c r="M71" i="2"/>
  <c r="L71" i="2"/>
  <c r="O70" i="2"/>
  <c r="N70" i="2"/>
  <c r="M70" i="2"/>
  <c r="L70" i="2"/>
  <c r="O69" i="2"/>
  <c r="N69" i="2"/>
  <c r="M69" i="2"/>
  <c r="L69" i="2"/>
  <c r="O68" i="2"/>
  <c r="N68" i="2"/>
  <c r="M68" i="2"/>
  <c r="L68" i="2"/>
  <c r="O67" i="2"/>
  <c r="N67" i="2"/>
  <c r="M67" i="2"/>
  <c r="L67" i="2"/>
  <c r="O66" i="2"/>
  <c r="N66" i="2"/>
  <c r="M66" i="2"/>
  <c r="L66" i="2"/>
  <c r="O65" i="2"/>
  <c r="N65" i="2"/>
  <c r="M65" i="2"/>
  <c r="L65" i="2"/>
  <c r="O64" i="2"/>
  <c r="N64" i="2"/>
  <c r="M64" i="2"/>
  <c r="L64" i="2"/>
  <c r="O63" i="2"/>
  <c r="N63" i="2"/>
  <c r="M63" i="2"/>
  <c r="L63" i="2"/>
  <c r="O62" i="2"/>
  <c r="N62" i="2"/>
  <c r="M62" i="2"/>
  <c r="L62" i="2"/>
  <c r="O61" i="2"/>
  <c r="N61" i="2"/>
  <c r="M61" i="2"/>
  <c r="L61" i="2"/>
  <c r="O60" i="2"/>
  <c r="N60" i="2"/>
  <c r="M60" i="2"/>
  <c r="L60" i="2"/>
  <c r="O59" i="2"/>
  <c r="N59" i="2"/>
  <c r="M59" i="2"/>
  <c r="L59" i="2"/>
  <c r="O58" i="2"/>
  <c r="N58" i="2"/>
  <c r="M58" i="2"/>
  <c r="L58" i="2"/>
  <c r="O57" i="2"/>
  <c r="N57" i="2"/>
  <c r="M57" i="2"/>
  <c r="L57" i="2"/>
  <c r="O56" i="2"/>
  <c r="N56" i="2"/>
  <c r="M56" i="2"/>
  <c r="L56" i="2"/>
  <c r="O55" i="2"/>
  <c r="N55" i="2"/>
  <c r="M55" i="2"/>
  <c r="L55" i="2"/>
  <c r="O54" i="2"/>
  <c r="N54" i="2"/>
  <c r="M54" i="2"/>
  <c r="L54" i="2"/>
  <c r="O53" i="2"/>
  <c r="N53" i="2"/>
  <c r="M53" i="2"/>
  <c r="L53" i="2"/>
  <c r="O52" i="2"/>
  <c r="N52" i="2"/>
  <c r="M52" i="2"/>
  <c r="L52" i="2"/>
  <c r="O51" i="2"/>
  <c r="N51" i="2"/>
  <c r="M51" i="2"/>
  <c r="L51" i="2"/>
  <c r="O50" i="2"/>
  <c r="N50" i="2"/>
  <c r="M50" i="2"/>
  <c r="L50" i="2"/>
  <c r="O49" i="2"/>
  <c r="N49" i="2"/>
  <c r="M49" i="2"/>
  <c r="L49" i="2"/>
  <c r="O48" i="2"/>
  <c r="N48" i="2"/>
  <c r="M48" i="2"/>
  <c r="L48" i="2"/>
  <c r="O47" i="2"/>
  <c r="N47" i="2"/>
  <c r="M47" i="2"/>
  <c r="L47" i="2"/>
  <c r="O46" i="2"/>
  <c r="N46" i="2"/>
  <c r="M46" i="2"/>
  <c r="L46" i="2"/>
  <c r="O45" i="2"/>
  <c r="N45" i="2"/>
  <c r="M45" i="2"/>
  <c r="L45" i="2"/>
  <c r="O44" i="2"/>
  <c r="N44" i="2"/>
  <c r="M44" i="2"/>
  <c r="L44" i="2"/>
  <c r="O43" i="2"/>
  <c r="N43" i="2"/>
  <c r="M43" i="2"/>
  <c r="L43" i="2"/>
  <c r="O42" i="2"/>
  <c r="N42" i="2"/>
  <c r="M42" i="2"/>
  <c r="L42" i="2"/>
  <c r="O41" i="2"/>
  <c r="N41" i="2"/>
  <c r="M41" i="2"/>
  <c r="L41" i="2"/>
  <c r="O40" i="2"/>
  <c r="N40" i="2"/>
  <c r="M40" i="2"/>
  <c r="L40" i="2"/>
  <c r="O39" i="2"/>
  <c r="N39" i="2"/>
  <c r="M39" i="2"/>
  <c r="L39" i="2"/>
  <c r="O38" i="2"/>
  <c r="N38" i="2"/>
  <c r="M38" i="2"/>
  <c r="L38" i="2"/>
  <c r="O37" i="2"/>
  <c r="N37" i="2"/>
  <c r="M37" i="2"/>
  <c r="L37" i="2"/>
  <c r="O36" i="2"/>
  <c r="N36" i="2"/>
  <c r="M36" i="2"/>
  <c r="L36" i="2"/>
  <c r="O35" i="2"/>
  <c r="N35" i="2"/>
  <c r="M35" i="2"/>
  <c r="L35" i="2"/>
  <c r="K200" i="2" l="1"/>
  <c r="J200" i="2"/>
  <c r="I200" i="2"/>
  <c r="H200" i="2"/>
  <c r="G200" i="2"/>
  <c r="F200" i="2"/>
  <c r="K199" i="2"/>
  <c r="J199" i="2"/>
  <c r="I199" i="2"/>
  <c r="H199" i="2"/>
  <c r="G199" i="2"/>
  <c r="F199" i="2"/>
  <c r="K198" i="2"/>
  <c r="J198" i="2"/>
  <c r="I198" i="2"/>
  <c r="H198" i="2"/>
  <c r="G198" i="2"/>
  <c r="F198" i="2"/>
  <c r="K197" i="2"/>
  <c r="J197" i="2"/>
  <c r="I197" i="2"/>
  <c r="H197" i="2"/>
  <c r="G197" i="2"/>
  <c r="F197" i="2"/>
  <c r="K196" i="2"/>
  <c r="J196" i="2"/>
  <c r="I196" i="2"/>
  <c r="H196" i="2"/>
  <c r="G196" i="2"/>
  <c r="F196" i="2"/>
  <c r="K195" i="2"/>
  <c r="J195" i="2"/>
  <c r="I195" i="2"/>
  <c r="H195" i="2"/>
  <c r="G195" i="2"/>
  <c r="F195" i="2"/>
  <c r="K194" i="2"/>
  <c r="J194" i="2"/>
  <c r="I194" i="2"/>
  <c r="H194" i="2"/>
  <c r="G194" i="2"/>
  <c r="F194" i="2"/>
  <c r="K193" i="2"/>
  <c r="J193" i="2"/>
  <c r="I193" i="2"/>
  <c r="H193" i="2"/>
  <c r="G193" i="2"/>
  <c r="F193" i="2"/>
  <c r="K192" i="2"/>
  <c r="J192" i="2"/>
  <c r="I192" i="2"/>
  <c r="H192" i="2"/>
  <c r="G192" i="2"/>
  <c r="F192" i="2"/>
  <c r="K191" i="2"/>
  <c r="J191" i="2"/>
  <c r="I191" i="2"/>
  <c r="H191" i="2"/>
  <c r="G191" i="2"/>
  <c r="F191" i="2"/>
  <c r="K190" i="2"/>
  <c r="J190" i="2"/>
  <c r="I190" i="2"/>
  <c r="H190" i="2"/>
  <c r="G190" i="2"/>
  <c r="F190" i="2"/>
  <c r="K189" i="2"/>
  <c r="J189" i="2"/>
  <c r="I189" i="2"/>
  <c r="H189" i="2"/>
  <c r="G189" i="2"/>
  <c r="F189" i="2"/>
  <c r="K188" i="2"/>
  <c r="J188" i="2"/>
  <c r="I188" i="2"/>
  <c r="H188" i="2"/>
  <c r="G188" i="2"/>
  <c r="F188" i="2"/>
  <c r="K187" i="2"/>
  <c r="J187" i="2"/>
  <c r="I187" i="2"/>
  <c r="H187" i="2"/>
  <c r="G187" i="2"/>
  <c r="F187" i="2"/>
  <c r="K186" i="2"/>
  <c r="J186" i="2"/>
  <c r="I186" i="2"/>
  <c r="H186" i="2"/>
  <c r="G186" i="2"/>
  <c r="F186" i="2"/>
  <c r="K185" i="2"/>
  <c r="J185" i="2"/>
  <c r="I185" i="2"/>
  <c r="H185" i="2"/>
  <c r="G185" i="2"/>
  <c r="F185" i="2"/>
  <c r="K184" i="2"/>
  <c r="J184" i="2"/>
  <c r="I184" i="2"/>
  <c r="H184" i="2"/>
  <c r="G184" i="2"/>
  <c r="F184" i="2"/>
  <c r="K183" i="2"/>
  <c r="J183" i="2"/>
  <c r="I183" i="2"/>
  <c r="H183" i="2"/>
  <c r="G183" i="2"/>
  <c r="F183" i="2"/>
  <c r="K182" i="2"/>
  <c r="J182" i="2"/>
  <c r="I182" i="2"/>
  <c r="H182" i="2"/>
  <c r="G182" i="2"/>
  <c r="F182" i="2"/>
  <c r="K181" i="2"/>
  <c r="J181" i="2"/>
  <c r="I181" i="2"/>
  <c r="H181" i="2"/>
  <c r="G181" i="2"/>
  <c r="F181" i="2"/>
  <c r="K180" i="2"/>
  <c r="J180" i="2"/>
  <c r="I180" i="2"/>
  <c r="H180" i="2"/>
  <c r="G180" i="2"/>
  <c r="F180" i="2"/>
  <c r="K179" i="2"/>
  <c r="J179" i="2"/>
  <c r="I179" i="2"/>
  <c r="H179" i="2"/>
  <c r="G179" i="2"/>
  <c r="F179" i="2"/>
  <c r="K178" i="2"/>
  <c r="J178" i="2"/>
  <c r="I178" i="2"/>
  <c r="H178" i="2"/>
  <c r="G178" i="2"/>
  <c r="F178" i="2"/>
  <c r="K177" i="2"/>
  <c r="J177" i="2"/>
  <c r="I177" i="2"/>
  <c r="H177" i="2"/>
  <c r="G177" i="2"/>
  <c r="F177" i="2"/>
  <c r="K176" i="2"/>
  <c r="J176" i="2"/>
  <c r="I176" i="2"/>
  <c r="H176" i="2"/>
  <c r="G176" i="2"/>
  <c r="F176" i="2"/>
  <c r="K175" i="2"/>
  <c r="J175" i="2"/>
  <c r="I175" i="2"/>
  <c r="H175" i="2"/>
  <c r="G175" i="2"/>
  <c r="F175" i="2"/>
  <c r="K174" i="2"/>
  <c r="J174" i="2"/>
  <c r="I174" i="2"/>
  <c r="H174" i="2"/>
  <c r="G174" i="2"/>
  <c r="F174" i="2"/>
  <c r="K173" i="2"/>
  <c r="J173" i="2"/>
  <c r="I173" i="2"/>
  <c r="H173" i="2"/>
  <c r="G173" i="2"/>
  <c r="F173" i="2"/>
  <c r="K172" i="2"/>
  <c r="J172" i="2"/>
  <c r="I172" i="2"/>
  <c r="H172" i="2"/>
  <c r="G172" i="2"/>
  <c r="F172" i="2"/>
  <c r="K171" i="2"/>
  <c r="J171" i="2"/>
  <c r="I171" i="2"/>
  <c r="H171" i="2"/>
  <c r="G171" i="2"/>
  <c r="F171" i="2"/>
  <c r="K170" i="2"/>
  <c r="J170" i="2"/>
  <c r="I170" i="2"/>
  <c r="H170" i="2"/>
  <c r="G170" i="2"/>
  <c r="F170" i="2"/>
  <c r="K169" i="2"/>
  <c r="J169" i="2"/>
  <c r="I169" i="2"/>
  <c r="H169" i="2"/>
  <c r="G169" i="2"/>
  <c r="F169" i="2"/>
  <c r="K168" i="2"/>
  <c r="J168" i="2"/>
  <c r="I168" i="2"/>
  <c r="H168" i="2"/>
  <c r="G168" i="2"/>
  <c r="F168" i="2"/>
  <c r="K167" i="2"/>
  <c r="J167" i="2"/>
  <c r="I167" i="2"/>
  <c r="H167" i="2"/>
  <c r="G167" i="2"/>
  <c r="F167" i="2"/>
  <c r="K166" i="2"/>
  <c r="J166" i="2"/>
  <c r="I166" i="2"/>
  <c r="H166" i="2"/>
  <c r="G166" i="2"/>
  <c r="F166" i="2"/>
  <c r="K165" i="2"/>
  <c r="J165" i="2"/>
  <c r="I165" i="2"/>
  <c r="H165" i="2"/>
  <c r="G165" i="2"/>
  <c r="F165" i="2"/>
  <c r="K164" i="2"/>
  <c r="J164" i="2"/>
  <c r="I164" i="2"/>
  <c r="H164" i="2"/>
  <c r="G164" i="2"/>
  <c r="F164" i="2"/>
  <c r="K163" i="2"/>
  <c r="J163" i="2"/>
  <c r="I163" i="2"/>
  <c r="H163" i="2"/>
  <c r="G163" i="2"/>
  <c r="F163" i="2"/>
  <c r="K162" i="2"/>
  <c r="J162" i="2"/>
  <c r="I162" i="2"/>
  <c r="H162" i="2"/>
  <c r="G162" i="2"/>
  <c r="F162" i="2"/>
  <c r="K161" i="2"/>
  <c r="J161" i="2"/>
  <c r="I161" i="2"/>
  <c r="H161" i="2"/>
  <c r="G161" i="2"/>
  <c r="F161" i="2"/>
  <c r="K160" i="2"/>
  <c r="J160" i="2"/>
  <c r="I160" i="2"/>
  <c r="H160" i="2"/>
  <c r="G160" i="2"/>
  <c r="F160" i="2"/>
  <c r="K159" i="2"/>
  <c r="J159" i="2"/>
  <c r="I159" i="2"/>
  <c r="H159" i="2"/>
  <c r="G159" i="2"/>
  <c r="F159" i="2"/>
  <c r="K158" i="2"/>
  <c r="J158" i="2"/>
  <c r="I158" i="2"/>
  <c r="H158" i="2"/>
  <c r="G158" i="2"/>
  <c r="F158" i="2"/>
  <c r="K157" i="2"/>
  <c r="J157" i="2"/>
  <c r="I157" i="2"/>
  <c r="H157" i="2"/>
  <c r="G157" i="2"/>
  <c r="F157" i="2"/>
  <c r="K156" i="2"/>
  <c r="J156" i="2"/>
  <c r="I156" i="2"/>
  <c r="H156" i="2"/>
  <c r="G156" i="2"/>
  <c r="F156" i="2"/>
  <c r="K155" i="2"/>
  <c r="J155" i="2"/>
  <c r="I155" i="2"/>
  <c r="H155" i="2"/>
  <c r="G155" i="2"/>
  <c r="F155" i="2"/>
  <c r="K154" i="2"/>
  <c r="J154" i="2"/>
  <c r="I154" i="2"/>
  <c r="H154" i="2"/>
  <c r="G154" i="2"/>
  <c r="F154" i="2"/>
  <c r="K153" i="2"/>
  <c r="J153" i="2"/>
  <c r="I153" i="2"/>
  <c r="H153" i="2"/>
  <c r="G153" i="2"/>
  <c r="F153" i="2"/>
  <c r="K152" i="2"/>
  <c r="J152" i="2"/>
  <c r="I152" i="2"/>
  <c r="H152" i="2"/>
  <c r="G152" i="2"/>
  <c r="F152" i="2"/>
  <c r="K151" i="2"/>
  <c r="J151" i="2"/>
  <c r="I151" i="2"/>
  <c r="H151" i="2"/>
  <c r="G151" i="2"/>
  <c r="F151" i="2"/>
  <c r="K150" i="2"/>
  <c r="J150" i="2"/>
  <c r="I150" i="2"/>
  <c r="H150" i="2"/>
  <c r="G150" i="2"/>
  <c r="F150" i="2"/>
  <c r="K149" i="2"/>
  <c r="J149" i="2"/>
  <c r="I149" i="2"/>
  <c r="H149" i="2"/>
  <c r="G149" i="2"/>
  <c r="F149" i="2"/>
  <c r="K148" i="2"/>
  <c r="J148" i="2"/>
  <c r="I148" i="2"/>
  <c r="H148" i="2"/>
  <c r="G148" i="2"/>
  <c r="F148" i="2"/>
  <c r="K147" i="2"/>
  <c r="J147" i="2"/>
  <c r="I147" i="2"/>
  <c r="H147" i="2"/>
  <c r="G147" i="2"/>
  <c r="F147" i="2"/>
  <c r="K146" i="2"/>
  <c r="J146" i="2"/>
  <c r="I146" i="2"/>
  <c r="H146" i="2"/>
  <c r="G146" i="2"/>
  <c r="F146" i="2"/>
  <c r="K145" i="2"/>
  <c r="J145" i="2"/>
  <c r="I145" i="2"/>
  <c r="H145" i="2"/>
  <c r="G145" i="2"/>
  <c r="F145" i="2"/>
  <c r="K144" i="2"/>
  <c r="J144" i="2"/>
  <c r="I144" i="2"/>
  <c r="H144" i="2"/>
  <c r="G144" i="2"/>
  <c r="F144" i="2"/>
  <c r="K143" i="2"/>
  <c r="J143" i="2"/>
  <c r="I143" i="2"/>
  <c r="H143" i="2"/>
  <c r="G143" i="2"/>
  <c r="F143" i="2"/>
  <c r="K142" i="2"/>
  <c r="J142" i="2"/>
  <c r="I142" i="2"/>
  <c r="H142" i="2"/>
  <c r="G142" i="2"/>
  <c r="F142" i="2"/>
  <c r="K141" i="2"/>
  <c r="J141" i="2"/>
  <c r="I141" i="2"/>
  <c r="H141" i="2"/>
  <c r="G141" i="2"/>
  <c r="F141" i="2"/>
  <c r="K140" i="2"/>
  <c r="J140" i="2"/>
  <c r="I140" i="2"/>
  <c r="H140" i="2"/>
  <c r="G140" i="2"/>
  <c r="F140" i="2"/>
  <c r="K139" i="2"/>
  <c r="J139" i="2"/>
  <c r="I139" i="2"/>
  <c r="H139" i="2"/>
  <c r="G139" i="2"/>
  <c r="F139" i="2"/>
  <c r="K138" i="2"/>
  <c r="J138" i="2"/>
  <c r="I138" i="2"/>
  <c r="H138" i="2"/>
  <c r="G138" i="2"/>
  <c r="F138" i="2"/>
  <c r="K137" i="2"/>
  <c r="J137" i="2"/>
  <c r="I137" i="2"/>
  <c r="H137" i="2"/>
  <c r="G137" i="2"/>
  <c r="F137" i="2"/>
  <c r="K136" i="2"/>
  <c r="J136" i="2"/>
  <c r="I136" i="2"/>
  <c r="H136" i="2"/>
  <c r="G136" i="2"/>
  <c r="F136" i="2"/>
  <c r="K135" i="2"/>
  <c r="J135" i="2"/>
  <c r="I135" i="2"/>
  <c r="H135" i="2"/>
  <c r="G135" i="2"/>
  <c r="F135" i="2"/>
  <c r="K134" i="2"/>
  <c r="J134" i="2"/>
  <c r="I134" i="2"/>
  <c r="H134" i="2"/>
  <c r="G134" i="2"/>
  <c r="F134" i="2"/>
  <c r="K133" i="2"/>
  <c r="J133" i="2"/>
  <c r="I133" i="2"/>
  <c r="H133" i="2"/>
  <c r="G133" i="2"/>
  <c r="F133" i="2"/>
  <c r="K132" i="2"/>
  <c r="J132" i="2"/>
  <c r="I132" i="2"/>
  <c r="H132" i="2"/>
  <c r="G132" i="2"/>
  <c r="F132" i="2"/>
  <c r="K131" i="2"/>
  <c r="J131" i="2"/>
  <c r="I131" i="2"/>
  <c r="H131" i="2"/>
  <c r="G131" i="2"/>
  <c r="F131" i="2"/>
  <c r="K130" i="2"/>
  <c r="J130" i="2"/>
  <c r="I130" i="2"/>
  <c r="H130" i="2"/>
  <c r="G130" i="2"/>
  <c r="F130" i="2"/>
  <c r="K129" i="2"/>
  <c r="J129" i="2"/>
  <c r="I129" i="2"/>
  <c r="H129" i="2"/>
  <c r="G129" i="2"/>
  <c r="F129" i="2"/>
  <c r="K128" i="2"/>
  <c r="J128" i="2"/>
  <c r="I128" i="2"/>
  <c r="H128" i="2"/>
  <c r="G128" i="2"/>
  <c r="F128" i="2"/>
  <c r="K127" i="2"/>
  <c r="J127" i="2"/>
  <c r="I127" i="2"/>
  <c r="H127" i="2"/>
  <c r="G127" i="2"/>
  <c r="F127" i="2"/>
  <c r="K126" i="2"/>
  <c r="J126" i="2"/>
  <c r="I126" i="2"/>
  <c r="H126" i="2"/>
  <c r="G126" i="2"/>
  <c r="F126" i="2"/>
  <c r="K125" i="2"/>
  <c r="J125" i="2"/>
  <c r="I125" i="2"/>
  <c r="H125" i="2"/>
  <c r="G125" i="2"/>
  <c r="F125" i="2"/>
  <c r="K124" i="2"/>
  <c r="J124" i="2"/>
  <c r="I124" i="2"/>
  <c r="H124" i="2"/>
  <c r="G124" i="2"/>
  <c r="F124" i="2"/>
  <c r="K123" i="2"/>
  <c r="J123" i="2"/>
  <c r="I123" i="2"/>
  <c r="H123" i="2"/>
  <c r="G123" i="2"/>
  <c r="F123" i="2"/>
  <c r="K122" i="2"/>
  <c r="J122" i="2"/>
  <c r="I122" i="2"/>
  <c r="H122" i="2"/>
  <c r="G122" i="2"/>
  <c r="F122" i="2"/>
  <c r="K121" i="2"/>
  <c r="J121" i="2"/>
  <c r="I121" i="2"/>
  <c r="H121" i="2"/>
  <c r="G121" i="2"/>
  <c r="F121" i="2"/>
  <c r="K120" i="2"/>
  <c r="J120" i="2"/>
  <c r="I120" i="2"/>
  <c r="H120" i="2"/>
  <c r="G120" i="2"/>
  <c r="F120" i="2"/>
  <c r="K119" i="2"/>
  <c r="J119" i="2"/>
  <c r="I119" i="2"/>
  <c r="H119" i="2"/>
  <c r="G119" i="2"/>
  <c r="F119" i="2"/>
  <c r="K118" i="2"/>
  <c r="J118" i="2"/>
  <c r="I118" i="2"/>
  <c r="H118" i="2"/>
  <c r="G118" i="2"/>
  <c r="F118" i="2"/>
  <c r="K117" i="2"/>
  <c r="J117" i="2"/>
  <c r="I117" i="2"/>
  <c r="H117" i="2"/>
  <c r="G117" i="2"/>
  <c r="F117" i="2"/>
  <c r="K116" i="2"/>
  <c r="J116" i="2"/>
  <c r="I116" i="2"/>
  <c r="H116" i="2"/>
  <c r="G116" i="2"/>
  <c r="F116" i="2"/>
  <c r="K115" i="2"/>
  <c r="J115" i="2"/>
  <c r="I115" i="2"/>
  <c r="H115" i="2"/>
  <c r="G115" i="2"/>
  <c r="F115" i="2"/>
  <c r="K114" i="2"/>
  <c r="J114" i="2"/>
  <c r="I114" i="2"/>
  <c r="H114" i="2"/>
  <c r="G114" i="2"/>
  <c r="F114" i="2"/>
  <c r="K113" i="2"/>
  <c r="J113" i="2"/>
  <c r="I113" i="2"/>
  <c r="H113" i="2"/>
  <c r="G113" i="2"/>
  <c r="F113" i="2"/>
  <c r="K112" i="2"/>
  <c r="J112" i="2"/>
  <c r="I112" i="2"/>
  <c r="H112" i="2"/>
  <c r="G112" i="2"/>
  <c r="F112" i="2"/>
  <c r="K111" i="2"/>
  <c r="J111" i="2"/>
  <c r="I111" i="2"/>
  <c r="H111" i="2"/>
  <c r="G111" i="2"/>
  <c r="F111" i="2"/>
  <c r="K110" i="2"/>
  <c r="J110" i="2"/>
  <c r="I110" i="2"/>
  <c r="H110" i="2"/>
  <c r="G110" i="2"/>
  <c r="F110" i="2"/>
  <c r="K109" i="2"/>
  <c r="J109" i="2"/>
  <c r="I109" i="2"/>
  <c r="H109" i="2"/>
  <c r="G109" i="2"/>
  <c r="F109" i="2"/>
  <c r="K108" i="2"/>
  <c r="J108" i="2"/>
  <c r="I108" i="2"/>
  <c r="H108" i="2"/>
  <c r="G108" i="2"/>
  <c r="F108" i="2"/>
  <c r="K107" i="2"/>
  <c r="J107" i="2"/>
  <c r="I107" i="2"/>
  <c r="H107" i="2"/>
  <c r="G107" i="2"/>
  <c r="F107" i="2"/>
  <c r="K106" i="2"/>
  <c r="J106" i="2"/>
  <c r="I106" i="2"/>
  <c r="H106" i="2"/>
  <c r="G106" i="2"/>
  <c r="F106" i="2"/>
  <c r="K105" i="2"/>
  <c r="J105" i="2"/>
  <c r="I105" i="2"/>
  <c r="H105" i="2"/>
  <c r="G105" i="2"/>
  <c r="F105" i="2"/>
  <c r="K104" i="2"/>
  <c r="J104" i="2"/>
  <c r="I104" i="2"/>
  <c r="H104" i="2"/>
  <c r="G104" i="2"/>
  <c r="F104" i="2"/>
  <c r="K103" i="2"/>
  <c r="J103" i="2"/>
  <c r="I103" i="2"/>
  <c r="H103" i="2"/>
  <c r="G103" i="2"/>
  <c r="F103" i="2"/>
  <c r="K102" i="2"/>
  <c r="J102" i="2"/>
  <c r="I102" i="2"/>
  <c r="H102" i="2"/>
  <c r="G102" i="2"/>
  <c r="F102" i="2"/>
  <c r="K101" i="2"/>
  <c r="J101" i="2"/>
  <c r="I101" i="2"/>
  <c r="H101" i="2"/>
  <c r="G101" i="2"/>
  <c r="F101" i="2"/>
  <c r="K100" i="2"/>
  <c r="J100" i="2"/>
  <c r="I100" i="2"/>
  <c r="H100" i="2"/>
  <c r="G100" i="2"/>
  <c r="F100" i="2"/>
  <c r="K99" i="2"/>
  <c r="J99" i="2"/>
  <c r="I99" i="2"/>
  <c r="H99" i="2"/>
  <c r="G99" i="2"/>
  <c r="F99" i="2"/>
  <c r="K98" i="2"/>
  <c r="J98" i="2"/>
  <c r="I98" i="2"/>
  <c r="H98" i="2"/>
  <c r="G98" i="2"/>
  <c r="F98" i="2"/>
  <c r="K97" i="2"/>
  <c r="J97" i="2"/>
  <c r="I97" i="2"/>
  <c r="H97" i="2"/>
  <c r="G97" i="2"/>
  <c r="F97" i="2"/>
  <c r="K96" i="2"/>
  <c r="J96" i="2"/>
  <c r="I96" i="2"/>
  <c r="H96" i="2"/>
  <c r="G96" i="2"/>
  <c r="F96" i="2"/>
  <c r="K95" i="2"/>
  <c r="J95" i="2"/>
  <c r="I95" i="2"/>
  <c r="H95" i="2"/>
  <c r="G95" i="2"/>
  <c r="F95" i="2"/>
  <c r="K94" i="2"/>
  <c r="J94" i="2"/>
  <c r="I94" i="2"/>
  <c r="H94" i="2"/>
  <c r="G94" i="2"/>
  <c r="F94" i="2"/>
  <c r="K93" i="2"/>
  <c r="J93" i="2"/>
  <c r="I93" i="2"/>
  <c r="H93" i="2"/>
  <c r="G93" i="2"/>
  <c r="F93" i="2"/>
  <c r="K92" i="2"/>
  <c r="J92" i="2"/>
  <c r="I92" i="2"/>
  <c r="H92" i="2"/>
  <c r="G92" i="2"/>
  <c r="F92" i="2"/>
  <c r="K91" i="2"/>
  <c r="J91" i="2"/>
  <c r="I91" i="2"/>
  <c r="H91" i="2"/>
  <c r="G91" i="2"/>
  <c r="F91" i="2"/>
  <c r="K90" i="2"/>
  <c r="J90" i="2"/>
  <c r="I90" i="2"/>
  <c r="H90" i="2"/>
  <c r="G90" i="2"/>
  <c r="F90" i="2"/>
  <c r="K89" i="2"/>
  <c r="J89" i="2"/>
  <c r="I89" i="2"/>
  <c r="H89" i="2"/>
  <c r="G89" i="2"/>
  <c r="F89" i="2"/>
  <c r="K88" i="2"/>
  <c r="J88" i="2"/>
  <c r="I88" i="2"/>
  <c r="H88" i="2"/>
  <c r="G88" i="2"/>
  <c r="F88" i="2"/>
  <c r="K87" i="2"/>
  <c r="J87" i="2"/>
  <c r="I87" i="2"/>
  <c r="H87" i="2"/>
  <c r="G87" i="2"/>
  <c r="F87" i="2"/>
  <c r="K86" i="2"/>
  <c r="J86" i="2"/>
  <c r="I86" i="2"/>
  <c r="H86" i="2"/>
  <c r="G86" i="2"/>
  <c r="F86" i="2"/>
  <c r="K85" i="2"/>
  <c r="J85" i="2"/>
  <c r="I85" i="2"/>
  <c r="H85" i="2"/>
  <c r="G85" i="2"/>
  <c r="F85" i="2"/>
  <c r="K84" i="2"/>
  <c r="J84" i="2"/>
  <c r="I84" i="2"/>
  <c r="H84" i="2"/>
  <c r="G84" i="2"/>
  <c r="F84" i="2"/>
  <c r="K83" i="2"/>
  <c r="J83" i="2"/>
  <c r="I83" i="2"/>
  <c r="H83" i="2"/>
  <c r="G83" i="2"/>
  <c r="F83" i="2"/>
  <c r="K82" i="2"/>
  <c r="J82" i="2"/>
  <c r="I82" i="2"/>
  <c r="H82" i="2"/>
  <c r="G82" i="2"/>
  <c r="F82" i="2"/>
  <c r="K81" i="2"/>
  <c r="J81" i="2"/>
  <c r="I81" i="2"/>
  <c r="H81" i="2"/>
  <c r="G81" i="2"/>
  <c r="F81" i="2"/>
  <c r="K80" i="2"/>
  <c r="J80" i="2"/>
  <c r="I80" i="2"/>
  <c r="H80" i="2"/>
  <c r="G80" i="2"/>
  <c r="F80" i="2"/>
  <c r="K79" i="2"/>
  <c r="J79" i="2"/>
  <c r="I79" i="2"/>
  <c r="H79" i="2"/>
  <c r="G79" i="2"/>
  <c r="F79" i="2"/>
  <c r="K78" i="2"/>
  <c r="J78" i="2"/>
  <c r="I78" i="2"/>
  <c r="H78" i="2"/>
  <c r="G78" i="2"/>
  <c r="F78" i="2"/>
  <c r="K77" i="2"/>
  <c r="J77" i="2"/>
  <c r="I77" i="2"/>
  <c r="H77" i="2"/>
  <c r="G77" i="2"/>
  <c r="F77" i="2"/>
  <c r="K76" i="2"/>
  <c r="J76" i="2"/>
  <c r="I76" i="2"/>
  <c r="H76" i="2"/>
  <c r="G76" i="2"/>
  <c r="F76" i="2"/>
  <c r="K75" i="2"/>
  <c r="J75" i="2"/>
  <c r="I75" i="2"/>
  <c r="H75" i="2"/>
  <c r="G75" i="2"/>
  <c r="F75" i="2"/>
  <c r="K74" i="2"/>
  <c r="J74" i="2"/>
  <c r="I74" i="2"/>
  <c r="H74" i="2"/>
  <c r="G74" i="2"/>
  <c r="F74" i="2"/>
  <c r="K73" i="2"/>
  <c r="J73" i="2"/>
  <c r="I73" i="2"/>
  <c r="H73" i="2"/>
  <c r="G73" i="2"/>
  <c r="F73" i="2"/>
  <c r="K72" i="2"/>
  <c r="J72" i="2"/>
  <c r="I72" i="2"/>
  <c r="H72" i="2"/>
  <c r="G72" i="2"/>
  <c r="F72" i="2"/>
  <c r="K71" i="2"/>
  <c r="J71" i="2"/>
  <c r="I71" i="2"/>
  <c r="H71" i="2"/>
  <c r="G71" i="2"/>
  <c r="F71" i="2"/>
  <c r="K70" i="2"/>
  <c r="J70" i="2"/>
  <c r="I70" i="2"/>
  <c r="H70" i="2"/>
  <c r="G70" i="2"/>
  <c r="F70" i="2"/>
  <c r="K69" i="2"/>
  <c r="J69" i="2"/>
  <c r="I69" i="2"/>
  <c r="H69" i="2"/>
  <c r="G69" i="2"/>
  <c r="F69" i="2"/>
  <c r="K68" i="2"/>
  <c r="J68" i="2"/>
  <c r="I68" i="2"/>
  <c r="H68" i="2"/>
  <c r="G68" i="2"/>
  <c r="F68" i="2"/>
  <c r="K67" i="2"/>
  <c r="J67" i="2"/>
  <c r="I67" i="2"/>
  <c r="H67" i="2"/>
  <c r="G67" i="2"/>
  <c r="F67" i="2"/>
  <c r="K66" i="2"/>
  <c r="J66" i="2"/>
  <c r="I66" i="2"/>
  <c r="H66" i="2"/>
  <c r="G66" i="2"/>
  <c r="F66" i="2"/>
  <c r="K65" i="2"/>
  <c r="J65" i="2"/>
  <c r="I65" i="2"/>
  <c r="H65" i="2"/>
  <c r="G65" i="2"/>
  <c r="F65" i="2"/>
  <c r="K64" i="2"/>
  <c r="J64" i="2"/>
  <c r="I64" i="2"/>
  <c r="H64" i="2"/>
  <c r="G64" i="2"/>
  <c r="F64" i="2"/>
  <c r="K63" i="2"/>
  <c r="J63" i="2"/>
  <c r="I63" i="2"/>
  <c r="H63" i="2"/>
  <c r="G63" i="2"/>
  <c r="F63" i="2"/>
  <c r="K62" i="2"/>
  <c r="J62" i="2"/>
  <c r="I62" i="2"/>
  <c r="H62" i="2"/>
  <c r="G62" i="2"/>
  <c r="F62" i="2"/>
  <c r="K61" i="2"/>
  <c r="J61" i="2"/>
  <c r="I61" i="2"/>
  <c r="H61" i="2"/>
  <c r="G61" i="2"/>
  <c r="F61" i="2"/>
  <c r="K60" i="2"/>
  <c r="J60" i="2"/>
  <c r="I60" i="2"/>
  <c r="H60" i="2"/>
  <c r="G60" i="2"/>
  <c r="F60" i="2"/>
  <c r="K59" i="2"/>
  <c r="J59" i="2"/>
  <c r="I59" i="2"/>
  <c r="H59" i="2"/>
  <c r="G59" i="2"/>
  <c r="F59" i="2"/>
  <c r="K58" i="2"/>
  <c r="J58" i="2"/>
  <c r="I58" i="2"/>
  <c r="H58" i="2"/>
  <c r="G58" i="2"/>
  <c r="F58" i="2"/>
  <c r="K57" i="2"/>
  <c r="J57" i="2"/>
  <c r="I57" i="2"/>
  <c r="H57" i="2"/>
  <c r="G57" i="2"/>
  <c r="F57" i="2"/>
  <c r="K56" i="2"/>
  <c r="J56" i="2"/>
  <c r="I56" i="2"/>
  <c r="H56" i="2"/>
  <c r="G56" i="2"/>
  <c r="F56" i="2"/>
  <c r="K55" i="2"/>
  <c r="J55" i="2"/>
  <c r="I55" i="2"/>
  <c r="H55" i="2"/>
  <c r="G55" i="2"/>
  <c r="F55" i="2"/>
  <c r="K54" i="2"/>
  <c r="J54" i="2"/>
  <c r="I54" i="2"/>
  <c r="H54" i="2"/>
  <c r="G54" i="2"/>
  <c r="F54" i="2"/>
  <c r="K53" i="2"/>
  <c r="J53" i="2"/>
  <c r="I53" i="2"/>
  <c r="H53" i="2"/>
  <c r="G53" i="2"/>
  <c r="F53" i="2"/>
  <c r="K52" i="2"/>
  <c r="J52" i="2"/>
  <c r="I52" i="2"/>
  <c r="H52" i="2"/>
  <c r="G52" i="2"/>
  <c r="F52" i="2"/>
  <c r="K51" i="2"/>
  <c r="J51" i="2"/>
  <c r="I51" i="2"/>
  <c r="H51" i="2"/>
  <c r="G51" i="2"/>
  <c r="F51" i="2"/>
  <c r="K50" i="2"/>
  <c r="J50" i="2"/>
  <c r="I50" i="2"/>
  <c r="H50" i="2"/>
  <c r="G50" i="2"/>
  <c r="F50" i="2"/>
  <c r="K49" i="2"/>
  <c r="J49" i="2"/>
  <c r="I49" i="2"/>
  <c r="H49" i="2"/>
  <c r="G49" i="2"/>
  <c r="F49" i="2"/>
  <c r="K48" i="2"/>
  <c r="J48" i="2"/>
  <c r="I48" i="2"/>
  <c r="H48" i="2"/>
  <c r="G48" i="2"/>
  <c r="F48" i="2"/>
  <c r="K47" i="2"/>
  <c r="J47" i="2"/>
  <c r="I47" i="2"/>
  <c r="H47" i="2"/>
  <c r="G47" i="2"/>
  <c r="F47" i="2"/>
  <c r="K46" i="2"/>
  <c r="J46" i="2"/>
  <c r="I46" i="2"/>
  <c r="H46" i="2"/>
  <c r="G46" i="2"/>
  <c r="F46" i="2"/>
  <c r="K45" i="2"/>
  <c r="J45" i="2"/>
  <c r="I45" i="2"/>
  <c r="H45" i="2"/>
  <c r="G45" i="2"/>
  <c r="F45" i="2"/>
  <c r="K44" i="2"/>
  <c r="J44" i="2"/>
  <c r="I44" i="2"/>
  <c r="H44" i="2"/>
  <c r="G44" i="2"/>
  <c r="F44" i="2"/>
  <c r="K43" i="2"/>
  <c r="J43" i="2"/>
  <c r="I43" i="2"/>
  <c r="H43" i="2"/>
  <c r="G43" i="2"/>
  <c r="F43" i="2"/>
  <c r="K42" i="2"/>
  <c r="J42" i="2"/>
  <c r="I42" i="2"/>
  <c r="H42" i="2"/>
  <c r="G42" i="2"/>
  <c r="F42" i="2"/>
  <c r="K41" i="2"/>
  <c r="J41" i="2"/>
  <c r="I41" i="2"/>
  <c r="H41" i="2"/>
  <c r="G41" i="2"/>
  <c r="F41" i="2"/>
  <c r="K40" i="2"/>
  <c r="J40" i="2"/>
  <c r="I40" i="2"/>
  <c r="H40" i="2"/>
  <c r="G40" i="2"/>
  <c r="F40" i="2"/>
  <c r="K39" i="2"/>
  <c r="J39" i="2"/>
  <c r="I39" i="2"/>
  <c r="H39" i="2"/>
  <c r="G39" i="2"/>
  <c r="F39" i="2"/>
  <c r="K38" i="2"/>
  <c r="J38" i="2"/>
  <c r="I38" i="2"/>
  <c r="H38" i="2"/>
  <c r="G38" i="2"/>
  <c r="F38" i="2"/>
  <c r="K37" i="2"/>
  <c r="J37" i="2"/>
  <c r="I37" i="2"/>
  <c r="H37" i="2"/>
  <c r="G37" i="2"/>
  <c r="F37" i="2"/>
  <c r="K36" i="2"/>
  <c r="J36" i="2"/>
  <c r="I36" i="2"/>
  <c r="H36" i="2"/>
  <c r="G36" i="2"/>
  <c r="F36" i="2"/>
  <c r="K35" i="2"/>
  <c r="J35" i="2"/>
  <c r="I35" i="2"/>
  <c r="H35" i="2"/>
  <c r="G35" i="2"/>
  <c r="F35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B200" i="2" l="1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A1" i="2" a="1"/>
  <c r="B33" i="2" s="1"/>
  <c r="B34" i="2" l="1"/>
  <c r="B31" i="2"/>
  <c r="B32" i="2"/>
  <c r="A1" i="2"/>
  <c r="B1" i="2" s="1"/>
  <c r="B20" i="2"/>
  <c r="B8" i="2"/>
  <c r="B19" i="2"/>
  <c r="B7" i="2"/>
  <c r="B24" i="2"/>
  <c r="B12" i="2"/>
  <c r="B23" i="2"/>
  <c r="B11" i="2"/>
  <c r="B22" i="2"/>
  <c r="B10" i="2"/>
  <c r="B21" i="2"/>
  <c r="B9" i="2"/>
  <c r="B30" i="2"/>
  <c r="B18" i="2"/>
  <c r="B6" i="2"/>
  <c r="B17" i="2"/>
  <c r="B5" i="2"/>
  <c r="B28" i="2"/>
  <c r="B16" i="2"/>
  <c r="B4" i="2"/>
  <c r="B27" i="2"/>
  <c r="B15" i="2"/>
  <c r="B3" i="2"/>
  <c r="B26" i="2"/>
  <c r="B14" i="2"/>
  <c r="B2" i="2"/>
  <c r="B25" i="2"/>
  <c r="B13" i="2"/>
  <c r="B29" i="2"/>
  <c r="C1" i="2" a="1"/>
  <c r="Q32" i="2" l="1"/>
  <c r="Q20" i="2"/>
  <c r="Q8" i="2"/>
  <c r="Q31" i="2"/>
  <c r="Q19" i="2"/>
  <c r="Q7" i="2"/>
  <c r="Q30" i="2"/>
  <c r="Q18" i="2"/>
  <c r="Q6" i="2"/>
  <c r="Q29" i="2"/>
  <c r="Q17" i="2"/>
  <c r="Q5" i="2"/>
  <c r="Q28" i="2"/>
  <c r="Q16" i="2"/>
  <c r="Q27" i="2"/>
  <c r="Q3" i="2"/>
  <c r="Q14" i="2"/>
  <c r="Q25" i="2"/>
  <c r="Q13" i="2"/>
  <c r="Q24" i="2"/>
  <c r="Q12" i="2"/>
  <c r="Q23" i="2"/>
  <c r="Q11" i="2"/>
  <c r="Q34" i="2"/>
  <c r="Q22" i="2"/>
  <c r="Q10" i="2"/>
  <c r="Q33" i="2"/>
  <c r="Q21" i="2"/>
  <c r="Q9" i="2"/>
  <c r="Q4" i="2"/>
  <c r="Q15" i="2"/>
  <c r="Q26" i="2"/>
  <c r="Q2" i="2"/>
  <c r="P33" i="2"/>
  <c r="P21" i="2"/>
  <c r="P9" i="2"/>
  <c r="P6" i="2"/>
  <c r="P5" i="2"/>
  <c r="P16" i="2"/>
  <c r="P15" i="2"/>
  <c r="P11" i="2"/>
  <c r="P32" i="2"/>
  <c r="P20" i="2"/>
  <c r="P8" i="2"/>
  <c r="P17" i="2"/>
  <c r="P28" i="2"/>
  <c r="P27" i="2"/>
  <c r="P12" i="2"/>
  <c r="P31" i="2"/>
  <c r="P19" i="2"/>
  <c r="P7" i="2"/>
  <c r="P18" i="2"/>
  <c r="P29" i="2"/>
  <c r="P4" i="2"/>
  <c r="P13" i="2"/>
  <c r="P30" i="2"/>
  <c r="P26" i="2"/>
  <c r="P14" i="2"/>
  <c r="P2" i="2"/>
  <c r="P25" i="2"/>
  <c r="P24" i="2"/>
  <c r="P34" i="2"/>
  <c r="P22" i="2"/>
  <c r="P10" i="2"/>
  <c r="P3" i="2"/>
  <c r="P23" i="2"/>
  <c r="O34" i="2"/>
  <c r="O31" i="2"/>
  <c r="O28" i="2"/>
  <c r="O25" i="2"/>
  <c r="O22" i="2"/>
  <c r="O19" i="2"/>
  <c r="O16" i="2"/>
  <c r="O13" i="2"/>
  <c r="O10" i="2"/>
  <c r="O7" i="2"/>
  <c r="O4" i="2"/>
  <c r="M7" i="2"/>
  <c r="L28" i="2"/>
  <c r="L7" i="2"/>
  <c r="O27" i="2"/>
  <c r="O18" i="2"/>
  <c r="O6" i="2"/>
  <c r="N30" i="2"/>
  <c r="N24" i="2"/>
  <c r="M33" i="2"/>
  <c r="M21" i="2"/>
  <c r="M12" i="2"/>
  <c r="M3" i="2"/>
  <c r="L33" i="2"/>
  <c r="L24" i="2"/>
  <c r="L15" i="2"/>
  <c r="L9" i="2"/>
  <c r="O26" i="2"/>
  <c r="O11" i="2"/>
  <c r="O2" i="2"/>
  <c r="N32" i="2"/>
  <c r="N23" i="2"/>
  <c r="N14" i="2"/>
  <c r="M32" i="2"/>
  <c r="M23" i="2"/>
  <c r="M17" i="2"/>
  <c r="M8" i="2"/>
  <c r="L26" i="2"/>
  <c r="L20" i="2"/>
  <c r="L5" i="2"/>
  <c r="N34" i="2"/>
  <c r="N31" i="2"/>
  <c r="N28" i="2"/>
  <c r="N25" i="2"/>
  <c r="N22" i="2"/>
  <c r="N19" i="2"/>
  <c r="N16" i="2"/>
  <c r="N13" i="2"/>
  <c r="N10" i="2"/>
  <c r="N7" i="2"/>
  <c r="N4" i="2"/>
  <c r="M10" i="2"/>
  <c r="L31" i="2"/>
  <c r="L25" i="2"/>
  <c r="L19" i="2"/>
  <c r="L13" i="2"/>
  <c r="L4" i="2"/>
  <c r="O33" i="2"/>
  <c r="O24" i="2"/>
  <c r="O15" i="2"/>
  <c r="O9" i="2"/>
  <c r="N33" i="2"/>
  <c r="N18" i="2"/>
  <c r="N12" i="2"/>
  <c r="N6" i="2"/>
  <c r="M30" i="2"/>
  <c r="M24" i="2"/>
  <c r="M9" i="2"/>
  <c r="L27" i="2"/>
  <c r="L18" i="2"/>
  <c r="L3" i="2"/>
  <c r="O29" i="2"/>
  <c r="O20" i="2"/>
  <c r="O14" i="2"/>
  <c r="O8" i="2"/>
  <c r="N29" i="2"/>
  <c r="N17" i="2"/>
  <c r="N8" i="2"/>
  <c r="N2" i="2"/>
  <c r="M26" i="2"/>
  <c r="M20" i="2"/>
  <c r="M14" i="2"/>
  <c r="M2" i="2"/>
  <c r="L29" i="2"/>
  <c r="L17" i="2"/>
  <c r="L11" i="2"/>
  <c r="M34" i="2"/>
  <c r="M31" i="2"/>
  <c r="M28" i="2"/>
  <c r="M25" i="2"/>
  <c r="M22" i="2"/>
  <c r="M19" i="2"/>
  <c r="M16" i="2"/>
  <c r="M13" i="2"/>
  <c r="M4" i="2"/>
  <c r="L34" i="2"/>
  <c r="L22" i="2"/>
  <c r="L16" i="2"/>
  <c r="L10" i="2"/>
  <c r="O30" i="2"/>
  <c r="O21" i="2"/>
  <c r="O12" i="2"/>
  <c r="O3" i="2"/>
  <c r="N27" i="2"/>
  <c r="N21" i="2"/>
  <c r="N15" i="2"/>
  <c r="N9" i="2"/>
  <c r="N3" i="2"/>
  <c r="M27" i="2"/>
  <c r="M18" i="2"/>
  <c r="M15" i="2"/>
  <c r="M6" i="2"/>
  <c r="L30" i="2"/>
  <c r="L21" i="2"/>
  <c r="L12" i="2"/>
  <c r="L6" i="2"/>
  <c r="O32" i="2"/>
  <c r="O23" i="2"/>
  <c r="O17" i="2"/>
  <c r="O5" i="2"/>
  <c r="N26" i="2"/>
  <c r="N20" i="2"/>
  <c r="N11" i="2"/>
  <c r="N5" i="2"/>
  <c r="M29" i="2"/>
  <c r="M11" i="2"/>
  <c r="M5" i="2"/>
  <c r="L32" i="2"/>
  <c r="L23" i="2"/>
  <c r="L14" i="2"/>
  <c r="L8" i="2"/>
  <c r="L2" i="2"/>
  <c r="K34" i="2"/>
  <c r="J34" i="2"/>
  <c r="E34" i="2"/>
  <c r="I34" i="2"/>
  <c r="G34" i="2"/>
  <c r="F34" i="2"/>
  <c r="H34" i="2"/>
  <c r="I33" i="2"/>
  <c r="H33" i="2"/>
  <c r="E33" i="2"/>
  <c r="K33" i="2"/>
  <c r="G33" i="2"/>
  <c r="J33" i="2"/>
  <c r="F33" i="2"/>
  <c r="K32" i="2"/>
  <c r="H32" i="2"/>
  <c r="F32" i="2"/>
  <c r="J32" i="2"/>
  <c r="I32" i="2"/>
  <c r="G32" i="2"/>
  <c r="J31" i="2"/>
  <c r="G31" i="2"/>
  <c r="I31" i="2"/>
  <c r="F31" i="2"/>
  <c r="K31" i="2"/>
  <c r="H31" i="2"/>
  <c r="K29" i="2"/>
  <c r="K27" i="2"/>
  <c r="K25" i="2"/>
  <c r="K23" i="2"/>
  <c r="K21" i="2"/>
  <c r="K19" i="2"/>
  <c r="K17" i="2"/>
  <c r="K15" i="2"/>
  <c r="K13" i="2"/>
  <c r="K11" i="2"/>
  <c r="K9" i="2"/>
  <c r="K7" i="2"/>
  <c r="K5" i="2"/>
  <c r="K3" i="2"/>
  <c r="I29" i="2"/>
  <c r="I23" i="2"/>
  <c r="I19" i="2"/>
  <c r="I15" i="2"/>
  <c r="I9" i="2"/>
  <c r="I5" i="2"/>
  <c r="H29" i="2"/>
  <c r="H25" i="2"/>
  <c r="H21" i="2"/>
  <c r="H17" i="2"/>
  <c r="H9" i="2"/>
  <c r="H5" i="2"/>
  <c r="G29" i="2"/>
  <c r="G25" i="2"/>
  <c r="G21" i="2"/>
  <c r="G19" i="2"/>
  <c r="G15" i="2"/>
  <c r="G7" i="2"/>
  <c r="G3" i="2"/>
  <c r="F27" i="2"/>
  <c r="F23" i="2"/>
  <c r="F19" i="2"/>
  <c r="F15" i="2"/>
  <c r="F11" i="2"/>
  <c r="F7" i="2"/>
  <c r="F5" i="2"/>
  <c r="K28" i="2"/>
  <c r="K22" i="2"/>
  <c r="K20" i="2"/>
  <c r="K16" i="2"/>
  <c r="K12" i="2"/>
  <c r="K8" i="2"/>
  <c r="K4" i="2"/>
  <c r="J26" i="2"/>
  <c r="J22" i="2"/>
  <c r="J18" i="2"/>
  <c r="J14" i="2"/>
  <c r="J10" i="2"/>
  <c r="J4" i="2"/>
  <c r="I30" i="2"/>
  <c r="I26" i="2"/>
  <c r="I20" i="2"/>
  <c r="I18" i="2"/>
  <c r="I14" i="2"/>
  <c r="I10" i="2"/>
  <c r="I6" i="2"/>
  <c r="I2" i="2"/>
  <c r="H28" i="2"/>
  <c r="H24" i="2"/>
  <c r="H18" i="2"/>
  <c r="H16" i="2"/>
  <c r="H12" i="2"/>
  <c r="H6" i="2"/>
  <c r="H2" i="2"/>
  <c r="G28" i="2"/>
  <c r="G24" i="2"/>
  <c r="G20" i="2"/>
  <c r="G16" i="2"/>
  <c r="G12" i="2"/>
  <c r="G8" i="2"/>
  <c r="G4" i="2"/>
  <c r="F30" i="2"/>
  <c r="F26" i="2"/>
  <c r="F22" i="2"/>
  <c r="F20" i="2"/>
  <c r="J29" i="2"/>
  <c r="J27" i="2"/>
  <c r="J25" i="2"/>
  <c r="J23" i="2"/>
  <c r="J21" i="2"/>
  <c r="J19" i="2"/>
  <c r="J17" i="2"/>
  <c r="J15" i="2"/>
  <c r="J13" i="2"/>
  <c r="J11" i="2"/>
  <c r="J9" i="2"/>
  <c r="J7" i="2"/>
  <c r="J5" i="2"/>
  <c r="J3" i="2"/>
  <c r="I27" i="2"/>
  <c r="I25" i="2"/>
  <c r="I21" i="2"/>
  <c r="I17" i="2"/>
  <c r="I13" i="2"/>
  <c r="I11" i="2"/>
  <c r="I7" i="2"/>
  <c r="I3" i="2"/>
  <c r="H27" i="2"/>
  <c r="H23" i="2"/>
  <c r="H19" i="2"/>
  <c r="H15" i="2"/>
  <c r="H13" i="2"/>
  <c r="H11" i="2"/>
  <c r="H7" i="2"/>
  <c r="H3" i="2"/>
  <c r="G27" i="2"/>
  <c r="G23" i="2"/>
  <c r="G17" i="2"/>
  <c r="G13" i="2"/>
  <c r="G11" i="2"/>
  <c r="G9" i="2"/>
  <c r="G5" i="2"/>
  <c r="F29" i="2"/>
  <c r="F25" i="2"/>
  <c r="F21" i="2"/>
  <c r="F17" i="2"/>
  <c r="F13" i="2"/>
  <c r="F9" i="2"/>
  <c r="F3" i="2"/>
  <c r="K30" i="2"/>
  <c r="K26" i="2"/>
  <c r="K24" i="2"/>
  <c r="K18" i="2"/>
  <c r="K14" i="2"/>
  <c r="K10" i="2"/>
  <c r="K6" i="2"/>
  <c r="K2" i="2"/>
  <c r="J24" i="2"/>
  <c r="J20" i="2"/>
  <c r="J16" i="2"/>
  <c r="J12" i="2"/>
  <c r="J8" i="2"/>
  <c r="J6" i="2"/>
  <c r="J2" i="2"/>
  <c r="I28" i="2"/>
  <c r="I24" i="2"/>
  <c r="I22" i="2"/>
  <c r="I16" i="2"/>
  <c r="I12" i="2"/>
  <c r="I8" i="2"/>
  <c r="I4" i="2"/>
  <c r="H30" i="2"/>
  <c r="H26" i="2"/>
  <c r="H22" i="2"/>
  <c r="H20" i="2"/>
  <c r="H14" i="2"/>
  <c r="H10" i="2"/>
  <c r="H8" i="2"/>
  <c r="H4" i="2"/>
  <c r="G30" i="2"/>
  <c r="G26" i="2"/>
  <c r="G22" i="2"/>
  <c r="G18" i="2"/>
  <c r="G14" i="2"/>
  <c r="G10" i="2"/>
  <c r="G6" i="2"/>
  <c r="G2" i="2"/>
  <c r="F28" i="2"/>
  <c r="F24" i="2"/>
  <c r="F18" i="2"/>
  <c r="J30" i="2"/>
  <c r="J28" i="2"/>
  <c r="F4" i="2"/>
  <c r="F16" i="2"/>
  <c r="F8" i="2"/>
  <c r="F2" i="2"/>
  <c r="F6" i="2"/>
  <c r="F14" i="2"/>
  <c r="F12" i="2"/>
  <c r="F10" i="2"/>
  <c r="H1" i="2"/>
  <c r="E32" i="2"/>
  <c r="E31" i="2"/>
  <c r="E25" i="2"/>
  <c r="E13" i="2"/>
  <c r="E11" i="2"/>
  <c r="E9" i="2"/>
  <c r="E7" i="2"/>
  <c r="E6" i="2"/>
  <c r="E4" i="2"/>
  <c r="E15" i="2"/>
  <c r="E26" i="2"/>
  <c r="E24" i="2"/>
  <c r="E12" i="2"/>
  <c r="E10" i="2"/>
  <c r="E8" i="2"/>
  <c r="E18" i="2"/>
  <c r="E16" i="2"/>
  <c r="E27" i="2"/>
  <c r="E2" i="2"/>
  <c r="E23" i="2"/>
  <c r="E17" i="2"/>
  <c r="E14" i="2"/>
  <c r="E22" i="2"/>
  <c r="E5" i="2"/>
  <c r="E3" i="2"/>
  <c r="E21" i="2"/>
  <c r="E20" i="2"/>
  <c r="E19" i="2"/>
  <c r="E30" i="2"/>
  <c r="E29" i="2"/>
  <c r="E28" i="2"/>
  <c r="C1" i="2"/>
  <c r="P1" i="2" l="1"/>
  <c r="N2" i="3" s="1" a="1"/>
  <c r="N2" i="3" s="1"/>
  <c r="Q1" i="2"/>
  <c r="O2" i="3" s="1" a="1"/>
  <c r="O2" i="3" s="1"/>
  <c r="O1" i="2"/>
  <c r="M2" i="3" s="1" a="1"/>
  <c r="M2" i="3" s="1"/>
  <c r="M1" i="2"/>
  <c r="K2" i="3" s="1" a="1"/>
  <c r="K2" i="3" s="1"/>
  <c r="N1" i="2"/>
  <c r="L2" i="3" s="1" a="1"/>
  <c r="L2" i="3" s="1"/>
  <c r="K1" i="2"/>
  <c r="I2" i="3" s="1" a="1"/>
  <c r="I2" i="3" s="1"/>
  <c r="L1" i="2"/>
  <c r="J2" i="3" s="1" a="1"/>
  <c r="J2" i="3" s="1"/>
  <c r="E2" i="3" a="1"/>
  <c r="F201" i="3" s="1"/>
  <c r="J1" i="2"/>
  <c r="H2" i="3" s="1" a="1"/>
  <c r="H2" i="3" s="1"/>
  <c r="G1" i="2"/>
  <c r="I1" i="2"/>
  <c r="G2" i="3" s="1" a="1"/>
  <c r="G2" i="3" s="1"/>
  <c r="E1" i="2"/>
  <c r="F1" i="2"/>
  <c r="C2" i="3" s="1" a="1"/>
  <c r="C2" i="3" s="1"/>
  <c r="F200" i="3" l="1"/>
  <c r="F188" i="3"/>
  <c r="F176" i="3"/>
  <c r="F164" i="3"/>
  <c r="F152" i="3"/>
  <c r="F140" i="3"/>
  <c r="F128" i="3"/>
  <c r="F116" i="3"/>
  <c r="F104" i="3"/>
  <c r="F92" i="3"/>
  <c r="F80" i="3"/>
  <c r="F68" i="3"/>
  <c r="F56" i="3"/>
  <c r="F115" i="3"/>
  <c r="F103" i="3"/>
  <c r="F91" i="3"/>
  <c r="F79" i="3"/>
  <c r="F67" i="3"/>
  <c r="F55" i="3"/>
  <c r="F198" i="3"/>
  <c r="F174" i="3"/>
  <c r="F162" i="3"/>
  <c r="F138" i="3"/>
  <c r="F126" i="3"/>
  <c r="F114" i="3"/>
  <c r="F102" i="3"/>
  <c r="F90" i="3"/>
  <c r="F78" i="3"/>
  <c r="F54" i="3"/>
  <c r="F197" i="3"/>
  <c r="F185" i="3"/>
  <c r="F53" i="3"/>
  <c r="F172" i="3"/>
  <c r="F160" i="3"/>
  <c r="F136" i="3"/>
  <c r="F112" i="3"/>
  <c r="F100" i="3"/>
  <c r="F76" i="3"/>
  <c r="F195" i="3"/>
  <c r="F171" i="3"/>
  <c r="F159" i="3"/>
  <c r="F135" i="3"/>
  <c r="F123" i="3"/>
  <c r="F75" i="3"/>
  <c r="F51" i="3"/>
  <c r="F182" i="3"/>
  <c r="F134" i="3"/>
  <c r="F98" i="3"/>
  <c r="F74" i="3"/>
  <c r="F199" i="3"/>
  <c r="F187" i="3"/>
  <c r="F175" i="3"/>
  <c r="F163" i="3"/>
  <c r="F151" i="3"/>
  <c r="F139" i="3"/>
  <c r="F127" i="3"/>
  <c r="F186" i="3"/>
  <c r="F150" i="3"/>
  <c r="F66" i="3"/>
  <c r="F173" i="3"/>
  <c r="F161" i="3"/>
  <c r="F149" i="3"/>
  <c r="F137" i="3"/>
  <c r="F125" i="3"/>
  <c r="F113" i="3"/>
  <c r="F101" i="3"/>
  <c r="F89" i="3"/>
  <c r="F77" i="3"/>
  <c r="F65" i="3"/>
  <c r="F196" i="3"/>
  <c r="F184" i="3"/>
  <c r="F148" i="3"/>
  <c r="F124" i="3"/>
  <c r="F88" i="3"/>
  <c r="F64" i="3"/>
  <c r="F52" i="3"/>
  <c r="F183" i="3"/>
  <c r="F147" i="3"/>
  <c r="F99" i="3"/>
  <c r="F158" i="3"/>
  <c r="F122" i="3"/>
  <c r="F86" i="3"/>
  <c r="F62" i="3"/>
  <c r="F193" i="3"/>
  <c r="F181" i="3"/>
  <c r="F169" i="3"/>
  <c r="F157" i="3"/>
  <c r="F145" i="3"/>
  <c r="F133" i="3"/>
  <c r="F121" i="3"/>
  <c r="F109" i="3"/>
  <c r="F97" i="3"/>
  <c r="F85" i="3"/>
  <c r="F73" i="3"/>
  <c r="F61" i="3"/>
  <c r="F192" i="3"/>
  <c r="F180" i="3"/>
  <c r="F168" i="3"/>
  <c r="F156" i="3"/>
  <c r="F144" i="3"/>
  <c r="F132" i="3"/>
  <c r="F120" i="3"/>
  <c r="F108" i="3"/>
  <c r="F96" i="3"/>
  <c r="F84" i="3"/>
  <c r="F72" i="3"/>
  <c r="F60" i="3"/>
  <c r="F191" i="3"/>
  <c r="F179" i="3"/>
  <c r="F167" i="3"/>
  <c r="F155" i="3"/>
  <c r="F143" i="3"/>
  <c r="F131" i="3"/>
  <c r="F119" i="3"/>
  <c r="F107" i="3"/>
  <c r="F95" i="3"/>
  <c r="F83" i="3"/>
  <c r="F71" i="3"/>
  <c r="F59" i="3"/>
  <c r="F190" i="3"/>
  <c r="F178" i="3"/>
  <c r="F166" i="3"/>
  <c r="F154" i="3"/>
  <c r="F142" i="3"/>
  <c r="F130" i="3"/>
  <c r="F118" i="3"/>
  <c r="F106" i="3"/>
  <c r="F94" i="3"/>
  <c r="F82" i="3"/>
  <c r="F70" i="3"/>
  <c r="F58" i="3"/>
  <c r="F177" i="3"/>
  <c r="F165" i="3"/>
  <c r="F153" i="3"/>
  <c r="F141" i="3"/>
  <c r="F129" i="3"/>
  <c r="F117" i="3"/>
  <c r="F105" i="3"/>
  <c r="F93" i="3"/>
  <c r="F81" i="3"/>
  <c r="F69" i="3"/>
  <c r="F57" i="3"/>
  <c r="F111" i="3"/>
  <c r="F87" i="3"/>
  <c r="F63" i="3"/>
  <c r="F194" i="3"/>
  <c r="F170" i="3"/>
  <c r="F146" i="3"/>
  <c r="F110" i="3"/>
  <c r="F189" i="3"/>
  <c r="E2" i="3"/>
  <c r="F2" i="3" s="1"/>
  <c r="F50" i="3"/>
  <c r="F38" i="3"/>
  <c r="F26" i="3"/>
  <c r="F14" i="3"/>
  <c r="F48" i="3"/>
  <c r="F12" i="3"/>
  <c r="F35" i="3"/>
  <c r="F22" i="3"/>
  <c r="F10" i="3"/>
  <c r="F45" i="3"/>
  <c r="F21" i="3"/>
  <c r="F9" i="3"/>
  <c r="F20" i="3"/>
  <c r="F8" i="3"/>
  <c r="F15" i="3"/>
  <c r="F49" i="3"/>
  <c r="F37" i="3"/>
  <c r="F25" i="3"/>
  <c r="F13" i="3"/>
  <c r="F36" i="3"/>
  <c r="F24" i="3"/>
  <c r="F47" i="3"/>
  <c r="F23" i="3"/>
  <c r="F11" i="3"/>
  <c r="F46" i="3"/>
  <c r="F34" i="3"/>
  <c r="F33" i="3"/>
  <c r="F44" i="3"/>
  <c r="F32" i="3"/>
  <c r="F27" i="3"/>
  <c r="F3" i="3"/>
  <c r="F43" i="3"/>
  <c r="F31" i="3"/>
  <c r="F19" i="3"/>
  <c r="F7" i="3"/>
  <c r="F42" i="3"/>
  <c r="F30" i="3"/>
  <c r="F18" i="3"/>
  <c r="F6" i="3"/>
  <c r="F41" i="3"/>
  <c r="F29" i="3"/>
  <c r="F17" i="3"/>
  <c r="F5" i="3"/>
  <c r="F40" i="3"/>
  <c r="F28" i="3"/>
  <c r="F16" i="3"/>
  <c r="F4" i="3"/>
  <c r="F39" i="3"/>
  <c r="D2" i="3" a="1"/>
  <c r="D2" i="3" s="1"/>
  <c r="B2" i="3" a="1"/>
  <c r="B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<sst xmlns="http://schemas.openxmlformats.org/spreadsheetml/2006/main" count="48" uniqueCount="47">
  <si>
    <t>S.MMM</t>
  </si>
  <si>
    <t>S.AAPL</t>
  </si>
  <si>
    <t>S.AMGN</t>
  </si>
  <si>
    <t>S.AMZN</t>
  </si>
  <si>
    <t>S.AXP</t>
  </si>
  <si>
    <t>S.BA</t>
  </si>
  <si>
    <t>S.CAT</t>
  </si>
  <si>
    <t>S.CRM</t>
  </si>
  <si>
    <t>S.CSCO</t>
  </si>
  <si>
    <t>S.CVX</t>
  </si>
  <si>
    <t>S.DIS</t>
  </si>
  <si>
    <t>S.GS</t>
  </si>
  <si>
    <t>S.HD</t>
  </si>
  <si>
    <t>S.HON</t>
  </si>
  <si>
    <t>S.IBM</t>
  </si>
  <si>
    <t>S.JNJ</t>
  </si>
  <si>
    <t>S.JPM</t>
  </si>
  <si>
    <t>S.KO</t>
  </si>
  <si>
    <t>S.MCD</t>
  </si>
  <si>
    <t>S.MRK</t>
  </si>
  <si>
    <t>S.MSFT</t>
  </si>
  <si>
    <t>S.NKE</t>
  </si>
  <si>
    <t>S.NVDA</t>
  </si>
  <si>
    <t>S.PG</t>
  </si>
  <si>
    <t>S.SHW</t>
  </si>
  <si>
    <t>S.TRV</t>
  </si>
  <si>
    <t>S.UNH</t>
  </si>
  <si>
    <t>S.V</t>
  </si>
  <si>
    <t>S.VZ</t>
  </si>
  <si>
    <t>S.WMT</t>
  </si>
  <si>
    <t>S.NLR</t>
  </si>
  <si>
    <t>S.ARKK</t>
  </si>
  <si>
    <t>Description</t>
  </si>
  <si>
    <t>Last</t>
  </si>
  <si>
    <t>NC</t>
  </si>
  <si>
    <t>%NC</t>
  </si>
  <si>
    <t>Open</t>
  </si>
  <si>
    <t>High</t>
  </si>
  <si>
    <t>Low</t>
  </si>
  <si>
    <t>S.TSLA</t>
  </si>
  <si>
    <t>S.GOOGL</t>
  </si>
  <si>
    <t>Bid Vol</t>
  </si>
  <si>
    <t>Bid</t>
  </si>
  <si>
    <t>Ask</t>
  </si>
  <si>
    <t>Ask Vol</t>
  </si>
  <si>
    <t>Volume</t>
  </si>
  <si>
    <t>Annual %NC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</si>
</sst>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F400]h:mm:ss\ AM/PM"/>
  </numFmts>
  <fonts count="4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14"/>
      <color theme="0"/>
      <name val="Century Gothic"/>
      <family val="2"/>
    </font>
    <font>
      <sz val="12"/>
      <color theme="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rgb="FF00000F"/>
        <bgColor auto="1"/>
      </patternFill>
    </fill>
    <fill>
      <gradientFill degree="90">
        <stop position="0">
          <color theme="1"/>
        </stop>
        <stop position="0.5">
          <color rgb="FF002060"/>
        </stop>
        <stop position="1">
          <color theme="1"/>
        </stop>
      </gradient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10" fontId="0" fillId="0" borderId="0" xfId="0" applyNumberFormat="1"/>
    <xf numFmtId="2" fontId="0" fillId="0" borderId="0" xfId="0" applyNumberFormat="1"/>
    <xf numFmtId="0" fontId="1" fillId="2" borderId="0" xfId="0" applyFont="1" applyFill="1" applyAlignment="1">
      <alignment horizontal="center"/>
    </xf>
    <xf numFmtId="10" fontId="1" fillId="2" borderId="0" xfId="0" applyNumberFormat="1" applyFont="1" applyFill="1" applyAlignment="1">
      <alignment horizontal="center"/>
    </xf>
    <xf numFmtId="2" fontId="1" fillId="2" borderId="0" xfId="0" applyNumberFormat="1" applyFont="1" applyFill="1" applyAlignment="1">
      <alignment horizontal="center"/>
    </xf>
    <xf numFmtId="0" fontId="1" fillId="2" borderId="0" xfId="0" applyFont="1" applyFill="1"/>
    <xf numFmtId="10" fontId="0" fillId="2" borderId="0" xfId="0" applyNumberFormat="1" applyFont="1" applyFill="1" applyAlignment="1">
      <alignment horizontal="center"/>
    </xf>
    <xf numFmtId="0" fontId="1" fillId="2" borderId="0" xfId="0" applyNumberFormat="1" applyFont="1" applyFill="1" applyAlignment="1">
      <alignment horizontal="center"/>
    </xf>
    <xf numFmtId="3" fontId="1" fillId="2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/>
    </xf>
    <xf numFmtId="10" fontId="3" fillId="3" borderId="0" xfId="0" applyNumberFormat="1" applyFont="1" applyFill="1" applyAlignment="1">
      <alignment horizontal="center"/>
    </xf>
    <xf numFmtId="2" fontId="3" fillId="3" borderId="0" xfId="0" applyNumberFormat="1" applyFont="1" applyFill="1" applyAlignment="1">
      <alignment horizontal="center"/>
    </xf>
    <xf numFmtId="0" fontId="3" fillId="3" borderId="0" xfId="0" applyNumberFormat="1" applyFont="1" applyFill="1" applyAlignment="1">
      <alignment horizontal="center"/>
    </xf>
    <xf numFmtId="3" fontId="3" fillId="3" borderId="0" xfId="0" applyNumberFormat="1" applyFont="1" applyFill="1" applyAlignment="1">
      <alignment horizontal="center"/>
    </xf>
    <xf numFmtId="0" fontId="3" fillId="2" borderId="0" xfId="0" applyFont="1" applyFill="1"/>
    <xf numFmtId="165" fontId="2" fillId="2" borderId="0" xfId="0" applyNumberFormat="1" applyFont="1" applyFill="1" applyAlignment="1">
      <alignment horizontal="center" vertical="center" shrinkToFit="1"/>
    </xf>
  </cellXfs>
  <cellStyles count="1">
    <cellStyle name="Normal" xfId="0" builtinId="0"/>
  </cellStyles>
  <dxfs count="1">
    <dxf>
      <border>
        <left style="thin">
          <color rgb="FF002060"/>
        </left>
        <right style="thin">
          <color rgb="FF002060"/>
        </right>
        <top style="thin">
          <color rgb="FF002060"/>
        </top>
        <bottom style="thin">
          <color rgb="FF002060"/>
        </bottom>
        <vertical/>
        <horizontal/>
      </border>
    </dxf>
  </dxfs>
  <tableStyles count="0" defaultTableStyle="TableStyleMedium2" defaultPivotStyle="PivotStyleLight16"/>
  <colors>
    <mruColors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200</v>
        <stp/>
        <stp>ContractData</stp>
        <stp>S.UNH</stp>
        <stp>MT_LastBidVolume</stp>
        <stp/>
        <stp>T</stp>
        <tr r="L5" s="2"/>
      </tp>
      <tp>
        <v>-1.7312012686665816</v>
        <stp/>
        <stp>StudyData</stp>
        <stp>S.NKE</stp>
        <stp>PCB</stp>
        <stp>BaseType=Index,Index=1</stp>
        <stp>Close</stp>
        <stp>A</stp>
        <stp/>
        <stp>all</stp>
        <stp/>
        <stp/>
        <stp/>
        <stp>T</stp>
        <tr r="Q16" s="2"/>
      </tp>
      <tp>
        <v>200</v>
        <stp/>
        <stp>ContractData</stp>
        <stp>S.NLR</stp>
        <stp>MT_LastAskVolume</stp>
        <stp/>
        <stp>T</stp>
        <tr r="O1" s="2"/>
      </tp>
      <tp>
        <v>300</v>
        <stp/>
        <stp>ContractData</stp>
        <stp>S.NKE</stp>
        <stp>MT_LastAskVolume</stp>
        <stp/>
        <stp>T</stp>
        <tr r="O16" s="2"/>
      </tp>
      <tp>
        <v>100</v>
        <stp/>
        <stp>ContractData</stp>
        <stp>S.TRV</stp>
        <stp>MT_LastBidVolume</stp>
        <stp/>
        <stp>T</stp>
        <tr r="L12" s="2"/>
      </tp>
      <tp t="s">
        <v>Market Vectors Uranium+Nuclear EnergyETF</v>
        <stp/>
        <stp>ContractData</stp>
        <stp>S.NLR</stp>
        <stp>LongDescription</stp>
        <stp/>
        <stp>T</stp>
        <tr r="E1" s="2"/>
      </tp>
      <tp t="s">
        <v>NIKE Inc ClsB</v>
        <stp/>
        <stp>ContractData</stp>
        <stp>S.NKE</stp>
        <stp>LongDescription</stp>
        <stp/>
        <stp>T</stp>
        <tr r="E16" s="2"/>
      </tp>
      <tp t="s">
        <v>3M Company</v>
        <stp/>
        <stp>ContractData</stp>
        <stp>S.MMM</stp>
        <stp>LongDescription</stp>
        <stp/>
        <stp>T</stp>
        <tr r="E7" s="2"/>
      </tp>
      <tp t="s">
        <v>McDonald's Corporation</v>
        <stp/>
        <stp>ContractData</stp>
        <stp>S.MCD</stp>
        <stp>LongDescription</stp>
        <stp/>
        <stp>T</stp>
        <tr r="E14" s="2"/>
      </tp>
      <tp t="s">
        <v>Merck &amp; Co Inc</v>
        <stp/>
        <stp>ContractData</stp>
        <stp>S.MRK</stp>
        <stp>LongDescription</stp>
        <stp/>
        <stp>T</stp>
        <tr r="E33" s="2"/>
      </tp>
      <tp t="s">
        <v>Johnson &amp; Johnson</v>
        <stp/>
        <stp>ContractData</stp>
        <stp>S.JNJ</stp>
        <stp>LongDescription</stp>
        <stp/>
        <stp>T</stp>
        <tr r="E17" s="2"/>
      </tp>
      <tp t="s">
        <v>JPMorgan Chase &amp; Co.</v>
        <stp/>
        <stp>ContractData</stp>
        <stp>S.JPM</stp>
        <stp>LongDescription</stp>
        <stp/>
        <stp>T</stp>
        <tr r="E31" s="2"/>
      </tp>
      <tp t="s">
        <v>Honeywell Intl</v>
        <stp/>
        <stp>ContractData</stp>
        <stp>S.HON</stp>
        <stp>LongDescription</stp>
        <stp/>
        <stp>T</stp>
        <tr r="E15" s="2"/>
      </tp>
      <tp t="s">
        <v>International Business Machines</v>
        <stp/>
        <stp>ContractData</stp>
        <stp>S.IBM</stp>
        <stp>LongDescription</stp>
        <stp/>
        <stp>T</stp>
        <tr r="E18" s="2"/>
      </tp>
      <tp t="s">
        <v>The Walt Disney Company</v>
        <stp/>
        <stp>ContractData</stp>
        <stp>S.DIS</stp>
        <stp>LongDescription</stp>
        <stp/>
        <stp>T</stp>
        <tr r="E27" s="2"/>
      </tp>
      <tp t="s">
        <v>Caterpillar Inc</v>
        <stp/>
        <stp>ContractData</stp>
        <stp>S.CAT</stp>
        <stp>LongDescription</stp>
        <stp/>
        <stp>T</stp>
        <tr r="E3" s="2"/>
      </tp>
      <tp t="s">
        <v>Chevron Corp</v>
        <stp/>
        <stp>ContractData</stp>
        <stp>S.CVX</stp>
        <stp>LongDescription</stp>
        <stp/>
        <stp>T</stp>
        <tr r="E21" s="2"/>
      </tp>
      <tp t="s">
        <v>Salesforce, Inc.</v>
        <stp/>
        <stp>ContractData</stp>
        <stp>S.CRM</stp>
        <stp>LongDescription</stp>
        <stp/>
        <stp>T</stp>
        <tr r="E4" s="2"/>
      </tp>
      <tp t="s">
        <v>American Express Co</v>
        <stp/>
        <stp>ContractData</stp>
        <stp>S.AXP</stp>
        <stp>LongDescription</stp>
        <stp/>
        <stp>T</stp>
        <tr r="E11" s="2"/>
      </tp>
      <tp t="s">
        <v>Walmart Inc.</v>
        <stp/>
        <stp>ContractData</stp>
        <stp>S.WMT</stp>
        <stp>LongDescription</stp>
        <stp/>
        <stp>T</stp>
        <tr r="E22" s="2"/>
      </tp>
      <tp t="s">
        <v>Travelers Companies, Inc</v>
        <stp/>
        <stp>ContractData</stp>
        <stp>S.TRV</stp>
        <stp>LongDescription</stp>
        <stp/>
        <stp>T</stp>
        <tr r="E12" s="2"/>
      </tp>
      <tp t="s">
        <v>United Health Group Inc</v>
        <stp/>
        <stp>ContractData</stp>
        <stp>S.UNH</stp>
        <stp>LongDescription</stp>
        <stp/>
        <stp>T</stp>
        <tr r="E5" s="2"/>
      </tp>
      <tp t="s">
        <v>Sherwin-Williams Co</v>
        <stp/>
        <stp>ContractData</stp>
        <stp>S.SHW</stp>
        <stp>LongDescription</stp>
        <stp/>
        <stp>T</stp>
        <tr r="E13" s="2"/>
      </tp>
      <tp>
        <v>200</v>
        <stp/>
        <stp>ContractData</stp>
        <stp>S.MMM</stp>
        <stp>MT_LastAskVolume</stp>
        <stp/>
        <stp>T</stp>
        <tr r="O7" s="2"/>
      </tp>
      <tp>
        <v>200</v>
        <stp/>
        <stp>ContractData</stp>
        <stp>S.MCD</stp>
        <stp>MT_LastAskVolume</stp>
        <stp/>
        <stp>T</stp>
        <tr r="O14" s="2"/>
      </tp>
      <tp>
        <v>200</v>
        <stp/>
        <stp>ContractData</stp>
        <stp>S.WMT</stp>
        <stp>MT_LastBidVolume</stp>
        <stp/>
        <stp>T</stp>
        <tr r="L22" s="2"/>
      </tp>
      <tp>
        <v>200</v>
        <stp/>
        <stp>ContractData</stp>
        <stp>S.MRK</stp>
        <stp>MT_LastAskVolume</stp>
        <stp/>
        <stp>T</stp>
        <tr r="O33" s="2"/>
      </tp>
      <tp>
        <v>0.63762909744049723</v>
        <stp/>
        <stp>StudyData</stp>
        <stp>S.DIS</stp>
        <stp>PCB</stp>
        <stp>BaseType=Index,Index=1</stp>
        <stp>Close</stp>
        <stp>A</stp>
        <stp/>
        <stp>all</stp>
        <stp/>
        <stp/>
        <stp/>
        <stp>T</stp>
        <tr r="Q27" s="2"/>
      </tp>
      <tp>
        <v>0.71485305798252785</v>
        <stp/>
        <stp>StudyData</stp>
        <stp>S.SHW</stp>
        <stp>PCB</stp>
        <stp>BaseType=Index,Index=1</stp>
        <stp>Close</stp>
        <stp>A</stp>
        <stp/>
        <stp>all</stp>
        <stp/>
        <stp/>
        <stp/>
        <stp>T</stp>
        <tr r="Q13" s="2"/>
      </tp>
      <tp>
        <v>100</v>
        <stp/>
        <stp>ContractData</stp>
        <stp>S.AAPL</stp>
        <stp>MT_LastAskVolume</stp>
        <stp/>
        <stp>T</stp>
        <tr r="O10" s="2"/>
      </tp>
      <tp>
        <v>-6.7112311301961114</v>
        <stp/>
        <stp>StudyData</stp>
        <stp>S.HON</stp>
        <stp>PCB</stp>
        <stp>BaseType=Index,Index=1</stp>
        <stp>Close</stp>
        <stp>A</stp>
        <stp/>
        <stp>all</stp>
        <stp/>
        <stp/>
        <stp/>
        <stp>T</stp>
        <tr r="Q15" s="2"/>
      </tp>
      <tp>
        <v>100</v>
        <stp/>
        <stp>ContractData</stp>
        <stp>S.JNJ</stp>
        <stp>MT_LastAskVolume</stp>
        <stp/>
        <stp>T</stp>
        <tr r="O17" s="2"/>
      </tp>
      <tp>
        <v>100</v>
        <stp/>
        <stp>ContractData</stp>
        <stp>S.JPM</stp>
        <stp>MT_LastAskVolume</stp>
        <stp/>
        <stp>T</stp>
        <tr r="O31" s="2"/>
      </tp>
      <tp>
        <v>28.633660627852301</v>
        <stp/>
        <stp>StudyData</stp>
        <stp>S.JNJ</stp>
        <stp>PCB</stp>
        <stp>BaseType=Index,Index=1</stp>
        <stp>Close</stp>
        <stp>A</stp>
        <stp/>
        <stp>all</stp>
        <stp/>
        <stp/>
        <stp/>
        <stp>T</stp>
        <tr r="Q17" s="2"/>
      </tp>
      <tp>
        <v>-30.217846835092718</v>
        <stp/>
        <stp>StudyData</stp>
        <stp>S.UNH</stp>
        <stp>PCB</stp>
        <stp>BaseType=Index,Index=1</stp>
        <stp>Close</stp>
        <stp>A</stp>
        <stp/>
        <stp>all</stp>
        <stp/>
        <stp/>
        <stp/>
        <stp>T</stp>
        <tr r="Q5" s="2"/>
      </tp>
      <tp>
        <v>100</v>
        <stp/>
        <stp>ContractData</stp>
        <stp>S.SHW</stp>
        <stp>MT_LastBidVolume</stp>
        <stp/>
        <stp>T</stp>
        <tr r="L13" s="2"/>
      </tp>
      <tp>
        <v>100</v>
        <stp/>
        <stp>ContractData</stp>
        <stp>S.IBM</stp>
        <stp>MT_LastAskVolume</stp>
        <stp/>
        <stp>T</stp>
        <tr r="O18" s="2"/>
      </tp>
      <tp>
        <v>12.307692307692296</v>
        <stp/>
        <stp>StudyData</stp>
        <stp>S.WMT</stp>
        <stp>PCB</stp>
        <stp>BaseType=Index,Index=1</stp>
        <stp>Close</stp>
        <stp>A</stp>
        <stp/>
        <stp>all</stp>
        <stp/>
        <stp/>
        <stp/>
        <stp>T</stp>
        <tr r="Q22" s="2"/>
      </tp>
      <tp>
        <v>22.310016267720204</v>
        <stp/>
        <stp>StudyData</stp>
        <stp>S.MMM</stp>
        <stp>PCB</stp>
        <stp>BaseType=Index,Index=1</stp>
        <stp>Close</stp>
        <stp>A</stp>
        <stp/>
        <stp>all</stp>
        <stp/>
        <stp/>
        <stp/>
        <stp>T</stp>
        <tr r="Q7" s="2"/>
      </tp>
      <tp>
        <v>600</v>
        <stp/>
        <stp>ContractData</stp>
        <stp>S.HON</stp>
        <stp>MT_LastAskVolume</stp>
        <stp/>
        <stp>T</stp>
        <tr r="O15" s="2"/>
      </tp>
      <tp>
        <v>72.916154413572656</v>
        <stp/>
        <stp>StudyData</stp>
        <stp>S.NLR</stp>
        <stp>PCB</stp>
        <stp>BaseType=Index,Index=1</stp>
        <stp>Close</stp>
        <stp>A</stp>
        <stp/>
        <stp>all</stp>
        <stp/>
        <stp/>
        <stp/>
        <stp>T</stp>
        <tr r="Q1" s="2"/>
      </tp>
      <tp>
        <v>300</v>
        <stp/>
        <stp>ContractData</stp>
        <stp>S.AMGN</stp>
        <stp>MT_LastAskVolume</stp>
        <stp/>
        <stp>T</stp>
        <tr r="O29" s="2"/>
      </tp>
      <tp>
        <v>4.0049674014281331</v>
        <stp/>
        <stp>StudyData</stp>
        <stp>S.MCD</stp>
        <stp>PCB</stp>
        <stp>BaseType=Index,Index=1</stp>
        <stp>Close</stp>
        <stp>A</stp>
        <stp/>
        <stp>all</stp>
        <stp/>
        <stp/>
        <stp/>
        <stp>T</stp>
        <tr r="Q14" s="2"/>
      </tp>
      <tp>
        <v>1000</v>
        <stp/>
        <stp>ContractData</stp>
        <stp>S.AMZN</stp>
        <stp>MT_LastAskVolume</stp>
        <stp/>
        <stp>T</stp>
        <tr r="O9" s="2"/>
      </tp>
      <tp>
        <v>1200</v>
        <stp/>
        <stp>ContractData</stp>
        <stp>S.NVDA</stp>
        <stp>MT_LastBidVolume</stp>
        <stp/>
        <stp>T</stp>
        <tr r="L8" s="2"/>
      </tp>
      <tp>
        <v>30.023199745257685</v>
        <stp/>
        <stp>StudyData</stp>
        <stp>S.IBM</stp>
        <stp>PCB</stp>
        <stp>BaseType=Index,Index=1</stp>
        <stp>Close</stp>
        <stp>A</stp>
        <stp/>
        <stp>all</stp>
        <stp/>
        <stp/>
        <stp/>
        <stp>T</stp>
        <tr r="Q18" s="2"/>
      </tp>
      <tp>
        <v>34.55452640864484</v>
        <stp/>
        <stp>StudyData</stp>
        <stp>S.CAT</stp>
        <stp>PCB</stp>
        <stp>BaseType=Index,Index=1</stp>
        <stp>Close</stp>
        <stp>A</stp>
        <stp/>
        <stp>all</stp>
        <stp/>
        <stp/>
        <stp/>
        <stp>T</stp>
        <tr r="Q3" s="2"/>
      </tp>
      <tp>
        <v>300</v>
        <stp/>
        <stp>ContractData</stp>
        <stp>S.DIS</stp>
        <stp>MT_LastAskVolume</stp>
        <stp/>
        <stp>T</stp>
        <tr r="O27" s="2"/>
      </tp>
      <tp>
        <v>200</v>
        <stp/>
        <stp>ContractData</stp>
        <stp>S.CAT</stp>
        <stp>MT_LastAskVolume</stp>
        <stp/>
        <stp>T</stp>
        <tr r="O3" s="2"/>
      </tp>
      <tp>
        <v>200</v>
        <stp/>
        <stp>ContractData</stp>
        <stp>S.CVX</stp>
        <stp>MT_LastAskVolume</stp>
        <stp/>
        <stp>T</stp>
        <tr r="O21" s="2"/>
      </tp>
      <tp>
        <v>200</v>
        <stp/>
        <stp>ContractData</stp>
        <stp>S.CRM</stp>
        <stp>MT_LastAskVolume</stp>
        <stp/>
        <stp>T</stp>
        <tr r="O4" s="2"/>
      </tp>
      <tp t="s">
        <v>Visa Inc.</v>
        <stp/>
        <stp>ContractData</stp>
        <stp>S.V</stp>
        <stp>LongDescription</stp>
        <stp/>
        <stp>T</stp>
        <tr r="E26" s="2"/>
      </tp>
      <tp>
        <v>100</v>
        <stp/>
        <stp>ContractData</stp>
        <stp>S.TSLA</stp>
        <stp>MT_LastBidVolume</stp>
        <stp/>
        <stp>T</stp>
        <tr r="L34" s="2"/>
      </tp>
      <tp>
        <v>100</v>
        <stp/>
        <stp>ContractData</stp>
        <stp>S.V</stp>
        <stp>MT_LastAskVolume</stp>
        <stp/>
        <stp>T</stp>
        <tr r="O26" s="2"/>
      </tp>
      <tp>
        <v>200</v>
        <stp/>
        <stp>ContractData</stp>
        <stp>S.CSCO</stp>
        <stp>MT_LastBidVolume</stp>
        <stp/>
        <stp>T</stp>
        <tr r="L19" s="2"/>
      </tp>
      <tp>
        <v>200</v>
        <stp/>
        <stp>ContractData</stp>
        <stp>S.MSFT</stp>
        <stp>MT_LastBidVolume</stp>
        <stp/>
        <stp>T</stp>
        <tr r="L25" s="2"/>
      </tp>
      <tp>
        <v>500</v>
        <stp/>
        <stp>ContractData</stp>
        <stp>S.ARKK</stp>
        <stp>MT_LastBidVolume</stp>
        <stp/>
        <stp>T</stp>
        <tr r="L2" s="2"/>
      </tp>
      <tp>
        <v>300</v>
        <stp/>
        <stp>ContractData</stp>
        <stp>S.AXP</stp>
        <stp>MT_LastAskVolume</stp>
        <stp/>
        <stp>T</stp>
        <tr r="O11" s="2"/>
      </tp>
      <tp>
        <v>300</v>
        <stp/>
        <stp>ContractData</stp>
        <stp>S.DIS</stp>
        <stp>MT_LastBidVolume</stp>
        <stp/>
        <stp>T</stp>
        <tr r="L27" s="2"/>
      </tp>
      <tp>
        <v>100</v>
        <stp/>
        <stp>ContractData</stp>
        <stp>S.AMGN</stp>
        <stp>MT_LastBidVolume</stp>
        <stp/>
        <stp>T</stp>
        <tr r="L29" s="2"/>
      </tp>
      <tp>
        <v>200</v>
        <stp/>
        <stp>ContractData</stp>
        <stp>S.AMZN</stp>
        <stp>MT_LastBidVolume</stp>
        <stp/>
        <stp>T</stp>
        <tr r="L9" s="2"/>
      </tp>
      <tp>
        <v>11.135819940024936</v>
        <stp/>
        <stp>StudyData</stp>
        <stp>S.AXP</stp>
        <stp>PCB</stp>
        <stp>BaseType=Index,Index=1</stp>
        <stp>Close</stp>
        <stp>A</stp>
        <stp/>
        <stp>all</stp>
        <stp/>
        <stp/>
        <stp/>
        <stp>T</stp>
        <tr r="Q11" s="2"/>
      </tp>
      <tp>
        <v>400</v>
        <stp/>
        <stp>ContractData</stp>
        <stp>S.NVDA</stp>
        <stp>MT_LastAskVolume</stp>
        <stp/>
        <stp>T</stp>
        <tr r="O8" s="2"/>
      </tp>
      <tp>
        <v>200</v>
        <stp/>
        <stp>ContractData</stp>
        <stp>S.AXP</stp>
        <stp>MT_LastBidVolume</stp>
        <stp/>
        <stp>T</stp>
        <tr r="L11" s="2"/>
      </tp>
      <tp>
        <v>200</v>
        <stp/>
        <stp>ContractData</stp>
        <stp>S.CAT</stp>
        <stp>MT_LastBidVolume</stp>
        <stp/>
        <stp>T</stp>
        <tr r="L3" s="2"/>
      </tp>
      <tp>
        <v>100</v>
        <stp/>
        <stp>ContractData</stp>
        <stp>S.CRM</stp>
        <stp>MT_LastBidVolume</stp>
        <stp/>
        <stp>T</stp>
        <tr r="L4" s="2"/>
      </tp>
      <tp>
        <v>200</v>
        <stp/>
        <stp>ContractData</stp>
        <stp>S.CVX</stp>
        <stp>MT_LastBidVolume</stp>
        <stp/>
        <stp>T</stp>
        <tr r="L21" s="2"/>
      </tp>
      <tp>
        <v>200</v>
        <stp/>
        <stp>ContractData</stp>
        <stp>S.MSFT</stp>
        <stp>MT_LastAskVolume</stp>
        <stp/>
        <stp>T</stp>
        <tr r="O25" s="2"/>
      </tp>
      <tp>
        <v>600</v>
        <stp/>
        <stp>ContractData</stp>
        <stp>S.CSCO</stp>
        <stp>MT_LastAskVolume</stp>
        <stp/>
        <stp>T</stp>
        <tr r="O19" s="2"/>
      </tp>
      <tp>
        <v>300</v>
        <stp/>
        <stp>ContractData</stp>
        <stp>S.V</stp>
        <stp>MT_LastBidVolume</stp>
        <stp/>
        <stp>T</stp>
        <tr r="L26" s="2"/>
      </tp>
      <tp>
        <v>200</v>
        <stp/>
        <stp>ContractData</stp>
        <stp>S.TSLA</stp>
        <stp>MT_LastAskVolume</stp>
        <stp/>
        <stp>T</stp>
        <tr r="O34" s="2"/>
      </tp>
      <tp>
        <v>100</v>
        <stp/>
        <stp>ContractData</stp>
        <stp>S.ARKK</stp>
        <stp>MT_LastAskVolume</stp>
        <stp/>
        <stp>T</stp>
        <tr r="O2" s="2"/>
      </tp>
      <tp>
        <v>400</v>
        <stp/>
        <stp>ContractData</stp>
        <stp>S.WMT</stp>
        <stp>MT_LastAskVolume</stp>
        <stp/>
        <stp>T</stp>
        <tr r="O22" s="2"/>
      </tp>
      <tp>
        <v>400</v>
        <stp/>
        <stp>ContractData</stp>
        <stp>S.MCD</stp>
        <stp>MT_LastBidVolume</stp>
        <stp/>
        <stp>T</stp>
        <tr r="L14" s="2"/>
      </tp>
      <tp>
        <v>100</v>
        <stp/>
        <stp>ContractData</stp>
        <stp>S.MMM</stp>
        <stp>MT_LastBidVolume</stp>
        <stp/>
        <stp>T</stp>
        <tr r="L7" s="2"/>
      </tp>
      <tp>
        <v>1000</v>
        <stp/>
        <stp>ContractData</stp>
        <stp>S.MRK</stp>
        <stp>MT_LastBidVolume</stp>
        <stp/>
        <stp>T</stp>
        <tr r="L33" s="2"/>
      </tp>
      <tp>
        <v>15.538212462119629</v>
        <stp/>
        <stp>StudyData</stp>
        <stp>S.TRV</stp>
        <stp>PCB</stp>
        <stp>BaseType=Index,Index=1</stp>
        <stp>Close</stp>
        <stp>A</stp>
        <stp/>
        <stp>all</stp>
        <stp/>
        <stp/>
        <stp/>
        <stp>T</stp>
        <tr r="Q12" s="2"/>
      </tp>
      <tp>
        <v>-10.806192199437071</v>
        <stp/>
        <stp>StudyData</stp>
        <stp>S.MRK</stp>
        <stp>PCB</stp>
        <stp>BaseType=Index,Index=1</stp>
        <stp>Close</stp>
        <stp>A</stp>
        <stp/>
        <stp>all</stp>
        <stp/>
        <stp/>
        <stp/>
        <stp>T</stp>
        <tr r="Q33" s="2"/>
      </tp>
      <tp>
        <v>-28.450931714174612</v>
        <stp/>
        <stp>StudyData</stp>
        <stp>S.CRM</stp>
        <stp>PCB</stp>
        <stp>BaseType=Index,Index=1</stp>
        <stp>Close</stp>
        <stp>A</stp>
        <stp/>
        <stp>all</stp>
        <stp/>
        <stp/>
        <stp/>
        <stp>T</stp>
        <tr r="Q4" s="2"/>
      </tp>
      <tp>
        <v>100</v>
        <stp/>
        <stp>ContractData</stp>
        <stp>S.UNH</stp>
        <stp>MT_LastAskVolume</stp>
        <stp/>
        <stp>T</stp>
        <tr r="O5" s="2"/>
      </tp>
      <tp>
        <v>100</v>
        <stp/>
        <stp>ContractData</stp>
        <stp>S.NKE</stp>
        <stp>MT_LastBidVolume</stp>
        <stp/>
        <stp>T</stp>
        <tr r="L16" s="2"/>
      </tp>
      <tp>
        <v>200</v>
        <stp/>
        <stp>ContractData</stp>
        <stp>S.NLR</stp>
        <stp>MT_LastBidVolume</stp>
        <stp/>
        <stp>T</stp>
        <tr r="L1" s="2"/>
      </tp>
      <tp>
        <v>100</v>
        <stp/>
        <stp>ContractData</stp>
        <stp>S.TRV</stp>
        <stp>MT_LastAskVolume</stp>
        <stp/>
        <stp>T</stp>
        <tr r="O12" s="2"/>
      </tp>
      <tp>
        <v>28.096449876934628</v>
        <stp/>
        <stp>StudyData</stp>
        <stp>S.JPM</stp>
        <stp>PCB</stp>
        <stp>BaseType=Index,Index=1</stp>
        <stp>Close</stp>
        <stp>A</stp>
        <stp/>
        <stp>all</stp>
        <stp/>
        <stp/>
        <stp/>
        <stp>T</stp>
        <tr r="Q31" s="2"/>
      </tp>
      <tp>
        <v>100</v>
        <stp/>
        <stp>ContractData</stp>
        <stp>S.IBM</stp>
        <stp>MT_LastBidVolume</stp>
        <stp/>
        <stp>T</stp>
        <tr r="L18" s="2"/>
      </tp>
      <tp>
        <v>200</v>
        <stp/>
        <stp>ContractData</stp>
        <stp>S.SHW</stp>
        <stp>MT_LastAskVolume</stp>
        <stp/>
        <stp>T</stp>
        <tr r="O13" s="2"/>
      </tp>
      <tp>
        <v>28.700475435816152</v>
        <stp/>
        <stp>StudyData</stp>
        <stp>S.GOOGL</stp>
        <stp>PCB</stp>
        <stp>BaseType=Index,Index=1</stp>
        <stp>Close</stp>
        <stp>A</stp>
        <stp/>
        <stp>all</stp>
        <stp/>
        <stp/>
        <stp/>
        <stp>T</stp>
        <tr r="Q23" s="2"/>
      </tp>
      <tp>
        <v>400</v>
        <stp/>
        <stp>ContractData</stp>
        <stp>S.HON</stp>
        <stp>MT_LastBidVolume</stp>
        <stp/>
        <stp>T</stp>
        <tr r="L15" s="2"/>
      </tp>
      <tp>
        <v>6.3104114885390681</v>
        <stp/>
        <stp>StudyData</stp>
        <stp>S.CVX</stp>
        <stp>PCB</stp>
        <stp>BaseType=Index,Index=1</stp>
        <stp>Close</stp>
        <stp>A</stp>
        <stp/>
        <stp>all</stp>
        <stp/>
        <stp/>
        <stp/>
        <stp>T</stp>
        <tr r="Q21" s="2"/>
      </tp>
      <tp>
        <v>200</v>
        <stp/>
        <stp>ContractData</stp>
        <stp>S.AAPL</stp>
        <stp>MT_LastBidVolume</stp>
        <stp/>
        <stp>T</stp>
        <tr r="L10" s="2"/>
      </tp>
      <tp>
        <v>300</v>
        <stp/>
        <stp>ContractData</stp>
        <stp>S.JNJ</stp>
        <stp>MT_LastBidVolume</stp>
        <stp/>
        <stp>T</stp>
        <tr r="L17" s="2"/>
      </tp>
      <tp>
        <v>200</v>
        <stp/>
        <stp>ContractData</stp>
        <stp>S.JPM</stp>
        <stp>MT_LastBidVolume</stp>
        <stp/>
        <stp>T</stp>
        <tr r="L31" s="2"/>
      </tp>
      <tp>
        <v>-0.81999999999999318</v>
        <stp/>
        <stp>ContractData</stp>
        <stp>S.KO</stp>
        <stp>NetLastTrade</stp>
        <stp/>
        <stp>T</stp>
        <tr r="G32" s="2"/>
      </tp>
      <tp>
        <v>-1.3499999999999659</v>
        <stp/>
        <stp>ContractData</stp>
        <stp>S.HD</stp>
        <stp>NetLastTrade</stp>
        <stp/>
        <stp>T</stp>
        <tr r="G20" s="2"/>
      </tp>
      <tp>
        <v>2.8699999999999761</v>
        <stp/>
        <stp>ContractData</stp>
        <stp>S.BA</stp>
        <stp>NetLastTrade</stp>
        <stp/>
        <stp>T</stp>
        <tr r="G6" s="2"/>
      </tp>
      <tp>
        <v>-6.3600000000000136</v>
        <stp/>
        <stp>ContractData</stp>
        <stp>S.GS</stp>
        <stp>NetLastTrade</stp>
        <stp/>
        <stp>T</stp>
        <tr r="G28" s="2"/>
      </tp>
      <tp>
        <v>-0.93999999999999773</v>
        <stp/>
        <stp>ContractData</stp>
        <stp>S.PG</stp>
        <stp>NetLastTrade</stp>
        <stp/>
        <stp>T</stp>
        <tr r="G24" s="2"/>
      </tp>
      <tp>
        <v>-0.39000000000000057</v>
        <stp/>
        <stp>ContractData</stp>
        <stp>S.VZ</stp>
        <stp>NetLastTrade</stp>
        <stp/>
        <stp>T</stp>
        <tr r="G30" s="2"/>
      </tp>
      <tp>
        <v>65.960000000000008</v>
        <stp/>
        <stp>ContractData</stp>
        <stp>S.KO</stp>
        <stp>LastTrade</stp>
        <stp/>
        <stp>T</stp>
        <tr r="F32" s="2"/>
      </tp>
      <tp>
        <v>3040916</v>
        <stp/>
        <stp>ContractData</stp>
        <stp>S.CVX</stp>
        <stp>T_CVol</stp>
        <stp/>
        <stp>T</stp>
        <tr r="P21" s="2"/>
      </tp>
      <tp>
        <v>285.83</v>
        <stp/>
        <stp>ContractData</stp>
        <stp>S.IBM</stp>
        <stp>LastTrade</stp>
        <stp/>
        <stp>T</stp>
        <tr r="F18" s="2"/>
      </tp>
      <tp>
        <v>-4.0286423192443301</v>
        <stp/>
        <stp>ContractData</stp>
        <stp>S.TSLA</stp>
        <stp>PerCentNetLastTrade</stp>
        <stp/>
        <stp>T</stp>
        <tr r="B33" s="2"/>
      </tp>
      <tp>
        <v>301.5</v>
        <stp/>
        <stp>ContractData</stp>
        <stp>S.MCD</stp>
        <stp>LastTrade</stp>
        <stp/>
        <stp>T</stp>
        <tr r="F14" s="2"/>
      </tp>
      <tp>
        <v>395.67</v>
        <stp/>
        <stp>ContractData</stp>
        <stp>S.HD</stp>
        <stp>LastTrade</stp>
        <stp/>
        <stp>T</stp>
        <tr r="F20" s="2"/>
      </tp>
      <tp>
        <v>488.11</v>
        <stp/>
        <stp>ContractData</stp>
        <stp>S.CAT</stp>
        <stp>LastTrade</stp>
        <stp/>
        <stp>T</stp>
        <tr r="F3" s="2"/>
      </tp>
      <tp>
        <v>8902160</v>
        <stp/>
        <stp>ContractData</stp>
        <stp>S.WMT</stp>
        <stp>T_CVol</stp>
        <stp/>
        <stp>T</stp>
        <tr r="P22" s="2"/>
      </tp>
      <tp>
        <v>1535513</v>
        <stp/>
        <stp>ContractData</stp>
        <stp>S.CAT</stp>
        <stp>T_CVol</stp>
        <stp/>
        <stp>T</stp>
        <tr r="P3" s="2"/>
      </tp>
      <tp>
        <v>779.15</v>
        <stp/>
        <stp>ContractData</stp>
        <stp>S.GS</stp>
        <stp>LastTrade</stp>
        <stp/>
        <stp>T</stp>
        <tr r="F28" s="2"/>
      </tp>
      <tp>
        <v>353</v>
        <stp/>
        <stp>ContractData</stp>
        <stp>S.UNH</stp>
        <stp>LastTrade</stp>
        <stp/>
        <stp>T</stp>
        <tr r="F5" s="2"/>
      </tp>
      <tp>
        <v>186.03</v>
        <stp/>
        <stp>ContractData</stp>
        <stp>S.JNJ</stp>
        <stp>LastTrade</stp>
        <stp/>
        <stp>T</stp>
        <tr r="F17" s="2"/>
      </tp>
      <tp>
        <v>210.73000000000002</v>
        <stp/>
        <stp>ContractData</stp>
        <stp>S.HON</stp>
        <stp>LastTrade</stp>
        <stp/>
        <stp>T</stp>
        <tr r="F15" s="2"/>
      </tp>
      <tp>
        <v>307054</v>
        <stp/>
        <stp>ContractData</stp>
        <stp>S.TRV</stp>
        <stp>T_CVol</stp>
        <stp/>
        <stp>T</stp>
        <tr r="P12" s="2"/>
      </tp>
      <tp>
        <v>243.63</v>
        <stp/>
        <stp>ContractData</stp>
        <stp>S.GOOGL</stp>
        <stp>LastTrade</stp>
        <stp/>
        <stp>T</stp>
        <tr r="F23" s="2"/>
      </tp>
      <tp>
        <v>140.65</v>
        <stp/>
        <stp>ContractData</stp>
        <stp>S.NLR</stp>
        <stp>LastTrade</stp>
        <stp/>
        <stp>T</stp>
        <tr r="F1" s="2"/>
      </tp>
      <tp>
        <v>534766</v>
        <stp/>
        <stp>ContractData</stp>
        <stp>S.SHW</stp>
        <stp>T_CVol</stp>
        <stp/>
        <stp>T</stp>
        <tr r="P13" s="2"/>
      </tp>
      <tp>
        <v>157.89000000000001</v>
        <stp/>
        <stp>ContractData</stp>
        <stp>S.MMM</stp>
        <stp>LastTrade</stp>
        <stp/>
        <stp>T</stp>
        <tr r="F7" s="2"/>
      </tp>
      <tp>
        <v>441</v>
        <stp/>
        <stp>ContractData</stp>
        <stp>S.TSLA</stp>
        <stp>Ask</stp>
        <stp/>
        <stp>T</stp>
        <tr r="N34" s="2"/>
      </tp>
      <tp>
        <v>440.91</v>
        <stp/>
        <stp>ContractData</stp>
        <stp>S.TSLA</stp>
        <stp>Bid</stp>
        <stp/>
        <stp>T</stp>
        <tr r="M34" s="2"/>
      </tp>
      <tp>
        <v>440.82</v>
        <stp/>
        <stp>ContractData</stp>
        <stp>S.TSLA</stp>
        <stp>Low</stp>
        <stp/>
        <stp>T</stp>
        <tr r="K34" s="2"/>
      </tp>
      <tp>
        <v>101.47</v>
        <stp/>
        <stp>ContractData</stp>
        <stp>S.WMT</stp>
        <stp>LastTrade</stp>
        <stp/>
        <stp>T</stp>
        <tr r="F22" s="2"/>
      </tp>
      <tp>
        <v>785769</v>
        <stp/>
        <stp>ContractData</stp>
        <stp>S.AXP</stp>
        <stp>T_CVol</stp>
        <stp/>
        <stp>T</stp>
        <tr r="P11" s="2"/>
      </tp>
      <tp>
        <v>218.07</v>
        <stp/>
        <stp>ContractData</stp>
        <stp>S.BA</stp>
        <stp>LastTrade</stp>
        <stp/>
        <stp>T</stp>
        <tr r="F6" s="2"/>
      </tp>
      <tp>
        <v>-1.2700000000000102</v>
        <stp/>
        <stp>ContractData</stp>
        <stp>S.GOOGL</stp>
        <stp>NetLastTrade</stp>
        <stp/>
        <stp>T</stp>
        <tr r="G23" s="2"/>
      </tp>
      <tp>
        <v>74.36</v>
        <stp/>
        <stp>ContractData</stp>
        <stp>S.NKE</stp>
        <stp>LastTrade</stp>
        <stp/>
        <stp>T</stp>
        <tr r="F16" s="2"/>
      </tp>
      <tp>
        <v>516005</v>
        <stp/>
        <stp>ContractData</stp>
        <stp>S.NLR</stp>
        <stp>T_CVol</stp>
        <stp/>
        <stp>T</stp>
        <tr r="P1" s="2"/>
      </tp>
      <tp>
        <v>342.36</v>
        <stp/>
        <stp>ContractData</stp>
        <stp>S.SHW</stp>
        <stp>LastTrade</stp>
        <stp/>
        <stp>T</stp>
        <tr r="F13" s="2"/>
      </tp>
      <tp>
        <v>5080868</v>
        <stp/>
        <stp>ContractData</stp>
        <stp>S.DIS</stp>
        <stp>T_CVol</stp>
        <stp/>
        <stp>T</stp>
        <tr r="P27" s="2"/>
      </tp>
      <tp>
        <v>112.06</v>
        <stp/>
        <stp>ContractData</stp>
        <stp>S.DIS</stp>
        <stp>LastTrade</stp>
        <stp/>
        <stp>T</stp>
        <tr r="F27" s="2"/>
      </tp>
      <tp>
        <v>1.7372296364473079</v>
        <stp/>
        <stp>ContractData</stp>
        <stp>S.ARKK</stp>
        <stp>PerCentNetLastTrade</stp>
        <stp/>
        <stp>T</stp>
        <tr r="B31" s="2"/>
      </tp>
      <tp>
        <v>153.97999999999999</v>
        <stp/>
        <stp>ContractData</stp>
        <stp>S.CVX</stp>
        <stp>LastTrade</stp>
        <stp/>
        <stp>T</stp>
        <tr r="F21" s="2"/>
      </tp>
      <tp>
        <v>0.76335877862595425</v>
        <stp/>
        <stp>ContractData</stp>
        <stp>S.AAPL</stp>
        <stp>PerCentNetLastTrade</stp>
        <stp/>
        <stp>T</stp>
        <tr r="B2" s="2"/>
      </tp>
      <tp>
        <v>-0.83082077051926295</v>
        <stp/>
        <stp>ContractData</stp>
        <stp>S.AMGN</stp>
        <stp>PerCentNetLastTrade</stp>
        <stp/>
        <stp>T</stp>
        <tr r="B3" s="2"/>
      </tp>
      <tp>
        <v>0.78411820695281698</v>
        <stp/>
        <stp>ContractData</stp>
        <stp>S.AMZN</stp>
        <stp>PerCentNetLastTrade</stp>
        <stp/>
        <stp>T</stp>
        <tr r="B4" s="2"/>
      </tp>
      <tp>
        <v>4853312</v>
        <stp/>
        <stp>ContractData</stp>
        <stp>S.CRM</stp>
        <stp>T_CVol</stp>
        <stp/>
        <stp>T</stp>
        <tr r="P4" s="2"/>
      </tp>
      <tp>
        <v>4169793</v>
        <stp/>
        <stp>ContractData</stp>
        <stp>S.JPM</stp>
        <stp>T_CVol</stp>
        <stp/>
        <stp>T</stp>
        <tr r="P31" s="2"/>
      </tp>
      <tp>
        <v>1488425</v>
        <stp/>
        <stp>ContractData</stp>
        <stp>S.IBM</stp>
        <stp>T_CVol</stp>
        <stp/>
        <stp>T</stp>
        <tr r="P18" s="2"/>
      </tp>
      <tp>
        <v>964507</v>
        <stp/>
        <stp>ContractData</stp>
        <stp>S.MMM</stp>
        <stp>T_CVol</stp>
        <stp/>
        <stp>T</stp>
        <tr r="P7" s="2"/>
      </tp>
      <tp>
        <v>395.5</v>
        <stp/>
        <stp>ContractData</stp>
        <stp>S.HD</stp>
        <stp>Open</stp>
        <stp/>
        <stp>T</stp>
        <tr r="I20" s="2"/>
      </tp>
      <tp>
        <v>66.52</v>
        <stp/>
        <stp>ContractData</stp>
        <stp>S.KO</stp>
        <stp>Open</stp>
        <stp/>
        <stp>T</stp>
        <tr r="I32" s="2"/>
      </tp>
      <tp>
        <v>788.88</v>
        <stp/>
        <stp>ContractData</stp>
        <stp>S.GS</stp>
        <stp>Open</stp>
        <stp/>
        <stp>T</stp>
        <tr r="I28" s="2"/>
      </tp>
      <tp>
        <v>215.45000000000002</v>
        <stp/>
        <stp>ContractData</stp>
        <stp>S.BA</stp>
        <stp>Open</stp>
        <stp/>
        <stp>T</stp>
        <tr r="I6" s="2"/>
      </tp>
      <tp>
        <v>43.58</v>
        <stp/>
        <stp>ContractData</stp>
        <stp>S.VZ</stp>
        <stp>Open</stp>
        <stp/>
        <stp>T</stp>
        <tr r="I30" s="2"/>
      </tp>
      <tp>
        <v>152.72</v>
        <stp/>
        <stp>ContractData</stp>
        <stp>S.PG</stp>
        <stp>Open</stp>
        <stp/>
        <stp>T</stp>
        <tr r="I24" s="2"/>
      </tp>
      <tp>
        <v>189.05</v>
        <stp/>
        <stp>ContractData</stp>
        <stp>S.NVDA</stp>
        <stp>Ask</stp>
        <stp/>
        <stp>T</stp>
        <tr r="N8" s="2"/>
      </tp>
      <tp>
        <v>189.04</v>
        <stp/>
        <stp>ContractData</stp>
        <stp>S.NVDA</stp>
        <stp>Bid</stp>
        <stp/>
        <stp>T</stp>
        <tr r="M8" s="2"/>
      </tp>
      <tp>
        <v>188.26</v>
        <stp/>
        <stp>ContractData</stp>
        <stp>S.NVDA</stp>
        <stp>Low</stp>
        <stp/>
        <stp>T</stp>
        <tr r="K8" s="2"/>
      </tp>
      <tp>
        <v>1356936</v>
        <stp/>
        <stp>ContractData</stp>
        <stp>S.HON</stp>
        <stp>T_CVol</stp>
        <stp/>
        <stp>T</stp>
        <tr r="P15" s="2"/>
      </tp>
      <tp>
        <v>-0.80966505836972158</v>
        <stp/>
        <stp>ContractData</stp>
        <stp>S.GS</stp>
        <stp>PerCentNetLastTrade</stp>
        <stp/>
        <stp>T</stp>
        <tr r="B12" s="2"/>
      </tp>
      <tp>
        <v>1.3336431226765799</v>
        <stp/>
        <stp>ContractData</stp>
        <stp>S.BA</stp>
        <stp>PerCentNetLastTrade</stp>
        <stp/>
        <stp>T</stp>
        <tr r="B6" s="2"/>
      </tp>
      <tp>
        <v>-1.2279125486672657</v>
        <stp/>
        <stp>ContractData</stp>
        <stp>S.KO</stp>
        <stp>PerCentNetLastTrade</stp>
        <stp/>
        <stp>T</stp>
        <tr r="B18" s="2"/>
      </tp>
      <tp>
        <v>-0.34003324769533022</v>
        <stp/>
        <stp>ContractData</stp>
        <stp>S.HD</stp>
        <stp>PerCentNetLastTrade</stp>
        <stp/>
        <stp>T</stp>
        <tr r="B13" s="2"/>
      </tp>
      <tp>
        <v>-0.88980150581793294</v>
        <stp/>
        <stp>ContractData</stp>
        <stp>S.VZ</stp>
        <stp>PerCentNetLastTrade</stp>
        <stp/>
        <stp>T</stp>
        <tr r="B29" s="2"/>
      </tp>
      <tp>
        <v>-0.61365713539626587</v>
        <stp/>
        <stp>ContractData</stp>
        <stp>S.PG</stp>
        <stp>PerCentNetLastTrade</stp>
        <stp/>
        <stp>T</stp>
        <tr r="B24" s="2"/>
      </tp>
      <tp>
        <v>516.27</v>
        <stp/>
        <stp>ContractData</stp>
        <stp>S.MSFT</stp>
        <stp>Ask</stp>
        <stp/>
        <stp>T</stp>
        <tr r="N25" s="2"/>
      </tp>
      <tp>
        <v>516.16</v>
        <stp/>
        <stp>ContractData</stp>
        <stp>S.MSFT</stp>
        <stp>Bid</stp>
        <stp/>
        <stp>T</stp>
        <tr r="M25" s="2"/>
      </tp>
      <tp>
        <v>-0.29090909090909089</v>
        <stp/>
        <stp>ContractData</stp>
        <stp>S.CSCO</stp>
        <stp>PerCentNetLastTrade</stp>
        <stp/>
        <stp>T</stp>
        <tr r="B9" s="2"/>
      </tp>
      <tp>
        <v>510.67</v>
        <stp/>
        <stp>ContractData</stp>
        <stp>S.MSFT</stp>
        <stp>Low</stp>
        <stp/>
        <stp>T</stp>
        <tr r="K25" s="2"/>
      </tp>
      <tp>
        <v>5755468</v>
        <stp/>
        <stp>ContractData</stp>
        <stp>S.UNH</stp>
        <stp>T_CVol</stp>
        <stp/>
        <stp>T</stp>
        <tr r="P5" s="2"/>
      </tp>
      <tp>
        <v>239.21</v>
        <stp/>
        <stp>ContractData</stp>
        <stp>S.CRM</stp>
        <stp>LastTrade</stp>
        <stp/>
        <stp>T</stp>
        <tr r="F4" s="2"/>
      </tp>
      <tp>
        <v>88.73</v>
        <stp/>
        <stp>ContractData</stp>
        <stp>S.MRK</stp>
        <stp>LastTrade</stp>
        <stp/>
        <stp>T</stp>
        <tr r="F33" s="2"/>
      </tp>
      <tp>
        <v>15026191</v>
        <stp/>
        <stp>ContractData</stp>
        <stp>S.GOOGL</stp>
        <stp>T_CVol</stp>
        <stp/>
        <stp>T</stp>
        <tr r="P23" s="2"/>
      </tp>
      <tp>
        <v>278.32</v>
        <stp/>
        <stp>ContractData</stp>
        <stp>S.TRV</stp>
        <stp>LastTrade</stp>
        <stp/>
        <stp>T</stp>
        <tr r="F12" s="2"/>
      </tp>
      <tp>
        <v>-0.51857901184156796</v>
        <stp/>
        <stp>ContractData</stp>
        <stp>S.GOOGL</stp>
        <stp>PerCentNetLastTrade</stp>
        <stp/>
        <stp>T</stp>
        <tr r="B34" s="2"/>
      </tp>
      <tp>
        <v>3871279</v>
        <stp/>
        <stp>ContractData</stp>
        <stp>S.JNJ</stp>
        <stp>T_CVol</stp>
        <stp/>
        <stp>T</stp>
        <tr r="P17" s="2"/>
      </tp>
      <tp>
        <v>43.72</v>
        <stp/>
        <stp>ContractData</stp>
        <stp>S.VZ</stp>
        <stp>High</stp>
        <stp/>
        <stp>T</stp>
        <tr r="J30" s="2"/>
      </tp>
      <tp>
        <v>152.80000000000001</v>
        <stp/>
        <stp>ContractData</stp>
        <stp>S.PG</stp>
        <stp>High</stp>
        <stp/>
        <stp>T</stp>
        <tr r="J24" s="2"/>
      </tp>
      <tp>
        <v>791</v>
        <stp/>
        <stp>ContractData</stp>
        <stp>S.GS</stp>
        <stp>High</stp>
        <stp/>
        <stp>T</stp>
        <tr r="J28" s="2"/>
      </tp>
      <tp>
        <v>218.86</v>
        <stp/>
        <stp>ContractData</stp>
        <stp>S.BA</stp>
        <stp>High</stp>
        <stp/>
        <stp>T</stp>
        <tr r="J6" s="2"/>
      </tp>
      <tp>
        <v>397.38</v>
        <stp/>
        <stp>ContractData</stp>
        <stp>S.HD</stp>
        <stp>High</stp>
        <stp/>
        <stp>T</stp>
        <tr r="J20" s="2"/>
      </tp>
      <tp>
        <v>66.650000000000006</v>
        <stp/>
        <stp>ContractData</stp>
        <stp>S.KO</stp>
        <stp>High</stp>
        <stp/>
        <stp>T</stp>
        <tr r="J32" s="2"/>
      </tp>
      <tp>
        <v>307.06</v>
        <stp/>
        <stp>ContractData</stp>
        <stp>S.JPM</stp>
        <stp>LastTrade</stp>
        <stp/>
        <stp>T</stp>
        <tr r="F31" s="2"/>
      </tp>
      <tp>
        <v>7688189</v>
        <stp/>
        <stp>ContractData</stp>
        <stp>S.MRK</stp>
        <stp>T_CVol</stp>
        <stp/>
        <stp>T</stp>
        <tr r="P33" s="2"/>
      </tp>
      <tp>
        <v>1399696</v>
        <stp/>
        <stp>ContractData</stp>
        <stp>S.MCD</stp>
        <stp>T_CVol</stp>
        <stp/>
        <stp>T</stp>
        <tr r="P14" s="2"/>
      </tp>
      <tp>
        <v>246.81</v>
        <stp/>
        <stp>ContractData</stp>
        <stp>S.GOOGL</stp>
        <stp>High</stp>
        <stp/>
        <stp>T</stp>
        <tr r="J23" s="2"/>
      </tp>
      <tp>
        <v>17973496</v>
        <stp/>
        <stp>ContractData</stp>
        <stp>S.NKE</stp>
        <stp>T_CVol</stp>
        <stp/>
        <stp>T</stp>
        <tr r="P16" s="2"/>
      </tp>
      <tp>
        <v>43.44</v>
        <stp/>
        <stp>ContractData</stp>
        <stp>S.VZ</stp>
        <stp>LastTrade</stp>
        <stp/>
        <stp>T</stp>
        <tr r="F30" s="2"/>
      </tp>
      <tp>
        <v>243.64000000000001</v>
        <stp/>
        <stp>ContractData</stp>
        <stp>S.GOOGL</stp>
        <stp>Ask</stp>
        <stp/>
        <stp>T</stp>
        <tr r="N23" s="2"/>
      </tp>
      <tp>
        <v>243.62</v>
        <stp/>
        <stp>ContractData</stp>
        <stp>S.GOOGL</stp>
        <stp>Bid</stp>
        <stp/>
        <stp>T</stp>
        <tr r="M23" s="2"/>
      </tp>
      <tp>
        <v>242.3</v>
        <stp/>
        <stp>ContractData</stp>
        <stp>S.GOOGL</stp>
        <stp>Low</stp>
        <stp/>
        <stp>T</stp>
        <tr r="K23" s="2"/>
      </tp>
      <tp>
        <v>772.44</v>
        <stp/>
        <stp>ContractData</stp>
        <stp>S.GS</stp>
        <stp>Low</stp>
        <stp/>
        <stp>T</stp>
        <tr r="K28" s="2"/>
      </tp>
      <tp>
        <v>215.31</v>
        <stp/>
        <stp>ContractData</stp>
        <stp>S.BA</stp>
        <stp>Low</stp>
        <stp/>
        <stp>T</stp>
        <tr r="K6" s="2"/>
      </tp>
      <tp>
        <v>65.86</v>
        <stp/>
        <stp>ContractData</stp>
        <stp>S.KO</stp>
        <stp>Low</stp>
        <stp/>
        <stp>T</stp>
        <tr r="K32" s="2"/>
      </tp>
      <tp>
        <v>393.79</v>
        <stp/>
        <stp>ContractData</stp>
        <stp>S.HD</stp>
        <stp>Low</stp>
        <stp/>
        <stp>T</stp>
        <tr r="K20" s="2"/>
      </tp>
      <tp>
        <v>43.22</v>
        <stp/>
        <stp>ContractData</stp>
        <stp>S.VZ</stp>
        <stp>Low</stp>
        <stp/>
        <stp>T</stp>
        <tr r="K30" s="2"/>
      </tp>
      <tp>
        <v>151.77000000000001</v>
        <stp/>
        <stp>ContractData</stp>
        <stp>S.PG</stp>
        <stp>Low</stp>
        <stp/>
        <stp>T</stp>
        <tr r="K24" s="2"/>
      </tp>
      <tp>
        <v>218.1</v>
        <stp/>
        <stp>ContractData</stp>
        <stp>S.BA</stp>
        <stp>Bid</stp>
        <stp/>
        <stp>T</stp>
        <tr r="M6" s="2"/>
      </tp>
      <tp>
        <v>778.85</v>
        <stp/>
        <stp>ContractData</stp>
        <stp>S.GS</stp>
        <stp>Bid</stp>
        <stp/>
        <stp>T</stp>
        <tr r="M28" s="2"/>
      </tp>
      <tp>
        <v>395.6</v>
        <stp/>
        <stp>ContractData</stp>
        <stp>S.HD</stp>
        <stp>Bid</stp>
        <stp/>
        <stp>T</stp>
        <tr r="M20" s="2"/>
      </tp>
      <tp>
        <v>65.960000000000008</v>
        <stp/>
        <stp>ContractData</stp>
        <stp>S.KO</stp>
        <stp>Bid</stp>
        <stp/>
        <stp>T</stp>
        <tr r="M32" s="2"/>
      </tp>
      <tp>
        <v>152.22999999999999</v>
        <stp/>
        <stp>ContractData</stp>
        <stp>S.PG</stp>
        <stp>Bid</stp>
        <stp/>
        <stp>T</stp>
        <tr r="M24" s="2"/>
      </tp>
      <tp>
        <v>43.43</v>
        <stp/>
        <stp>ContractData</stp>
        <stp>S.VZ</stp>
        <stp>Bid</stp>
        <stp/>
        <stp>T</stp>
        <tr r="M30" s="2"/>
      </tp>
      <tp>
        <v>152.25</v>
        <stp/>
        <stp>ContractData</stp>
        <stp>S.PG</stp>
        <stp>Ask</stp>
        <stp/>
        <stp>T</stp>
        <tr r="N24" s="2"/>
      </tp>
      <tp>
        <v>43.44</v>
        <stp/>
        <stp>ContractData</stp>
        <stp>S.VZ</stp>
        <stp>Ask</stp>
        <stp/>
        <stp>T</stp>
        <tr r="N30" s="2"/>
      </tp>
      <tp>
        <v>65.97</v>
        <stp/>
        <stp>ContractData</stp>
        <stp>S.KO</stp>
        <stp>Ask</stp>
        <stp/>
        <stp>T</stp>
        <tr r="N32" s="2"/>
      </tp>
      <tp>
        <v>395.79</v>
        <stp/>
        <stp>ContractData</stp>
        <stp>S.HD</stp>
        <stp>Ask</stp>
        <stp/>
        <stp>T</stp>
        <tr r="N20" s="2"/>
      </tp>
      <tp>
        <v>218.14000000000001</v>
        <stp/>
        <stp>ContractData</stp>
        <stp>S.BA</stp>
        <stp>Ask</stp>
        <stp/>
        <stp>T</stp>
        <tr r="N6" s="2"/>
      </tp>
      <tp>
        <v>779.47</v>
        <stp/>
        <stp>ContractData</stp>
        <stp>S.GS</stp>
        <stp>Ask</stp>
        <stp/>
        <stp>T</stp>
        <tr r="N28" s="2"/>
      </tp>
      <tp>
        <v>68.56</v>
        <stp/>
        <stp>ContractData</stp>
        <stp>S.CSCO</stp>
        <stp>Ask</stp>
        <stp/>
        <stp>T</stp>
        <tr r="N19" s="2"/>
      </tp>
      <tp>
        <v>68.55</v>
        <stp/>
        <stp>ContractData</stp>
        <stp>S.CSCO</stp>
        <stp>Bid</stp>
        <stp/>
        <stp>T</stp>
        <tr r="M19" s="2"/>
      </tp>
      <tp>
        <v>-0.67345250235708376</v>
        <stp/>
        <stp>ContractData</stp>
        <stp>S.MSFT</stp>
        <stp>PerCentNetLastTrade</stp>
        <stp/>
        <stp>T</stp>
        <tr r="B21" s="2"/>
      </tp>
      <tp>
        <v>68.27</v>
        <stp/>
        <stp>ContractData</stp>
        <stp>S.CSCO</stp>
        <stp>Low</stp>
        <stp/>
        <stp>T</stp>
        <tr r="K19" s="2"/>
      </tp>
      <tp>
        <v>88.43</v>
        <stp/>
        <stp>ContractData</stp>
        <stp>S.ARKK</stp>
        <stp>Ask</stp>
        <stp/>
        <stp>T</stp>
        <tr r="N2" s="2"/>
      </tp>
      <tp>
        <v>88.42</v>
        <stp/>
        <stp>ContractData</stp>
        <stp>S.ARKK</stp>
        <stp>Bid</stp>
        <stp/>
        <stp>T</stp>
        <tr r="M2" s="2"/>
      </tp>
      <tp>
        <v>87.26</v>
        <stp/>
        <stp>ContractData</stp>
        <stp>S.ARKK</stp>
        <stp>Low</stp>
        <stp/>
        <stp>T</stp>
        <tr r="K2" s="2"/>
      </tp>
      <tp>
        <v>257.39</v>
        <stp/>
        <stp>ContractData</stp>
        <stp>S.AAPL</stp>
        <stp>Bid</stp>
        <stp/>
        <stp>T</stp>
        <tr r="M10" s="2"/>
      </tp>
      <tp>
        <v>295.45999999999998</v>
        <stp/>
        <stp>ContractData</stp>
        <stp>S.AMGN</stp>
        <stp>Low</stp>
        <stp/>
        <stp>T</stp>
        <tr r="K29" s="2"/>
      </tp>
      <tp>
        <v>218.94</v>
        <stp/>
        <stp>ContractData</stp>
        <stp>S.AMZN</stp>
        <stp>Low</stp>
        <stp/>
        <stp>T</stp>
        <tr r="K9" s="2"/>
      </tp>
      <tp>
        <v>257.42</v>
        <stp/>
        <stp>ContractData</stp>
        <stp>S.AAPL</stp>
        <stp>Ask</stp>
        <stp/>
        <stp>T</stp>
        <tr r="N10" s="2"/>
      </tp>
      <tp>
        <v>295.87</v>
        <stp/>
        <stp>ContractData</stp>
        <stp>S.AMGN</stp>
        <stp>Bid</stp>
        <stp/>
        <stp>T</stp>
        <tr r="M29" s="2"/>
      </tp>
      <tp>
        <v>222.35</v>
        <stp/>
        <stp>ContractData</stp>
        <stp>S.AMZN</stp>
        <stp>Bid</stp>
        <stp/>
        <stp>T</stp>
        <tr r="M9" s="2"/>
      </tp>
      <tp>
        <v>254.15</v>
        <stp/>
        <stp>ContractData</stp>
        <stp>S.AAPL</stp>
        <stp>Low</stp>
        <stp/>
        <stp>T</stp>
        <tr r="K10" s="2"/>
      </tp>
      <tp>
        <v>222.37</v>
        <stp/>
        <stp>ContractData</stp>
        <stp>S.AMZN</stp>
        <stp>Ask</stp>
        <stp/>
        <stp>T</stp>
        <tr r="N9" s="2"/>
      </tp>
      <tp>
        <v>296.10000000000002</v>
        <stp/>
        <stp>ContractData</stp>
        <stp>S.AMGN</stp>
        <stp>Ask</stp>
        <stp/>
        <stp>T</stp>
        <tr r="N29" s="2"/>
      </tp>
      <tp>
        <v>329.84000000000003</v>
        <stp/>
        <stp>ContractData</stp>
        <stp>S.AXP</stp>
        <stp>LastTrade</stp>
        <stp/>
        <stp>T</stp>
        <tr r="F11" s="2"/>
      </tp>
      <tp>
        <v>152.24</v>
        <stp/>
        <stp>ContractData</stp>
        <stp>S.PG</stp>
        <stp>LastTrade</stp>
        <stp/>
        <stp>T</stp>
        <tr r="F24" s="2"/>
      </tp>
      <tp>
        <v>245.15</v>
        <stp/>
        <stp>ContractData</stp>
        <stp>S.GOOGL</stp>
        <stp>Open</stp>
        <stp/>
        <stp>T</stp>
        <tr r="I23" s="2"/>
      </tp>
      <tp>
        <v>0.96133304849391155</v>
        <stp/>
        <stp>ContractData</stp>
        <stp>S.NVDA</stp>
        <stp>PerCentNetLastTrade</stp>
        <stp/>
        <stp>T</stp>
        <tr r="B23" s="2"/>
      </tp>
      <tp t="s">
        <v>Cisco Systems Inc</v>
        <stp/>
        <stp>ContractData</stp>
        <stp>S.CSCO</stp>
        <stp>LongDescription</stp>
        <stp/>
        <stp>T</stp>
        <tr r="E19" s="2"/>
      </tp>
      <tp t="s">
        <v>Goldman Sachs Group</v>
        <stp/>
        <stp>ContractData</stp>
        <stp>S.GS</stp>
        <stp>LongDescription</stp>
        <stp/>
        <stp>T</stp>
        <tr r="E28" s="2"/>
      </tp>
      <tp t="s">
        <v>Boeing Company</v>
        <stp/>
        <stp>ContractData</stp>
        <stp>S.BA</stp>
        <stp>LongDescription</stp>
        <stp/>
        <stp>T</stp>
        <tr r="E6" s="2"/>
      </tp>
      <tp t="s">
        <v>Home Depot, Inc.</v>
        <stp/>
        <stp>ContractData</stp>
        <stp>S.HD</stp>
        <stp>LongDescription</stp>
        <stp/>
        <stp>T</stp>
        <tr r="E20" s="2"/>
      </tp>
      <tp t="s">
        <v>Coca-Cola Company</v>
        <stp/>
        <stp>ContractData</stp>
        <stp>S.KO</stp>
        <stp>LongDescription</stp>
        <stp/>
        <stp>T</stp>
        <tr r="E32" s="2"/>
      </tp>
      <tp t="s">
        <v>Verizon Communications</v>
        <stp/>
        <stp>ContractData</stp>
        <stp>S.VZ</stp>
        <stp>LongDescription</stp>
        <stp/>
        <stp>T</stp>
        <tr r="E30" s="2"/>
      </tp>
      <tp t="s">
        <v>Procter &amp; Gamble Co</v>
        <stp/>
        <stp>ContractData</stp>
        <stp>S.PG</stp>
        <stp>LongDescription</stp>
        <stp/>
        <stp>T</stp>
        <tr r="E24" s="2"/>
      </tp>
      <tp t="s">
        <v>Apple Inc</v>
        <stp/>
        <stp>ContractData</stp>
        <stp>S.AAPL</stp>
        <stp>LongDescription</stp>
        <stp/>
        <stp>T</stp>
        <tr r="E10" s="2"/>
      </tp>
      <tp t="s">
        <v>Amgen Inc</v>
        <stp/>
        <stp>ContractData</stp>
        <stp>S.AMGN</stp>
        <stp>LongDescription</stp>
        <stp/>
        <stp>T</stp>
        <tr r="E29" s="2"/>
      </tp>
      <tp t="s">
        <v>Amazon.com Inc</v>
        <stp/>
        <stp>ContractData</stp>
        <stp>S.AMZN</stp>
        <stp>LongDescription</stp>
        <stp/>
        <stp>T</stp>
        <tr r="E9" s="2"/>
      </tp>
      <tp t="s">
        <v>ARK Innovation</v>
        <stp/>
        <stp>ContractData</stp>
        <stp>S.ARKK</stp>
        <stp>LongDescription</stp>
        <stp/>
        <stp>T</stp>
        <tr r="E2" s="2"/>
      </tp>
      <tp>
        <v>300</v>
        <stp/>
        <stp>ContractData</stp>
        <stp>S.GOOGL</stp>
        <stp>MT_LastAskVolume</stp>
        <stp/>
        <stp>T</stp>
        <tr r="O23" s="2"/>
      </tp>
      <tp>
        <v>2.7873173069243515</v>
        <stp/>
        <stp>StudyData</stp>
        <stp>S.AAPL</stp>
        <stp>PCB</stp>
        <stp>BaseType=Index,Index=1</stp>
        <stp>Close</stp>
        <stp>A</stp>
        <stp/>
        <stp>all</stp>
        <stp/>
        <stp/>
        <stp/>
        <stp>T</stp>
        <tr r="Q10" s="2"/>
      </tp>
      <tp t="s">
        <v>Alphabet, Inc. Class A</v>
        <stp/>
        <stp>ContractData</stp>
        <stp>S.GOOGL</stp>
        <stp>LongDescription</stp>
        <stp/>
        <stp>T</stp>
        <tr r="E23" s="2"/>
      </tp>
      <tp>
        <v>1.3537535894981534</v>
        <stp/>
        <stp>StudyData</stp>
        <stp>S.AMZN</stp>
        <stp>PCB</stp>
        <stp>BaseType=Index,Index=1</stp>
        <stp>Close</stp>
        <stp>A</stp>
        <stp/>
        <stp>all</stp>
        <stp/>
        <stp/>
        <stp/>
        <stp>T</stp>
        <tr r="Q9" s="2"/>
      </tp>
      <tp>
        <v>100</v>
        <stp/>
        <stp>ContractData</stp>
        <stp>S.GS</stp>
        <stp>MT_LastAskVolume</stp>
        <stp/>
        <stp>T</stp>
        <tr r="O28" s="2"/>
      </tp>
      <tp>
        <v>400</v>
        <stp/>
        <stp>ContractData</stp>
        <stp>S.BA</stp>
        <stp>MT_LastAskVolume</stp>
        <stp/>
        <stp>T</stp>
        <tr r="O6" s="2"/>
      </tp>
      <tp>
        <v>500</v>
        <stp/>
        <stp>ContractData</stp>
        <stp>S.HD</stp>
        <stp>MT_LastAskVolume</stp>
        <stp/>
        <stp>T</stp>
        <tr r="O20" s="2"/>
      </tp>
      <tp>
        <v>1100</v>
        <stp/>
        <stp>ContractData</stp>
        <stp>S.KO</stp>
        <stp>MT_LastAskVolume</stp>
        <stp/>
        <stp>T</stp>
        <tr r="O32" s="2"/>
      </tp>
      <tp>
        <v>2200</v>
        <stp/>
        <stp>ContractData</stp>
        <stp>S.VZ</stp>
        <stp>MT_LastAskVolume</stp>
        <stp/>
        <stp>T</stp>
        <tr r="O30" s="2"/>
      </tp>
      <tp>
        <v>500</v>
        <stp/>
        <stp>ContractData</stp>
        <stp>S.PG</stp>
        <stp>MT_LastAskVolume</stp>
        <stp/>
        <stp>T</stp>
        <tr r="O24" s="2"/>
      </tp>
      <tp t="s">
        <v>NVIDIA Corp</v>
        <stp/>
        <stp>ContractData</stp>
        <stp>S.NVDA</stp>
        <stp>LongDescription</stp>
        <stp/>
        <stp>T</stp>
        <tr r="E8" s="2"/>
      </tp>
      <tp t="s">
        <v>Microsoft Corporation</v>
        <stp/>
        <stp>ContractData</stp>
        <stp>S.MSFT</stp>
        <stp>LongDescription</stp>
        <stp/>
        <stp>T</stp>
        <tr r="E25" s="2"/>
      </tp>
      <tp>
        <v>15.793918918918909</v>
        <stp/>
        <stp>StudyData</stp>
        <stp>S.CSCO</stp>
        <stp>PCB</stp>
        <stp>BaseType=Index,Index=1</stp>
        <stp>Close</stp>
        <stp>A</stp>
        <stp/>
        <stp>all</stp>
        <stp/>
        <stp/>
        <stp/>
        <stp>T</stp>
        <tr r="Q19" s="2"/>
      </tp>
      <tp>
        <v>13.57427869858809</v>
        <stp/>
        <stp>StudyData</stp>
        <stp>S.AMGN</stp>
        <stp>PCB</stp>
        <stp>BaseType=Index,Index=1</stp>
        <stp>Close</stp>
        <stp>A</stp>
        <stp/>
        <stp>all</stp>
        <stp/>
        <stp/>
        <stp/>
        <stp>T</stp>
        <tr r="Q29" s="2"/>
      </tp>
      <tp>
        <v>22.469750889679727</v>
        <stp/>
        <stp>StudyData</stp>
        <stp>S.MSFT</stp>
        <stp>PCB</stp>
        <stp>BaseType=Index,Index=1</stp>
        <stp>Close</stp>
        <stp>A</stp>
        <stp/>
        <stp>all</stp>
        <stp/>
        <stp/>
        <stp/>
        <stp>T</stp>
        <tr r="Q25" s="2"/>
      </tp>
      <tp>
        <v>45932.532557870371</v>
        <stp/>
        <stp>SystemInfo</stp>
        <stp>Linetime</stp>
        <tr r="Q1" s="3"/>
      </tp>
      <tp>
        <v>1100</v>
        <stp/>
        <stp>ContractData</stp>
        <stp>S.KO</stp>
        <stp>MT_LastBidVolume</stp>
        <stp/>
        <stp>T</stp>
        <tr r="L32" s="2"/>
      </tp>
      <tp>
        <v>200</v>
        <stp/>
        <stp>ContractData</stp>
        <stp>S.HD</stp>
        <stp>MT_LastBidVolume</stp>
        <stp/>
        <stp>T</stp>
        <tr r="L20" s="2"/>
      </tp>
      <tp>
        <v>300</v>
        <stp/>
        <stp>ContractData</stp>
        <stp>S.BA</stp>
        <stp>MT_LastBidVolume</stp>
        <stp/>
        <stp>T</stp>
        <tr r="L6" s="2"/>
      </tp>
      <tp>
        <v>300</v>
        <stp/>
        <stp>ContractData</stp>
        <stp>S.GS</stp>
        <stp>MT_LastBidVolume</stp>
        <stp/>
        <stp>T</stp>
        <tr r="L28" s="2"/>
      </tp>
      <tp>
        <v>40.769975426316186</v>
        <stp/>
        <stp>StudyData</stp>
        <stp>S.NVDA</stp>
        <stp>PCB</stp>
        <stp>BaseType=Index,Index=1</stp>
        <stp>Close</stp>
        <stp>A</stp>
        <stp/>
        <stp>all</stp>
        <stp/>
        <stp/>
        <stp/>
        <stp>T</stp>
        <tr r="Q8" s="2"/>
      </tp>
      <tp>
        <v>500</v>
        <stp/>
        <stp>ContractData</stp>
        <stp>S.PG</stp>
        <stp>MT_LastBidVolume</stp>
        <stp/>
        <stp>T</stp>
        <tr r="L24" s="2"/>
      </tp>
      <tp>
        <v>3000</v>
        <stp/>
        <stp>ContractData</stp>
        <stp>S.VZ</stp>
        <stp>MT_LastBidVolume</stp>
        <stp/>
        <stp>T</stp>
        <tr r="L30" s="2"/>
      </tp>
      <tp t="s">
        <v>Tesla Inc.</v>
        <stp/>
        <stp>ContractData</stp>
        <stp>S.TSLA</stp>
        <stp>LongDescription</stp>
        <stp/>
        <stp>T</stp>
        <tr r="E34" s="2"/>
      </tp>
      <tp>
        <v>55.768892020433334</v>
        <stp/>
        <stp>StudyData</stp>
        <stp>S.ARKK</stp>
        <stp>PCB</stp>
        <stp>BaseType=Index,Index=1</stp>
        <stp>Close</stp>
        <stp>A</stp>
        <stp/>
        <stp>all</stp>
        <stp/>
        <stp/>
        <stp/>
        <stp>T</stp>
        <tr r="Q2" s="2"/>
      </tp>
      <tp>
        <v>100</v>
        <stp/>
        <stp>ContractData</stp>
        <stp>S.GOOGL</stp>
        <stp>MT_LastBidVolume</stp>
        <stp/>
        <stp>T</stp>
        <tr r="L23" s="2"/>
      </tp>
      <tp>
        <v>9.2899632957853466</v>
        <stp/>
        <stp>StudyData</stp>
        <stp>S.V</stp>
        <stp>PCB</stp>
        <stp>BaseType=Index,Index=1</stp>
        <stp>Close</stp>
        <stp>A</stp>
        <stp/>
        <stp>all</stp>
        <stp/>
        <stp/>
        <stp/>
        <stp>T</stp>
        <tr r="Q26" s="2"/>
      </tp>
      <tp>
        <v>9.1818541996830376</v>
        <stp/>
        <stp>StudyData</stp>
        <stp>S.TSLA</stp>
        <stp>PCB</stp>
        <stp>BaseType=Index,Index=1</stp>
        <stp>Close</stp>
        <stp>A</stp>
        <stp/>
        <stp>all</stp>
        <stp/>
        <stp/>
        <stp/>
        <stp>T</stp>
        <tr r="Q34" s="2"/>
      </tp>
      <tp>
        <v>440.95</v>
        <stp/>
        <stp>ContractData</stp>
        <stp>S.TSLA</stp>
        <stp>LastTrade</stp>
        <stp/>
        <stp>T</stp>
        <tr r="F34" s="2"/>
      </tp>
      <tp>
        <v>340.03000000000003</v>
        <stp/>
        <stp>ContractData</stp>
        <stp>S.SHW</stp>
        <stp>Open</stp>
        <stp/>
        <stp>T</stp>
        <tr r="I13" s="2"/>
      </tp>
      <tp>
        <v>279</v>
        <stp/>
        <stp>ContractData</stp>
        <stp>S.TRV</stp>
        <stp>High</stp>
        <stp/>
        <stp>T</stp>
        <tr r="J12" s="2"/>
      </tp>
      <tp>
        <v>1.2800000000000296</v>
        <stp/>
        <stp>ContractData</stp>
        <stp>S.AXP</stp>
        <stp>NetLastTrade</stp>
        <stp/>
        <stp>T</stp>
        <tr r="G11" s="2"/>
      </tp>
      <tp>
        <v>355.08</v>
        <stp/>
        <stp>ContractData</stp>
        <stp>S.UNH</stp>
        <stp>High</stp>
        <stp/>
        <stp>T</stp>
        <tr r="J5" s="2"/>
      </tp>
      <tp>
        <v>-2.42999999999995</v>
        <stp/>
        <stp>ContractData</stp>
        <stp>S.V</stp>
        <stp>NetLastTrade</stp>
        <stp/>
        <stp>T</stp>
        <tr r="G26" s="2"/>
      </tp>
      <tp>
        <v>7.2900000000000205</v>
        <stp/>
        <stp>ContractData</stp>
        <stp>S.CAT</stp>
        <stp>NetLastTrade</stp>
        <stp/>
        <stp>T</stp>
        <tr r="G3" s="2"/>
      </tp>
      <tp>
        <v>3.5200000000000102</v>
        <stp/>
        <stp>ContractData</stp>
        <stp>S.CRM</stp>
        <stp>NetLastTrade</stp>
        <stp/>
        <stp>T</stp>
        <tr r="G4" s="2"/>
      </tp>
      <tp>
        <v>-0.60000000000002274</v>
        <stp/>
        <stp>ContractData</stp>
        <stp>S.CVX</stp>
        <stp>NetLastTrade</stp>
        <stp/>
        <stp>T</stp>
        <tr r="G21" s="2"/>
      </tp>
      <tp>
        <v>-9.1917685654637609</v>
        <stp/>
        <stp>StudyData</stp>
        <stp>S.PG</stp>
        <stp>PCB</stp>
        <stp>BaseType=Index,Index=1</stp>
        <stp>Close</stp>
        <stp>A</stp>
        <stp/>
        <stp>all</stp>
        <stp/>
        <stp/>
        <stp/>
        <stp>T</stp>
        <tr r="Q24" s="2"/>
      </tp>
      <tp>
        <v>101.63</v>
        <stp/>
        <stp>ContractData</stp>
        <stp>S.WMT</stp>
        <stp>High</stp>
        <stp/>
        <stp>T</stp>
        <tr r="J22" s="2"/>
      </tp>
      <tp>
        <v>101.45</v>
        <stp/>
        <stp>ContractData</stp>
        <stp>S.WMT</stp>
        <stp>Open</stp>
        <stp/>
        <stp>T</stp>
        <tr r="I22" s="2"/>
      </tp>
      <tp>
        <v>877737</v>
        <stp/>
        <stp>ContractData</stp>
        <stp>S.GS</stp>
        <stp>T_CVol</stp>
        <stp/>
        <stp>T</stp>
        <tr r="P28" s="2"/>
      </tp>
      <tp>
        <v>8.6271567891972882</v>
        <stp/>
        <stp>StudyData</stp>
        <stp>S.VZ</stp>
        <stp>PCB</stp>
        <stp>BaseType=Index,Index=1</stp>
        <stp>Close</stp>
        <stp>A</stp>
        <stp/>
        <stp>all</stp>
        <stp/>
        <stp/>
        <stp/>
        <stp>T</stp>
        <tr r="Q30" s="2"/>
      </tp>
      <tp>
        <v>-0.89000000000000057</v>
        <stp/>
        <stp>ContractData</stp>
        <stp>S.DIS</stp>
        <stp>NetLastTrade</stp>
        <stp/>
        <stp>T</stp>
        <tr r="G27" s="2"/>
      </tp>
      <tp>
        <v>-2.4800000000000182</v>
        <stp/>
        <stp>ContractData</stp>
        <stp>S.AMGN</stp>
        <stp>NetLastTrade</stp>
        <stp/>
        <stp>T</stp>
        <tr r="G29" s="2"/>
      </tp>
      <tp>
        <v>1.7300000000000182</v>
        <stp/>
        <stp>ContractData</stp>
        <stp>S.AMZN</stp>
        <stp>NetLastTrade</stp>
        <stp/>
        <stp>T</stp>
        <tr r="G9" s="2"/>
      </tp>
      <tp>
        <v>347.29</v>
        <stp/>
        <stp>ContractData</stp>
        <stp>S.UNH</stp>
        <stp>Open</stp>
        <stp/>
        <stp>T</stp>
        <tr r="I5" s="2"/>
      </tp>
      <tp>
        <v>88.43</v>
        <stp/>
        <stp>ContractData</stp>
        <stp>S.ARKK</stp>
        <stp>LastTrade</stp>
        <stp/>
        <stp>T</stp>
        <tr r="F2" s="2"/>
      </tp>
      <tp>
        <v>344.7</v>
        <stp/>
        <stp>ContractData</stp>
        <stp>S.SHW</stp>
        <stp>High</stp>
        <stp/>
        <stp>T</stp>
        <tr r="J13" s="2"/>
      </tp>
      <tp>
        <v>276.20999999999998</v>
        <stp/>
        <stp>ContractData</stp>
        <stp>S.TRV</stp>
        <stp>Open</stp>
        <stp/>
        <stp>T</stp>
        <tr r="I12" s="2"/>
      </tp>
      <tp>
        <v>191.05</v>
        <stp/>
        <stp>ContractData</stp>
        <stp>S.NVDA</stp>
        <stp>High</stp>
        <stp/>
        <stp>T</stp>
        <tr r="J8" s="2"/>
      </tp>
      <tp>
        <v>189.04</v>
        <stp/>
        <stp>ContractData</stp>
        <stp>S.NVDA</stp>
        <stp>LastTrade</stp>
        <stp/>
        <stp>T</stp>
        <tr r="F8" s="2"/>
      </tp>
      <tp>
        <v>-0.66000000000002501</v>
        <stp/>
        <stp>ContractData</stp>
        <stp>S.IBM</stp>
        <stp>NetLastTrade</stp>
        <stp/>
        <stp>T</stp>
        <tr r="G18" s="2"/>
      </tp>
      <tp>
        <v>2696620</v>
        <stp/>
        <stp>ContractData</stp>
        <stp>S.V</stp>
        <stp>T_CVol</stp>
        <stp/>
        <stp>T</stp>
        <tr r="P26" s="2"/>
      </tp>
      <tp>
        <v>0.55000000000001137</v>
        <stp/>
        <stp>ContractData</stp>
        <stp>S.HON</stp>
        <stp>NetLastTrade</stp>
        <stp/>
        <stp>T</stp>
        <tr r="G15" s="2"/>
      </tp>
      <tp>
        <v>12960825</v>
        <stp/>
        <stp>ContractData</stp>
        <stp>S.MSFT</stp>
        <stp>T_CVol</stp>
        <stp/>
        <stp>T</stp>
        <tr r="P25" s="2"/>
      </tp>
      <tp>
        <v>470.54</v>
        <stp/>
        <stp>ContractData</stp>
        <stp>S.TSLA</stp>
        <stp>Open</stp>
        <stp/>
        <stp>T</stp>
        <tr r="I34" s="2"/>
      </tp>
      <tp>
        <v>517.64</v>
        <stp/>
        <stp>ContractData</stp>
        <stp>S.MSFT</stp>
        <stp>Open</stp>
        <stp/>
        <stp>T</stp>
        <tr r="I25" s="2"/>
      </tp>
      <tp>
        <v>69.17</v>
        <stp/>
        <stp>ContractData</stp>
        <stp>S.CSCO</stp>
        <stp>Open</stp>
        <stp/>
        <stp>T</stp>
        <tr r="I19" s="2"/>
      </tp>
      <tp>
        <v>1.9499999999999602</v>
        <stp/>
        <stp>ContractData</stp>
        <stp>S.AAPL</stp>
        <stp>NetLastTrade</stp>
        <stp/>
        <stp>T</stp>
        <tr r="G10" s="2"/>
      </tp>
      <tp>
        <v>516.21</v>
        <stp/>
        <stp>ContractData</stp>
        <stp>S.MSFT</stp>
        <stp>LastTrade</stp>
        <stp/>
        <stp>T</stp>
        <tr r="F25" s="2"/>
      </tp>
      <tp>
        <v>88.55</v>
        <stp/>
        <stp>ContractData</stp>
        <stp>S.ARKK</stp>
        <stp>Open</stp>
        <stp/>
        <stp>T</stp>
        <tr r="I2" s="2"/>
      </tp>
      <tp>
        <v>296.02</v>
        <stp/>
        <stp>ContractData</stp>
        <stp>S.AMGN</stp>
        <stp>LastTrade</stp>
        <stp/>
        <stp>T</stp>
        <tr r="F29" s="2"/>
      </tp>
      <tp>
        <v>-2.0000000000010232E-2</v>
        <stp/>
        <stp>ContractData</stp>
        <stp>S.JNJ</stp>
        <stp>NetLastTrade</stp>
        <stp/>
        <stp>T</stp>
        <tr r="G17" s="2"/>
      </tp>
      <tp>
        <v>-3.6499999999999773</v>
        <stp/>
        <stp>ContractData</stp>
        <stp>S.JPM</stp>
        <stp>NetLastTrade</stp>
        <stp/>
        <stp>T</stp>
        <tr r="G31" s="2"/>
      </tp>
      <tp>
        <v>88.69</v>
        <stp/>
        <stp>ContractData</stp>
        <stp>S.ARKK</stp>
        <stp>High</stp>
        <stp/>
        <stp>T</stp>
        <tr r="J2" s="2"/>
      </tp>
      <tp>
        <v>0.98000000000001819</v>
        <stp/>
        <stp>ContractData</stp>
        <stp>S.MCD</stp>
        <stp>NetLastTrade</stp>
        <stp/>
        <stp>T</stp>
        <tr r="G14" s="2"/>
      </tp>
      <tp>
        <v>1.8900000000000148</v>
        <stp/>
        <stp>ContractData</stp>
        <stp>S.MMM</stp>
        <stp>NetLastTrade</stp>
        <stp/>
        <stp>T</stp>
        <tr r="G7" s="2"/>
      </tp>
      <tp>
        <v>-1.3999999999999915</v>
        <stp/>
        <stp>ContractData</stp>
        <stp>S.MRK</stp>
        <stp>NetLastTrade</stp>
        <stp/>
        <stp>T</stp>
        <tr r="G33" s="2"/>
      </tp>
      <tp>
        <v>521.6</v>
        <stp/>
        <stp>ContractData</stp>
        <stp>S.MSFT</stp>
        <stp>High</stp>
        <stp/>
        <stp>T</stp>
        <tr r="J25" s="2"/>
      </tp>
      <tp>
        <v>69.489999999999995</v>
        <stp/>
        <stp>ContractData</stp>
        <stp>S.CSCO</stp>
        <stp>High</stp>
        <stp/>
        <stp>T</stp>
        <tr r="J19" s="2"/>
      </tp>
      <tp>
        <v>470.75</v>
        <stp/>
        <stp>ContractData</stp>
        <stp>S.TSLA</stp>
        <stp>High</stp>
        <stp/>
        <stp>T</stp>
        <tr r="J34" s="2"/>
      </tp>
      <tp>
        <v>345.40000000000003</v>
        <stp/>
        <stp>ContractData</stp>
        <stp>S.V</stp>
        <stp>LastTrade</stp>
        <stp/>
        <stp>T</stp>
        <tr r="F26" s="2"/>
      </tp>
      <tp>
        <v>12213490</v>
        <stp/>
        <stp>ContractData</stp>
        <stp>S.VZ</stp>
        <stp>T_CVol</stp>
        <stp/>
        <stp>T</stp>
        <tr r="P30" s="2"/>
      </tp>
      <tp>
        <v>189.6</v>
        <stp/>
        <stp>ContractData</stp>
        <stp>S.NVDA</stp>
        <stp>Open</stp>
        <stp/>
        <stp>T</stp>
        <tr r="I8" s="2"/>
      </tp>
      <tp>
        <v>68.55</v>
        <stp/>
        <stp>ContractData</stp>
        <stp>S.CSCO</stp>
        <stp>LastTrade</stp>
        <stp/>
        <stp>T</stp>
        <tr r="F19" s="2"/>
      </tp>
      <tp>
        <v>0.15999999999999659</v>
        <stp/>
        <stp>ContractData</stp>
        <stp>S.NKE</stp>
        <stp>NetLastTrade</stp>
        <stp/>
        <stp>T</stp>
        <tr r="G16" s="2"/>
      </tp>
      <tp>
        <v>3.1400000000000148</v>
        <stp/>
        <stp>ContractData</stp>
        <stp>S.NLR</stp>
        <stp>NetLastTrade</stp>
        <stp/>
        <stp>T</stp>
        <tr r="G1" s="2"/>
      </tp>
      <tp>
        <v>346.21</v>
        <stp/>
        <stp>ContractData</stp>
        <stp>S.V</stp>
        <stp>Open</stp>
        <stp/>
        <stp>T</stp>
        <tr r="I26" s="2"/>
      </tp>
      <tp>
        <v>486.86</v>
        <stp/>
        <stp>ContractData</stp>
        <stp>S.CAT</stp>
        <stp>Open</stp>
        <stp/>
        <stp>T</stp>
        <tr r="I3" s="2"/>
      </tp>
      <tp>
        <v>153.95000000000002</v>
        <stp/>
        <stp>ContractData</stp>
        <stp>S.CVX</stp>
        <stp>Open</stp>
        <stp/>
        <stp>T</stp>
        <tr r="I21" s="2"/>
      </tp>
      <tp>
        <v>113.17</v>
        <stp/>
        <stp>ContractData</stp>
        <stp>S.DIS</stp>
        <stp>High</stp>
        <stp/>
        <stp>T</stp>
        <tr r="J27" s="2"/>
      </tp>
      <tp>
        <v>235.43</v>
        <stp/>
        <stp>ContractData</stp>
        <stp>S.CRM</stp>
        <stp>Open</stp>
        <stp/>
        <stp>T</stp>
        <tr r="I4" s="2"/>
      </tp>
      <tp>
        <v>3141758</v>
        <stp/>
        <stp>ContractData</stp>
        <stp>S.PG</stp>
        <stp>T_CVol</stp>
        <stp/>
        <stp>T</stp>
        <tr r="P24" s="2"/>
      </tp>
      <tp>
        <v>343.55</v>
        <stp/>
        <stp>ContractData</stp>
        <stp>S.V</stp>
        <stp>Low</stp>
        <stp/>
        <stp>T</stp>
        <tr r="K26" s="2"/>
      </tp>
      <tp>
        <v>345.27</v>
        <stp/>
        <stp>ContractData</stp>
        <stp>S.V</stp>
        <stp>Bid</stp>
        <stp/>
        <stp>T</stp>
        <tr r="M26" s="2"/>
      </tp>
      <tp>
        <v>345.46</v>
        <stp/>
        <stp>ContractData</stp>
        <stp>S.V</stp>
        <stp>Ask</stp>
        <stp/>
        <stp>T</stp>
        <tr r="N26" s="2"/>
      </tp>
      <tp>
        <v>23.20338983050847</v>
        <stp/>
        <stp>StudyData</stp>
        <stp>S.BA</stp>
        <stp>PCB</stp>
        <stp>BaseType=Index,Index=1</stp>
        <stp>Close</stp>
        <stp>A</stp>
        <stp/>
        <stp>all</stp>
        <stp/>
        <stp/>
        <stp/>
        <stp>T</stp>
        <tr r="Q6" s="2"/>
      </tp>
      <tp>
        <v>23636063</v>
        <stp/>
        <stp>ContractData</stp>
        <stp>S.AAPL</stp>
        <stp>T_CVol</stp>
        <stp/>
        <stp>T</stp>
        <tr r="P10" s="2"/>
      </tp>
      <tp>
        <v>1.1399999999999864</v>
        <stp/>
        <stp>ContractData</stp>
        <stp>S.SHW</stp>
        <stp>NetLastTrade</stp>
        <stp/>
        <stp>T</stp>
        <tr r="G13" s="2"/>
      </tp>
      <tp>
        <v>328.45</v>
        <stp/>
        <stp>ContractData</stp>
        <stp>S.AXP</stp>
        <stp>Open</stp>
        <stp/>
        <stp>T</stp>
        <tr r="I11" s="2"/>
      </tp>
      <tp>
        <v>6371426</v>
        <stp/>
        <stp>ContractData</stp>
        <stp>S.CSCO</stp>
        <stp>T_CVol</stp>
        <stp/>
        <stp>T</stp>
        <tr r="P19" s="2"/>
      </tp>
      <tp>
        <v>222.81</v>
        <stp/>
        <stp>ContractData</stp>
        <stp>S.AMZN</stp>
        <stp>High</stp>
        <stp/>
        <stp>T</stp>
        <tr r="J9" s="2"/>
      </tp>
      <tp>
        <v>300.5</v>
        <stp/>
        <stp>ContractData</stp>
        <stp>S.AMGN</stp>
        <stp>High</stp>
        <stp/>
        <stp>T</stp>
        <tr r="J29" s="2"/>
      </tp>
      <tp>
        <v>-0.48058061985092193</v>
        <stp/>
        <stp>ContractData</stp>
        <stp>S.WMT</stp>
        <stp>PerCentNetLastTrade</stp>
        <stp/>
        <stp>T</stp>
        <tr r="B30" s="2"/>
      </tp>
      <tp>
        <v>1.3494114269308068</v>
        <stp/>
        <stp>ContractData</stp>
        <stp>S.UNH</stp>
        <stp>PerCentNetLastTrade</stp>
        <stp/>
        <stp>T</stp>
        <tr r="B27" s="2"/>
      </tp>
      <tp>
        <v>0.38955417688645216</v>
        <stp/>
        <stp>ContractData</stp>
        <stp>S.TRV</stp>
        <stp>PerCentNetLastTrade</stp>
        <stp/>
        <stp>T</stp>
        <tr r="B26" s="2"/>
      </tp>
      <tp>
        <v>0.33409530508176544</v>
        <stp/>
        <stp>ContractData</stp>
        <stp>S.SHW</stp>
        <stp>PerCentNetLastTrade</stp>
        <stp/>
        <stp>T</stp>
        <tr r="B25" s="2"/>
      </tp>
      <tp>
        <v>947646</v>
        <stp/>
        <stp>ContractData</stp>
        <stp>S.AMGN</stp>
        <stp>T_CVol</stp>
        <stp/>
        <stp>T</stp>
        <tr r="P29" s="2"/>
      </tp>
      <tp>
        <v>25094880</v>
        <stp/>
        <stp>ContractData</stp>
        <stp>S.AMZN</stp>
        <stp>T_CVol</stp>
        <stp/>
        <stp>T</stp>
        <tr r="P9" s="2"/>
      </tp>
      <tp>
        <v>1098955</v>
        <stp/>
        <stp>ContractData</stp>
        <stp>S.HD</stp>
        <stp>T_CVol</stp>
        <stp/>
        <stp>T</stp>
        <tr r="P20" s="2"/>
      </tp>
      <tp>
        <v>2.2834702930695951</v>
        <stp/>
        <stp>ContractData</stp>
        <stp>S.NLR</stp>
        <stp>PerCentNetLastTrade</stp>
        <stp/>
        <stp>T</stp>
        <tr r="B32" s="2"/>
      </tp>
      <tp>
        <v>0.215633423180593</v>
        <stp/>
        <stp>ContractData</stp>
        <stp>S.NKE</stp>
        <stp>PerCentNetLastTrade</stp>
        <stp/>
        <stp>T</stp>
        <tr r="B22" s="2"/>
      </tp>
      <tp>
        <v>1.2115384615384615</v>
        <stp/>
        <stp>ContractData</stp>
        <stp>S.MMM</stp>
        <stp>PerCentNetLastTrade</stp>
        <stp/>
        <stp>T</stp>
        <tr r="B1" s="2"/>
      </tp>
      <tp>
        <v>0.32610142419805671</v>
        <stp/>
        <stp>ContractData</stp>
        <stp>S.MCD</stp>
        <stp>PerCentNetLastTrade</stp>
        <stp/>
        <stp>T</stp>
        <tr r="B19" s="2"/>
      </tp>
      <tp>
        <v>-1.5533118828359036</v>
        <stp/>
        <stp>ContractData</stp>
        <stp>S.MRK</stp>
        <stp>PerCentNetLastTrade</stp>
        <stp/>
        <stp>T</stp>
        <tr r="B20" s="2"/>
      </tp>
      <tp>
        <v>-1.0749798441279226E-2</v>
        <stp/>
        <stp>ContractData</stp>
        <stp>S.JNJ</stp>
        <stp>PerCentNetLastTrade</stp>
        <stp/>
        <stp>T</stp>
        <tr r="B16" s="2"/>
      </tp>
      <tp>
        <v>-1.174728846834669</v>
        <stp/>
        <stp>ContractData</stp>
        <stp>S.JPM</stp>
        <stp>PerCentNetLastTrade</stp>
        <stp/>
        <stp>T</stp>
        <tr r="B17" s="2"/>
      </tp>
      <tp>
        <v>-0.23037453314251807</v>
        <stp/>
        <stp>ContractData</stp>
        <stp>S.IBM</stp>
        <stp>PerCentNetLastTrade</stp>
        <stp/>
        <stp>T</stp>
        <tr r="B15" s="2"/>
      </tp>
      <tp>
        <v>0.2616804643638786</v>
        <stp/>
        <stp>ContractData</stp>
        <stp>S.HON</stp>
        <stp>PerCentNetLastTrade</stp>
        <stp/>
        <stp>T</stp>
        <tr r="B14" s="2"/>
      </tp>
      <tp>
        <v>-0.78795927401505095</v>
        <stp/>
        <stp>ContractData</stp>
        <stp>S.DIS</stp>
        <stp>PerCentNetLastTrade</stp>
        <stp/>
        <stp>T</stp>
        <tr r="B11" s="2"/>
      </tp>
      <tp>
        <v>1.5161598935152447</v>
        <stp/>
        <stp>ContractData</stp>
        <stp>S.CAT</stp>
        <stp>PerCentNetLastTrade</stp>
        <stp/>
        <stp>T</stp>
        <tr r="B7" s="2"/>
      </tp>
      <tp>
        <v>-0.38814853150472245</v>
        <stp/>
        <stp>ContractData</stp>
        <stp>S.CVX</stp>
        <stp>PerCentNetLastTrade</stp>
        <stp/>
        <stp>T</stp>
        <tr r="B10" s="2"/>
      </tp>
      <tp>
        <v>1.493487207772922</v>
        <stp/>
        <stp>ContractData</stp>
        <stp>S.CRM</stp>
        <stp>PerCentNetLastTrade</stp>
        <stp/>
        <stp>T</stp>
        <tr r="B8" s="2"/>
      </tp>
      <tp>
        <v>0.38957876795714635</v>
        <stp/>
        <stp>ContractData</stp>
        <stp>S.AXP</stp>
        <stp>PerCentNetLastTrade</stp>
        <stp/>
        <stp>T</stp>
        <tr r="B5" s="2"/>
      </tp>
      <tp>
        <v>298.31</v>
        <stp/>
        <stp>ContractData</stp>
        <stp>S.AMGN</stp>
        <stp>Open</stp>
        <stp/>
        <stp>T</stp>
        <tr r="I29" s="2"/>
      </tp>
      <tp>
        <v>221.01</v>
        <stp/>
        <stp>ContractData</stp>
        <stp>S.AMZN</stp>
        <stp>Open</stp>
        <stp/>
        <stp>T</stp>
        <tr r="I9" s="2"/>
      </tp>
      <tp>
        <v>36.067549160001391</v>
        <stp/>
        <stp>StudyData</stp>
        <stp>S.GS</stp>
        <stp>PCB</stp>
        <stp>BaseType=Index,Index=1</stp>
        <stp>Close</stp>
        <stp>A</stp>
        <stp/>
        <stp>all</stp>
        <stp/>
        <stp/>
        <stp/>
        <stp>T</stp>
        <tr r="Q28" s="2"/>
      </tp>
      <tp>
        <v>4.6999999999999886</v>
        <stp/>
        <stp>ContractData</stp>
        <stp>S.UNH</stp>
        <stp>NetLastTrade</stp>
        <stp/>
        <stp>T</stp>
        <tr r="G5" s="2"/>
      </tp>
      <tp>
        <v>330.44</v>
        <stp/>
        <stp>ContractData</stp>
        <stp>S.AXP</stp>
        <stp>High</stp>
        <stp/>
        <stp>T</stp>
        <tr r="J11" s="2"/>
      </tp>
      <tp>
        <v>1.0799999999999841</v>
        <stp/>
        <stp>ContractData</stp>
        <stp>S.TRV</stp>
        <stp>NetLastTrade</stp>
        <stp/>
        <stp>T</stp>
        <tr r="G12" s="2"/>
      </tp>
      <tp>
        <v>222.36</v>
        <stp/>
        <stp>ContractData</stp>
        <stp>S.AMZN</stp>
        <stp>LastTrade</stp>
        <stp/>
        <stp>T</stp>
        <tr r="F9" s="2"/>
      </tp>
      <tp>
        <v>-0.49000000000000909</v>
        <stp/>
        <stp>ContractData</stp>
        <stp>S.WMT</stp>
        <stp>NetLastTrade</stp>
        <stp/>
        <stp>T</stp>
        <tr r="G22" s="2"/>
      </tp>
      <tp>
        <v>3916200</v>
        <stp/>
        <stp>ContractData</stp>
        <stp>S.ARKK</stp>
        <stp>T_CVol</stp>
        <stp/>
        <stp>T</stp>
        <tr r="P2" s="2"/>
      </tp>
      <tp>
        <v>4918346</v>
        <stp/>
        <stp>ContractData</stp>
        <stp>S.BA</stp>
        <stp>T_CVol</stp>
        <stp/>
        <stp>T</stp>
        <tr r="P6" s="2"/>
      </tp>
      <tp>
        <v>347.18</v>
        <stp/>
        <stp>ContractData</stp>
        <stp>S.V</stp>
        <stp>High</stp>
        <stp/>
        <stp>T</stp>
        <tr r="J26" s="2"/>
      </tp>
      <tp>
        <v>156.6</v>
        <stp/>
        <stp>ContractData</stp>
        <stp>S.CVX</stp>
        <stp>High</stp>
        <stp/>
        <stp>T</stp>
        <tr r="J21" s="2"/>
      </tp>
      <tp>
        <v>112.97</v>
        <stp/>
        <stp>ContractData</stp>
        <stp>S.DIS</stp>
        <stp>Open</stp>
        <stp/>
        <stp>T</stp>
        <tr r="I27" s="2"/>
      </tp>
      <tp>
        <v>239.4</v>
        <stp/>
        <stp>ContractData</stp>
        <stp>S.CRM</stp>
        <stp>High</stp>
        <stp/>
        <stp>T</stp>
        <tr r="J4" s="2"/>
      </tp>
      <tp>
        <v>495.98</v>
        <stp/>
        <stp>ContractData</stp>
        <stp>S.CAT</stp>
        <stp>High</stp>
        <stp/>
        <stp>T</stp>
        <tr r="J3" s="2"/>
      </tp>
      <tp>
        <v>-18.510000000000048</v>
        <stp/>
        <stp>ContractData</stp>
        <stp>S.TSLA</stp>
        <stp>NetLastTrade</stp>
        <stp/>
        <stp>T</stp>
        <tr r="G34" s="2"/>
      </tp>
      <tp>
        <v>5.9428204304529553</v>
        <stp/>
        <stp>StudyData</stp>
        <stp>S.KO</stp>
        <stp>PCB</stp>
        <stp>BaseType=Index,Index=1</stp>
        <stp>Close</stp>
        <stp>A</stp>
        <stp/>
        <stp>all</stp>
        <stp/>
        <stp/>
        <stp/>
        <stp>T</stp>
        <tr r="Q32" s="2"/>
      </tp>
      <tp>
        <v>-0.20000000000000284</v>
        <stp/>
        <stp>ContractData</stp>
        <stp>S.CSCO</stp>
        <stp>NetLastTrade</stp>
        <stp/>
        <stp>T</stp>
        <tr r="G19" s="2"/>
      </tp>
      <tp>
        <v>-3.5</v>
        <stp/>
        <stp>ContractData</stp>
        <stp>S.MSFT</stp>
        <stp>NetLastTrade</stp>
        <stp/>
        <stp>T</stp>
        <tr r="G25" s="2"/>
      </tp>
      <tp>
        <v>256.57</v>
        <stp/>
        <stp>ContractData</stp>
        <stp>S.AAPL</stp>
        <stp>Open</stp>
        <stp/>
        <stp>T</stp>
        <tr r="I10" s="2"/>
      </tp>
      <tp>
        <v>8170262</v>
        <stp/>
        <stp>ContractData</stp>
        <stp>S.KO</stp>
        <stp>T_CVol</stp>
        <stp/>
        <stp>T</stp>
        <tr r="P32" s="2"/>
      </tp>
      <tp>
        <v>1.5100000000000051</v>
        <stp/>
        <stp>ContractData</stp>
        <stp>S.ARKK</stp>
        <stp>NetLastTrade</stp>
        <stp/>
        <stp>T</stp>
        <tr r="G2" s="2"/>
      </tp>
      <tp>
        <v>184.19</v>
        <stp/>
        <stp>ContractData</stp>
        <stp>S.JNJ</stp>
        <stp>Open</stp>
        <stp/>
        <stp>T</stp>
        <tr r="I17" s="2"/>
      </tp>
      <tp>
        <v>91</v>
        <stp/>
        <stp>ContractData</stp>
        <stp>S.MRK</stp>
        <stp>High</stp>
        <stp/>
        <stp>T</stp>
        <tr r="J33" s="2"/>
      </tp>
      <tp>
        <v>159.57</v>
        <stp/>
        <stp>ContractData</stp>
        <stp>S.MMM</stp>
        <stp>High</stp>
        <stp/>
        <stp>T</stp>
        <tr r="J7" s="2"/>
      </tp>
      <tp>
        <v>310</v>
        <stp/>
        <stp>ContractData</stp>
        <stp>S.JPM</stp>
        <stp>Open</stp>
        <stp/>
        <stp>T</stp>
        <tr r="I31" s="2"/>
      </tp>
      <tp>
        <v>302.38</v>
        <stp/>
        <stp>ContractData</stp>
        <stp>S.MCD</stp>
        <stp>High</stp>
        <stp/>
        <stp>T</stp>
        <tr r="J14" s="2"/>
      </tp>
      <tp>
        <v>285.79000000000002</v>
        <stp/>
        <stp>ContractData</stp>
        <stp>S.IBM</stp>
        <stp>Open</stp>
        <stp/>
        <stp>T</stp>
        <tr r="I18" s="2"/>
      </tp>
      <tp>
        <v>140.85</v>
        <stp/>
        <stp>ContractData</stp>
        <stp>S.NLR</stp>
        <stp>High</stp>
        <stp/>
        <stp>T</stp>
        <tr r="J1" s="2"/>
      </tp>
      <tp>
        <v>76.97</v>
        <stp/>
        <stp>ContractData</stp>
        <stp>S.NKE</stp>
        <stp>High</stp>
        <stp/>
        <stp>T</stp>
        <tr r="J16" s="2"/>
      </tp>
      <tp>
        <v>1.7172677960873048</v>
        <stp/>
        <stp>StudyData</stp>
        <stp>S.HD</stp>
        <stp>PCB</stp>
        <stp>BaseType=Index,Index=1</stp>
        <stp>Close</stp>
        <stp>A</stp>
        <stp/>
        <stp>all</stp>
        <stp/>
        <stp/>
        <stp/>
        <stp>T</stp>
        <tr r="Q20" s="2"/>
      </tp>
      <tp>
        <v>210.5</v>
        <stp/>
        <stp>ContractData</stp>
        <stp>S.HON</stp>
        <stp>Open</stp>
        <stp/>
        <stp>T</stp>
        <tr r="I15" s="2"/>
      </tp>
      <tp>
        <v>257.39999999999998</v>
        <stp/>
        <stp>ContractData</stp>
        <stp>S.AAPL</stp>
        <stp>LastTrade</stp>
        <stp/>
        <stp>T</stp>
        <tr r="F10" s="2"/>
      </tp>
      <tp>
        <v>213.02</v>
        <stp/>
        <stp>ContractData</stp>
        <stp>S.HON</stp>
        <stp>High</stp>
        <stp/>
        <stp>T</stp>
        <tr r="J15" s="2"/>
      </tp>
      <tp>
        <v>97389077</v>
        <stp/>
        <stp>ContractData</stp>
        <stp>S.NVDA</stp>
        <stp>T_CVol</stp>
        <stp/>
        <stp>T</stp>
        <tr r="P8" s="2"/>
      </tp>
      <tp>
        <v>96980013</v>
        <stp/>
        <stp>ContractData</stp>
        <stp>S.TSLA</stp>
        <stp>T_CVol</stp>
        <stp/>
        <stp>T</stp>
        <tr r="P34" s="2"/>
      </tp>
      <tp>
        <v>1.7999999999999829</v>
        <stp/>
        <stp>ContractData</stp>
        <stp>S.NVDA</stp>
        <stp>NetLastTrade</stp>
        <stp/>
        <stp>T</stp>
        <tr r="G8" s="2"/>
      </tp>
      <tp>
        <v>139.97</v>
        <stp/>
        <stp>ContractData</stp>
        <stp>S.NLR</stp>
        <stp>Open</stp>
        <stp/>
        <stp>T</stp>
        <tr r="I1" s="2"/>
      </tp>
      <tp>
        <v>75</v>
        <stp/>
        <stp>ContractData</stp>
        <stp>S.NKE</stp>
        <stp>Open</stp>
        <stp/>
        <stp>T</stp>
        <tr r="I16" s="2"/>
      </tp>
      <tp>
        <v>287.76</v>
        <stp/>
        <stp>ContractData</stp>
        <stp>S.IBM</stp>
        <stp>High</stp>
        <stp/>
        <stp>T</stp>
        <tr r="J18" s="2"/>
      </tp>
      <tp>
        <v>339.17</v>
        <stp/>
        <stp>ContractData</stp>
        <stp>S.SHW</stp>
        <stp>Low</stp>
        <stp/>
        <stp>T</stp>
        <tr r="K13" s="2"/>
      </tp>
      <tp>
        <v>344.65000000000003</v>
        <stp/>
        <stp>ContractData</stp>
        <stp>S.UNH</stp>
        <stp>Low</stp>
        <stp/>
        <stp>T</stp>
        <tr r="K5" s="2"/>
      </tp>
      <tp>
        <v>275.52</v>
        <stp/>
        <stp>ContractData</stp>
        <stp>S.TRV</stp>
        <stp>Low</stp>
        <stp/>
        <stp>T</stp>
        <tr r="K12" s="2"/>
      </tp>
      <tp>
        <v>99.87</v>
        <stp/>
        <stp>ContractData</stp>
        <stp>S.WMT</stp>
        <stp>Low</stp>
        <stp/>
        <stp>T</stp>
        <tr r="K22" s="2"/>
      </tp>
      <tp>
        <v>278.52</v>
        <stp/>
        <stp>ContractData</stp>
        <stp>S.TRV</stp>
        <stp>Ask</stp>
        <stp/>
        <stp>T</stp>
        <tr r="N12" s="2"/>
      </tp>
      <tp>
        <v>101.47</v>
        <stp/>
        <stp>ContractData</stp>
        <stp>S.WMT</stp>
        <stp>Bid</stp>
        <stp/>
        <stp>T</stp>
        <tr r="M22" s="2"/>
      </tp>
      <tp>
        <v>353.09000000000003</v>
        <stp/>
        <stp>ContractData</stp>
        <stp>S.UNH</stp>
        <stp>Ask</stp>
        <stp/>
        <stp>T</stp>
        <tr r="N5" s="2"/>
      </tp>
      <tp>
        <v>352.92</v>
        <stp/>
        <stp>ContractData</stp>
        <stp>S.UNH</stp>
        <stp>Bid</stp>
        <stp/>
        <stp>T</stp>
        <tr r="M5" s="2"/>
      </tp>
      <tp>
        <v>278.3</v>
        <stp/>
        <stp>ContractData</stp>
        <stp>S.TRV</stp>
        <stp>Bid</stp>
        <stp/>
        <stp>T</stp>
        <tr r="M12" s="2"/>
      </tp>
      <tp>
        <v>101.48</v>
        <stp/>
        <stp>ContractData</stp>
        <stp>S.WMT</stp>
        <stp>Ask</stp>
        <stp/>
        <stp>T</stp>
        <tr r="N22" s="2"/>
      </tp>
      <tp>
        <v>342.3</v>
        <stp/>
        <stp>ContractData</stp>
        <stp>S.SHW</stp>
        <stp>Bid</stp>
        <stp/>
        <stp>T</stp>
        <tr r="M13" s="2"/>
      </tp>
      <tp>
        <v>342.43</v>
        <stp/>
        <stp>ContractData</stp>
        <stp>S.SHW</stp>
        <stp>Ask</stp>
        <stp/>
        <stp>T</stp>
        <tr r="N13" s="2"/>
      </tp>
      <tp>
        <v>326.28000000000003</v>
        <stp/>
        <stp>ContractData</stp>
        <stp>S.AXP</stp>
        <stp>Low</stp>
        <stp/>
        <stp>T</stp>
        <tr r="K11" s="2"/>
      </tp>
      <tp>
        <v>88.74</v>
        <stp/>
        <stp>ContractData</stp>
        <stp>S.MRK</stp>
        <stp>Ask</stp>
        <stp/>
        <stp>T</stp>
        <tr r="N33" s="2"/>
      </tp>
      <tp>
        <v>74.350000000000009</v>
        <stp/>
        <stp>ContractData</stp>
        <stp>S.NKE</stp>
        <stp>Bid</stp>
        <stp/>
        <stp>T</stp>
        <tr r="M16" s="2"/>
      </tp>
      <tp>
        <v>140.43</v>
        <stp/>
        <stp>ContractData</stp>
        <stp>S.NLR</stp>
        <stp>Bid</stp>
        <stp/>
        <stp>T</stp>
        <tr r="M1" s="2"/>
      </tp>
      <tp>
        <v>301.56</v>
        <stp/>
        <stp>ContractData</stp>
        <stp>S.MCD</stp>
        <stp>Ask</stp>
        <stp/>
        <stp>T</stp>
        <tr r="N14" s="2"/>
      </tp>
      <tp>
        <v>157.9</v>
        <stp/>
        <stp>ContractData</stp>
        <stp>S.MMM</stp>
        <stp>Ask</stp>
        <stp/>
        <stp>T</stp>
        <tr r="N7" s="2"/>
      </tp>
      <tp>
        <v>157.80000000000001</v>
        <stp/>
        <stp>ContractData</stp>
        <stp>S.MMM</stp>
        <stp>Bid</stp>
        <stp/>
        <stp>T</stp>
        <tr r="M7" s="2"/>
      </tp>
      <tp>
        <v>301.44</v>
        <stp/>
        <stp>ContractData</stp>
        <stp>S.MCD</stp>
        <stp>Bid</stp>
        <stp/>
        <stp>T</stp>
        <tr r="M14" s="2"/>
      </tp>
      <tp>
        <v>484.19</v>
        <stp/>
        <stp>ContractData</stp>
        <stp>S.CAT</stp>
        <stp>Low</stp>
        <stp/>
        <stp>T</stp>
        <tr r="K3" s="2"/>
      </tp>
      <tp>
        <v>153.72</v>
        <stp/>
        <stp>ContractData</stp>
        <stp>S.CVX</stp>
        <stp>Low</stp>
        <stp/>
        <stp>T</stp>
        <tr r="K21" s="2"/>
      </tp>
      <tp>
        <v>74.37</v>
        <stp/>
        <stp>ContractData</stp>
        <stp>S.NKE</stp>
        <stp>Ask</stp>
        <stp/>
        <stp>T</stp>
        <tr r="N16" s="2"/>
      </tp>
      <tp>
        <v>88.72</v>
        <stp/>
        <stp>ContractData</stp>
        <stp>S.MRK</stp>
        <stp>Bid</stp>
        <stp/>
        <stp>T</stp>
        <tr r="M33" s="2"/>
      </tp>
      <tp>
        <v>233.6</v>
        <stp/>
        <stp>ContractData</stp>
        <stp>S.CRM</stp>
        <stp>Low</stp>
        <stp/>
        <stp>T</stp>
        <tr r="K4" s="2"/>
      </tp>
      <tp>
        <v>140.74</v>
        <stp/>
        <stp>ContractData</stp>
        <stp>S.NLR</stp>
        <stp>Ask</stp>
        <stp/>
        <stp>T</stp>
        <tr r="N1" s="2"/>
      </tp>
      <tp>
        <v>210.86</v>
        <stp/>
        <stp>ContractData</stp>
        <stp>S.HON</stp>
        <stp>Ask</stp>
        <stp/>
        <stp>T</stp>
        <tr r="N15" s="2"/>
      </tp>
      <tp>
        <v>186.01</v>
        <stp/>
        <stp>ContractData</stp>
        <stp>S.JNJ</stp>
        <stp>Bid</stp>
        <stp/>
        <stp>T</stp>
        <tr r="M17" s="2"/>
      </tp>
      <tp>
        <v>110.77</v>
        <stp/>
        <stp>ContractData</stp>
        <stp>S.DIS</stp>
        <stp>Low</stp>
        <stp/>
        <stp>T</stp>
        <tr r="K27" s="2"/>
      </tp>
      <tp>
        <v>285.91000000000003</v>
        <stp/>
        <stp>ContractData</stp>
        <stp>S.IBM</stp>
        <stp>Ask</stp>
        <stp/>
        <stp>T</stp>
        <tr r="N18" s="2"/>
      </tp>
      <tp>
        <v>307.06</v>
        <stp/>
        <stp>ContractData</stp>
        <stp>S.JPM</stp>
        <stp>Bid</stp>
        <stp/>
        <stp>T</stp>
        <tr r="M31" s="2"/>
      </tp>
      <tp>
        <v>307.09000000000003</v>
        <stp/>
        <stp>ContractData</stp>
        <stp>S.JPM</stp>
        <stp>Ask</stp>
        <stp/>
        <stp>T</stp>
        <tr r="N31" s="2"/>
      </tp>
      <tp>
        <v>285.75</v>
        <stp/>
        <stp>ContractData</stp>
        <stp>S.IBM</stp>
        <stp>Bid</stp>
        <stp/>
        <stp>T</stp>
        <tr r="M18" s="2"/>
      </tp>
      <tp>
        <v>186.05</v>
        <stp/>
        <stp>ContractData</stp>
        <stp>S.JNJ</stp>
        <stp>Ask</stp>
        <stp/>
        <stp>T</stp>
        <tr r="N17" s="2"/>
      </tp>
      <tp>
        <v>210.62</v>
        <stp/>
        <stp>ContractData</stp>
        <stp>S.HON</stp>
        <stp>Bid</stp>
        <stp/>
        <stp>T</stp>
        <tr r="M15" s="2"/>
      </tp>
      <tp>
        <v>282.79000000000002</v>
        <stp/>
        <stp>ContractData</stp>
        <stp>S.IBM</stp>
        <stp>Low</stp>
        <stp/>
        <stp>T</stp>
        <tr r="K18" s="2"/>
      </tp>
      <tp>
        <v>112.07000000000001</v>
        <stp/>
        <stp>ContractData</stp>
        <stp>S.DIS</stp>
        <stp>Ask</stp>
        <stp/>
        <stp>T</stp>
        <tr r="N27" s="2"/>
      </tp>
      <tp>
        <v>210.09</v>
        <stp/>
        <stp>ContractData</stp>
        <stp>S.HON</stp>
        <stp>Low</stp>
        <stp/>
        <stp>T</stp>
        <tr r="K15" s="2"/>
      </tp>
      <tp>
        <v>184.09</v>
        <stp/>
        <stp>ContractData</stp>
        <stp>S.JNJ</stp>
        <stp>Low</stp>
        <stp/>
        <stp>T</stp>
        <tr r="K17" s="2"/>
      </tp>
      <tp>
        <v>112.05</v>
        <stp/>
        <stp>ContractData</stp>
        <stp>S.DIS</stp>
        <stp>Bid</stp>
        <stp/>
        <stp>T</stp>
        <tr r="M27" s="2"/>
      </tp>
      <tp>
        <v>306.14</v>
        <stp/>
        <stp>ContractData</stp>
        <stp>S.JPM</stp>
        <stp>Low</stp>
        <stp/>
        <stp>T</stp>
        <tr r="K31" s="2"/>
      </tp>
      <tp>
        <v>156.53</v>
        <stp/>
        <stp>ContractData</stp>
        <stp>S.MMM</stp>
        <stp>Low</stp>
        <stp/>
        <stp>T</stp>
        <tr r="K7" s="2"/>
      </tp>
      <tp>
        <v>488.02</v>
        <stp/>
        <stp>ContractData</stp>
        <stp>S.CAT</stp>
        <stp>Bid</stp>
        <stp/>
        <stp>T</stp>
        <tr r="M3" s="2"/>
      </tp>
      <tp>
        <v>298.95</v>
        <stp/>
        <stp>ContractData</stp>
        <stp>S.MCD</stp>
        <stp>Low</stp>
        <stp/>
        <stp>T</stp>
        <tr r="K14" s="2"/>
      </tp>
      <tp>
        <v>239.20000000000002</v>
        <stp/>
        <stp>ContractData</stp>
        <stp>S.CRM</stp>
        <stp>Bid</stp>
        <stp/>
        <stp>T</stp>
        <tr r="M4" s="2"/>
      </tp>
      <tp>
        <v>88.22</v>
        <stp/>
        <stp>ContractData</stp>
        <stp>S.MRK</stp>
        <stp>Low</stp>
        <stp/>
        <stp>T</stp>
        <tr r="K33" s="2"/>
      </tp>
      <tp>
        <v>153.97</v>
        <stp/>
        <stp>ContractData</stp>
        <stp>S.CVX</stp>
        <stp>Bid</stp>
        <stp/>
        <stp>T</stp>
        <tr r="M21" s="2"/>
      </tp>
      <tp>
        <v>329.98</v>
        <stp/>
        <stp>ContractData</stp>
        <stp>S.AXP</stp>
        <stp>Ask</stp>
        <stp/>
        <stp>T</stp>
        <tr r="N11" s="2"/>
      </tp>
      <tp>
        <v>329.71</v>
        <stp/>
        <stp>ContractData</stp>
        <stp>S.AXP</stp>
        <stp>Bid</stp>
        <stp/>
        <stp>T</stp>
        <tr r="M11" s="2"/>
      </tp>
      <tp>
        <v>239.24</v>
        <stp/>
        <stp>ContractData</stp>
        <stp>S.CRM</stp>
        <stp>Ask</stp>
        <stp/>
        <stp>T</stp>
        <tr r="N4" s="2"/>
      </tp>
      <tp>
        <v>137.09</v>
        <stp/>
        <stp>ContractData</stp>
        <stp>S.NLR</stp>
        <stp>Low</stp>
        <stp/>
        <stp>T</stp>
        <tr r="K1" s="2"/>
      </tp>
      <tp>
        <v>153.99</v>
        <stp/>
        <stp>ContractData</stp>
        <stp>S.CVX</stp>
        <stp>Ask</stp>
        <stp/>
        <stp>T</stp>
        <tr r="N21" s="2"/>
      </tp>
      <tp>
        <v>73.88</v>
        <stp/>
        <stp>ContractData</stp>
        <stp>S.NKE</stp>
        <stp>Low</stp>
        <stp/>
        <stp>T</stp>
        <tr r="K16" s="2"/>
      </tp>
      <tp>
        <v>488.59000000000003</v>
        <stp/>
        <stp>ContractData</stp>
        <stp>S.CAT</stp>
        <stp>Ask</stp>
        <stp/>
        <stp>T</stp>
        <tr r="N3" s="2"/>
      </tp>
      <tp>
        <v>299.60000000000002</v>
        <stp/>
        <stp>ContractData</stp>
        <stp>S.MCD</stp>
        <stp>Open</stp>
        <stp/>
        <stp>T</stp>
        <tr r="I14" s="2"/>
      </tp>
      <tp>
        <v>157.26</v>
        <stp/>
        <stp>ContractData</stp>
        <stp>S.MMM</stp>
        <stp>Open</stp>
        <stp/>
        <stp>T</stp>
        <tr r="I7" s="2"/>
      </tp>
      <tp>
        <v>310.56</v>
        <stp/>
        <stp>ContractData</stp>
        <stp>S.JPM</stp>
        <stp>High</stp>
        <stp/>
        <stp>T</stp>
        <tr r="J31" s="2"/>
      </tp>
      <tp>
        <v>186.59</v>
        <stp/>
        <stp>ContractData</stp>
        <stp>S.JNJ</stp>
        <stp>High</stp>
        <stp/>
        <stp>T</stp>
        <tr r="J17" s="2"/>
      </tp>
      <tp>
        <v>89.95</v>
        <stp/>
        <stp>ContractData</stp>
        <stp>S.MRK</stp>
        <stp>Open</stp>
        <stp/>
        <stp>T</stp>
        <tr r="I33" s="2"/>
      </tp>
      <tp>
        <v>-0.69861714055716873</v>
        <stp/>
        <stp>ContractData</stp>
        <stp>S.V</stp>
        <stp>PerCentNetLastTrade</stp>
        <stp/>
        <stp>T</stp>
        <tr r="B28" s="2"/>
      </tp>
      <tp>
        <v>258.18</v>
        <stp/>
        <stp>ContractData</stp>
        <stp>S.AAPL</stp>
        <stp>High</stp>
        <stp/>
        <stp>T</stp>
        <tr r="J10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volatileDependencies" Target="volatileDependenci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DBAE3-E937-4C2E-B55E-8C8E72A99328}">
  <dimension ref="B1:R201"/>
  <sheetViews>
    <sheetView showRowColHeaders="0" tabSelected="1" workbookViewId="0">
      <selection activeCell="S1" sqref="S1"/>
    </sheetView>
  </sheetViews>
  <sheetFormatPr defaultRowHeight="16.5" x14ac:dyDescent="0.3"/>
  <cols>
    <col min="1" max="1" width="2.625" style="6" customWidth="1"/>
    <col min="2" max="2" width="41.625" style="6" bestFit="1" customWidth="1"/>
    <col min="3" max="4" width="10.625" style="3" customWidth="1"/>
    <col min="5" max="5" width="10.625" style="4" customWidth="1"/>
    <col min="6" max="6" width="10.625" style="7" customWidth="1"/>
    <col min="7" max="9" width="10.625" style="5" customWidth="1"/>
    <col min="10" max="10" width="9" style="8"/>
    <col min="11" max="11" width="9" style="3"/>
    <col min="12" max="12" width="9" style="5"/>
    <col min="13" max="13" width="9" style="8"/>
    <col min="14" max="14" width="16.625" style="9" customWidth="1"/>
    <col min="15" max="15" width="12.75" style="4" customWidth="1"/>
    <col min="16" max="16384" width="9" style="6"/>
  </cols>
  <sheetData>
    <row r="1" spans="2:18" s="15" customFormat="1" ht="24.95" customHeight="1" x14ac:dyDescent="0.3">
      <c r="B1" s="10" t="s">
        <v>32</v>
      </c>
      <c r="C1" s="10" t="s">
        <v>33</v>
      </c>
      <c r="D1" s="10" t="s">
        <v>34</v>
      </c>
      <c r="E1" s="11" t="s">
        <v>35</v>
      </c>
      <c r="F1" s="11" t="s">
        <v>35</v>
      </c>
      <c r="G1" s="12" t="s">
        <v>36</v>
      </c>
      <c r="H1" s="12" t="s">
        <v>37</v>
      </c>
      <c r="I1" s="12" t="s">
        <v>38</v>
      </c>
      <c r="J1" s="13" t="s">
        <v>41</v>
      </c>
      <c r="K1" s="12" t="s">
        <v>42</v>
      </c>
      <c r="L1" s="12" t="s">
        <v>43</v>
      </c>
      <c r="M1" s="13" t="s">
        <v>44</v>
      </c>
      <c r="N1" s="14" t="s">
        <v>45</v>
      </c>
      <c r="O1" s="11" t="s">
        <v>46</v>
      </c>
      <c r="Q1" s="16">
        <f>MOD(RTD("cqg.rtd", ,"SystemInfo", "Linetime"),1)</f>
        <v>0.5325578703705105</v>
      </c>
      <c r="R1" s="16"/>
    </row>
    <row r="2" spans="2:18" x14ac:dyDescent="0.3">
      <c r="B2" s="6" t="str" cm="1">
        <f t="array" aca="1" ref="B2:B201" ca="1">_xlfn._TRO_ALL(Calculations!E:E)</f>
        <v>Market Vectors Uranium+Nuclear EnergyETF</v>
      </c>
      <c r="C2" s="3" cm="1">
        <f t="array" aca="1" ref="C2:C201" ca="1">_xlfn._TRO_ALL(Calculations!F:F)</f>
        <v>140.65</v>
      </c>
      <c r="D2" s="3" cm="1">
        <f t="array" aca="1" ref="D2:D201" ca="1">_xlfn._TRO_ALL(Calculations!G:G)</f>
        <v>3.1400000000000148</v>
      </c>
      <c r="E2" s="4" cm="1">
        <f t="array" aca="1" ref="E2:E201" ca="1">_xlfn._TRO_ALL(Calculations!H:H)</f>
        <v>2.2834702930695953E-2</v>
      </c>
      <c r="F2" s="7">
        <f ca="1">E2</f>
        <v>2.2834702930695953E-2</v>
      </c>
      <c r="G2" s="5" cm="1">
        <f t="array" aca="1" ref="G2:G201" ca="1">_xlfn._TRO_ALL(Calculations!I:I)</f>
        <v>139.97</v>
      </c>
      <c r="H2" s="5" cm="1">
        <f t="array" aca="1" ref="H2:H201" ca="1">_xlfn._TRO_ALL(Calculations!J:J)</f>
        <v>140.85</v>
      </c>
      <c r="I2" s="5" cm="1">
        <f t="array" aca="1" ref="I2:I201" ca="1">_xlfn._TRO_ALL(Calculations!K:K)</f>
        <v>137.09</v>
      </c>
      <c r="J2" s="8" cm="1">
        <f t="array" aca="1" ref="J2:J201" ca="1">_xlfn._TRO_ALL(Calculations!L:L)</f>
        <v>200</v>
      </c>
      <c r="K2" s="5" cm="1">
        <f t="array" aca="1" ref="K2:K201" ca="1">_xlfn._TRO_ALL(Calculations!M:M)</f>
        <v>140.43</v>
      </c>
      <c r="L2" s="5" cm="1">
        <f t="array" aca="1" ref="L2:L201" ca="1">_xlfn._TRO_ALL(Calculations!N:N)</f>
        <v>140.74</v>
      </c>
      <c r="M2" s="8" cm="1">
        <f t="array" aca="1" ref="M2:M201" ca="1">_xlfn._TRO_ALL(Calculations!O:O)</f>
        <v>200</v>
      </c>
      <c r="N2" s="9" cm="1">
        <f t="array" aca="1" ref="N2:N201" ca="1">_xlfn._TRO_ALL(Calculations!P:P)</f>
        <v>516005</v>
      </c>
      <c r="O2" s="4" cm="1">
        <f t="array" aca="1" ref="O2:O201" ca="1">_xlfn._TRO_ALL(Calculations!Q:Q)</f>
        <v>0.72916154413572654</v>
      </c>
    </row>
    <row r="3" spans="2:18" x14ac:dyDescent="0.3">
      <c r="B3" s="6" t="str">
        <f ca="1"/>
        <v>ARK Innovation</v>
      </c>
      <c r="C3" s="3">
        <f ca="1"/>
        <v>88.43</v>
      </c>
      <c r="D3" s="3">
        <f ca="1"/>
        <v>1.5100000000000051</v>
      </c>
      <c r="E3" s="4">
        <f ca="1"/>
        <v>1.7372296364473079E-2</v>
      </c>
      <c r="F3" s="7">
        <f t="shared" ref="F3:F66" ca="1" si="0">E3</f>
        <v>1.7372296364473079E-2</v>
      </c>
      <c r="G3" s="5">
        <f ca="1"/>
        <v>88.55</v>
      </c>
      <c r="H3" s="5">
        <f ca="1"/>
        <v>88.69</v>
      </c>
      <c r="I3" s="5">
        <f ca="1"/>
        <v>87.26</v>
      </c>
      <c r="J3" s="8">
        <f ca="1"/>
        <v>500</v>
      </c>
      <c r="K3" s="3">
        <f ca="1"/>
        <v>88.42</v>
      </c>
      <c r="L3" s="5">
        <f ca="1"/>
        <v>88.43</v>
      </c>
      <c r="M3" s="8">
        <f ca="1"/>
        <v>100</v>
      </c>
      <c r="N3" s="9">
        <f ca="1"/>
        <v>3916200</v>
      </c>
      <c r="O3" s="4">
        <f ca="1"/>
        <v>0.55768892020433336</v>
      </c>
    </row>
    <row r="4" spans="2:18" x14ac:dyDescent="0.3">
      <c r="B4" s="6" t="str">
        <f ca="1"/>
        <v>Caterpillar Inc</v>
      </c>
      <c r="C4" s="3">
        <f ca="1"/>
        <v>488.11</v>
      </c>
      <c r="D4" s="3">
        <f ca="1"/>
        <v>7.2900000000000205</v>
      </c>
      <c r="E4" s="4">
        <f ca="1"/>
        <v>1.5161598935152447E-2</v>
      </c>
      <c r="F4" s="7">
        <f t="shared" ca="1" si="0"/>
        <v>1.5161598935152447E-2</v>
      </c>
      <c r="G4" s="5">
        <f ca="1"/>
        <v>486.86</v>
      </c>
      <c r="H4" s="5">
        <f ca="1"/>
        <v>495.98</v>
      </c>
      <c r="I4" s="5">
        <f ca="1"/>
        <v>484.19</v>
      </c>
      <c r="J4" s="8">
        <f ca="1"/>
        <v>200</v>
      </c>
      <c r="K4" s="3">
        <f ca="1"/>
        <v>488.02</v>
      </c>
      <c r="L4" s="5">
        <f ca="1"/>
        <v>488.59000000000003</v>
      </c>
      <c r="M4" s="8">
        <f ca="1"/>
        <v>200</v>
      </c>
      <c r="N4" s="9">
        <f ca="1"/>
        <v>1535513</v>
      </c>
      <c r="O4" s="4">
        <f ca="1"/>
        <v>0.34554526408644842</v>
      </c>
    </row>
    <row r="5" spans="2:18" x14ac:dyDescent="0.3">
      <c r="B5" s="6" t="str">
        <f ca="1"/>
        <v>Salesforce, Inc.</v>
      </c>
      <c r="C5" s="3">
        <f ca="1"/>
        <v>239.21</v>
      </c>
      <c r="D5" s="3">
        <f ca="1"/>
        <v>3.5200000000000102</v>
      </c>
      <c r="E5" s="4">
        <f ca="1"/>
        <v>1.4934872077729221E-2</v>
      </c>
      <c r="F5" s="7">
        <f t="shared" ca="1" si="0"/>
        <v>1.4934872077729221E-2</v>
      </c>
      <c r="G5" s="5">
        <f ca="1"/>
        <v>235.43</v>
      </c>
      <c r="H5" s="5">
        <f ca="1"/>
        <v>239.4</v>
      </c>
      <c r="I5" s="5">
        <f ca="1"/>
        <v>233.6</v>
      </c>
      <c r="J5" s="8">
        <f ca="1"/>
        <v>100</v>
      </c>
      <c r="K5" s="3">
        <f ca="1"/>
        <v>239.20000000000002</v>
      </c>
      <c r="L5" s="5">
        <f ca="1"/>
        <v>239.24</v>
      </c>
      <c r="M5" s="8">
        <f ca="1"/>
        <v>200</v>
      </c>
      <c r="N5" s="9">
        <f ca="1"/>
        <v>4853312</v>
      </c>
      <c r="O5" s="4">
        <f ca="1"/>
        <v>-0.2845093171417461</v>
      </c>
    </row>
    <row r="6" spans="2:18" x14ac:dyDescent="0.3">
      <c r="B6" s="6" t="str">
        <f ca="1"/>
        <v>United Health Group Inc</v>
      </c>
      <c r="C6" s="3">
        <f ca="1"/>
        <v>353</v>
      </c>
      <c r="D6" s="3">
        <f ca="1"/>
        <v>4.6999999999999886</v>
      </c>
      <c r="E6" s="4">
        <f ca="1"/>
        <v>1.3494114269308069E-2</v>
      </c>
      <c r="F6" s="7">
        <f t="shared" ca="1" si="0"/>
        <v>1.3494114269308069E-2</v>
      </c>
      <c r="G6" s="5">
        <f ca="1"/>
        <v>347.29</v>
      </c>
      <c r="H6" s="5">
        <f ca="1"/>
        <v>355.08</v>
      </c>
      <c r="I6" s="5">
        <f ca="1"/>
        <v>344.65000000000003</v>
      </c>
      <c r="J6" s="8">
        <f ca="1"/>
        <v>200</v>
      </c>
      <c r="K6" s="3">
        <f ca="1"/>
        <v>352.92</v>
      </c>
      <c r="L6" s="5">
        <f ca="1"/>
        <v>353.09000000000003</v>
      </c>
      <c r="M6" s="8">
        <f ca="1"/>
        <v>100</v>
      </c>
      <c r="N6" s="9">
        <f ca="1"/>
        <v>5755468</v>
      </c>
      <c r="O6" s="4">
        <f ca="1"/>
        <v>-0.30217846835092721</v>
      </c>
    </row>
    <row r="7" spans="2:18" x14ac:dyDescent="0.3">
      <c r="B7" s="6" t="str">
        <f ca="1"/>
        <v>Boeing Company</v>
      </c>
      <c r="C7" s="3">
        <f ca="1"/>
        <v>218.07</v>
      </c>
      <c r="D7" s="3">
        <f ca="1"/>
        <v>2.8699999999999761</v>
      </c>
      <c r="E7" s="4">
        <f ca="1"/>
        <v>1.33364312267658E-2</v>
      </c>
      <c r="F7" s="7">
        <f t="shared" ca="1" si="0"/>
        <v>1.33364312267658E-2</v>
      </c>
      <c r="G7" s="5">
        <f ca="1"/>
        <v>215.45000000000002</v>
      </c>
      <c r="H7" s="5">
        <f ca="1"/>
        <v>218.86</v>
      </c>
      <c r="I7" s="5">
        <f ca="1"/>
        <v>215.31</v>
      </c>
      <c r="J7" s="8">
        <f ca="1"/>
        <v>300</v>
      </c>
      <c r="K7" s="3">
        <f ca="1"/>
        <v>218.1</v>
      </c>
      <c r="L7" s="5">
        <f ca="1"/>
        <v>218.14000000000001</v>
      </c>
      <c r="M7" s="8">
        <f ca="1"/>
        <v>400</v>
      </c>
      <c r="N7" s="9">
        <f ca="1"/>
        <v>4918346</v>
      </c>
      <c r="O7" s="4">
        <f ca="1"/>
        <v>0.2320338983050847</v>
      </c>
    </row>
    <row r="8" spans="2:18" x14ac:dyDescent="0.3">
      <c r="B8" s="6" t="str">
        <f ca="1"/>
        <v>3M Company</v>
      </c>
      <c r="C8" s="3">
        <f ca="1"/>
        <v>157.89000000000001</v>
      </c>
      <c r="D8" s="3">
        <f ca="1"/>
        <v>1.8900000000000148</v>
      </c>
      <c r="E8" s="4">
        <f ca="1"/>
        <v>1.2115384615384615E-2</v>
      </c>
      <c r="F8" s="7">
        <f t="shared" ca="1" si="0"/>
        <v>1.2115384615384615E-2</v>
      </c>
      <c r="G8" s="5">
        <f ca="1"/>
        <v>157.26</v>
      </c>
      <c r="H8" s="5">
        <f ca="1"/>
        <v>159.57</v>
      </c>
      <c r="I8" s="5">
        <f ca="1"/>
        <v>156.53</v>
      </c>
      <c r="J8" s="8">
        <f ca="1"/>
        <v>100</v>
      </c>
      <c r="K8" s="3">
        <f ca="1"/>
        <v>157.80000000000001</v>
      </c>
      <c r="L8" s="5">
        <f ca="1"/>
        <v>157.9</v>
      </c>
      <c r="M8" s="8">
        <f ca="1"/>
        <v>200</v>
      </c>
      <c r="N8" s="9">
        <f ca="1"/>
        <v>964507</v>
      </c>
      <c r="O8" s="4">
        <f ca="1"/>
        <v>0.22310016267720204</v>
      </c>
    </row>
    <row r="9" spans="2:18" x14ac:dyDescent="0.3">
      <c r="B9" s="6" t="str">
        <f ca="1"/>
        <v>NVIDIA Corp</v>
      </c>
      <c r="C9" s="3">
        <f ca="1"/>
        <v>189.04</v>
      </c>
      <c r="D9" s="3">
        <f ca="1"/>
        <v>1.7999999999999829</v>
      </c>
      <c r="E9" s="4">
        <f ca="1"/>
        <v>9.6133304849391147E-3</v>
      </c>
      <c r="F9" s="7">
        <f t="shared" ca="1" si="0"/>
        <v>9.6133304849391147E-3</v>
      </c>
      <c r="G9" s="5">
        <f ca="1"/>
        <v>189.6</v>
      </c>
      <c r="H9" s="5">
        <f ca="1"/>
        <v>191.05</v>
      </c>
      <c r="I9" s="5">
        <f ca="1"/>
        <v>188.26</v>
      </c>
      <c r="J9" s="8">
        <f ca="1"/>
        <v>1200</v>
      </c>
      <c r="K9" s="3">
        <f ca="1"/>
        <v>189.04</v>
      </c>
      <c r="L9" s="5">
        <f ca="1"/>
        <v>189.05</v>
      </c>
      <c r="M9" s="8">
        <f ca="1"/>
        <v>400</v>
      </c>
      <c r="N9" s="9">
        <f ca="1"/>
        <v>97389077</v>
      </c>
      <c r="O9" s="4">
        <f ca="1"/>
        <v>0.40769975426316185</v>
      </c>
    </row>
    <row r="10" spans="2:18" x14ac:dyDescent="0.3">
      <c r="B10" s="6" t="str">
        <f ca="1"/>
        <v>Amazon.com Inc</v>
      </c>
      <c r="C10" s="3">
        <f ca="1"/>
        <v>222.36</v>
      </c>
      <c r="D10" s="3">
        <f ca="1"/>
        <v>1.7300000000000182</v>
      </c>
      <c r="E10" s="4">
        <f ca="1"/>
        <v>7.84118206952817E-3</v>
      </c>
      <c r="F10" s="7">
        <f t="shared" ca="1" si="0"/>
        <v>7.84118206952817E-3</v>
      </c>
      <c r="G10" s="5">
        <f ca="1"/>
        <v>221.01</v>
      </c>
      <c r="H10" s="5">
        <f ca="1"/>
        <v>222.81</v>
      </c>
      <c r="I10" s="5">
        <f ca="1"/>
        <v>218.94</v>
      </c>
      <c r="J10" s="8">
        <f ca="1"/>
        <v>200</v>
      </c>
      <c r="K10" s="3">
        <f ca="1"/>
        <v>222.35</v>
      </c>
      <c r="L10" s="5">
        <f ca="1"/>
        <v>222.37</v>
      </c>
      <c r="M10" s="8">
        <f ca="1"/>
        <v>1000</v>
      </c>
      <c r="N10" s="9">
        <f ca="1"/>
        <v>25094880</v>
      </c>
      <c r="O10" s="4">
        <f ca="1"/>
        <v>1.3537535894981533E-2</v>
      </c>
    </row>
    <row r="11" spans="2:18" x14ac:dyDescent="0.3">
      <c r="B11" s="6" t="str">
        <f ca="1"/>
        <v>Apple Inc</v>
      </c>
      <c r="C11" s="3">
        <f ca="1"/>
        <v>257.39999999999998</v>
      </c>
      <c r="D11" s="3">
        <f ca="1"/>
        <v>1.9499999999999602</v>
      </c>
      <c r="E11" s="4">
        <f ca="1"/>
        <v>7.6335877862595426E-3</v>
      </c>
      <c r="F11" s="7">
        <f t="shared" ca="1" si="0"/>
        <v>7.6335877862595426E-3</v>
      </c>
      <c r="G11" s="5">
        <f ca="1"/>
        <v>256.57</v>
      </c>
      <c r="H11" s="5">
        <f ca="1"/>
        <v>258.18</v>
      </c>
      <c r="I11" s="5">
        <f ca="1"/>
        <v>254.15</v>
      </c>
      <c r="J11" s="8">
        <f ca="1"/>
        <v>200</v>
      </c>
      <c r="K11" s="3">
        <f ca="1"/>
        <v>257.39</v>
      </c>
      <c r="L11" s="5">
        <f ca="1"/>
        <v>257.42</v>
      </c>
      <c r="M11" s="8">
        <f ca="1"/>
        <v>100</v>
      </c>
      <c r="N11" s="9">
        <f ca="1"/>
        <v>23636063</v>
      </c>
      <c r="O11" s="4">
        <f ca="1"/>
        <v>2.7873173069243515E-2</v>
      </c>
    </row>
    <row r="12" spans="2:18" x14ac:dyDescent="0.3">
      <c r="B12" s="6" t="str">
        <f ca="1"/>
        <v>American Express Co</v>
      </c>
      <c r="C12" s="3">
        <f ca="1"/>
        <v>329.84000000000003</v>
      </c>
      <c r="D12" s="3">
        <f ca="1"/>
        <v>1.2800000000000296</v>
      </c>
      <c r="E12" s="4">
        <f ca="1"/>
        <v>3.8957876795714637E-3</v>
      </c>
      <c r="F12" s="7">
        <f t="shared" ca="1" si="0"/>
        <v>3.8957876795714637E-3</v>
      </c>
      <c r="G12" s="5">
        <f ca="1"/>
        <v>328.45</v>
      </c>
      <c r="H12" s="5">
        <f ca="1"/>
        <v>330.44</v>
      </c>
      <c r="I12" s="5">
        <f ca="1"/>
        <v>326.28000000000003</v>
      </c>
      <c r="J12" s="8">
        <f ca="1"/>
        <v>200</v>
      </c>
      <c r="K12" s="3">
        <f ca="1"/>
        <v>329.71</v>
      </c>
      <c r="L12" s="5">
        <f ca="1"/>
        <v>329.98</v>
      </c>
      <c r="M12" s="8">
        <f ca="1"/>
        <v>300</v>
      </c>
      <c r="N12" s="9">
        <f ca="1"/>
        <v>785769</v>
      </c>
      <c r="O12" s="4">
        <f ca="1"/>
        <v>0.11135819940024935</v>
      </c>
    </row>
    <row r="13" spans="2:18" x14ac:dyDescent="0.3">
      <c r="B13" s="6" t="str">
        <f ca="1"/>
        <v>Travelers Companies, Inc</v>
      </c>
      <c r="C13" s="3">
        <f ca="1"/>
        <v>278.32</v>
      </c>
      <c r="D13" s="3">
        <f ca="1"/>
        <v>1.0799999999999841</v>
      </c>
      <c r="E13" s="4">
        <f ca="1"/>
        <v>3.8955417688645217E-3</v>
      </c>
      <c r="F13" s="7">
        <f t="shared" ca="1" si="0"/>
        <v>3.8955417688645217E-3</v>
      </c>
      <c r="G13" s="5">
        <f ca="1"/>
        <v>276.20999999999998</v>
      </c>
      <c r="H13" s="5">
        <f ca="1"/>
        <v>279</v>
      </c>
      <c r="I13" s="5">
        <f ca="1"/>
        <v>275.52</v>
      </c>
      <c r="J13" s="8">
        <f ca="1"/>
        <v>100</v>
      </c>
      <c r="K13" s="3">
        <f ca="1"/>
        <v>278.3</v>
      </c>
      <c r="L13" s="5">
        <f ca="1"/>
        <v>278.52</v>
      </c>
      <c r="M13" s="8">
        <f ca="1"/>
        <v>100</v>
      </c>
      <c r="N13" s="9">
        <f ca="1"/>
        <v>307054</v>
      </c>
      <c r="O13" s="4">
        <f ca="1"/>
        <v>0.1553821246211963</v>
      </c>
    </row>
    <row r="14" spans="2:18" x14ac:dyDescent="0.3">
      <c r="B14" s="6" t="str">
        <f ca="1"/>
        <v>Sherwin-Williams Co</v>
      </c>
      <c r="C14" s="3">
        <f ca="1"/>
        <v>342.36</v>
      </c>
      <c r="D14" s="3">
        <f ca="1"/>
        <v>1.1399999999999864</v>
      </c>
      <c r="E14" s="4">
        <f ca="1"/>
        <v>3.3409530508176546E-3</v>
      </c>
      <c r="F14" s="7">
        <f t="shared" ca="1" si="0"/>
        <v>3.3409530508176546E-3</v>
      </c>
      <c r="G14" s="5">
        <f ca="1"/>
        <v>340.03000000000003</v>
      </c>
      <c r="H14" s="5">
        <f ca="1"/>
        <v>344.7</v>
      </c>
      <c r="I14" s="5">
        <f ca="1"/>
        <v>339.17</v>
      </c>
      <c r="J14" s="8">
        <f ca="1"/>
        <v>100</v>
      </c>
      <c r="K14" s="3">
        <f ca="1"/>
        <v>342.3</v>
      </c>
      <c r="L14" s="5">
        <f ca="1"/>
        <v>342.43</v>
      </c>
      <c r="M14" s="8">
        <f ca="1"/>
        <v>200</v>
      </c>
      <c r="N14" s="9">
        <f ca="1"/>
        <v>534766</v>
      </c>
      <c r="O14" s="4">
        <f ca="1"/>
        <v>7.1485305798252782E-3</v>
      </c>
    </row>
    <row r="15" spans="2:18" x14ac:dyDescent="0.3">
      <c r="B15" s="6" t="str">
        <f ca="1"/>
        <v>McDonald's Corporation</v>
      </c>
      <c r="C15" s="3">
        <f ca="1"/>
        <v>301.5</v>
      </c>
      <c r="D15" s="3">
        <f ca="1"/>
        <v>0.98000000000001819</v>
      </c>
      <c r="E15" s="4">
        <f ca="1"/>
        <v>3.2610142419805671E-3</v>
      </c>
      <c r="F15" s="7">
        <f t="shared" ca="1" si="0"/>
        <v>3.2610142419805671E-3</v>
      </c>
      <c r="G15" s="5">
        <f ca="1"/>
        <v>299.60000000000002</v>
      </c>
      <c r="H15" s="5">
        <f ca="1"/>
        <v>302.38</v>
      </c>
      <c r="I15" s="5">
        <f ca="1"/>
        <v>298.95</v>
      </c>
      <c r="J15" s="8">
        <f ca="1"/>
        <v>400</v>
      </c>
      <c r="K15" s="3">
        <f ca="1"/>
        <v>301.44</v>
      </c>
      <c r="L15" s="5">
        <f ca="1"/>
        <v>301.56</v>
      </c>
      <c r="M15" s="8">
        <f ca="1"/>
        <v>200</v>
      </c>
      <c r="N15" s="9">
        <f ca="1"/>
        <v>1399696</v>
      </c>
      <c r="O15" s="4">
        <f ca="1"/>
        <v>4.0049674014281333E-2</v>
      </c>
    </row>
    <row r="16" spans="2:18" x14ac:dyDescent="0.3">
      <c r="B16" s="6" t="str">
        <f ca="1"/>
        <v>Honeywell Intl</v>
      </c>
      <c r="C16" s="3">
        <f ca="1"/>
        <v>210.73000000000002</v>
      </c>
      <c r="D16" s="3">
        <f ca="1"/>
        <v>0.55000000000001137</v>
      </c>
      <c r="E16" s="4">
        <f ca="1"/>
        <v>2.6168046436387859E-3</v>
      </c>
      <c r="F16" s="7">
        <f t="shared" ca="1" si="0"/>
        <v>2.6168046436387859E-3</v>
      </c>
      <c r="G16" s="5">
        <f ca="1"/>
        <v>210.5</v>
      </c>
      <c r="H16" s="5">
        <f ca="1"/>
        <v>213.02</v>
      </c>
      <c r="I16" s="5">
        <f ca="1"/>
        <v>210.09</v>
      </c>
      <c r="J16" s="8">
        <f ca="1"/>
        <v>400</v>
      </c>
      <c r="K16" s="3">
        <f ca="1"/>
        <v>210.62</v>
      </c>
      <c r="L16" s="5">
        <f ca="1"/>
        <v>210.86</v>
      </c>
      <c r="M16" s="8">
        <f ca="1"/>
        <v>600</v>
      </c>
      <c r="N16" s="9">
        <f ca="1"/>
        <v>1356936</v>
      </c>
      <c r="O16" s="4">
        <f ca="1"/>
        <v>-6.7112311301961117E-2</v>
      </c>
    </row>
    <row r="17" spans="2:15" x14ac:dyDescent="0.3">
      <c r="B17" s="6" t="str">
        <f ca="1"/>
        <v>NIKE Inc ClsB</v>
      </c>
      <c r="C17" s="3">
        <f ca="1"/>
        <v>74.36</v>
      </c>
      <c r="D17" s="3">
        <f ca="1"/>
        <v>0.15999999999999659</v>
      </c>
      <c r="E17" s="4">
        <f ca="1"/>
        <v>2.1563342318059301E-3</v>
      </c>
      <c r="F17" s="7">
        <f t="shared" ca="1" si="0"/>
        <v>2.1563342318059301E-3</v>
      </c>
      <c r="G17" s="5">
        <f ca="1"/>
        <v>75</v>
      </c>
      <c r="H17" s="5">
        <f ca="1"/>
        <v>76.97</v>
      </c>
      <c r="I17" s="5">
        <f ca="1"/>
        <v>73.88</v>
      </c>
      <c r="J17" s="8">
        <f ca="1"/>
        <v>100</v>
      </c>
      <c r="K17" s="3">
        <f ca="1"/>
        <v>74.350000000000009</v>
      </c>
      <c r="L17" s="5">
        <f ca="1"/>
        <v>74.37</v>
      </c>
      <c r="M17" s="8">
        <f ca="1"/>
        <v>300</v>
      </c>
      <c r="N17" s="9">
        <f ca="1"/>
        <v>17973496</v>
      </c>
      <c r="O17" s="4">
        <f ca="1"/>
        <v>-1.7312012686665816E-2</v>
      </c>
    </row>
    <row r="18" spans="2:15" x14ac:dyDescent="0.3">
      <c r="B18" s="6" t="str">
        <f ca="1"/>
        <v>Johnson &amp; Johnson</v>
      </c>
      <c r="C18" s="3">
        <f ca="1"/>
        <v>186.03</v>
      </c>
      <c r="D18" s="3">
        <f ca="1"/>
        <v>-2.0000000000010232E-2</v>
      </c>
      <c r="E18" s="4">
        <f ca="1"/>
        <v>-1.0749798441279227E-4</v>
      </c>
      <c r="F18" s="7">
        <f t="shared" ca="1" si="0"/>
        <v>-1.0749798441279227E-4</v>
      </c>
      <c r="G18" s="5">
        <f ca="1"/>
        <v>184.19</v>
      </c>
      <c r="H18" s="5">
        <f ca="1"/>
        <v>186.59</v>
      </c>
      <c r="I18" s="5">
        <f ca="1"/>
        <v>184.09</v>
      </c>
      <c r="J18" s="8">
        <f ca="1"/>
        <v>300</v>
      </c>
      <c r="K18" s="3">
        <f ca="1"/>
        <v>186.01</v>
      </c>
      <c r="L18" s="5">
        <f ca="1"/>
        <v>186.05</v>
      </c>
      <c r="M18" s="8">
        <f ca="1"/>
        <v>100</v>
      </c>
      <c r="N18" s="9">
        <f ca="1"/>
        <v>3871279</v>
      </c>
      <c r="O18" s="4">
        <f ca="1"/>
        <v>0.28633660627852303</v>
      </c>
    </row>
    <row r="19" spans="2:15" x14ac:dyDescent="0.3">
      <c r="B19" s="6" t="str">
        <f ca="1"/>
        <v>International Business Machines</v>
      </c>
      <c r="C19" s="3">
        <f ca="1"/>
        <v>285.83</v>
      </c>
      <c r="D19" s="3">
        <f ca="1"/>
        <v>-0.66000000000002501</v>
      </c>
      <c r="E19" s="4">
        <f ca="1"/>
        <v>-2.3037453314251805E-3</v>
      </c>
      <c r="F19" s="7">
        <f t="shared" ca="1" si="0"/>
        <v>-2.3037453314251805E-3</v>
      </c>
      <c r="G19" s="5">
        <f ca="1"/>
        <v>285.79000000000002</v>
      </c>
      <c r="H19" s="5">
        <f ca="1"/>
        <v>287.76</v>
      </c>
      <c r="I19" s="5">
        <f ca="1"/>
        <v>282.79000000000002</v>
      </c>
      <c r="J19" s="8">
        <f ca="1"/>
        <v>100</v>
      </c>
      <c r="K19" s="3">
        <f ca="1"/>
        <v>285.75</v>
      </c>
      <c r="L19" s="5">
        <f ca="1"/>
        <v>285.91000000000003</v>
      </c>
      <c r="M19" s="8">
        <f ca="1"/>
        <v>100</v>
      </c>
      <c r="N19" s="9">
        <f ca="1"/>
        <v>1488425</v>
      </c>
      <c r="O19" s="4">
        <f ca="1"/>
        <v>0.30023199745257684</v>
      </c>
    </row>
    <row r="20" spans="2:15" x14ac:dyDescent="0.3">
      <c r="B20" s="6" t="str">
        <f ca="1"/>
        <v>Cisco Systems Inc</v>
      </c>
      <c r="C20" s="3">
        <f ca="1"/>
        <v>68.55</v>
      </c>
      <c r="D20" s="3">
        <f ca="1"/>
        <v>-0.20000000000000284</v>
      </c>
      <c r="E20" s="4">
        <f ca="1"/>
        <v>-2.9090909090909089E-3</v>
      </c>
      <c r="F20" s="7">
        <f t="shared" ca="1" si="0"/>
        <v>-2.9090909090909089E-3</v>
      </c>
      <c r="G20" s="5">
        <f ca="1"/>
        <v>69.17</v>
      </c>
      <c r="H20" s="5">
        <f ca="1"/>
        <v>69.489999999999995</v>
      </c>
      <c r="I20" s="5">
        <f ca="1"/>
        <v>68.27</v>
      </c>
      <c r="J20" s="8">
        <f ca="1"/>
        <v>200</v>
      </c>
      <c r="K20" s="3">
        <f ca="1"/>
        <v>68.55</v>
      </c>
      <c r="L20" s="5">
        <f ca="1"/>
        <v>68.56</v>
      </c>
      <c r="M20" s="8">
        <f ca="1"/>
        <v>600</v>
      </c>
      <c r="N20" s="9">
        <f ca="1"/>
        <v>6371426</v>
      </c>
      <c r="O20" s="4">
        <f ca="1"/>
        <v>0.15793918918918909</v>
      </c>
    </row>
    <row r="21" spans="2:15" x14ac:dyDescent="0.3">
      <c r="B21" s="6" t="str">
        <f ca="1"/>
        <v>Home Depot, Inc.</v>
      </c>
      <c r="C21" s="3">
        <f ca="1"/>
        <v>395.67</v>
      </c>
      <c r="D21" s="3">
        <f ca="1"/>
        <v>-1.3499999999999659</v>
      </c>
      <c r="E21" s="4">
        <f ca="1"/>
        <v>-3.4003324769533022E-3</v>
      </c>
      <c r="F21" s="7">
        <f t="shared" ca="1" si="0"/>
        <v>-3.4003324769533022E-3</v>
      </c>
      <c r="G21" s="5">
        <f ca="1"/>
        <v>395.5</v>
      </c>
      <c r="H21" s="5">
        <f ca="1"/>
        <v>397.38</v>
      </c>
      <c r="I21" s="5">
        <f ca="1"/>
        <v>393.79</v>
      </c>
      <c r="J21" s="8">
        <f ca="1"/>
        <v>200</v>
      </c>
      <c r="K21" s="3">
        <f ca="1"/>
        <v>395.6</v>
      </c>
      <c r="L21" s="5">
        <f ca="1"/>
        <v>395.79</v>
      </c>
      <c r="M21" s="8">
        <f ca="1"/>
        <v>500</v>
      </c>
      <c r="N21" s="9">
        <f ca="1"/>
        <v>1098955</v>
      </c>
      <c r="O21" s="4">
        <f ca="1"/>
        <v>1.7172677960873049E-2</v>
      </c>
    </row>
    <row r="22" spans="2:15" x14ac:dyDescent="0.3">
      <c r="B22" s="6" t="str">
        <f ca="1"/>
        <v>Chevron Corp</v>
      </c>
      <c r="C22" s="3">
        <f ca="1"/>
        <v>153.97999999999999</v>
      </c>
      <c r="D22" s="3">
        <f ca="1"/>
        <v>-0.60000000000002274</v>
      </c>
      <c r="E22" s="4">
        <f ca="1"/>
        <v>-3.8814853150472245E-3</v>
      </c>
      <c r="F22" s="7">
        <f t="shared" ca="1" si="0"/>
        <v>-3.8814853150472245E-3</v>
      </c>
      <c r="G22" s="5">
        <f ca="1"/>
        <v>153.95000000000002</v>
      </c>
      <c r="H22" s="5">
        <f ca="1"/>
        <v>156.6</v>
      </c>
      <c r="I22" s="5">
        <f ca="1"/>
        <v>153.72</v>
      </c>
      <c r="J22" s="8">
        <f ca="1"/>
        <v>200</v>
      </c>
      <c r="K22" s="3">
        <f ca="1"/>
        <v>153.97</v>
      </c>
      <c r="L22" s="5">
        <f ca="1"/>
        <v>153.99</v>
      </c>
      <c r="M22" s="8">
        <f ca="1"/>
        <v>200</v>
      </c>
      <c r="N22" s="9">
        <f ca="1"/>
        <v>3040916</v>
      </c>
      <c r="O22" s="4">
        <f ca="1"/>
        <v>6.310411488539068E-2</v>
      </c>
    </row>
    <row r="23" spans="2:15" x14ac:dyDescent="0.3">
      <c r="B23" s="6" t="str">
        <f ca="1"/>
        <v>Walmart Inc.</v>
      </c>
      <c r="C23" s="3">
        <f ca="1"/>
        <v>101.47</v>
      </c>
      <c r="D23" s="3">
        <f ca="1"/>
        <v>-0.49000000000000909</v>
      </c>
      <c r="E23" s="4">
        <f ca="1"/>
        <v>-4.8058061985092196E-3</v>
      </c>
      <c r="F23" s="7">
        <f t="shared" ca="1" si="0"/>
        <v>-4.8058061985092196E-3</v>
      </c>
      <c r="G23" s="5">
        <f ca="1"/>
        <v>101.45</v>
      </c>
      <c r="H23" s="5">
        <f ca="1"/>
        <v>101.63</v>
      </c>
      <c r="I23" s="5">
        <f ca="1"/>
        <v>99.87</v>
      </c>
      <c r="J23" s="8">
        <f ca="1"/>
        <v>200</v>
      </c>
      <c r="K23" s="3">
        <f ca="1"/>
        <v>101.47</v>
      </c>
      <c r="L23" s="5">
        <f ca="1"/>
        <v>101.48</v>
      </c>
      <c r="M23" s="8">
        <f ca="1"/>
        <v>400</v>
      </c>
      <c r="N23" s="9">
        <f ca="1"/>
        <v>8902160</v>
      </c>
      <c r="O23" s="4">
        <f ca="1"/>
        <v>0.12307692307692296</v>
      </c>
    </row>
    <row r="24" spans="2:15" x14ac:dyDescent="0.3">
      <c r="B24" s="6" t="str">
        <f ca="1"/>
        <v>Alphabet, Inc. Class A</v>
      </c>
      <c r="C24" s="3">
        <f ca="1"/>
        <v>243.63</v>
      </c>
      <c r="D24" s="3">
        <f ca="1"/>
        <v>-1.2700000000000102</v>
      </c>
      <c r="E24" s="4">
        <f ca="1"/>
        <v>-5.1857901184156792E-3</v>
      </c>
      <c r="F24" s="7">
        <f t="shared" ca="1" si="0"/>
        <v>-5.1857901184156792E-3</v>
      </c>
      <c r="G24" s="5">
        <f ca="1"/>
        <v>245.15</v>
      </c>
      <c r="H24" s="5">
        <f ca="1"/>
        <v>246.81</v>
      </c>
      <c r="I24" s="5">
        <f ca="1"/>
        <v>242.3</v>
      </c>
      <c r="J24" s="8">
        <f ca="1"/>
        <v>100</v>
      </c>
      <c r="K24" s="3">
        <f ca="1"/>
        <v>243.62</v>
      </c>
      <c r="L24" s="5">
        <f ca="1"/>
        <v>243.64000000000001</v>
      </c>
      <c r="M24" s="8">
        <f ca="1"/>
        <v>300</v>
      </c>
      <c r="N24" s="9">
        <f ca="1"/>
        <v>15026191</v>
      </c>
      <c r="O24" s="4">
        <f ca="1"/>
        <v>0.28700475435816153</v>
      </c>
    </row>
    <row r="25" spans="2:15" x14ac:dyDescent="0.3">
      <c r="B25" s="6" t="str">
        <f ca="1"/>
        <v>Procter &amp; Gamble Co</v>
      </c>
      <c r="C25" s="3">
        <f ca="1"/>
        <v>152.24</v>
      </c>
      <c r="D25" s="3">
        <f ca="1"/>
        <v>-0.93999999999999773</v>
      </c>
      <c r="E25" s="4">
        <f ca="1"/>
        <v>-6.136571353962659E-3</v>
      </c>
      <c r="F25" s="7">
        <f t="shared" ca="1" si="0"/>
        <v>-6.136571353962659E-3</v>
      </c>
      <c r="G25" s="5">
        <f ca="1"/>
        <v>152.72</v>
      </c>
      <c r="H25" s="5">
        <f ca="1"/>
        <v>152.80000000000001</v>
      </c>
      <c r="I25" s="5">
        <f ca="1"/>
        <v>151.77000000000001</v>
      </c>
      <c r="J25" s="8">
        <f ca="1"/>
        <v>500</v>
      </c>
      <c r="K25" s="3">
        <f ca="1"/>
        <v>152.22999999999999</v>
      </c>
      <c r="L25" s="5">
        <f ca="1"/>
        <v>152.25</v>
      </c>
      <c r="M25" s="8">
        <f ca="1"/>
        <v>500</v>
      </c>
      <c r="N25" s="9">
        <f ca="1"/>
        <v>3141758</v>
      </c>
      <c r="O25" s="4">
        <f ca="1"/>
        <v>-9.1917685654637607E-2</v>
      </c>
    </row>
    <row r="26" spans="2:15" x14ac:dyDescent="0.3">
      <c r="B26" s="6" t="str">
        <f ca="1"/>
        <v>Microsoft Corporation</v>
      </c>
      <c r="C26" s="3">
        <f ca="1"/>
        <v>516.21</v>
      </c>
      <c r="D26" s="3">
        <f ca="1"/>
        <v>-3.5</v>
      </c>
      <c r="E26" s="4">
        <f ca="1"/>
        <v>-6.7345250235708379E-3</v>
      </c>
      <c r="F26" s="7">
        <f t="shared" ca="1" si="0"/>
        <v>-6.7345250235708379E-3</v>
      </c>
      <c r="G26" s="5">
        <f ca="1"/>
        <v>517.64</v>
      </c>
      <c r="H26" s="5">
        <f ca="1"/>
        <v>521.6</v>
      </c>
      <c r="I26" s="5">
        <f ca="1"/>
        <v>510.67</v>
      </c>
      <c r="J26" s="8">
        <f ca="1"/>
        <v>200</v>
      </c>
      <c r="K26" s="3">
        <f ca="1"/>
        <v>516.16</v>
      </c>
      <c r="L26" s="5">
        <f ca="1"/>
        <v>516.27</v>
      </c>
      <c r="M26" s="8">
        <f ca="1"/>
        <v>200</v>
      </c>
      <c r="N26" s="9">
        <f ca="1"/>
        <v>12960825</v>
      </c>
      <c r="O26" s="4">
        <f ca="1"/>
        <v>0.22469750889679727</v>
      </c>
    </row>
    <row r="27" spans="2:15" x14ac:dyDescent="0.3">
      <c r="B27" s="6" t="str">
        <f ca="1"/>
        <v>Visa Inc.</v>
      </c>
      <c r="C27" s="3">
        <f ca="1"/>
        <v>345.40000000000003</v>
      </c>
      <c r="D27" s="3">
        <f ca="1"/>
        <v>-2.42999999999995</v>
      </c>
      <c r="E27" s="4">
        <f ca="1"/>
        <v>-6.9861714055716876E-3</v>
      </c>
      <c r="F27" s="7">
        <f t="shared" ca="1" si="0"/>
        <v>-6.9861714055716876E-3</v>
      </c>
      <c r="G27" s="5">
        <f ca="1"/>
        <v>346.21</v>
      </c>
      <c r="H27" s="5">
        <f ca="1"/>
        <v>347.18</v>
      </c>
      <c r="I27" s="5">
        <f ca="1"/>
        <v>343.55</v>
      </c>
      <c r="J27" s="8">
        <f ca="1"/>
        <v>300</v>
      </c>
      <c r="K27" s="3">
        <f ca="1"/>
        <v>345.27</v>
      </c>
      <c r="L27" s="5">
        <f ca="1"/>
        <v>345.46</v>
      </c>
      <c r="M27" s="8">
        <f ca="1"/>
        <v>100</v>
      </c>
      <c r="N27" s="9">
        <f ca="1"/>
        <v>2696620</v>
      </c>
      <c r="O27" s="4">
        <f ca="1"/>
        <v>9.2899632957853473E-2</v>
      </c>
    </row>
    <row r="28" spans="2:15" x14ac:dyDescent="0.3">
      <c r="B28" s="6" t="str">
        <f ca="1"/>
        <v>The Walt Disney Company</v>
      </c>
      <c r="C28" s="3">
        <f ca="1"/>
        <v>112.06</v>
      </c>
      <c r="D28" s="3">
        <f ca="1"/>
        <v>-0.89000000000000057</v>
      </c>
      <c r="E28" s="4">
        <f ca="1"/>
        <v>-7.8795927401505098E-3</v>
      </c>
      <c r="F28" s="7">
        <f t="shared" ca="1" si="0"/>
        <v>-7.8795927401505098E-3</v>
      </c>
      <c r="G28" s="5">
        <f ca="1"/>
        <v>112.97</v>
      </c>
      <c r="H28" s="5">
        <f ca="1"/>
        <v>113.17</v>
      </c>
      <c r="I28" s="5">
        <f ca="1"/>
        <v>110.77</v>
      </c>
      <c r="J28" s="8">
        <f ca="1"/>
        <v>300</v>
      </c>
      <c r="K28" s="3">
        <f ca="1"/>
        <v>112.05</v>
      </c>
      <c r="L28" s="5">
        <f ca="1"/>
        <v>112.07000000000001</v>
      </c>
      <c r="M28" s="8">
        <f ca="1"/>
        <v>300</v>
      </c>
      <c r="N28" s="9">
        <f ca="1"/>
        <v>5080868</v>
      </c>
      <c r="O28" s="4">
        <f ca="1"/>
        <v>6.3762909744049722E-3</v>
      </c>
    </row>
    <row r="29" spans="2:15" x14ac:dyDescent="0.3">
      <c r="B29" s="6" t="str">
        <f ca="1"/>
        <v>Goldman Sachs Group</v>
      </c>
      <c r="C29" s="3">
        <f ca="1"/>
        <v>779.15</v>
      </c>
      <c r="D29" s="3">
        <f ca="1"/>
        <v>-6.3600000000000136</v>
      </c>
      <c r="E29" s="4">
        <f ca="1"/>
        <v>-8.0966505836972159E-3</v>
      </c>
      <c r="F29" s="7">
        <f t="shared" ca="1" si="0"/>
        <v>-8.0966505836972159E-3</v>
      </c>
      <c r="G29" s="5">
        <f ca="1"/>
        <v>788.88</v>
      </c>
      <c r="H29" s="5">
        <f ca="1"/>
        <v>791</v>
      </c>
      <c r="I29" s="5">
        <f ca="1"/>
        <v>772.44</v>
      </c>
      <c r="J29" s="8">
        <f ca="1"/>
        <v>300</v>
      </c>
      <c r="K29" s="3">
        <f ca="1"/>
        <v>778.85</v>
      </c>
      <c r="L29" s="5">
        <f ca="1"/>
        <v>779.47</v>
      </c>
      <c r="M29" s="8">
        <f ca="1"/>
        <v>100</v>
      </c>
      <c r="N29" s="9">
        <f ca="1"/>
        <v>877737</v>
      </c>
      <c r="O29" s="4">
        <f ca="1"/>
        <v>0.36067549160001389</v>
      </c>
    </row>
    <row r="30" spans="2:15" x14ac:dyDescent="0.3">
      <c r="B30" s="6" t="str">
        <f ca="1"/>
        <v>Amgen Inc</v>
      </c>
      <c r="C30" s="3">
        <f ca="1"/>
        <v>296.02</v>
      </c>
      <c r="D30" s="3">
        <f ca="1"/>
        <v>-2.4800000000000182</v>
      </c>
      <c r="E30" s="4">
        <f ca="1"/>
        <v>-8.3082077051926297E-3</v>
      </c>
      <c r="F30" s="7">
        <f t="shared" ca="1" si="0"/>
        <v>-8.3082077051926297E-3</v>
      </c>
      <c r="G30" s="5">
        <f ca="1"/>
        <v>298.31</v>
      </c>
      <c r="H30" s="5">
        <f ca="1"/>
        <v>300.5</v>
      </c>
      <c r="I30" s="5">
        <f ca="1"/>
        <v>295.45999999999998</v>
      </c>
      <c r="J30" s="8">
        <f ca="1"/>
        <v>100</v>
      </c>
      <c r="K30" s="3">
        <f ca="1"/>
        <v>295.87</v>
      </c>
      <c r="L30" s="5">
        <f ca="1"/>
        <v>296.10000000000002</v>
      </c>
      <c r="M30" s="8">
        <f ca="1"/>
        <v>300</v>
      </c>
      <c r="N30" s="9">
        <f ca="1"/>
        <v>947646</v>
      </c>
      <c r="O30" s="4">
        <f ca="1"/>
        <v>0.13574278698588091</v>
      </c>
    </row>
    <row r="31" spans="2:15" x14ac:dyDescent="0.3">
      <c r="B31" s="6" t="str">
        <f ca="1"/>
        <v>Verizon Communications</v>
      </c>
      <c r="C31" s="3">
        <f ca="1"/>
        <v>43.44</v>
      </c>
      <c r="D31" s="3">
        <f ca="1"/>
        <v>-0.39000000000000057</v>
      </c>
      <c r="E31" s="4">
        <f ca="1"/>
        <v>-8.8980150581793298E-3</v>
      </c>
      <c r="F31" s="7">
        <f t="shared" ca="1" si="0"/>
        <v>-8.8980150581793298E-3</v>
      </c>
      <c r="G31" s="5">
        <f ca="1"/>
        <v>43.58</v>
      </c>
      <c r="H31" s="5">
        <f ca="1"/>
        <v>43.72</v>
      </c>
      <c r="I31" s="5">
        <f ca="1"/>
        <v>43.22</v>
      </c>
      <c r="J31" s="8">
        <f ca="1"/>
        <v>3000</v>
      </c>
      <c r="K31" s="3">
        <f ca="1"/>
        <v>43.43</v>
      </c>
      <c r="L31" s="5">
        <f ca="1"/>
        <v>43.44</v>
      </c>
      <c r="M31" s="8">
        <f ca="1"/>
        <v>2200</v>
      </c>
      <c r="N31" s="9">
        <f ca="1"/>
        <v>12213490</v>
      </c>
      <c r="O31" s="4">
        <f ca="1"/>
        <v>8.6271567891972878E-2</v>
      </c>
    </row>
    <row r="32" spans="2:15" x14ac:dyDescent="0.3">
      <c r="B32" s="6" t="str">
        <f ca="1"/>
        <v>JPMorgan Chase &amp; Co.</v>
      </c>
      <c r="C32" s="3">
        <f ca="1"/>
        <v>307.06</v>
      </c>
      <c r="D32" s="3">
        <f ca="1"/>
        <v>-3.6499999999999773</v>
      </c>
      <c r="E32" s="4">
        <f ca="1"/>
        <v>-1.1747288468346691E-2</v>
      </c>
      <c r="F32" s="7">
        <f t="shared" ca="1" si="0"/>
        <v>-1.1747288468346691E-2</v>
      </c>
      <c r="G32" s="5">
        <f ca="1"/>
        <v>310</v>
      </c>
      <c r="H32" s="5">
        <f ca="1"/>
        <v>310.56</v>
      </c>
      <c r="I32" s="5">
        <f ca="1"/>
        <v>306.14</v>
      </c>
      <c r="J32" s="8">
        <f ca="1"/>
        <v>200</v>
      </c>
      <c r="K32" s="3">
        <f ca="1"/>
        <v>307.06</v>
      </c>
      <c r="L32" s="5">
        <f ca="1"/>
        <v>307.09000000000003</v>
      </c>
      <c r="M32" s="8">
        <f ca="1"/>
        <v>100</v>
      </c>
      <c r="N32" s="9">
        <f ca="1"/>
        <v>4169793</v>
      </c>
      <c r="O32" s="4">
        <f ca="1"/>
        <v>0.28096449876934626</v>
      </c>
    </row>
    <row r="33" spans="2:15" x14ac:dyDescent="0.3">
      <c r="B33" s="6" t="str">
        <f ca="1"/>
        <v>Coca-Cola Company</v>
      </c>
      <c r="C33" s="3">
        <f ca="1"/>
        <v>65.960000000000008</v>
      </c>
      <c r="D33" s="3">
        <f ca="1"/>
        <v>-0.81999999999999318</v>
      </c>
      <c r="E33" s="4">
        <f ca="1"/>
        <v>-1.2279125486672657E-2</v>
      </c>
      <c r="F33" s="7">
        <f t="shared" ca="1" si="0"/>
        <v>-1.2279125486672657E-2</v>
      </c>
      <c r="G33" s="5">
        <f ca="1"/>
        <v>66.52</v>
      </c>
      <c r="H33" s="5">
        <f ca="1"/>
        <v>66.650000000000006</v>
      </c>
      <c r="I33" s="5">
        <f ca="1"/>
        <v>65.86</v>
      </c>
      <c r="J33" s="8">
        <f ca="1"/>
        <v>1100</v>
      </c>
      <c r="K33" s="3">
        <f ca="1"/>
        <v>65.960000000000008</v>
      </c>
      <c r="L33" s="5">
        <f ca="1"/>
        <v>65.97</v>
      </c>
      <c r="M33" s="8">
        <f ca="1"/>
        <v>1100</v>
      </c>
      <c r="N33" s="9">
        <f ca="1"/>
        <v>8170262</v>
      </c>
      <c r="O33" s="4">
        <f ca="1"/>
        <v>5.9428204304529553E-2</v>
      </c>
    </row>
    <row r="34" spans="2:15" x14ac:dyDescent="0.3">
      <c r="B34" s="6" t="str">
        <f ca="1"/>
        <v>Merck &amp; Co Inc</v>
      </c>
      <c r="C34" s="3">
        <f ca="1"/>
        <v>88.73</v>
      </c>
      <c r="D34" s="3">
        <f ca="1"/>
        <v>-1.3999999999999915</v>
      </c>
      <c r="E34" s="4">
        <f ca="1"/>
        <v>-1.5533118828359036E-2</v>
      </c>
      <c r="F34" s="7">
        <f t="shared" ca="1" si="0"/>
        <v>-1.5533118828359036E-2</v>
      </c>
      <c r="G34" s="5">
        <f ca="1"/>
        <v>89.95</v>
      </c>
      <c r="H34" s="5">
        <f ca="1"/>
        <v>91</v>
      </c>
      <c r="I34" s="5">
        <f ca="1"/>
        <v>88.22</v>
      </c>
      <c r="J34" s="8">
        <f ca="1"/>
        <v>1000</v>
      </c>
      <c r="K34" s="3">
        <f ca="1"/>
        <v>88.72</v>
      </c>
      <c r="L34" s="5">
        <f ca="1"/>
        <v>88.74</v>
      </c>
      <c r="M34" s="8">
        <f ca="1"/>
        <v>200</v>
      </c>
      <c r="N34" s="9">
        <f ca="1"/>
        <v>7688189</v>
      </c>
      <c r="O34" s="4">
        <f ca="1"/>
        <v>-0.1080619219943707</v>
      </c>
    </row>
    <row r="35" spans="2:15" x14ac:dyDescent="0.3">
      <c r="B35" s="6" t="str">
        <f ca="1"/>
        <v>Tesla Inc.</v>
      </c>
      <c r="C35" s="3">
        <f ca="1"/>
        <v>440.95</v>
      </c>
      <c r="D35" s="3">
        <f ca="1"/>
        <v>-18.510000000000048</v>
      </c>
      <c r="E35" s="4">
        <f ca="1"/>
        <v>-4.0286423192443299E-2</v>
      </c>
      <c r="F35" s="7">
        <f t="shared" ca="1" si="0"/>
        <v>-4.0286423192443299E-2</v>
      </c>
      <c r="G35" s="5">
        <f ca="1"/>
        <v>470.54</v>
      </c>
      <c r="H35" s="5">
        <f ca="1"/>
        <v>470.75</v>
      </c>
      <c r="I35" s="5">
        <f ca="1"/>
        <v>440.82</v>
      </c>
      <c r="J35" s="8">
        <f ca="1"/>
        <v>100</v>
      </c>
      <c r="K35" s="3">
        <f ca="1"/>
        <v>440.91</v>
      </c>
      <c r="L35" s="5">
        <f ca="1"/>
        <v>441</v>
      </c>
      <c r="M35" s="8">
        <f ca="1"/>
        <v>200</v>
      </c>
      <c r="N35" s="9">
        <f ca="1"/>
        <v>96980013</v>
      </c>
      <c r="O35" s="4">
        <f ca="1"/>
        <v>9.1818541996830372E-2</v>
      </c>
    </row>
    <row r="36" spans="2:15" x14ac:dyDescent="0.3">
      <c r="B36" s="6" t="str">
        <f ca="1"/>
        <v/>
      </c>
      <c r="C36" s="3" t="str">
        <f ca="1"/>
        <v/>
      </c>
      <c r="D36" s="3" t="str">
        <f ca="1"/>
        <v/>
      </c>
      <c r="E36" s="4" t="str">
        <f ca="1"/>
        <v/>
      </c>
      <c r="F36" s="7" t="str">
        <f t="shared" ca="1" si="0"/>
        <v/>
      </c>
      <c r="G36" s="5" t="str">
        <f ca="1"/>
        <v/>
      </c>
      <c r="H36" s="5" t="str">
        <f ca="1"/>
        <v/>
      </c>
      <c r="I36" s="5" t="str">
        <f ca="1"/>
        <v/>
      </c>
      <c r="J36" s="8" t="str">
        <f ca="1"/>
        <v/>
      </c>
      <c r="K36" s="3" t="str">
        <f ca="1"/>
        <v/>
      </c>
      <c r="L36" s="5" t="str">
        <f ca="1"/>
        <v/>
      </c>
      <c r="M36" s="8" t="str">
        <f ca="1"/>
        <v/>
      </c>
      <c r="N36" s="9" t="str">
        <f ca="1"/>
        <v/>
      </c>
      <c r="O36" s="4" t="str">
        <f ca="1"/>
        <v/>
      </c>
    </row>
    <row r="37" spans="2:15" x14ac:dyDescent="0.3">
      <c r="B37" s="6" t="str">
        <f ca="1"/>
        <v/>
      </c>
      <c r="C37" s="3" t="str">
        <f ca="1"/>
        <v/>
      </c>
      <c r="D37" s="3" t="str">
        <f ca="1"/>
        <v/>
      </c>
      <c r="E37" s="4" t="str">
        <f ca="1"/>
        <v/>
      </c>
      <c r="F37" s="7" t="str">
        <f t="shared" ca="1" si="0"/>
        <v/>
      </c>
      <c r="G37" s="5" t="str">
        <f ca="1"/>
        <v/>
      </c>
      <c r="H37" s="5" t="str">
        <f ca="1"/>
        <v/>
      </c>
      <c r="I37" s="5" t="str">
        <f ca="1"/>
        <v/>
      </c>
      <c r="J37" s="8" t="str">
        <f ca="1"/>
        <v/>
      </c>
      <c r="K37" s="3" t="str">
        <f ca="1"/>
        <v/>
      </c>
      <c r="L37" s="5" t="str">
        <f ca="1"/>
        <v/>
      </c>
      <c r="M37" s="8" t="str">
        <f ca="1"/>
        <v/>
      </c>
      <c r="N37" s="9" t="str">
        <f ca="1"/>
        <v/>
      </c>
      <c r="O37" s="4" t="str">
        <f ca="1"/>
        <v/>
      </c>
    </row>
    <row r="38" spans="2:15" x14ac:dyDescent="0.3">
      <c r="B38" s="6" t="str">
        <f ca="1"/>
        <v/>
      </c>
      <c r="C38" s="3" t="str">
        <f ca="1"/>
        <v/>
      </c>
      <c r="D38" s="3" t="str">
        <f ca="1"/>
        <v/>
      </c>
      <c r="E38" s="4" t="str">
        <f ca="1"/>
        <v/>
      </c>
      <c r="F38" s="7" t="str">
        <f t="shared" ca="1" si="0"/>
        <v/>
      </c>
      <c r="G38" s="5" t="str">
        <f ca="1"/>
        <v/>
      </c>
      <c r="H38" s="5" t="str">
        <f ca="1"/>
        <v/>
      </c>
      <c r="I38" s="5" t="str">
        <f ca="1"/>
        <v/>
      </c>
      <c r="J38" s="8" t="str">
        <f ca="1"/>
        <v/>
      </c>
      <c r="K38" s="3" t="str">
        <f ca="1"/>
        <v/>
      </c>
      <c r="L38" s="5" t="str">
        <f ca="1"/>
        <v/>
      </c>
      <c r="M38" s="8" t="str">
        <f ca="1"/>
        <v/>
      </c>
      <c r="N38" s="9" t="str">
        <f ca="1"/>
        <v/>
      </c>
      <c r="O38" s="4" t="str">
        <f ca="1"/>
        <v/>
      </c>
    </row>
    <row r="39" spans="2:15" x14ac:dyDescent="0.3">
      <c r="B39" s="6" t="str">
        <f ca="1"/>
        <v/>
      </c>
      <c r="C39" s="3" t="str">
        <f ca="1"/>
        <v/>
      </c>
      <c r="D39" s="3" t="str">
        <f ca="1"/>
        <v/>
      </c>
      <c r="E39" s="4" t="str">
        <f ca="1"/>
        <v/>
      </c>
      <c r="F39" s="7" t="str">
        <f t="shared" ca="1" si="0"/>
        <v/>
      </c>
      <c r="G39" s="5" t="str">
        <f ca="1"/>
        <v/>
      </c>
      <c r="H39" s="5" t="str">
        <f ca="1"/>
        <v/>
      </c>
      <c r="I39" s="5" t="str">
        <f ca="1"/>
        <v/>
      </c>
      <c r="J39" s="8" t="str">
        <f ca="1"/>
        <v/>
      </c>
      <c r="K39" s="3" t="str">
        <f ca="1"/>
        <v/>
      </c>
      <c r="L39" s="5" t="str">
        <f ca="1"/>
        <v/>
      </c>
      <c r="M39" s="8" t="str">
        <f ca="1"/>
        <v/>
      </c>
      <c r="N39" s="9" t="str">
        <f ca="1"/>
        <v/>
      </c>
      <c r="O39" s="4" t="str">
        <f ca="1"/>
        <v/>
      </c>
    </row>
    <row r="40" spans="2:15" x14ac:dyDescent="0.3">
      <c r="B40" s="6" t="str">
        <f ca="1"/>
        <v/>
      </c>
      <c r="C40" s="3" t="str">
        <f ca="1"/>
        <v/>
      </c>
      <c r="D40" s="3" t="str">
        <f ca="1"/>
        <v/>
      </c>
      <c r="E40" s="4" t="str">
        <f ca="1"/>
        <v/>
      </c>
      <c r="F40" s="7" t="str">
        <f t="shared" ca="1" si="0"/>
        <v/>
      </c>
      <c r="G40" s="5" t="str">
        <f ca="1"/>
        <v/>
      </c>
      <c r="H40" s="5" t="str">
        <f ca="1"/>
        <v/>
      </c>
      <c r="I40" s="5" t="str">
        <f ca="1"/>
        <v/>
      </c>
      <c r="J40" s="8" t="str">
        <f ca="1"/>
        <v/>
      </c>
      <c r="K40" s="3" t="str">
        <f ca="1"/>
        <v/>
      </c>
      <c r="L40" s="5" t="str">
        <f ca="1"/>
        <v/>
      </c>
      <c r="M40" s="8" t="str">
        <f ca="1"/>
        <v/>
      </c>
      <c r="N40" s="9" t="str">
        <f ca="1"/>
        <v/>
      </c>
      <c r="O40" s="4" t="str">
        <f ca="1"/>
        <v/>
      </c>
    </row>
    <row r="41" spans="2:15" x14ac:dyDescent="0.3">
      <c r="B41" s="6" t="str">
        <f ca="1"/>
        <v/>
      </c>
      <c r="C41" s="3" t="str">
        <f ca="1"/>
        <v/>
      </c>
      <c r="D41" s="3" t="str">
        <f ca="1"/>
        <v/>
      </c>
      <c r="E41" s="4" t="str">
        <f ca="1"/>
        <v/>
      </c>
      <c r="F41" s="7" t="str">
        <f t="shared" ca="1" si="0"/>
        <v/>
      </c>
      <c r="G41" s="5" t="str">
        <f ca="1"/>
        <v/>
      </c>
      <c r="H41" s="5" t="str">
        <f ca="1"/>
        <v/>
      </c>
      <c r="I41" s="5" t="str">
        <f ca="1"/>
        <v/>
      </c>
      <c r="J41" s="8" t="str">
        <f ca="1"/>
        <v/>
      </c>
      <c r="K41" s="3" t="str">
        <f ca="1"/>
        <v/>
      </c>
      <c r="L41" s="5" t="str">
        <f ca="1"/>
        <v/>
      </c>
      <c r="M41" s="8" t="str">
        <f ca="1"/>
        <v/>
      </c>
      <c r="N41" s="9" t="str">
        <f ca="1"/>
        <v/>
      </c>
      <c r="O41" s="4" t="str">
        <f ca="1"/>
        <v/>
      </c>
    </row>
    <row r="42" spans="2:15" x14ac:dyDescent="0.3">
      <c r="B42" s="6" t="str">
        <f ca="1"/>
        <v/>
      </c>
      <c r="C42" s="3" t="str">
        <f ca="1"/>
        <v/>
      </c>
      <c r="D42" s="3" t="str">
        <f ca="1"/>
        <v/>
      </c>
      <c r="E42" s="4" t="str">
        <f ca="1"/>
        <v/>
      </c>
      <c r="F42" s="7" t="str">
        <f t="shared" ca="1" si="0"/>
        <v/>
      </c>
      <c r="G42" s="5" t="str">
        <f ca="1"/>
        <v/>
      </c>
      <c r="H42" s="5" t="str">
        <f ca="1"/>
        <v/>
      </c>
      <c r="I42" s="5" t="str">
        <f ca="1"/>
        <v/>
      </c>
      <c r="J42" s="8" t="str">
        <f ca="1"/>
        <v/>
      </c>
      <c r="K42" s="3" t="str">
        <f ca="1"/>
        <v/>
      </c>
      <c r="L42" s="5" t="str">
        <f ca="1"/>
        <v/>
      </c>
      <c r="M42" s="8" t="str">
        <f ca="1"/>
        <v/>
      </c>
      <c r="N42" s="9" t="str">
        <f ca="1"/>
        <v/>
      </c>
      <c r="O42" s="4" t="str">
        <f ca="1"/>
        <v/>
      </c>
    </row>
    <row r="43" spans="2:15" x14ac:dyDescent="0.3">
      <c r="B43" s="6" t="str">
        <f ca="1"/>
        <v/>
      </c>
      <c r="C43" s="3" t="str">
        <f ca="1"/>
        <v/>
      </c>
      <c r="D43" s="3" t="str">
        <f ca="1"/>
        <v/>
      </c>
      <c r="E43" s="4" t="str">
        <f ca="1"/>
        <v/>
      </c>
      <c r="F43" s="7" t="str">
        <f t="shared" ca="1" si="0"/>
        <v/>
      </c>
      <c r="G43" s="5" t="str">
        <f ca="1"/>
        <v/>
      </c>
      <c r="H43" s="5" t="str">
        <f ca="1"/>
        <v/>
      </c>
      <c r="I43" s="5" t="str">
        <f ca="1"/>
        <v/>
      </c>
      <c r="J43" s="8" t="str">
        <f ca="1"/>
        <v/>
      </c>
      <c r="K43" s="3" t="str">
        <f ca="1"/>
        <v/>
      </c>
      <c r="L43" s="5" t="str">
        <f ca="1"/>
        <v/>
      </c>
      <c r="M43" s="8" t="str">
        <f ca="1"/>
        <v/>
      </c>
      <c r="N43" s="9" t="str">
        <f ca="1"/>
        <v/>
      </c>
      <c r="O43" s="4" t="str">
        <f ca="1"/>
        <v/>
      </c>
    </row>
    <row r="44" spans="2:15" x14ac:dyDescent="0.3">
      <c r="B44" s="6" t="str">
        <f ca="1"/>
        <v/>
      </c>
      <c r="C44" s="3" t="str">
        <f ca="1"/>
        <v/>
      </c>
      <c r="D44" s="3" t="str">
        <f ca="1"/>
        <v/>
      </c>
      <c r="E44" s="4" t="str">
        <f ca="1"/>
        <v/>
      </c>
      <c r="F44" s="7" t="str">
        <f t="shared" ca="1" si="0"/>
        <v/>
      </c>
      <c r="G44" s="5" t="str">
        <f ca="1"/>
        <v/>
      </c>
      <c r="H44" s="5" t="str">
        <f ca="1"/>
        <v/>
      </c>
      <c r="I44" s="5" t="str">
        <f ca="1"/>
        <v/>
      </c>
      <c r="J44" s="8" t="str">
        <f ca="1"/>
        <v/>
      </c>
      <c r="K44" s="3" t="str">
        <f ca="1"/>
        <v/>
      </c>
      <c r="L44" s="5" t="str">
        <f ca="1"/>
        <v/>
      </c>
      <c r="M44" s="8" t="str">
        <f ca="1"/>
        <v/>
      </c>
      <c r="N44" s="9" t="str">
        <f ca="1"/>
        <v/>
      </c>
      <c r="O44" s="4" t="str">
        <f ca="1"/>
        <v/>
      </c>
    </row>
    <row r="45" spans="2:15" x14ac:dyDescent="0.3">
      <c r="B45" s="6" t="str">
        <f ca="1"/>
        <v/>
      </c>
      <c r="C45" s="3" t="str">
        <f ca="1"/>
        <v/>
      </c>
      <c r="D45" s="3" t="str">
        <f ca="1"/>
        <v/>
      </c>
      <c r="E45" s="4" t="str">
        <f ca="1"/>
        <v/>
      </c>
      <c r="F45" s="7" t="str">
        <f t="shared" ca="1" si="0"/>
        <v/>
      </c>
      <c r="G45" s="5" t="str">
        <f ca="1"/>
        <v/>
      </c>
      <c r="H45" s="5" t="str">
        <f ca="1"/>
        <v/>
      </c>
      <c r="I45" s="5" t="str">
        <f ca="1"/>
        <v/>
      </c>
      <c r="J45" s="8" t="str">
        <f ca="1"/>
        <v/>
      </c>
      <c r="K45" s="3" t="str">
        <f ca="1"/>
        <v/>
      </c>
      <c r="L45" s="5" t="str">
        <f ca="1"/>
        <v/>
      </c>
      <c r="M45" s="8" t="str">
        <f ca="1"/>
        <v/>
      </c>
      <c r="N45" s="9" t="str">
        <f ca="1"/>
        <v/>
      </c>
      <c r="O45" s="4" t="str">
        <f ca="1"/>
        <v/>
      </c>
    </row>
    <row r="46" spans="2:15" x14ac:dyDescent="0.3">
      <c r="B46" s="6" t="str">
        <f ca="1"/>
        <v/>
      </c>
      <c r="C46" s="3" t="str">
        <f ca="1"/>
        <v/>
      </c>
      <c r="D46" s="3" t="str">
        <f ca="1"/>
        <v/>
      </c>
      <c r="E46" s="4" t="str">
        <f ca="1"/>
        <v/>
      </c>
      <c r="F46" s="7" t="str">
        <f t="shared" ca="1" si="0"/>
        <v/>
      </c>
      <c r="G46" s="5" t="str">
        <f ca="1"/>
        <v/>
      </c>
      <c r="H46" s="5" t="str">
        <f ca="1"/>
        <v/>
      </c>
      <c r="I46" s="5" t="str">
        <f ca="1"/>
        <v/>
      </c>
      <c r="J46" s="8" t="str">
        <f ca="1"/>
        <v/>
      </c>
      <c r="K46" s="3" t="str">
        <f ca="1"/>
        <v/>
      </c>
      <c r="L46" s="5" t="str">
        <f ca="1"/>
        <v/>
      </c>
      <c r="M46" s="8" t="str">
        <f ca="1"/>
        <v/>
      </c>
      <c r="N46" s="9" t="str">
        <f ca="1"/>
        <v/>
      </c>
      <c r="O46" s="4" t="str">
        <f ca="1"/>
        <v/>
      </c>
    </row>
    <row r="47" spans="2:15" x14ac:dyDescent="0.3">
      <c r="B47" s="6" t="str">
        <f ca="1"/>
        <v/>
      </c>
      <c r="C47" s="3" t="str">
        <f ca="1"/>
        <v/>
      </c>
      <c r="D47" s="3" t="str">
        <f ca="1"/>
        <v/>
      </c>
      <c r="E47" s="4" t="str">
        <f ca="1"/>
        <v/>
      </c>
      <c r="F47" s="7" t="str">
        <f t="shared" ca="1" si="0"/>
        <v/>
      </c>
      <c r="G47" s="5" t="str">
        <f ca="1"/>
        <v/>
      </c>
      <c r="H47" s="5" t="str">
        <f ca="1"/>
        <v/>
      </c>
      <c r="I47" s="5" t="str">
        <f ca="1"/>
        <v/>
      </c>
      <c r="J47" s="8" t="str">
        <f ca="1"/>
        <v/>
      </c>
      <c r="K47" s="3" t="str">
        <f ca="1"/>
        <v/>
      </c>
      <c r="L47" s="5" t="str">
        <f ca="1"/>
        <v/>
      </c>
      <c r="M47" s="8" t="str">
        <f ca="1"/>
        <v/>
      </c>
      <c r="N47" s="9" t="str">
        <f ca="1"/>
        <v/>
      </c>
      <c r="O47" s="4" t="str">
        <f ca="1"/>
        <v/>
      </c>
    </row>
    <row r="48" spans="2:15" x14ac:dyDescent="0.3">
      <c r="B48" s="6" t="str">
        <f ca="1"/>
        <v/>
      </c>
      <c r="C48" s="3" t="str">
        <f ca="1"/>
        <v/>
      </c>
      <c r="D48" s="3" t="str">
        <f ca="1"/>
        <v/>
      </c>
      <c r="E48" s="4" t="str">
        <f ca="1"/>
        <v/>
      </c>
      <c r="F48" s="7" t="str">
        <f t="shared" ca="1" si="0"/>
        <v/>
      </c>
      <c r="G48" s="5" t="str">
        <f ca="1"/>
        <v/>
      </c>
      <c r="H48" s="5" t="str">
        <f ca="1"/>
        <v/>
      </c>
      <c r="I48" s="5" t="str">
        <f ca="1"/>
        <v/>
      </c>
      <c r="J48" s="8" t="str">
        <f ca="1"/>
        <v/>
      </c>
      <c r="K48" s="3" t="str">
        <f ca="1"/>
        <v/>
      </c>
      <c r="L48" s="5" t="str">
        <f ca="1"/>
        <v/>
      </c>
      <c r="M48" s="8" t="str">
        <f ca="1"/>
        <v/>
      </c>
      <c r="N48" s="9" t="str">
        <f ca="1"/>
        <v/>
      </c>
      <c r="O48" s="4" t="str">
        <f ca="1"/>
        <v/>
      </c>
    </row>
    <row r="49" spans="2:15" x14ac:dyDescent="0.3">
      <c r="B49" s="6" t="str">
        <f ca="1"/>
        <v/>
      </c>
      <c r="C49" s="3" t="str">
        <f ca="1"/>
        <v/>
      </c>
      <c r="D49" s="3" t="str">
        <f ca="1"/>
        <v/>
      </c>
      <c r="E49" s="4" t="str">
        <f ca="1"/>
        <v/>
      </c>
      <c r="F49" s="7" t="str">
        <f t="shared" ca="1" si="0"/>
        <v/>
      </c>
      <c r="G49" s="5" t="str">
        <f ca="1"/>
        <v/>
      </c>
      <c r="H49" s="5" t="str">
        <f ca="1"/>
        <v/>
      </c>
      <c r="I49" s="5" t="str">
        <f ca="1"/>
        <v/>
      </c>
      <c r="J49" s="8" t="str">
        <f ca="1"/>
        <v/>
      </c>
      <c r="K49" s="3" t="str">
        <f ca="1"/>
        <v/>
      </c>
      <c r="L49" s="5" t="str">
        <f ca="1"/>
        <v/>
      </c>
      <c r="M49" s="8" t="str">
        <f ca="1"/>
        <v/>
      </c>
      <c r="N49" s="9" t="str">
        <f ca="1"/>
        <v/>
      </c>
      <c r="O49" s="4" t="str">
        <f ca="1"/>
        <v/>
      </c>
    </row>
    <row r="50" spans="2:15" x14ac:dyDescent="0.3">
      <c r="B50" s="6" t="str">
        <f ca="1"/>
        <v/>
      </c>
      <c r="C50" s="3" t="str">
        <f ca="1"/>
        <v/>
      </c>
      <c r="D50" s="3" t="str">
        <f ca="1"/>
        <v/>
      </c>
      <c r="E50" s="4" t="str">
        <f ca="1"/>
        <v/>
      </c>
      <c r="F50" s="7" t="str">
        <f t="shared" ca="1" si="0"/>
        <v/>
      </c>
      <c r="G50" s="5" t="str">
        <f ca="1"/>
        <v/>
      </c>
      <c r="H50" s="5" t="str">
        <f ca="1"/>
        <v/>
      </c>
      <c r="I50" s="5" t="str">
        <f ca="1"/>
        <v/>
      </c>
      <c r="J50" s="8" t="str">
        <f ca="1"/>
        <v/>
      </c>
      <c r="K50" s="3" t="str">
        <f ca="1"/>
        <v/>
      </c>
      <c r="L50" s="5" t="str">
        <f ca="1"/>
        <v/>
      </c>
      <c r="M50" s="8" t="str">
        <f ca="1"/>
        <v/>
      </c>
      <c r="N50" s="9" t="str">
        <f ca="1"/>
        <v/>
      </c>
      <c r="O50" s="4" t="str">
        <f ca="1"/>
        <v/>
      </c>
    </row>
    <row r="51" spans="2:15" x14ac:dyDescent="0.3">
      <c r="B51" s="6" t="str">
        <f ca="1"/>
        <v/>
      </c>
      <c r="C51" s="3" t="str">
        <f ca="1"/>
        <v/>
      </c>
      <c r="D51" s="3" t="str">
        <f ca="1"/>
        <v/>
      </c>
      <c r="E51" s="4" t="str">
        <f ca="1"/>
        <v/>
      </c>
      <c r="F51" s="7" t="str">
        <f t="shared" ca="1" si="0"/>
        <v/>
      </c>
      <c r="G51" s="5" t="str">
        <f ca="1"/>
        <v/>
      </c>
      <c r="H51" s="5" t="str">
        <f ca="1"/>
        <v/>
      </c>
      <c r="I51" s="5" t="str">
        <f ca="1"/>
        <v/>
      </c>
      <c r="J51" s="8" t="str">
        <f ca="1"/>
        <v/>
      </c>
      <c r="K51" s="3" t="str">
        <f ca="1"/>
        <v/>
      </c>
      <c r="L51" s="5" t="str">
        <f ca="1"/>
        <v/>
      </c>
      <c r="M51" s="8" t="str">
        <f ca="1"/>
        <v/>
      </c>
      <c r="N51" s="9" t="str">
        <f ca="1"/>
        <v/>
      </c>
      <c r="O51" s="4" t="str">
        <f ca="1"/>
        <v/>
      </c>
    </row>
    <row r="52" spans="2:15" x14ac:dyDescent="0.3">
      <c r="B52" s="6" t="str">
        <f ca="1"/>
        <v/>
      </c>
      <c r="C52" s="3" t="str">
        <f ca="1"/>
        <v/>
      </c>
      <c r="D52" s="3" t="str">
        <f ca="1"/>
        <v/>
      </c>
      <c r="E52" s="4" t="str">
        <f ca="1"/>
        <v/>
      </c>
      <c r="F52" s="7" t="str">
        <f t="shared" ca="1" si="0"/>
        <v/>
      </c>
      <c r="G52" s="5" t="str">
        <f ca="1"/>
        <v/>
      </c>
      <c r="H52" s="5" t="str">
        <f ca="1"/>
        <v/>
      </c>
      <c r="I52" s="5" t="str">
        <f ca="1"/>
        <v/>
      </c>
      <c r="J52" s="8" t="str">
        <f ca="1"/>
        <v/>
      </c>
      <c r="K52" s="3" t="str">
        <f ca="1"/>
        <v/>
      </c>
      <c r="L52" s="5" t="str">
        <f ca="1"/>
        <v/>
      </c>
      <c r="M52" s="8" t="str">
        <f ca="1"/>
        <v/>
      </c>
      <c r="N52" s="9" t="str">
        <f ca="1"/>
        <v/>
      </c>
      <c r="O52" s="4" t="str">
        <f ca="1"/>
        <v/>
      </c>
    </row>
    <row r="53" spans="2:15" x14ac:dyDescent="0.3">
      <c r="B53" s="6" t="str">
        <f ca="1"/>
        <v/>
      </c>
      <c r="C53" s="3" t="str">
        <f ca="1"/>
        <v/>
      </c>
      <c r="D53" s="3" t="str">
        <f ca="1"/>
        <v/>
      </c>
      <c r="E53" s="4" t="str">
        <f ca="1"/>
        <v/>
      </c>
      <c r="F53" s="7" t="str">
        <f t="shared" ca="1" si="0"/>
        <v/>
      </c>
      <c r="G53" s="5" t="str">
        <f ca="1"/>
        <v/>
      </c>
      <c r="H53" s="5" t="str">
        <f ca="1"/>
        <v/>
      </c>
      <c r="I53" s="5" t="str">
        <f ca="1"/>
        <v/>
      </c>
      <c r="J53" s="8" t="str">
        <f ca="1"/>
        <v/>
      </c>
      <c r="K53" s="3" t="str">
        <f ca="1"/>
        <v/>
      </c>
      <c r="L53" s="5" t="str">
        <f ca="1"/>
        <v/>
      </c>
      <c r="M53" s="8" t="str">
        <f ca="1"/>
        <v/>
      </c>
      <c r="N53" s="9" t="str">
        <f ca="1"/>
        <v/>
      </c>
      <c r="O53" s="4" t="str">
        <f ca="1"/>
        <v/>
      </c>
    </row>
    <row r="54" spans="2:15" x14ac:dyDescent="0.3">
      <c r="B54" s="6" t="str">
        <f ca="1"/>
        <v/>
      </c>
      <c r="C54" s="3" t="str">
        <f ca="1"/>
        <v/>
      </c>
      <c r="D54" s="3" t="str">
        <f ca="1"/>
        <v/>
      </c>
      <c r="E54" s="4" t="str">
        <f ca="1"/>
        <v/>
      </c>
      <c r="F54" s="7" t="str">
        <f t="shared" ca="1" si="0"/>
        <v/>
      </c>
      <c r="G54" s="5" t="str">
        <f ca="1"/>
        <v/>
      </c>
      <c r="H54" s="5" t="str">
        <f ca="1"/>
        <v/>
      </c>
      <c r="I54" s="5" t="str">
        <f ca="1"/>
        <v/>
      </c>
      <c r="J54" s="8" t="str">
        <f ca="1"/>
        <v/>
      </c>
      <c r="K54" s="3" t="str">
        <f ca="1"/>
        <v/>
      </c>
      <c r="L54" s="5" t="str">
        <f ca="1"/>
        <v/>
      </c>
      <c r="M54" s="8" t="str">
        <f ca="1"/>
        <v/>
      </c>
      <c r="N54" s="9" t="str">
        <f ca="1"/>
        <v/>
      </c>
      <c r="O54" s="4" t="str">
        <f ca="1"/>
        <v/>
      </c>
    </row>
    <row r="55" spans="2:15" x14ac:dyDescent="0.3">
      <c r="B55" s="6" t="str">
        <f ca="1"/>
        <v/>
      </c>
      <c r="C55" s="3" t="str">
        <f ca="1"/>
        <v/>
      </c>
      <c r="D55" s="3" t="str">
        <f ca="1"/>
        <v/>
      </c>
      <c r="E55" s="4" t="str">
        <f ca="1"/>
        <v/>
      </c>
      <c r="F55" s="7" t="str">
        <f t="shared" ca="1" si="0"/>
        <v/>
      </c>
      <c r="G55" s="5" t="str">
        <f ca="1"/>
        <v/>
      </c>
      <c r="H55" s="5" t="str">
        <f ca="1"/>
        <v/>
      </c>
      <c r="I55" s="5" t="str">
        <f ca="1"/>
        <v/>
      </c>
      <c r="J55" s="8" t="str">
        <f ca="1"/>
        <v/>
      </c>
      <c r="K55" s="3" t="str">
        <f ca="1"/>
        <v/>
      </c>
      <c r="L55" s="5" t="str">
        <f ca="1"/>
        <v/>
      </c>
      <c r="M55" s="8" t="str">
        <f ca="1"/>
        <v/>
      </c>
      <c r="N55" s="9" t="str">
        <f ca="1"/>
        <v/>
      </c>
      <c r="O55" s="4" t="str">
        <f ca="1"/>
        <v/>
      </c>
    </row>
    <row r="56" spans="2:15" x14ac:dyDescent="0.3">
      <c r="B56" s="6" t="str">
        <f ca="1"/>
        <v/>
      </c>
      <c r="C56" s="3" t="str">
        <f ca="1"/>
        <v/>
      </c>
      <c r="D56" s="3" t="str">
        <f ca="1"/>
        <v/>
      </c>
      <c r="E56" s="4" t="str">
        <f ca="1"/>
        <v/>
      </c>
      <c r="F56" s="7" t="str">
        <f t="shared" ca="1" si="0"/>
        <v/>
      </c>
      <c r="G56" s="5" t="str">
        <f ca="1"/>
        <v/>
      </c>
      <c r="H56" s="5" t="str">
        <f ca="1"/>
        <v/>
      </c>
      <c r="I56" s="5" t="str">
        <f ca="1"/>
        <v/>
      </c>
      <c r="J56" s="8" t="str">
        <f ca="1"/>
        <v/>
      </c>
      <c r="K56" s="3" t="str">
        <f ca="1"/>
        <v/>
      </c>
      <c r="L56" s="5" t="str">
        <f ca="1"/>
        <v/>
      </c>
      <c r="M56" s="8" t="str">
        <f ca="1"/>
        <v/>
      </c>
      <c r="N56" s="9" t="str">
        <f ca="1"/>
        <v/>
      </c>
      <c r="O56" s="4" t="str">
        <f ca="1"/>
        <v/>
      </c>
    </row>
    <row r="57" spans="2:15" x14ac:dyDescent="0.3">
      <c r="B57" s="6" t="str">
        <f ca="1"/>
        <v/>
      </c>
      <c r="C57" s="3" t="str">
        <f ca="1"/>
        <v/>
      </c>
      <c r="D57" s="3" t="str">
        <f ca="1"/>
        <v/>
      </c>
      <c r="E57" s="4" t="str">
        <f ca="1"/>
        <v/>
      </c>
      <c r="F57" s="7" t="str">
        <f t="shared" ca="1" si="0"/>
        <v/>
      </c>
      <c r="G57" s="5" t="str">
        <f ca="1"/>
        <v/>
      </c>
      <c r="H57" s="5" t="str">
        <f ca="1"/>
        <v/>
      </c>
      <c r="I57" s="5" t="str">
        <f ca="1"/>
        <v/>
      </c>
      <c r="J57" s="8" t="str">
        <f ca="1"/>
        <v/>
      </c>
      <c r="K57" s="3" t="str">
        <f ca="1"/>
        <v/>
      </c>
      <c r="L57" s="5" t="str">
        <f ca="1"/>
        <v/>
      </c>
      <c r="M57" s="8" t="str">
        <f ca="1"/>
        <v/>
      </c>
      <c r="N57" s="9" t="str">
        <f ca="1"/>
        <v/>
      </c>
      <c r="O57" s="4" t="str">
        <f ca="1"/>
        <v/>
      </c>
    </row>
    <row r="58" spans="2:15" x14ac:dyDescent="0.3">
      <c r="B58" s="6" t="str">
        <f ca="1"/>
        <v/>
      </c>
      <c r="C58" s="3" t="str">
        <f ca="1"/>
        <v/>
      </c>
      <c r="D58" s="3" t="str">
        <f ca="1"/>
        <v/>
      </c>
      <c r="E58" s="4" t="str">
        <f ca="1"/>
        <v/>
      </c>
      <c r="F58" s="7" t="str">
        <f t="shared" ca="1" si="0"/>
        <v/>
      </c>
      <c r="G58" s="5" t="str">
        <f ca="1"/>
        <v/>
      </c>
      <c r="H58" s="5" t="str">
        <f ca="1"/>
        <v/>
      </c>
      <c r="I58" s="5" t="str">
        <f ca="1"/>
        <v/>
      </c>
      <c r="J58" s="8" t="str">
        <f ca="1"/>
        <v/>
      </c>
      <c r="K58" s="3" t="str">
        <f ca="1"/>
        <v/>
      </c>
      <c r="L58" s="5" t="str">
        <f ca="1"/>
        <v/>
      </c>
      <c r="M58" s="8" t="str">
        <f ca="1"/>
        <v/>
      </c>
      <c r="N58" s="9" t="str">
        <f ca="1"/>
        <v/>
      </c>
      <c r="O58" s="4" t="str">
        <f ca="1"/>
        <v/>
      </c>
    </row>
    <row r="59" spans="2:15" x14ac:dyDescent="0.3">
      <c r="B59" s="6" t="str">
        <f ca="1"/>
        <v/>
      </c>
      <c r="C59" s="3" t="str">
        <f ca="1"/>
        <v/>
      </c>
      <c r="D59" s="3" t="str">
        <f ca="1"/>
        <v/>
      </c>
      <c r="E59" s="4" t="str">
        <f ca="1"/>
        <v/>
      </c>
      <c r="F59" s="7" t="str">
        <f t="shared" ca="1" si="0"/>
        <v/>
      </c>
      <c r="G59" s="5" t="str">
        <f ca="1"/>
        <v/>
      </c>
      <c r="H59" s="5" t="str">
        <f ca="1"/>
        <v/>
      </c>
      <c r="I59" s="5" t="str">
        <f ca="1"/>
        <v/>
      </c>
      <c r="J59" s="8" t="str">
        <f ca="1"/>
        <v/>
      </c>
      <c r="K59" s="3" t="str">
        <f ca="1"/>
        <v/>
      </c>
      <c r="L59" s="5" t="str">
        <f ca="1"/>
        <v/>
      </c>
      <c r="M59" s="8" t="str">
        <f ca="1"/>
        <v/>
      </c>
      <c r="N59" s="9" t="str">
        <f ca="1"/>
        <v/>
      </c>
      <c r="O59" s="4" t="str">
        <f ca="1"/>
        <v/>
      </c>
    </row>
    <row r="60" spans="2:15" x14ac:dyDescent="0.3">
      <c r="B60" s="6" t="str">
        <f ca="1"/>
        <v/>
      </c>
      <c r="C60" s="3" t="str">
        <f ca="1"/>
        <v/>
      </c>
      <c r="D60" s="3" t="str">
        <f ca="1"/>
        <v/>
      </c>
      <c r="E60" s="4" t="str">
        <f ca="1"/>
        <v/>
      </c>
      <c r="F60" s="7" t="str">
        <f t="shared" ca="1" si="0"/>
        <v/>
      </c>
      <c r="G60" s="5" t="str">
        <f ca="1"/>
        <v/>
      </c>
      <c r="H60" s="5" t="str">
        <f ca="1"/>
        <v/>
      </c>
      <c r="I60" s="5" t="str">
        <f ca="1"/>
        <v/>
      </c>
      <c r="J60" s="8" t="str">
        <f ca="1"/>
        <v/>
      </c>
      <c r="K60" s="3" t="str">
        <f ca="1"/>
        <v/>
      </c>
      <c r="L60" s="5" t="str">
        <f ca="1"/>
        <v/>
      </c>
      <c r="M60" s="8" t="str">
        <f ca="1"/>
        <v/>
      </c>
      <c r="N60" s="9" t="str">
        <f ca="1"/>
        <v/>
      </c>
      <c r="O60" s="4" t="str">
        <f ca="1"/>
        <v/>
      </c>
    </row>
    <row r="61" spans="2:15" x14ac:dyDescent="0.3">
      <c r="B61" s="6" t="str">
        <f ca="1"/>
        <v/>
      </c>
      <c r="C61" s="3" t="str">
        <f ca="1"/>
        <v/>
      </c>
      <c r="D61" s="3" t="str">
        <f ca="1"/>
        <v/>
      </c>
      <c r="E61" s="4" t="str">
        <f ca="1"/>
        <v/>
      </c>
      <c r="F61" s="7" t="str">
        <f t="shared" ca="1" si="0"/>
        <v/>
      </c>
      <c r="G61" s="5" t="str">
        <f ca="1"/>
        <v/>
      </c>
      <c r="H61" s="5" t="str">
        <f ca="1"/>
        <v/>
      </c>
      <c r="I61" s="5" t="str">
        <f ca="1"/>
        <v/>
      </c>
      <c r="J61" s="8" t="str">
        <f ca="1"/>
        <v/>
      </c>
      <c r="K61" s="3" t="str">
        <f ca="1"/>
        <v/>
      </c>
      <c r="L61" s="5" t="str">
        <f ca="1"/>
        <v/>
      </c>
      <c r="M61" s="8" t="str">
        <f ca="1"/>
        <v/>
      </c>
      <c r="N61" s="9" t="str">
        <f ca="1"/>
        <v/>
      </c>
      <c r="O61" s="4" t="str">
        <f ca="1"/>
        <v/>
      </c>
    </row>
    <row r="62" spans="2:15" x14ac:dyDescent="0.3">
      <c r="B62" s="6" t="str">
        <f ca="1"/>
        <v/>
      </c>
      <c r="C62" s="3" t="str">
        <f ca="1"/>
        <v/>
      </c>
      <c r="D62" s="3" t="str">
        <f ca="1"/>
        <v/>
      </c>
      <c r="E62" s="4" t="str">
        <f ca="1"/>
        <v/>
      </c>
      <c r="F62" s="7" t="str">
        <f t="shared" ca="1" si="0"/>
        <v/>
      </c>
      <c r="G62" s="5" t="str">
        <f ca="1"/>
        <v/>
      </c>
      <c r="H62" s="5" t="str">
        <f ca="1"/>
        <v/>
      </c>
      <c r="I62" s="5" t="str">
        <f ca="1"/>
        <v/>
      </c>
      <c r="J62" s="8" t="str">
        <f ca="1"/>
        <v/>
      </c>
      <c r="K62" s="3" t="str">
        <f ca="1"/>
        <v/>
      </c>
      <c r="L62" s="5" t="str">
        <f ca="1"/>
        <v/>
      </c>
      <c r="M62" s="8" t="str">
        <f ca="1"/>
        <v/>
      </c>
      <c r="N62" s="9" t="str">
        <f ca="1"/>
        <v/>
      </c>
      <c r="O62" s="4" t="str">
        <f ca="1"/>
        <v/>
      </c>
    </row>
    <row r="63" spans="2:15" x14ac:dyDescent="0.3">
      <c r="B63" s="6" t="str">
        <f ca="1"/>
        <v/>
      </c>
      <c r="C63" s="3" t="str">
        <f ca="1"/>
        <v/>
      </c>
      <c r="D63" s="3" t="str">
        <f ca="1"/>
        <v/>
      </c>
      <c r="E63" s="4" t="str">
        <f ca="1"/>
        <v/>
      </c>
      <c r="F63" s="7" t="str">
        <f t="shared" ca="1" si="0"/>
        <v/>
      </c>
      <c r="G63" s="5" t="str">
        <f ca="1"/>
        <v/>
      </c>
      <c r="H63" s="5" t="str">
        <f ca="1"/>
        <v/>
      </c>
      <c r="I63" s="5" t="str">
        <f ca="1"/>
        <v/>
      </c>
      <c r="J63" s="8" t="str">
        <f ca="1"/>
        <v/>
      </c>
      <c r="K63" s="3" t="str">
        <f ca="1"/>
        <v/>
      </c>
      <c r="L63" s="5" t="str">
        <f ca="1"/>
        <v/>
      </c>
      <c r="M63" s="8" t="str">
        <f ca="1"/>
        <v/>
      </c>
      <c r="N63" s="9" t="str">
        <f ca="1"/>
        <v/>
      </c>
      <c r="O63" s="4" t="str">
        <f ca="1"/>
        <v/>
      </c>
    </row>
    <row r="64" spans="2:15" x14ac:dyDescent="0.3">
      <c r="B64" s="6" t="str">
        <f ca="1"/>
        <v/>
      </c>
      <c r="C64" s="3" t="str">
        <f ca="1"/>
        <v/>
      </c>
      <c r="D64" s="3" t="str">
        <f ca="1"/>
        <v/>
      </c>
      <c r="E64" s="4" t="str">
        <f ca="1"/>
        <v/>
      </c>
      <c r="F64" s="7" t="str">
        <f t="shared" ca="1" si="0"/>
        <v/>
      </c>
      <c r="G64" s="5" t="str">
        <f ca="1"/>
        <v/>
      </c>
      <c r="H64" s="5" t="str">
        <f ca="1"/>
        <v/>
      </c>
      <c r="I64" s="5" t="str">
        <f ca="1"/>
        <v/>
      </c>
      <c r="J64" s="8" t="str">
        <f ca="1"/>
        <v/>
      </c>
      <c r="K64" s="3" t="str">
        <f ca="1"/>
        <v/>
      </c>
      <c r="L64" s="5" t="str">
        <f ca="1"/>
        <v/>
      </c>
      <c r="M64" s="8" t="str">
        <f ca="1"/>
        <v/>
      </c>
      <c r="N64" s="9" t="str">
        <f ca="1"/>
        <v/>
      </c>
      <c r="O64" s="4" t="str">
        <f ca="1"/>
        <v/>
      </c>
    </row>
    <row r="65" spans="2:15" x14ac:dyDescent="0.3">
      <c r="B65" s="6" t="str">
        <f ca="1"/>
        <v/>
      </c>
      <c r="C65" s="3" t="str">
        <f ca="1"/>
        <v/>
      </c>
      <c r="D65" s="3" t="str">
        <f ca="1"/>
        <v/>
      </c>
      <c r="E65" s="4" t="str">
        <f ca="1"/>
        <v/>
      </c>
      <c r="F65" s="7" t="str">
        <f t="shared" ca="1" si="0"/>
        <v/>
      </c>
      <c r="G65" s="5" t="str">
        <f ca="1"/>
        <v/>
      </c>
      <c r="H65" s="5" t="str">
        <f ca="1"/>
        <v/>
      </c>
      <c r="I65" s="5" t="str">
        <f ca="1"/>
        <v/>
      </c>
      <c r="J65" s="8" t="str">
        <f ca="1"/>
        <v/>
      </c>
      <c r="K65" s="3" t="str">
        <f ca="1"/>
        <v/>
      </c>
      <c r="L65" s="5" t="str">
        <f ca="1"/>
        <v/>
      </c>
      <c r="M65" s="8" t="str">
        <f ca="1"/>
        <v/>
      </c>
      <c r="N65" s="9" t="str">
        <f ca="1"/>
        <v/>
      </c>
      <c r="O65" s="4" t="str">
        <f ca="1"/>
        <v/>
      </c>
    </row>
    <row r="66" spans="2:15" x14ac:dyDescent="0.3">
      <c r="B66" s="6" t="str">
        <f ca="1"/>
        <v/>
      </c>
      <c r="C66" s="3" t="str">
        <f ca="1"/>
        <v/>
      </c>
      <c r="D66" s="3" t="str">
        <f ca="1"/>
        <v/>
      </c>
      <c r="E66" s="4" t="str">
        <f ca="1"/>
        <v/>
      </c>
      <c r="F66" s="7" t="str">
        <f t="shared" ca="1" si="0"/>
        <v/>
      </c>
      <c r="G66" s="5" t="str">
        <f ca="1"/>
        <v/>
      </c>
      <c r="H66" s="5" t="str">
        <f ca="1"/>
        <v/>
      </c>
      <c r="I66" s="5" t="str">
        <f ca="1"/>
        <v/>
      </c>
      <c r="J66" s="8" t="str">
        <f ca="1"/>
        <v/>
      </c>
      <c r="K66" s="3" t="str">
        <f ca="1"/>
        <v/>
      </c>
      <c r="L66" s="5" t="str">
        <f ca="1"/>
        <v/>
      </c>
      <c r="M66" s="8" t="str">
        <f ca="1"/>
        <v/>
      </c>
      <c r="N66" s="9" t="str">
        <f ca="1"/>
        <v/>
      </c>
      <c r="O66" s="4" t="str">
        <f ca="1"/>
        <v/>
      </c>
    </row>
    <row r="67" spans="2:15" x14ac:dyDescent="0.3">
      <c r="B67" s="6" t="str">
        <f ca="1"/>
        <v/>
      </c>
      <c r="C67" s="3" t="str">
        <f ca="1"/>
        <v/>
      </c>
      <c r="D67" s="3" t="str">
        <f ca="1"/>
        <v/>
      </c>
      <c r="E67" s="4" t="str">
        <f ca="1"/>
        <v/>
      </c>
      <c r="F67" s="7" t="str">
        <f t="shared" ref="F67:F130" ca="1" si="1">E67</f>
        <v/>
      </c>
      <c r="G67" s="5" t="str">
        <f ca="1"/>
        <v/>
      </c>
      <c r="H67" s="5" t="str">
        <f ca="1"/>
        <v/>
      </c>
      <c r="I67" s="5" t="str">
        <f ca="1"/>
        <v/>
      </c>
      <c r="J67" s="8" t="str">
        <f ca="1"/>
        <v/>
      </c>
      <c r="K67" s="3" t="str">
        <f ca="1"/>
        <v/>
      </c>
      <c r="L67" s="5" t="str">
        <f ca="1"/>
        <v/>
      </c>
      <c r="M67" s="8" t="str">
        <f ca="1"/>
        <v/>
      </c>
      <c r="N67" s="9" t="str">
        <f ca="1"/>
        <v/>
      </c>
      <c r="O67" s="4" t="str">
        <f ca="1"/>
        <v/>
      </c>
    </row>
    <row r="68" spans="2:15" x14ac:dyDescent="0.3">
      <c r="B68" s="6" t="str">
        <f ca="1"/>
        <v/>
      </c>
      <c r="C68" s="3" t="str">
        <f ca="1"/>
        <v/>
      </c>
      <c r="D68" s="3" t="str">
        <f ca="1"/>
        <v/>
      </c>
      <c r="E68" s="4" t="str">
        <f ca="1"/>
        <v/>
      </c>
      <c r="F68" s="7" t="str">
        <f t="shared" ca="1" si="1"/>
        <v/>
      </c>
      <c r="G68" s="5" t="str">
        <f ca="1"/>
        <v/>
      </c>
      <c r="H68" s="5" t="str">
        <f ca="1"/>
        <v/>
      </c>
      <c r="I68" s="5" t="str">
        <f ca="1"/>
        <v/>
      </c>
      <c r="J68" s="8" t="str">
        <f ca="1"/>
        <v/>
      </c>
      <c r="K68" s="3" t="str">
        <f ca="1"/>
        <v/>
      </c>
      <c r="L68" s="5" t="str">
        <f ca="1"/>
        <v/>
      </c>
      <c r="M68" s="8" t="str">
        <f ca="1"/>
        <v/>
      </c>
      <c r="N68" s="9" t="str">
        <f ca="1"/>
        <v/>
      </c>
      <c r="O68" s="4" t="str">
        <f ca="1"/>
        <v/>
      </c>
    </row>
    <row r="69" spans="2:15" x14ac:dyDescent="0.3">
      <c r="B69" s="6" t="str">
        <f ca="1"/>
        <v/>
      </c>
      <c r="C69" s="3" t="str">
        <f ca="1"/>
        <v/>
      </c>
      <c r="D69" s="3" t="str">
        <f ca="1"/>
        <v/>
      </c>
      <c r="E69" s="4" t="str">
        <f ca="1"/>
        <v/>
      </c>
      <c r="F69" s="7" t="str">
        <f t="shared" ca="1" si="1"/>
        <v/>
      </c>
      <c r="G69" s="5" t="str">
        <f ca="1"/>
        <v/>
      </c>
      <c r="H69" s="5" t="str">
        <f ca="1"/>
        <v/>
      </c>
      <c r="I69" s="5" t="str">
        <f ca="1"/>
        <v/>
      </c>
      <c r="J69" s="8" t="str">
        <f ca="1"/>
        <v/>
      </c>
      <c r="K69" s="3" t="str">
        <f ca="1"/>
        <v/>
      </c>
      <c r="L69" s="5" t="str">
        <f ca="1"/>
        <v/>
      </c>
      <c r="M69" s="8" t="str">
        <f ca="1"/>
        <v/>
      </c>
      <c r="N69" s="9" t="str">
        <f ca="1"/>
        <v/>
      </c>
      <c r="O69" s="4" t="str">
        <f ca="1"/>
        <v/>
      </c>
    </row>
    <row r="70" spans="2:15" x14ac:dyDescent="0.3">
      <c r="B70" s="6" t="str">
        <f ca="1"/>
        <v/>
      </c>
      <c r="C70" s="3" t="str">
        <f ca="1"/>
        <v/>
      </c>
      <c r="D70" s="3" t="str">
        <f ca="1"/>
        <v/>
      </c>
      <c r="E70" s="4" t="str">
        <f ca="1"/>
        <v/>
      </c>
      <c r="F70" s="7" t="str">
        <f t="shared" ca="1" si="1"/>
        <v/>
      </c>
      <c r="G70" s="5" t="str">
        <f ca="1"/>
        <v/>
      </c>
      <c r="H70" s="5" t="str">
        <f ca="1"/>
        <v/>
      </c>
      <c r="I70" s="5" t="str">
        <f ca="1"/>
        <v/>
      </c>
      <c r="J70" s="8" t="str">
        <f ca="1"/>
        <v/>
      </c>
      <c r="K70" s="3" t="str">
        <f ca="1"/>
        <v/>
      </c>
      <c r="L70" s="5" t="str">
        <f ca="1"/>
        <v/>
      </c>
      <c r="M70" s="8" t="str">
        <f ca="1"/>
        <v/>
      </c>
      <c r="N70" s="9" t="str">
        <f ca="1"/>
        <v/>
      </c>
      <c r="O70" s="4" t="str">
        <f ca="1"/>
        <v/>
      </c>
    </row>
    <row r="71" spans="2:15" x14ac:dyDescent="0.3">
      <c r="B71" s="6" t="str">
        <f ca="1"/>
        <v/>
      </c>
      <c r="C71" s="3" t="str">
        <f ca="1"/>
        <v/>
      </c>
      <c r="D71" s="3" t="str">
        <f ca="1"/>
        <v/>
      </c>
      <c r="E71" s="4" t="str">
        <f ca="1"/>
        <v/>
      </c>
      <c r="F71" s="7" t="str">
        <f t="shared" ca="1" si="1"/>
        <v/>
      </c>
      <c r="G71" s="5" t="str">
        <f ca="1"/>
        <v/>
      </c>
      <c r="H71" s="5" t="str">
        <f ca="1"/>
        <v/>
      </c>
      <c r="I71" s="5" t="str">
        <f ca="1"/>
        <v/>
      </c>
      <c r="J71" s="8" t="str">
        <f ca="1"/>
        <v/>
      </c>
      <c r="K71" s="3" t="str">
        <f ca="1"/>
        <v/>
      </c>
      <c r="L71" s="5" t="str">
        <f ca="1"/>
        <v/>
      </c>
      <c r="M71" s="8" t="str">
        <f ca="1"/>
        <v/>
      </c>
      <c r="N71" s="9" t="str">
        <f ca="1"/>
        <v/>
      </c>
      <c r="O71" s="4" t="str">
        <f ca="1"/>
        <v/>
      </c>
    </row>
    <row r="72" spans="2:15" x14ac:dyDescent="0.3">
      <c r="B72" s="6" t="str">
        <f ca="1"/>
        <v/>
      </c>
      <c r="C72" s="3" t="str">
        <f ca="1"/>
        <v/>
      </c>
      <c r="D72" s="3" t="str">
        <f ca="1"/>
        <v/>
      </c>
      <c r="E72" s="4" t="str">
        <f ca="1"/>
        <v/>
      </c>
      <c r="F72" s="7" t="str">
        <f t="shared" ca="1" si="1"/>
        <v/>
      </c>
      <c r="G72" s="5" t="str">
        <f ca="1"/>
        <v/>
      </c>
      <c r="H72" s="5" t="str">
        <f ca="1"/>
        <v/>
      </c>
      <c r="I72" s="5" t="str">
        <f ca="1"/>
        <v/>
      </c>
      <c r="J72" s="8" t="str">
        <f ca="1"/>
        <v/>
      </c>
      <c r="K72" s="3" t="str">
        <f ca="1"/>
        <v/>
      </c>
      <c r="L72" s="5" t="str">
        <f ca="1"/>
        <v/>
      </c>
      <c r="M72" s="8" t="str">
        <f ca="1"/>
        <v/>
      </c>
      <c r="N72" s="9" t="str">
        <f ca="1"/>
        <v/>
      </c>
      <c r="O72" s="4" t="str">
        <f ca="1"/>
        <v/>
      </c>
    </row>
    <row r="73" spans="2:15" x14ac:dyDescent="0.3">
      <c r="B73" s="6" t="str">
        <f ca="1"/>
        <v/>
      </c>
      <c r="C73" s="3" t="str">
        <f ca="1"/>
        <v/>
      </c>
      <c r="D73" s="3" t="str">
        <f ca="1"/>
        <v/>
      </c>
      <c r="E73" s="4" t="str">
        <f ca="1"/>
        <v/>
      </c>
      <c r="F73" s="7" t="str">
        <f t="shared" ca="1" si="1"/>
        <v/>
      </c>
      <c r="G73" s="5" t="str">
        <f ca="1"/>
        <v/>
      </c>
      <c r="H73" s="5" t="str">
        <f ca="1"/>
        <v/>
      </c>
      <c r="I73" s="5" t="str">
        <f ca="1"/>
        <v/>
      </c>
      <c r="J73" s="8" t="str">
        <f ca="1"/>
        <v/>
      </c>
      <c r="K73" s="3" t="str">
        <f ca="1"/>
        <v/>
      </c>
      <c r="L73" s="5" t="str">
        <f ca="1"/>
        <v/>
      </c>
      <c r="M73" s="8" t="str">
        <f ca="1"/>
        <v/>
      </c>
      <c r="N73" s="9" t="str">
        <f ca="1"/>
        <v/>
      </c>
      <c r="O73" s="4" t="str">
        <f ca="1"/>
        <v/>
      </c>
    </row>
    <row r="74" spans="2:15" x14ac:dyDescent="0.3">
      <c r="B74" s="6" t="str">
        <f ca="1"/>
        <v/>
      </c>
      <c r="C74" s="3" t="str">
        <f ca="1"/>
        <v/>
      </c>
      <c r="D74" s="3" t="str">
        <f ca="1"/>
        <v/>
      </c>
      <c r="E74" s="4" t="str">
        <f ca="1"/>
        <v/>
      </c>
      <c r="F74" s="7" t="str">
        <f t="shared" ca="1" si="1"/>
        <v/>
      </c>
      <c r="G74" s="5" t="str">
        <f ca="1"/>
        <v/>
      </c>
      <c r="H74" s="5" t="str">
        <f ca="1"/>
        <v/>
      </c>
      <c r="I74" s="5" t="str">
        <f ca="1"/>
        <v/>
      </c>
      <c r="J74" s="8" t="str">
        <f ca="1"/>
        <v/>
      </c>
      <c r="K74" s="3" t="str">
        <f ca="1"/>
        <v/>
      </c>
      <c r="L74" s="5" t="str">
        <f ca="1"/>
        <v/>
      </c>
      <c r="M74" s="8" t="str">
        <f ca="1"/>
        <v/>
      </c>
      <c r="N74" s="9" t="str">
        <f ca="1"/>
        <v/>
      </c>
      <c r="O74" s="4" t="str">
        <f ca="1"/>
        <v/>
      </c>
    </row>
    <row r="75" spans="2:15" x14ac:dyDescent="0.3">
      <c r="B75" s="6" t="str">
        <f ca="1"/>
        <v/>
      </c>
      <c r="C75" s="3" t="str">
        <f ca="1"/>
        <v/>
      </c>
      <c r="D75" s="3" t="str">
        <f ca="1"/>
        <v/>
      </c>
      <c r="E75" s="4" t="str">
        <f ca="1"/>
        <v/>
      </c>
      <c r="F75" s="7" t="str">
        <f t="shared" ca="1" si="1"/>
        <v/>
      </c>
      <c r="G75" s="5" t="str">
        <f ca="1"/>
        <v/>
      </c>
      <c r="H75" s="5" t="str">
        <f ca="1"/>
        <v/>
      </c>
      <c r="I75" s="5" t="str">
        <f ca="1"/>
        <v/>
      </c>
      <c r="J75" s="8" t="str">
        <f ca="1"/>
        <v/>
      </c>
      <c r="K75" s="3" t="str">
        <f ca="1"/>
        <v/>
      </c>
      <c r="L75" s="5" t="str">
        <f ca="1"/>
        <v/>
      </c>
      <c r="M75" s="8" t="str">
        <f ca="1"/>
        <v/>
      </c>
      <c r="N75" s="9" t="str">
        <f ca="1"/>
        <v/>
      </c>
      <c r="O75" s="4" t="str">
        <f ca="1"/>
        <v/>
      </c>
    </row>
    <row r="76" spans="2:15" x14ac:dyDescent="0.3">
      <c r="B76" s="6" t="str">
        <f ca="1"/>
        <v/>
      </c>
      <c r="C76" s="3" t="str">
        <f ca="1"/>
        <v/>
      </c>
      <c r="D76" s="3" t="str">
        <f ca="1"/>
        <v/>
      </c>
      <c r="E76" s="4" t="str">
        <f ca="1"/>
        <v/>
      </c>
      <c r="F76" s="7" t="str">
        <f t="shared" ca="1" si="1"/>
        <v/>
      </c>
      <c r="G76" s="5" t="str">
        <f ca="1"/>
        <v/>
      </c>
      <c r="H76" s="5" t="str">
        <f ca="1"/>
        <v/>
      </c>
      <c r="I76" s="5" t="str">
        <f ca="1"/>
        <v/>
      </c>
      <c r="J76" s="8" t="str">
        <f ca="1"/>
        <v/>
      </c>
      <c r="K76" s="3" t="str">
        <f ca="1"/>
        <v/>
      </c>
      <c r="L76" s="5" t="str">
        <f ca="1"/>
        <v/>
      </c>
      <c r="M76" s="8" t="str">
        <f ca="1"/>
        <v/>
      </c>
      <c r="N76" s="9" t="str">
        <f ca="1"/>
        <v/>
      </c>
      <c r="O76" s="4" t="str">
        <f ca="1"/>
        <v/>
      </c>
    </row>
    <row r="77" spans="2:15" x14ac:dyDescent="0.3">
      <c r="B77" s="6" t="str">
        <f ca="1"/>
        <v/>
      </c>
      <c r="C77" s="3" t="str">
        <f ca="1"/>
        <v/>
      </c>
      <c r="D77" s="3" t="str">
        <f ca="1"/>
        <v/>
      </c>
      <c r="E77" s="4" t="str">
        <f ca="1"/>
        <v/>
      </c>
      <c r="F77" s="7" t="str">
        <f t="shared" ca="1" si="1"/>
        <v/>
      </c>
      <c r="G77" s="5" t="str">
        <f ca="1"/>
        <v/>
      </c>
      <c r="H77" s="5" t="str">
        <f ca="1"/>
        <v/>
      </c>
      <c r="I77" s="5" t="str">
        <f ca="1"/>
        <v/>
      </c>
      <c r="J77" s="8" t="str">
        <f ca="1"/>
        <v/>
      </c>
      <c r="K77" s="3" t="str">
        <f ca="1"/>
        <v/>
      </c>
      <c r="L77" s="5" t="str">
        <f ca="1"/>
        <v/>
      </c>
      <c r="M77" s="8" t="str">
        <f ca="1"/>
        <v/>
      </c>
      <c r="N77" s="9" t="str">
        <f ca="1"/>
        <v/>
      </c>
      <c r="O77" s="4" t="str">
        <f ca="1"/>
        <v/>
      </c>
    </row>
    <row r="78" spans="2:15" x14ac:dyDescent="0.3">
      <c r="B78" s="6" t="str">
        <f ca="1"/>
        <v/>
      </c>
      <c r="C78" s="3" t="str">
        <f ca="1"/>
        <v/>
      </c>
      <c r="D78" s="3" t="str">
        <f ca="1"/>
        <v/>
      </c>
      <c r="E78" s="4" t="str">
        <f ca="1"/>
        <v/>
      </c>
      <c r="F78" s="7" t="str">
        <f t="shared" ca="1" si="1"/>
        <v/>
      </c>
      <c r="G78" s="5" t="str">
        <f ca="1"/>
        <v/>
      </c>
      <c r="H78" s="5" t="str">
        <f ca="1"/>
        <v/>
      </c>
      <c r="I78" s="5" t="str">
        <f ca="1"/>
        <v/>
      </c>
      <c r="J78" s="8" t="str">
        <f ca="1"/>
        <v/>
      </c>
      <c r="K78" s="3" t="str">
        <f ca="1"/>
        <v/>
      </c>
      <c r="L78" s="5" t="str">
        <f ca="1"/>
        <v/>
      </c>
      <c r="M78" s="8" t="str">
        <f ca="1"/>
        <v/>
      </c>
      <c r="N78" s="9" t="str">
        <f ca="1"/>
        <v/>
      </c>
      <c r="O78" s="4" t="str">
        <f ca="1"/>
        <v/>
      </c>
    </row>
    <row r="79" spans="2:15" x14ac:dyDescent="0.3">
      <c r="B79" s="6" t="str">
        <f ca="1"/>
        <v/>
      </c>
      <c r="C79" s="3" t="str">
        <f ca="1"/>
        <v/>
      </c>
      <c r="D79" s="3" t="str">
        <f ca="1"/>
        <v/>
      </c>
      <c r="E79" s="4" t="str">
        <f ca="1"/>
        <v/>
      </c>
      <c r="F79" s="7" t="str">
        <f t="shared" ca="1" si="1"/>
        <v/>
      </c>
      <c r="G79" s="5" t="str">
        <f ca="1"/>
        <v/>
      </c>
      <c r="H79" s="5" t="str">
        <f ca="1"/>
        <v/>
      </c>
      <c r="I79" s="5" t="str">
        <f ca="1"/>
        <v/>
      </c>
      <c r="J79" s="8" t="str">
        <f ca="1"/>
        <v/>
      </c>
      <c r="K79" s="3" t="str">
        <f ca="1"/>
        <v/>
      </c>
      <c r="L79" s="5" t="str">
        <f ca="1"/>
        <v/>
      </c>
      <c r="M79" s="8" t="str">
        <f ca="1"/>
        <v/>
      </c>
      <c r="N79" s="9" t="str">
        <f ca="1"/>
        <v/>
      </c>
      <c r="O79" s="4" t="str">
        <f ca="1"/>
        <v/>
      </c>
    </row>
    <row r="80" spans="2:15" x14ac:dyDescent="0.3">
      <c r="B80" s="6" t="str">
        <f ca="1"/>
        <v/>
      </c>
      <c r="C80" s="3" t="str">
        <f ca="1"/>
        <v/>
      </c>
      <c r="D80" s="3" t="str">
        <f ca="1"/>
        <v/>
      </c>
      <c r="E80" s="4" t="str">
        <f ca="1"/>
        <v/>
      </c>
      <c r="F80" s="7" t="str">
        <f t="shared" ca="1" si="1"/>
        <v/>
      </c>
      <c r="G80" s="5" t="str">
        <f ca="1"/>
        <v/>
      </c>
      <c r="H80" s="5" t="str">
        <f ca="1"/>
        <v/>
      </c>
      <c r="I80" s="5" t="str">
        <f ca="1"/>
        <v/>
      </c>
      <c r="J80" s="8" t="str">
        <f ca="1"/>
        <v/>
      </c>
      <c r="K80" s="3" t="str">
        <f ca="1"/>
        <v/>
      </c>
      <c r="L80" s="5" t="str">
        <f ca="1"/>
        <v/>
      </c>
      <c r="M80" s="8" t="str">
        <f ca="1"/>
        <v/>
      </c>
      <c r="N80" s="9" t="str">
        <f ca="1"/>
        <v/>
      </c>
      <c r="O80" s="4" t="str">
        <f ca="1"/>
        <v/>
      </c>
    </row>
    <row r="81" spans="2:15" x14ac:dyDescent="0.3">
      <c r="B81" s="6" t="str">
        <f ca="1"/>
        <v/>
      </c>
      <c r="C81" s="3" t="str">
        <f ca="1"/>
        <v/>
      </c>
      <c r="D81" s="3" t="str">
        <f ca="1"/>
        <v/>
      </c>
      <c r="E81" s="4" t="str">
        <f ca="1"/>
        <v/>
      </c>
      <c r="F81" s="7" t="str">
        <f t="shared" ca="1" si="1"/>
        <v/>
      </c>
      <c r="G81" s="5" t="str">
        <f ca="1"/>
        <v/>
      </c>
      <c r="H81" s="5" t="str">
        <f ca="1"/>
        <v/>
      </c>
      <c r="I81" s="5" t="str">
        <f ca="1"/>
        <v/>
      </c>
      <c r="J81" s="8" t="str">
        <f ca="1"/>
        <v/>
      </c>
      <c r="K81" s="3" t="str">
        <f ca="1"/>
        <v/>
      </c>
      <c r="L81" s="5" t="str">
        <f ca="1"/>
        <v/>
      </c>
      <c r="M81" s="8" t="str">
        <f ca="1"/>
        <v/>
      </c>
      <c r="N81" s="9" t="str">
        <f ca="1"/>
        <v/>
      </c>
      <c r="O81" s="4" t="str">
        <f ca="1"/>
        <v/>
      </c>
    </row>
    <row r="82" spans="2:15" x14ac:dyDescent="0.3">
      <c r="B82" s="6" t="str">
        <f ca="1"/>
        <v/>
      </c>
      <c r="C82" s="3" t="str">
        <f ca="1"/>
        <v/>
      </c>
      <c r="D82" s="3" t="str">
        <f ca="1"/>
        <v/>
      </c>
      <c r="E82" s="4" t="str">
        <f ca="1"/>
        <v/>
      </c>
      <c r="F82" s="7" t="str">
        <f t="shared" ca="1" si="1"/>
        <v/>
      </c>
      <c r="G82" s="5" t="str">
        <f ca="1"/>
        <v/>
      </c>
      <c r="H82" s="5" t="str">
        <f ca="1"/>
        <v/>
      </c>
      <c r="I82" s="5" t="str">
        <f ca="1"/>
        <v/>
      </c>
      <c r="J82" s="8" t="str">
        <f ca="1"/>
        <v/>
      </c>
      <c r="K82" s="3" t="str">
        <f ca="1"/>
        <v/>
      </c>
      <c r="L82" s="5" t="str">
        <f ca="1"/>
        <v/>
      </c>
      <c r="M82" s="8" t="str">
        <f ca="1"/>
        <v/>
      </c>
      <c r="N82" s="9" t="str">
        <f ca="1"/>
        <v/>
      </c>
      <c r="O82" s="4" t="str">
        <f ca="1"/>
        <v/>
      </c>
    </row>
    <row r="83" spans="2:15" x14ac:dyDescent="0.3">
      <c r="B83" s="6" t="str">
        <f ca="1"/>
        <v/>
      </c>
      <c r="C83" s="3" t="str">
        <f ca="1"/>
        <v/>
      </c>
      <c r="D83" s="3" t="str">
        <f ca="1"/>
        <v/>
      </c>
      <c r="E83" s="4" t="str">
        <f ca="1"/>
        <v/>
      </c>
      <c r="F83" s="7" t="str">
        <f t="shared" ca="1" si="1"/>
        <v/>
      </c>
      <c r="G83" s="5" t="str">
        <f ca="1"/>
        <v/>
      </c>
      <c r="H83" s="5" t="str">
        <f ca="1"/>
        <v/>
      </c>
      <c r="I83" s="5" t="str">
        <f ca="1"/>
        <v/>
      </c>
      <c r="J83" s="8" t="str">
        <f ca="1"/>
        <v/>
      </c>
      <c r="K83" s="3" t="str">
        <f ca="1"/>
        <v/>
      </c>
      <c r="L83" s="5" t="str">
        <f ca="1"/>
        <v/>
      </c>
      <c r="M83" s="8" t="str">
        <f ca="1"/>
        <v/>
      </c>
      <c r="N83" s="9" t="str">
        <f ca="1"/>
        <v/>
      </c>
      <c r="O83" s="4" t="str">
        <f ca="1"/>
        <v/>
      </c>
    </row>
    <row r="84" spans="2:15" x14ac:dyDescent="0.3">
      <c r="B84" s="6" t="str">
        <f ca="1"/>
        <v/>
      </c>
      <c r="C84" s="3" t="str">
        <f ca="1"/>
        <v/>
      </c>
      <c r="D84" s="3" t="str">
        <f ca="1"/>
        <v/>
      </c>
      <c r="E84" s="4" t="str">
        <f ca="1"/>
        <v/>
      </c>
      <c r="F84" s="7" t="str">
        <f t="shared" ca="1" si="1"/>
        <v/>
      </c>
      <c r="G84" s="5" t="str">
        <f ca="1"/>
        <v/>
      </c>
      <c r="H84" s="5" t="str">
        <f ca="1"/>
        <v/>
      </c>
      <c r="I84" s="5" t="str">
        <f ca="1"/>
        <v/>
      </c>
      <c r="J84" s="8" t="str">
        <f ca="1"/>
        <v/>
      </c>
      <c r="K84" s="3" t="str">
        <f ca="1"/>
        <v/>
      </c>
      <c r="L84" s="5" t="str">
        <f ca="1"/>
        <v/>
      </c>
      <c r="M84" s="8" t="str">
        <f ca="1"/>
        <v/>
      </c>
      <c r="N84" s="9" t="str">
        <f ca="1"/>
        <v/>
      </c>
      <c r="O84" s="4" t="str">
        <f ca="1"/>
        <v/>
      </c>
    </row>
    <row r="85" spans="2:15" x14ac:dyDescent="0.3">
      <c r="B85" s="6" t="str">
        <f ca="1"/>
        <v/>
      </c>
      <c r="C85" s="3" t="str">
        <f ca="1"/>
        <v/>
      </c>
      <c r="D85" s="3" t="str">
        <f ca="1"/>
        <v/>
      </c>
      <c r="E85" s="4" t="str">
        <f ca="1"/>
        <v/>
      </c>
      <c r="F85" s="7" t="str">
        <f t="shared" ca="1" si="1"/>
        <v/>
      </c>
      <c r="G85" s="5" t="str">
        <f ca="1"/>
        <v/>
      </c>
      <c r="H85" s="5" t="str">
        <f ca="1"/>
        <v/>
      </c>
      <c r="I85" s="5" t="str">
        <f ca="1"/>
        <v/>
      </c>
      <c r="J85" s="8" t="str">
        <f ca="1"/>
        <v/>
      </c>
      <c r="K85" s="3" t="str">
        <f ca="1"/>
        <v/>
      </c>
      <c r="L85" s="5" t="str">
        <f ca="1"/>
        <v/>
      </c>
      <c r="M85" s="8" t="str">
        <f ca="1"/>
        <v/>
      </c>
      <c r="N85" s="9" t="str">
        <f ca="1"/>
        <v/>
      </c>
      <c r="O85" s="4" t="str">
        <f ca="1"/>
        <v/>
      </c>
    </row>
    <row r="86" spans="2:15" x14ac:dyDescent="0.3">
      <c r="B86" s="6" t="str">
        <f ca="1"/>
        <v/>
      </c>
      <c r="C86" s="3" t="str">
        <f ca="1"/>
        <v/>
      </c>
      <c r="D86" s="3" t="str">
        <f ca="1"/>
        <v/>
      </c>
      <c r="E86" s="4" t="str">
        <f ca="1"/>
        <v/>
      </c>
      <c r="F86" s="7" t="str">
        <f t="shared" ca="1" si="1"/>
        <v/>
      </c>
      <c r="G86" s="5" t="str">
        <f ca="1"/>
        <v/>
      </c>
      <c r="H86" s="5" t="str">
        <f ca="1"/>
        <v/>
      </c>
      <c r="I86" s="5" t="str">
        <f ca="1"/>
        <v/>
      </c>
      <c r="J86" s="8" t="str">
        <f ca="1"/>
        <v/>
      </c>
      <c r="K86" s="3" t="str">
        <f ca="1"/>
        <v/>
      </c>
      <c r="L86" s="5" t="str">
        <f ca="1"/>
        <v/>
      </c>
      <c r="M86" s="8" t="str">
        <f ca="1"/>
        <v/>
      </c>
      <c r="N86" s="9" t="str">
        <f ca="1"/>
        <v/>
      </c>
      <c r="O86" s="4" t="str">
        <f ca="1"/>
        <v/>
      </c>
    </row>
    <row r="87" spans="2:15" x14ac:dyDescent="0.3">
      <c r="B87" s="6" t="str">
        <f ca="1"/>
        <v/>
      </c>
      <c r="C87" s="3" t="str">
        <f ca="1"/>
        <v/>
      </c>
      <c r="D87" s="3" t="str">
        <f ca="1"/>
        <v/>
      </c>
      <c r="E87" s="4" t="str">
        <f ca="1"/>
        <v/>
      </c>
      <c r="F87" s="7" t="str">
        <f t="shared" ca="1" si="1"/>
        <v/>
      </c>
      <c r="G87" s="5" t="str">
        <f ca="1"/>
        <v/>
      </c>
      <c r="H87" s="5" t="str">
        <f ca="1"/>
        <v/>
      </c>
      <c r="I87" s="5" t="str">
        <f ca="1"/>
        <v/>
      </c>
      <c r="J87" s="8" t="str">
        <f ca="1"/>
        <v/>
      </c>
      <c r="K87" s="3" t="str">
        <f ca="1"/>
        <v/>
      </c>
      <c r="L87" s="5" t="str">
        <f ca="1"/>
        <v/>
      </c>
      <c r="M87" s="8" t="str">
        <f ca="1"/>
        <v/>
      </c>
      <c r="N87" s="9" t="str">
        <f ca="1"/>
        <v/>
      </c>
      <c r="O87" s="4" t="str">
        <f ca="1"/>
        <v/>
      </c>
    </row>
    <row r="88" spans="2:15" x14ac:dyDescent="0.3">
      <c r="B88" s="6" t="str">
        <f ca="1"/>
        <v/>
      </c>
      <c r="C88" s="3" t="str">
        <f ca="1"/>
        <v/>
      </c>
      <c r="D88" s="3" t="str">
        <f ca="1"/>
        <v/>
      </c>
      <c r="E88" s="4" t="str">
        <f ca="1"/>
        <v/>
      </c>
      <c r="F88" s="7" t="str">
        <f t="shared" ca="1" si="1"/>
        <v/>
      </c>
      <c r="G88" s="5" t="str">
        <f ca="1"/>
        <v/>
      </c>
      <c r="H88" s="5" t="str">
        <f ca="1"/>
        <v/>
      </c>
      <c r="I88" s="5" t="str">
        <f ca="1"/>
        <v/>
      </c>
      <c r="J88" s="8" t="str">
        <f ca="1"/>
        <v/>
      </c>
      <c r="K88" s="3" t="str">
        <f ca="1"/>
        <v/>
      </c>
      <c r="L88" s="5" t="str">
        <f ca="1"/>
        <v/>
      </c>
      <c r="M88" s="8" t="str">
        <f ca="1"/>
        <v/>
      </c>
      <c r="N88" s="9" t="str">
        <f ca="1"/>
        <v/>
      </c>
      <c r="O88" s="4" t="str">
        <f ca="1"/>
        <v/>
      </c>
    </row>
    <row r="89" spans="2:15" x14ac:dyDescent="0.3">
      <c r="B89" s="6" t="str">
        <f ca="1"/>
        <v/>
      </c>
      <c r="C89" s="3" t="str">
        <f ca="1"/>
        <v/>
      </c>
      <c r="D89" s="3" t="str">
        <f ca="1"/>
        <v/>
      </c>
      <c r="E89" s="4" t="str">
        <f ca="1"/>
        <v/>
      </c>
      <c r="F89" s="7" t="str">
        <f t="shared" ca="1" si="1"/>
        <v/>
      </c>
      <c r="G89" s="5" t="str">
        <f ca="1"/>
        <v/>
      </c>
      <c r="H89" s="5" t="str">
        <f ca="1"/>
        <v/>
      </c>
      <c r="I89" s="5" t="str">
        <f ca="1"/>
        <v/>
      </c>
      <c r="J89" s="8" t="str">
        <f ca="1"/>
        <v/>
      </c>
      <c r="K89" s="3" t="str">
        <f ca="1"/>
        <v/>
      </c>
      <c r="L89" s="5" t="str">
        <f ca="1"/>
        <v/>
      </c>
      <c r="M89" s="8" t="str">
        <f ca="1"/>
        <v/>
      </c>
      <c r="N89" s="9" t="str">
        <f ca="1"/>
        <v/>
      </c>
      <c r="O89" s="4" t="str">
        <f ca="1"/>
        <v/>
      </c>
    </row>
    <row r="90" spans="2:15" x14ac:dyDescent="0.3">
      <c r="B90" s="6" t="str">
        <f ca="1"/>
        <v/>
      </c>
      <c r="C90" s="3" t="str">
        <f ca="1"/>
        <v/>
      </c>
      <c r="D90" s="3" t="str">
        <f ca="1"/>
        <v/>
      </c>
      <c r="E90" s="4" t="str">
        <f ca="1"/>
        <v/>
      </c>
      <c r="F90" s="7" t="str">
        <f t="shared" ca="1" si="1"/>
        <v/>
      </c>
      <c r="G90" s="5" t="str">
        <f ca="1"/>
        <v/>
      </c>
      <c r="H90" s="5" t="str">
        <f ca="1"/>
        <v/>
      </c>
      <c r="I90" s="5" t="str">
        <f ca="1"/>
        <v/>
      </c>
      <c r="J90" s="8" t="str">
        <f ca="1"/>
        <v/>
      </c>
      <c r="K90" s="3" t="str">
        <f ca="1"/>
        <v/>
      </c>
      <c r="L90" s="5" t="str">
        <f ca="1"/>
        <v/>
      </c>
      <c r="M90" s="8" t="str">
        <f ca="1"/>
        <v/>
      </c>
      <c r="N90" s="9" t="str">
        <f ca="1"/>
        <v/>
      </c>
      <c r="O90" s="4" t="str">
        <f ca="1"/>
        <v/>
      </c>
    </row>
    <row r="91" spans="2:15" x14ac:dyDescent="0.3">
      <c r="B91" s="6" t="str">
        <f ca="1"/>
        <v/>
      </c>
      <c r="C91" s="3" t="str">
        <f ca="1"/>
        <v/>
      </c>
      <c r="D91" s="3" t="str">
        <f ca="1"/>
        <v/>
      </c>
      <c r="E91" s="4" t="str">
        <f ca="1"/>
        <v/>
      </c>
      <c r="F91" s="7" t="str">
        <f t="shared" ca="1" si="1"/>
        <v/>
      </c>
      <c r="G91" s="5" t="str">
        <f ca="1"/>
        <v/>
      </c>
      <c r="H91" s="5" t="str">
        <f ca="1"/>
        <v/>
      </c>
      <c r="I91" s="5" t="str">
        <f ca="1"/>
        <v/>
      </c>
      <c r="J91" s="8" t="str">
        <f ca="1"/>
        <v/>
      </c>
      <c r="K91" s="3" t="str">
        <f ca="1"/>
        <v/>
      </c>
      <c r="L91" s="5" t="str">
        <f ca="1"/>
        <v/>
      </c>
      <c r="M91" s="8" t="str">
        <f ca="1"/>
        <v/>
      </c>
      <c r="N91" s="9" t="str">
        <f ca="1"/>
        <v/>
      </c>
      <c r="O91" s="4" t="str">
        <f ca="1"/>
        <v/>
      </c>
    </row>
    <row r="92" spans="2:15" x14ac:dyDescent="0.3">
      <c r="B92" s="6" t="str">
        <f ca="1"/>
        <v/>
      </c>
      <c r="C92" s="3" t="str">
        <f ca="1"/>
        <v/>
      </c>
      <c r="D92" s="3" t="str">
        <f ca="1"/>
        <v/>
      </c>
      <c r="E92" s="4" t="str">
        <f ca="1"/>
        <v/>
      </c>
      <c r="F92" s="7" t="str">
        <f t="shared" ca="1" si="1"/>
        <v/>
      </c>
      <c r="G92" s="5" t="str">
        <f ca="1"/>
        <v/>
      </c>
      <c r="H92" s="5" t="str">
        <f ca="1"/>
        <v/>
      </c>
      <c r="I92" s="5" t="str">
        <f ca="1"/>
        <v/>
      </c>
      <c r="J92" s="8" t="str">
        <f ca="1"/>
        <v/>
      </c>
      <c r="K92" s="3" t="str">
        <f ca="1"/>
        <v/>
      </c>
      <c r="L92" s="5" t="str">
        <f ca="1"/>
        <v/>
      </c>
      <c r="M92" s="8" t="str">
        <f ca="1"/>
        <v/>
      </c>
      <c r="N92" s="9" t="str">
        <f ca="1"/>
        <v/>
      </c>
      <c r="O92" s="4" t="str">
        <f ca="1"/>
        <v/>
      </c>
    </row>
    <row r="93" spans="2:15" x14ac:dyDescent="0.3">
      <c r="B93" s="6" t="str">
        <f ca="1"/>
        <v/>
      </c>
      <c r="C93" s="3" t="str">
        <f ca="1"/>
        <v/>
      </c>
      <c r="D93" s="3" t="str">
        <f ca="1"/>
        <v/>
      </c>
      <c r="E93" s="4" t="str">
        <f ca="1"/>
        <v/>
      </c>
      <c r="F93" s="7" t="str">
        <f t="shared" ca="1" si="1"/>
        <v/>
      </c>
      <c r="G93" s="5" t="str">
        <f ca="1"/>
        <v/>
      </c>
      <c r="H93" s="5" t="str">
        <f ca="1"/>
        <v/>
      </c>
      <c r="I93" s="5" t="str">
        <f ca="1"/>
        <v/>
      </c>
      <c r="J93" s="8" t="str">
        <f ca="1"/>
        <v/>
      </c>
      <c r="K93" s="3" t="str">
        <f ca="1"/>
        <v/>
      </c>
      <c r="L93" s="5" t="str">
        <f ca="1"/>
        <v/>
      </c>
      <c r="M93" s="8" t="str">
        <f ca="1"/>
        <v/>
      </c>
      <c r="N93" s="9" t="str">
        <f ca="1"/>
        <v/>
      </c>
      <c r="O93" s="4" t="str">
        <f ca="1"/>
        <v/>
      </c>
    </row>
    <row r="94" spans="2:15" x14ac:dyDescent="0.3">
      <c r="B94" s="6" t="str">
        <f ca="1"/>
        <v/>
      </c>
      <c r="C94" s="3" t="str">
        <f ca="1"/>
        <v/>
      </c>
      <c r="D94" s="3" t="str">
        <f ca="1"/>
        <v/>
      </c>
      <c r="E94" s="4" t="str">
        <f ca="1"/>
        <v/>
      </c>
      <c r="F94" s="7" t="str">
        <f t="shared" ca="1" si="1"/>
        <v/>
      </c>
      <c r="G94" s="5" t="str">
        <f ca="1"/>
        <v/>
      </c>
      <c r="H94" s="5" t="str">
        <f ca="1"/>
        <v/>
      </c>
      <c r="I94" s="5" t="str">
        <f ca="1"/>
        <v/>
      </c>
      <c r="J94" s="8" t="str">
        <f ca="1"/>
        <v/>
      </c>
      <c r="K94" s="3" t="str">
        <f ca="1"/>
        <v/>
      </c>
      <c r="L94" s="5" t="str">
        <f ca="1"/>
        <v/>
      </c>
      <c r="M94" s="8" t="str">
        <f ca="1"/>
        <v/>
      </c>
      <c r="N94" s="9" t="str">
        <f ca="1"/>
        <v/>
      </c>
      <c r="O94" s="4" t="str">
        <f ca="1"/>
        <v/>
      </c>
    </row>
    <row r="95" spans="2:15" x14ac:dyDescent="0.3">
      <c r="B95" s="6" t="str">
        <f ca="1"/>
        <v/>
      </c>
      <c r="C95" s="3" t="str">
        <f ca="1"/>
        <v/>
      </c>
      <c r="D95" s="3" t="str">
        <f ca="1"/>
        <v/>
      </c>
      <c r="E95" s="4" t="str">
        <f ca="1"/>
        <v/>
      </c>
      <c r="F95" s="7" t="str">
        <f t="shared" ca="1" si="1"/>
        <v/>
      </c>
      <c r="G95" s="5" t="str">
        <f ca="1"/>
        <v/>
      </c>
      <c r="H95" s="5" t="str">
        <f ca="1"/>
        <v/>
      </c>
      <c r="I95" s="5" t="str">
        <f ca="1"/>
        <v/>
      </c>
      <c r="J95" s="8" t="str">
        <f ca="1"/>
        <v/>
      </c>
      <c r="K95" s="3" t="str">
        <f ca="1"/>
        <v/>
      </c>
      <c r="L95" s="5" t="str">
        <f ca="1"/>
        <v/>
      </c>
      <c r="M95" s="8" t="str">
        <f ca="1"/>
        <v/>
      </c>
      <c r="N95" s="9" t="str">
        <f ca="1"/>
        <v/>
      </c>
      <c r="O95" s="4" t="str">
        <f ca="1"/>
        <v/>
      </c>
    </row>
    <row r="96" spans="2:15" x14ac:dyDescent="0.3">
      <c r="B96" s="6" t="str">
        <f ca="1"/>
        <v/>
      </c>
      <c r="C96" s="3" t="str">
        <f ca="1"/>
        <v/>
      </c>
      <c r="D96" s="3" t="str">
        <f ca="1"/>
        <v/>
      </c>
      <c r="E96" s="4" t="str">
        <f ca="1"/>
        <v/>
      </c>
      <c r="F96" s="7" t="str">
        <f t="shared" ca="1" si="1"/>
        <v/>
      </c>
      <c r="G96" s="5" t="str">
        <f ca="1"/>
        <v/>
      </c>
      <c r="H96" s="5" t="str">
        <f ca="1"/>
        <v/>
      </c>
      <c r="I96" s="5" t="str">
        <f ca="1"/>
        <v/>
      </c>
      <c r="J96" s="8" t="str">
        <f ca="1"/>
        <v/>
      </c>
      <c r="K96" s="3" t="str">
        <f ca="1"/>
        <v/>
      </c>
      <c r="L96" s="5" t="str">
        <f ca="1"/>
        <v/>
      </c>
      <c r="M96" s="8" t="str">
        <f ca="1"/>
        <v/>
      </c>
      <c r="N96" s="9" t="str">
        <f ca="1"/>
        <v/>
      </c>
      <c r="O96" s="4" t="str">
        <f ca="1"/>
        <v/>
      </c>
    </row>
    <row r="97" spans="2:15" x14ac:dyDescent="0.3">
      <c r="B97" s="6" t="str">
        <f ca="1"/>
        <v/>
      </c>
      <c r="C97" s="3" t="str">
        <f ca="1"/>
        <v/>
      </c>
      <c r="D97" s="3" t="str">
        <f ca="1"/>
        <v/>
      </c>
      <c r="E97" s="4" t="str">
        <f ca="1"/>
        <v/>
      </c>
      <c r="F97" s="7" t="str">
        <f t="shared" ca="1" si="1"/>
        <v/>
      </c>
      <c r="G97" s="5" t="str">
        <f ca="1"/>
        <v/>
      </c>
      <c r="H97" s="5" t="str">
        <f ca="1"/>
        <v/>
      </c>
      <c r="I97" s="5" t="str">
        <f ca="1"/>
        <v/>
      </c>
      <c r="J97" s="8" t="str">
        <f ca="1"/>
        <v/>
      </c>
      <c r="K97" s="3" t="str">
        <f ca="1"/>
        <v/>
      </c>
      <c r="L97" s="5" t="str">
        <f ca="1"/>
        <v/>
      </c>
      <c r="M97" s="8" t="str">
        <f ca="1"/>
        <v/>
      </c>
      <c r="N97" s="9" t="str">
        <f ca="1"/>
        <v/>
      </c>
      <c r="O97" s="4" t="str">
        <f ca="1"/>
        <v/>
      </c>
    </row>
    <row r="98" spans="2:15" x14ac:dyDescent="0.3">
      <c r="B98" s="6" t="str">
        <f ca="1"/>
        <v/>
      </c>
      <c r="C98" s="3" t="str">
        <f ca="1"/>
        <v/>
      </c>
      <c r="D98" s="3" t="str">
        <f ca="1"/>
        <v/>
      </c>
      <c r="E98" s="4" t="str">
        <f ca="1"/>
        <v/>
      </c>
      <c r="F98" s="7" t="str">
        <f t="shared" ca="1" si="1"/>
        <v/>
      </c>
      <c r="G98" s="5" t="str">
        <f ca="1"/>
        <v/>
      </c>
      <c r="H98" s="5" t="str">
        <f ca="1"/>
        <v/>
      </c>
      <c r="I98" s="5" t="str">
        <f ca="1"/>
        <v/>
      </c>
      <c r="J98" s="8" t="str">
        <f ca="1"/>
        <v/>
      </c>
      <c r="K98" s="3" t="str">
        <f ca="1"/>
        <v/>
      </c>
      <c r="L98" s="5" t="str">
        <f ca="1"/>
        <v/>
      </c>
      <c r="M98" s="8" t="str">
        <f ca="1"/>
        <v/>
      </c>
      <c r="N98" s="9" t="str">
        <f ca="1"/>
        <v/>
      </c>
      <c r="O98" s="4" t="str">
        <f ca="1"/>
        <v/>
      </c>
    </row>
    <row r="99" spans="2:15" x14ac:dyDescent="0.3">
      <c r="B99" s="6" t="str">
        <f ca="1"/>
        <v/>
      </c>
      <c r="C99" s="3" t="str">
        <f ca="1"/>
        <v/>
      </c>
      <c r="D99" s="3" t="str">
        <f ca="1"/>
        <v/>
      </c>
      <c r="E99" s="4" t="str">
        <f ca="1"/>
        <v/>
      </c>
      <c r="F99" s="7" t="str">
        <f t="shared" ca="1" si="1"/>
        <v/>
      </c>
      <c r="G99" s="5" t="str">
        <f ca="1"/>
        <v/>
      </c>
      <c r="H99" s="5" t="str">
        <f ca="1"/>
        <v/>
      </c>
      <c r="I99" s="5" t="str">
        <f ca="1"/>
        <v/>
      </c>
      <c r="J99" s="8" t="str">
        <f ca="1"/>
        <v/>
      </c>
      <c r="K99" s="3" t="str">
        <f ca="1"/>
        <v/>
      </c>
      <c r="L99" s="5" t="str">
        <f ca="1"/>
        <v/>
      </c>
      <c r="M99" s="8" t="str">
        <f ca="1"/>
        <v/>
      </c>
      <c r="N99" s="9" t="str">
        <f ca="1"/>
        <v/>
      </c>
      <c r="O99" s="4" t="str">
        <f ca="1"/>
        <v/>
      </c>
    </row>
    <row r="100" spans="2:15" x14ac:dyDescent="0.3">
      <c r="B100" s="6" t="str">
        <f ca="1"/>
        <v/>
      </c>
      <c r="C100" s="3" t="str">
        <f ca="1"/>
        <v/>
      </c>
      <c r="D100" s="3" t="str">
        <f ca="1"/>
        <v/>
      </c>
      <c r="E100" s="4" t="str">
        <f ca="1"/>
        <v/>
      </c>
      <c r="F100" s="7" t="str">
        <f t="shared" ca="1" si="1"/>
        <v/>
      </c>
      <c r="G100" s="5" t="str">
        <f ca="1"/>
        <v/>
      </c>
      <c r="H100" s="5" t="str">
        <f ca="1"/>
        <v/>
      </c>
      <c r="I100" s="5" t="str">
        <f ca="1"/>
        <v/>
      </c>
      <c r="J100" s="8" t="str">
        <f ca="1"/>
        <v/>
      </c>
      <c r="K100" s="3" t="str">
        <f ca="1"/>
        <v/>
      </c>
      <c r="L100" s="5" t="str">
        <f ca="1"/>
        <v/>
      </c>
      <c r="M100" s="8" t="str">
        <f ca="1"/>
        <v/>
      </c>
      <c r="N100" s="9" t="str">
        <f ca="1"/>
        <v/>
      </c>
      <c r="O100" s="4" t="str">
        <f ca="1"/>
        <v/>
      </c>
    </row>
    <row r="101" spans="2:15" x14ac:dyDescent="0.3">
      <c r="B101" s="6" t="str">
        <f ca="1"/>
        <v/>
      </c>
      <c r="C101" s="3" t="str">
        <f ca="1"/>
        <v/>
      </c>
      <c r="D101" s="3" t="str">
        <f ca="1"/>
        <v/>
      </c>
      <c r="E101" s="4" t="str">
        <f ca="1"/>
        <v/>
      </c>
      <c r="F101" s="7" t="str">
        <f t="shared" ca="1" si="1"/>
        <v/>
      </c>
      <c r="G101" s="5" t="str">
        <f ca="1"/>
        <v/>
      </c>
      <c r="H101" s="5" t="str">
        <f ca="1"/>
        <v/>
      </c>
      <c r="I101" s="5" t="str">
        <f ca="1"/>
        <v/>
      </c>
      <c r="J101" s="8" t="str">
        <f ca="1"/>
        <v/>
      </c>
      <c r="K101" s="3" t="str">
        <f ca="1"/>
        <v/>
      </c>
      <c r="L101" s="5" t="str">
        <f ca="1"/>
        <v/>
      </c>
      <c r="M101" s="8" t="str">
        <f ca="1"/>
        <v/>
      </c>
      <c r="N101" s="9" t="str">
        <f ca="1"/>
        <v/>
      </c>
      <c r="O101" s="4" t="str">
        <f ca="1"/>
        <v/>
      </c>
    </row>
    <row r="102" spans="2:15" x14ac:dyDescent="0.3">
      <c r="B102" s="6" t="str">
        <f ca="1"/>
        <v/>
      </c>
      <c r="C102" s="3" t="str">
        <f ca="1"/>
        <v/>
      </c>
      <c r="D102" s="3" t="str">
        <f ca="1"/>
        <v/>
      </c>
      <c r="E102" s="4" t="str">
        <f ca="1"/>
        <v/>
      </c>
      <c r="F102" s="7" t="str">
        <f t="shared" ca="1" si="1"/>
        <v/>
      </c>
      <c r="G102" s="5" t="str">
        <f ca="1"/>
        <v/>
      </c>
      <c r="H102" s="5" t="str">
        <f ca="1"/>
        <v/>
      </c>
      <c r="I102" s="5" t="str">
        <f ca="1"/>
        <v/>
      </c>
      <c r="J102" s="8" t="str">
        <f ca="1"/>
        <v/>
      </c>
      <c r="K102" s="3" t="str">
        <f ca="1"/>
        <v/>
      </c>
      <c r="L102" s="5" t="str">
        <f ca="1"/>
        <v/>
      </c>
      <c r="M102" s="8" t="str">
        <f ca="1"/>
        <v/>
      </c>
      <c r="N102" s="9" t="str">
        <f ca="1"/>
        <v/>
      </c>
      <c r="O102" s="4" t="str">
        <f ca="1"/>
        <v/>
      </c>
    </row>
    <row r="103" spans="2:15" x14ac:dyDescent="0.3">
      <c r="B103" s="6" t="str">
        <f ca="1"/>
        <v/>
      </c>
      <c r="C103" s="3" t="str">
        <f ca="1"/>
        <v/>
      </c>
      <c r="D103" s="3" t="str">
        <f ca="1"/>
        <v/>
      </c>
      <c r="E103" s="4" t="str">
        <f ca="1"/>
        <v/>
      </c>
      <c r="F103" s="7" t="str">
        <f t="shared" ca="1" si="1"/>
        <v/>
      </c>
      <c r="G103" s="5" t="str">
        <f ca="1"/>
        <v/>
      </c>
      <c r="H103" s="5" t="str">
        <f ca="1"/>
        <v/>
      </c>
      <c r="I103" s="5" t="str">
        <f ca="1"/>
        <v/>
      </c>
      <c r="J103" s="8" t="str">
        <f ca="1"/>
        <v/>
      </c>
      <c r="K103" s="3" t="str">
        <f ca="1"/>
        <v/>
      </c>
      <c r="L103" s="5" t="str">
        <f ca="1"/>
        <v/>
      </c>
      <c r="M103" s="8" t="str">
        <f ca="1"/>
        <v/>
      </c>
      <c r="N103" s="9" t="str">
        <f ca="1"/>
        <v/>
      </c>
      <c r="O103" s="4" t="str">
        <f ca="1"/>
        <v/>
      </c>
    </row>
    <row r="104" spans="2:15" x14ac:dyDescent="0.3">
      <c r="B104" s="6" t="str">
        <f ca="1"/>
        <v/>
      </c>
      <c r="C104" s="3" t="str">
        <f ca="1"/>
        <v/>
      </c>
      <c r="D104" s="3" t="str">
        <f ca="1"/>
        <v/>
      </c>
      <c r="E104" s="4" t="str">
        <f ca="1"/>
        <v/>
      </c>
      <c r="F104" s="7" t="str">
        <f t="shared" ca="1" si="1"/>
        <v/>
      </c>
      <c r="G104" s="5" t="str">
        <f ca="1"/>
        <v/>
      </c>
      <c r="H104" s="5" t="str">
        <f ca="1"/>
        <v/>
      </c>
      <c r="I104" s="5" t="str">
        <f ca="1"/>
        <v/>
      </c>
      <c r="J104" s="8" t="str">
        <f ca="1"/>
        <v/>
      </c>
      <c r="K104" s="3" t="str">
        <f ca="1"/>
        <v/>
      </c>
      <c r="L104" s="5" t="str">
        <f ca="1"/>
        <v/>
      </c>
      <c r="M104" s="8" t="str">
        <f ca="1"/>
        <v/>
      </c>
      <c r="N104" s="9" t="str">
        <f ca="1"/>
        <v/>
      </c>
      <c r="O104" s="4" t="str">
        <f ca="1"/>
        <v/>
      </c>
    </row>
    <row r="105" spans="2:15" x14ac:dyDescent="0.3">
      <c r="B105" s="6" t="str">
        <f ca="1"/>
        <v/>
      </c>
      <c r="C105" s="3" t="str">
        <f ca="1"/>
        <v/>
      </c>
      <c r="D105" s="3" t="str">
        <f ca="1"/>
        <v/>
      </c>
      <c r="E105" s="4" t="str">
        <f ca="1"/>
        <v/>
      </c>
      <c r="F105" s="7" t="str">
        <f t="shared" ca="1" si="1"/>
        <v/>
      </c>
      <c r="G105" s="5" t="str">
        <f ca="1"/>
        <v/>
      </c>
      <c r="H105" s="5" t="str">
        <f ca="1"/>
        <v/>
      </c>
      <c r="I105" s="5" t="str">
        <f ca="1"/>
        <v/>
      </c>
      <c r="J105" s="8" t="str">
        <f ca="1"/>
        <v/>
      </c>
      <c r="K105" s="3" t="str">
        <f ca="1"/>
        <v/>
      </c>
      <c r="L105" s="5" t="str">
        <f ca="1"/>
        <v/>
      </c>
      <c r="M105" s="8" t="str">
        <f ca="1"/>
        <v/>
      </c>
      <c r="N105" s="9" t="str">
        <f ca="1"/>
        <v/>
      </c>
      <c r="O105" s="4" t="str">
        <f ca="1"/>
        <v/>
      </c>
    </row>
    <row r="106" spans="2:15" x14ac:dyDescent="0.3">
      <c r="B106" s="6" t="str">
        <f ca="1"/>
        <v/>
      </c>
      <c r="C106" s="3" t="str">
        <f ca="1"/>
        <v/>
      </c>
      <c r="D106" s="3" t="str">
        <f ca="1"/>
        <v/>
      </c>
      <c r="E106" s="4" t="str">
        <f ca="1"/>
        <v/>
      </c>
      <c r="F106" s="7" t="str">
        <f t="shared" ca="1" si="1"/>
        <v/>
      </c>
      <c r="G106" s="5" t="str">
        <f ca="1"/>
        <v/>
      </c>
      <c r="H106" s="5" t="str">
        <f ca="1"/>
        <v/>
      </c>
      <c r="I106" s="5" t="str">
        <f ca="1"/>
        <v/>
      </c>
      <c r="J106" s="8" t="str">
        <f ca="1"/>
        <v/>
      </c>
      <c r="K106" s="3" t="str">
        <f ca="1"/>
        <v/>
      </c>
      <c r="L106" s="5" t="str">
        <f ca="1"/>
        <v/>
      </c>
      <c r="M106" s="8" t="str">
        <f ca="1"/>
        <v/>
      </c>
      <c r="N106" s="9" t="str">
        <f ca="1"/>
        <v/>
      </c>
      <c r="O106" s="4" t="str">
        <f ca="1"/>
        <v/>
      </c>
    </row>
    <row r="107" spans="2:15" x14ac:dyDescent="0.3">
      <c r="B107" s="6" t="str">
        <f ca="1"/>
        <v/>
      </c>
      <c r="C107" s="3" t="str">
        <f ca="1"/>
        <v/>
      </c>
      <c r="D107" s="3" t="str">
        <f ca="1"/>
        <v/>
      </c>
      <c r="E107" s="4" t="str">
        <f ca="1"/>
        <v/>
      </c>
      <c r="F107" s="7" t="str">
        <f t="shared" ca="1" si="1"/>
        <v/>
      </c>
      <c r="G107" s="5" t="str">
        <f ca="1"/>
        <v/>
      </c>
      <c r="H107" s="5" t="str">
        <f ca="1"/>
        <v/>
      </c>
      <c r="I107" s="5" t="str">
        <f ca="1"/>
        <v/>
      </c>
      <c r="J107" s="8" t="str">
        <f ca="1"/>
        <v/>
      </c>
      <c r="K107" s="3" t="str">
        <f ca="1"/>
        <v/>
      </c>
      <c r="L107" s="5" t="str">
        <f ca="1"/>
        <v/>
      </c>
      <c r="M107" s="8" t="str">
        <f ca="1"/>
        <v/>
      </c>
      <c r="N107" s="9" t="str">
        <f ca="1"/>
        <v/>
      </c>
      <c r="O107" s="4" t="str">
        <f ca="1"/>
        <v/>
      </c>
    </row>
    <row r="108" spans="2:15" x14ac:dyDescent="0.3">
      <c r="B108" s="6" t="str">
        <f ca="1"/>
        <v/>
      </c>
      <c r="C108" s="3" t="str">
        <f ca="1"/>
        <v/>
      </c>
      <c r="D108" s="3" t="str">
        <f ca="1"/>
        <v/>
      </c>
      <c r="E108" s="4" t="str">
        <f ca="1"/>
        <v/>
      </c>
      <c r="F108" s="7" t="str">
        <f t="shared" ca="1" si="1"/>
        <v/>
      </c>
      <c r="G108" s="5" t="str">
        <f ca="1"/>
        <v/>
      </c>
      <c r="H108" s="5" t="str">
        <f ca="1"/>
        <v/>
      </c>
      <c r="I108" s="5" t="str">
        <f ca="1"/>
        <v/>
      </c>
      <c r="J108" s="8" t="str">
        <f ca="1"/>
        <v/>
      </c>
      <c r="K108" s="3" t="str">
        <f ca="1"/>
        <v/>
      </c>
      <c r="L108" s="5" t="str">
        <f ca="1"/>
        <v/>
      </c>
      <c r="M108" s="8" t="str">
        <f ca="1"/>
        <v/>
      </c>
      <c r="N108" s="9" t="str">
        <f ca="1"/>
        <v/>
      </c>
      <c r="O108" s="4" t="str">
        <f ca="1"/>
        <v/>
      </c>
    </row>
    <row r="109" spans="2:15" x14ac:dyDescent="0.3">
      <c r="B109" s="6" t="str">
        <f ca="1"/>
        <v/>
      </c>
      <c r="C109" s="3" t="str">
        <f ca="1"/>
        <v/>
      </c>
      <c r="D109" s="3" t="str">
        <f ca="1"/>
        <v/>
      </c>
      <c r="E109" s="4" t="str">
        <f ca="1"/>
        <v/>
      </c>
      <c r="F109" s="7" t="str">
        <f t="shared" ca="1" si="1"/>
        <v/>
      </c>
      <c r="G109" s="5" t="str">
        <f ca="1"/>
        <v/>
      </c>
      <c r="H109" s="5" t="str">
        <f ca="1"/>
        <v/>
      </c>
      <c r="I109" s="5" t="str">
        <f ca="1"/>
        <v/>
      </c>
      <c r="J109" s="8" t="str">
        <f ca="1"/>
        <v/>
      </c>
      <c r="K109" s="3" t="str">
        <f ca="1"/>
        <v/>
      </c>
      <c r="L109" s="5" t="str">
        <f ca="1"/>
        <v/>
      </c>
      <c r="M109" s="8" t="str">
        <f ca="1"/>
        <v/>
      </c>
      <c r="N109" s="9" t="str">
        <f ca="1"/>
        <v/>
      </c>
      <c r="O109" s="4" t="str">
        <f ca="1"/>
        <v/>
      </c>
    </row>
    <row r="110" spans="2:15" x14ac:dyDescent="0.3">
      <c r="B110" s="6" t="str">
        <f ca="1"/>
        <v/>
      </c>
      <c r="C110" s="3" t="str">
        <f ca="1"/>
        <v/>
      </c>
      <c r="D110" s="3" t="str">
        <f ca="1"/>
        <v/>
      </c>
      <c r="E110" s="4" t="str">
        <f ca="1"/>
        <v/>
      </c>
      <c r="F110" s="7" t="str">
        <f t="shared" ca="1" si="1"/>
        <v/>
      </c>
      <c r="G110" s="5" t="str">
        <f ca="1"/>
        <v/>
      </c>
      <c r="H110" s="5" t="str">
        <f ca="1"/>
        <v/>
      </c>
      <c r="I110" s="5" t="str">
        <f ca="1"/>
        <v/>
      </c>
      <c r="J110" s="8" t="str">
        <f ca="1"/>
        <v/>
      </c>
      <c r="K110" s="3" t="str">
        <f ca="1"/>
        <v/>
      </c>
      <c r="L110" s="5" t="str">
        <f ca="1"/>
        <v/>
      </c>
      <c r="M110" s="8" t="str">
        <f ca="1"/>
        <v/>
      </c>
      <c r="N110" s="9" t="str">
        <f ca="1"/>
        <v/>
      </c>
      <c r="O110" s="4" t="str">
        <f ca="1"/>
        <v/>
      </c>
    </row>
    <row r="111" spans="2:15" x14ac:dyDescent="0.3">
      <c r="B111" s="6" t="str">
        <f ca="1"/>
        <v/>
      </c>
      <c r="C111" s="3" t="str">
        <f ca="1"/>
        <v/>
      </c>
      <c r="D111" s="3" t="str">
        <f ca="1"/>
        <v/>
      </c>
      <c r="E111" s="4" t="str">
        <f ca="1"/>
        <v/>
      </c>
      <c r="F111" s="7" t="str">
        <f t="shared" ca="1" si="1"/>
        <v/>
      </c>
      <c r="G111" s="5" t="str">
        <f ca="1"/>
        <v/>
      </c>
      <c r="H111" s="5" t="str">
        <f ca="1"/>
        <v/>
      </c>
      <c r="I111" s="5" t="str">
        <f ca="1"/>
        <v/>
      </c>
      <c r="J111" s="8" t="str">
        <f ca="1"/>
        <v/>
      </c>
      <c r="K111" s="3" t="str">
        <f ca="1"/>
        <v/>
      </c>
      <c r="L111" s="5" t="str">
        <f ca="1"/>
        <v/>
      </c>
      <c r="M111" s="8" t="str">
        <f ca="1"/>
        <v/>
      </c>
      <c r="N111" s="9" t="str">
        <f ca="1"/>
        <v/>
      </c>
      <c r="O111" s="4" t="str">
        <f ca="1"/>
        <v/>
      </c>
    </row>
    <row r="112" spans="2:15" x14ac:dyDescent="0.3">
      <c r="B112" s="6" t="str">
        <f ca="1"/>
        <v/>
      </c>
      <c r="C112" s="3" t="str">
        <f ca="1"/>
        <v/>
      </c>
      <c r="D112" s="3" t="str">
        <f ca="1"/>
        <v/>
      </c>
      <c r="E112" s="4" t="str">
        <f ca="1"/>
        <v/>
      </c>
      <c r="F112" s="7" t="str">
        <f t="shared" ca="1" si="1"/>
        <v/>
      </c>
      <c r="G112" s="5" t="str">
        <f ca="1"/>
        <v/>
      </c>
      <c r="H112" s="5" t="str">
        <f ca="1"/>
        <v/>
      </c>
      <c r="I112" s="5" t="str">
        <f ca="1"/>
        <v/>
      </c>
      <c r="J112" s="8" t="str">
        <f ca="1"/>
        <v/>
      </c>
      <c r="K112" s="3" t="str">
        <f ca="1"/>
        <v/>
      </c>
      <c r="L112" s="5" t="str">
        <f ca="1"/>
        <v/>
      </c>
      <c r="M112" s="8" t="str">
        <f ca="1"/>
        <v/>
      </c>
      <c r="N112" s="9" t="str">
        <f ca="1"/>
        <v/>
      </c>
      <c r="O112" s="4" t="str">
        <f ca="1"/>
        <v/>
      </c>
    </row>
    <row r="113" spans="2:15" x14ac:dyDescent="0.3">
      <c r="B113" s="6" t="str">
        <f ca="1"/>
        <v/>
      </c>
      <c r="C113" s="3" t="str">
        <f ca="1"/>
        <v/>
      </c>
      <c r="D113" s="3" t="str">
        <f ca="1"/>
        <v/>
      </c>
      <c r="E113" s="4" t="str">
        <f ca="1"/>
        <v/>
      </c>
      <c r="F113" s="7" t="str">
        <f t="shared" ca="1" si="1"/>
        <v/>
      </c>
      <c r="G113" s="5" t="str">
        <f ca="1"/>
        <v/>
      </c>
      <c r="H113" s="5" t="str">
        <f ca="1"/>
        <v/>
      </c>
      <c r="I113" s="5" t="str">
        <f ca="1"/>
        <v/>
      </c>
      <c r="J113" s="8" t="str">
        <f ca="1"/>
        <v/>
      </c>
      <c r="K113" s="3" t="str">
        <f ca="1"/>
        <v/>
      </c>
      <c r="L113" s="5" t="str">
        <f ca="1"/>
        <v/>
      </c>
      <c r="M113" s="8" t="str">
        <f ca="1"/>
        <v/>
      </c>
      <c r="N113" s="9" t="str">
        <f ca="1"/>
        <v/>
      </c>
      <c r="O113" s="4" t="str">
        <f ca="1"/>
        <v/>
      </c>
    </row>
    <row r="114" spans="2:15" x14ac:dyDescent="0.3">
      <c r="B114" s="6" t="str">
        <f ca="1"/>
        <v/>
      </c>
      <c r="C114" s="3" t="str">
        <f ca="1"/>
        <v/>
      </c>
      <c r="D114" s="3" t="str">
        <f ca="1"/>
        <v/>
      </c>
      <c r="E114" s="4" t="str">
        <f ca="1"/>
        <v/>
      </c>
      <c r="F114" s="7" t="str">
        <f t="shared" ca="1" si="1"/>
        <v/>
      </c>
      <c r="G114" s="5" t="str">
        <f ca="1"/>
        <v/>
      </c>
      <c r="H114" s="5" t="str">
        <f ca="1"/>
        <v/>
      </c>
      <c r="I114" s="5" t="str">
        <f ca="1"/>
        <v/>
      </c>
      <c r="J114" s="8" t="str">
        <f ca="1"/>
        <v/>
      </c>
      <c r="K114" s="3" t="str">
        <f ca="1"/>
        <v/>
      </c>
      <c r="L114" s="5" t="str">
        <f ca="1"/>
        <v/>
      </c>
      <c r="M114" s="8" t="str">
        <f ca="1"/>
        <v/>
      </c>
      <c r="N114" s="9" t="str">
        <f ca="1"/>
        <v/>
      </c>
      <c r="O114" s="4" t="str">
        <f ca="1"/>
        <v/>
      </c>
    </row>
    <row r="115" spans="2:15" x14ac:dyDescent="0.3">
      <c r="B115" s="6" t="str">
        <f ca="1"/>
        <v/>
      </c>
      <c r="C115" s="3" t="str">
        <f ca="1"/>
        <v/>
      </c>
      <c r="D115" s="3" t="str">
        <f ca="1"/>
        <v/>
      </c>
      <c r="E115" s="4" t="str">
        <f ca="1"/>
        <v/>
      </c>
      <c r="F115" s="7" t="str">
        <f t="shared" ca="1" si="1"/>
        <v/>
      </c>
      <c r="G115" s="5" t="str">
        <f ca="1"/>
        <v/>
      </c>
      <c r="H115" s="5" t="str">
        <f ca="1"/>
        <v/>
      </c>
      <c r="I115" s="5" t="str">
        <f ca="1"/>
        <v/>
      </c>
      <c r="J115" s="8" t="str">
        <f ca="1"/>
        <v/>
      </c>
      <c r="K115" s="3" t="str">
        <f ca="1"/>
        <v/>
      </c>
      <c r="L115" s="5" t="str">
        <f ca="1"/>
        <v/>
      </c>
      <c r="M115" s="8" t="str">
        <f ca="1"/>
        <v/>
      </c>
      <c r="N115" s="9" t="str">
        <f ca="1"/>
        <v/>
      </c>
      <c r="O115" s="4" t="str">
        <f ca="1"/>
        <v/>
      </c>
    </row>
    <row r="116" spans="2:15" x14ac:dyDescent="0.3">
      <c r="B116" s="6" t="str">
        <f ca="1"/>
        <v/>
      </c>
      <c r="C116" s="3" t="str">
        <f ca="1"/>
        <v/>
      </c>
      <c r="D116" s="3" t="str">
        <f ca="1"/>
        <v/>
      </c>
      <c r="E116" s="4" t="str">
        <f ca="1"/>
        <v/>
      </c>
      <c r="F116" s="7" t="str">
        <f t="shared" ca="1" si="1"/>
        <v/>
      </c>
      <c r="G116" s="5" t="str">
        <f ca="1"/>
        <v/>
      </c>
      <c r="H116" s="5" t="str">
        <f ca="1"/>
        <v/>
      </c>
      <c r="I116" s="5" t="str">
        <f ca="1"/>
        <v/>
      </c>
      <c r="J116" s="8" t="str">
        <f ca="1"/>
        <v/>
      </c>
      <c r="K116" s="3" t="str">
        <f ca="1"/>
        <v/>
      </c>
      <c r="L116" s="5" t="str">
        <f ca="1"/>
        <v/>
      </c>
      <c r="M116" s="8" t="str">
        <f ca="1"/>
        <v/>
      </c>
      <c r="N116" s="9" t="str">
        <f ca="1"/>
        <v/>
      </c>
      <c r="O116" s="4" t="str">
        <f ca="1"/>
        <v/>
      </c>
    </row>
    <row r="117" spans="2:15" x14ac:dyDescent="0.3">
      <c r="B117" s="6" t="str">
        <f ca="1"/>
        <v/>
      </c>
      <c r="C117" s="3" t="str">
        <f ca="1"/>
        <v/>
      </c>
      <c r="D117" s="3" t="str">
        <f ca="1"/>
        <v/>
      </c>
      <c r="E117" s="4" t="str">
        <f ca="1"/>
        <v/>
      </c>
      <c r="F117" s="7" t="str">
        <f t="shared" ca="1" si="1"/>
        <v/>
      </c>
      <c r="G117" s="5" t="str">
        <f ca="1"/>
        <v/>
      </c>
      <c r="H117" s="5" t="str">
        <f ca="1"/>
        <v/>
      </c>
      <c r="I117" s="5" t="str">
        <f ca="1"/>
        <v/>
      </c>
      <c r="J117" s="8" t="str">
        <f ca="1"/>
        <v/>
      </c>
      <c r="K117" s="3" t="str">
        <f ca="1"/>
        <v/>
      </c>
      <c r="L117" s="5" t="str">
        <f ca="1"/>
        <v/>
      </c>
      <c r="M117" s="8" t="str">
        <f ca="1"/>
        <v/>
      </c>
      <c r="N117" s="9" t="str">
        <f ca="1"/>
        <v/>
      </c>
      <c r="O117" s="4" t="str">
        <f ca="1"/>
        <v/>
      </c>
    </row>
    <row r="118" spans="2:15" x14ac:dyDescent="0.3">
      <c r="B118" s="6" t="str">
        <f ca="1"/>
        <v/>
      </c>
      <c r="C118" s="3" t="str">
        <f ca="1"/>
        <v/>
      </c>
      <c r="D118" s="3" t="str">
        <f ca="1"/>
        <v/>
      </c>
      <c r="E118" s="4" t="str">
        <f ca="1"/>
        <v/>
      </c>
      <c r="F118" s="7" t="str">
        <f t="shared" ca="1" si="1"/>
        <v/>
      </c>
      <c r="G118" s="5" t="str">
        <f ca="1"/>
        <v/>
      </c>
      <c r="H118" s="5" t="str">
        <f ca="1"/>
        <v/>
      </c>
      <c r="I118" s="5" t="str">
        <f ca="1"/>
        <v/>
      </c>
      <c r="J118" s="8" t="str">
        <f ca="1"/>
        <v/>
      </c>
      <c r="K118" s="3" t="str">
        <f ca="1"/>
        <v/>
      </c>
      <c r="L118" s="5" t="str">
        <f ca="1"/>
        <v/>
      </c>
      <c r="M118" s="8" t="str">
        <f ca="1"/>
        <v/>
      </c>
      <c r="N118" s="9" t="str">
        <f ca="1"/>
        <v/>
      </c>
      <c r="O118" s="4" t="str">
        <f ca="1"/>
        <v/>
      </c>
    </row>
    <row r="119" spans="2:15" x14ac:dyDescent="0.3">
      <c r="B119" s="6" t="str">
        <f ca="1"/>
        <v/>
      </c>
      <c r="C119" s="3" t="str">
        <f ca="1"/>
        <v/>
      </c>
      <c r="D119" s="3" t="str">
        <f ca="1"/>
        <v/>
      </c>
      <c r="E119" s="4" t="str">
        <f ca="1"/>
        <v/>
      </c>
      <c r="F119" s="7" t="str">
        <f t="shared" ca="1" si="1"/>
        <v/>
      </c>
      <c r="G119" s="5" t="str">
        <f ca="1"/>
        <v/>
      </c>
      <c r="H119" s="5" t="str">
        <f ca="1"/>
        <v/>
      </c>
      <c r="I119" s="5" t="str">
        <f ca="1"/>
        <v/>
      </c>
      <c r="J119" s="8" t="str">
        <f ca="1"/>
        <v/>
      </c>
      <c r="K119" s="3" t="str">
        <f ca="1"/>
        <v/>
      </c>
      <c r="L119" s="5" t="str">
        <f ca="1"/>
        <v/>
      </c>
      <c r="M119" s="8" t="str">
        <f ca="1"/>
        <v/>
      </c>
      <c r="N119" s="9" t="str">
        <f ca="1"/>
        <v/>
      </c>
      <c r="O119" s="4" t="str">
        <f ca="1"/>
        <v/>
      </c>
    </row>
    <row r="120" spans="2:15" x14ac:dyDescent="0.3">
      <c r="B120" s="6" t="str">
        <f ca="1"/>
        <v/>
      </c>
      <c r="C120" s="3" t="str">
        <f ca="1"/>
        <v/>
      </c>
      <c r="D120" s="3" t="str">
        <f ca="1"/>
        <v/>
      </c>
      <c r="E120" s="4" t="str">
        <f ca="1"/>
        <v/>
      </c>
      <c r="F120" s="7" t="str">
        <f t="shared" ca="1" si="1"/>
        <v/>
      </c>
      <c r="G120" s="5" t="str">
        <f ca="1"/>
        <v/>
      </c>
      <c r="H120" s="5" t="str">
        <f ca="1"/>
        <v/>
      </c>
      <c r="I120" s="5" t="str">
        <f ca="1"/>
        <v/>
      </c>
      <c r="J120" s="8" t="str">
        <f ca="1"/>
        <v/>
      </c>
      <c r="K120" s="3" t="str">
        <f ca="1"/>
        <v/>
      </c>
      <c r="L120" s="5" t="str">
        <f ca="1"/>
        <v/>
      </c>
      <c r="M120" s="8" t="str">
        <f ca="1"/>
        <v/>
      </c>
      <c r="N120" s="9" t="str">
        <f ca="1"/>
        <v/>
      </c>
      <c r="O120" s="4" t="str">
        <f ca="1"/>
        <v/>
      </c>
    </row>
    <row r="121" spans="2:15" x14ac:dyDescent="0.3">
      <c r="B121" s="6" t="str">
        <f ca="1"/>
        <v/>
      </c>
      <c r="C121" s="3" t="str">
        <f ca="1"/>
        <v/>
      </c>
      <c r="D121" s="3" t="str">
        <f ca="1"/>
        <v/>
      </c>
      <c r="E121" s="4" t="str">
        <f ca="1"/>
        <v/>
      </c>
      <c r="F121" s="7" t="str">
        <f t="shared" ca="1" si="1"/>
        <v/>
      </c>
      <c r="G121" s="5" t="str">
        <f ca="1"/>
        <v/>
      </c>
      <c r="H121" s="5" t="str">
        <f ca="1"/>
        <v/>
      </c>
      <c r="I121" s="5" t="str">
        <f ca="1"/>
        <v/>
      </c>
      <c r="J121" s="8" t="str">
        <f ca="1"/>
        <v/>
      </c>
      <c r="K121" s="3" t="str">
        <f ca="1"/>
        <v/>
      </c>
      <c r="L121" s="5" t="str">
        <f ca="1"/>
        <v/>
      </c>
      <c r="M121" s="8" t="str">
        <f ca="1"/>
        <v/>
      </c>
      <c r="N121" s="9" t="str">
        <f ca="1"/>
        <v/>
      </c>
      <c r="O121" s="4" t="str">
        <f ca="1"/>
        <v/>
      </c>
    </row>
    <row r="122" spans="2:15" x14ac:dyDescent="0.3">
      <c r="B122" s="6" t="str">
        <f ca="1"/>
        <v/>
      </c>
      <c r="C122" s="3" t="str">
        <f ca="1"/>
        <v/>
      </c>
      <c r="D122" s="3" t="str">
        <f ca="1"/>
        <v/>
      </c>
      <c r="E122" s="4" t="str">
        <f ca="1"/>
        <v/>
      </c>
      <c r="F122" s="7" t="str">
        <f t="shared" ca="1" si="1"/>
        <v/>
      </c>
      <c r="G122" s="5" t="str">
        <f ca="1"/>
        <v/>
      </c>
      <c r="H122" s="5" t="str">
        <f ca="1"/>
        <v/>
      </c>
      <c r="I122" s="5" t="str">
        <f ca="1"/>
        <v/>
      </c>
      <c r="J122" s="8" t="str">
        <f ca="1"/>
        <v/>
      </c>
      <c r="K122" s="3" t="str">
        <f ca="1"/>
        <v/>
      </c>
      <c r="L122" s="5" t="str">
        <f ca="1"/>
        <v/>
      </c>
      <c r="M122" s="8" t="str">
        <f ca="1"/>
        <v/>
      </c>
      <c r="N122" s="9" t="str">
        <f ca="1"/>
        <v/>
      </c>
      <c r="O122" s="4" t="str">
        <f ca="1"/>
        <v/>
      </c>
    </row>
    <row r="123" spans="2:15" x14ac:dyDescent="0.3">
      <c r="B123" s="6" t="str">
        <f ca="1"/>
        <v/>
      </c>
      <c r="C123" s="3" t="str">
        <f ca="1"/>
        <v/>
      </c>
      <c r="D123" s="3" t="str">
        <f ca="1"/>
        <v/>
      </c>
      <c r="E123" s="4" t="str">
        <f ca="1"/>
        <v/>
      </c>
      <c r="F123" s="7" t="str">
        <f t="shared" ca="1" si="1"/>
        <v/>
      </c>
      <c r="G123" s="5" t="str">
        <f ca="1"/>
        <v/>
      </c>
      <c r="H123" s="5" t="str">
        <f ca="1"/>
        <v/>
      </c>
      <c r="I123" s="5" t="str">
        <f ca="1"/>
        <v/>
      </c>
      <c r="J123" s="8" t="str">
        <f ca="1"/>
        <v/>
      </c>
      <c r="K123" s="3" t="str">
        <f ca="1"/>
        <v/>
      </c>
      <c r="L123" s="5" t="str">
        <f ca="1"/>
        <v/>
      </c>
      <c r="M123" s="8" t="str">
        <f ca="1"/>
        <v/>
      </c>
      <c r="N123" s="9" t="str">
        <f ca="1"/>
        <v/>
      </c>
      <c r="O123" s="4" t="str">
        <f ca="1"/>
        <v/>
      </c>
    </row>
    <row r="124" spans="2:15" x14ac:dyDescent="0.3">
      <c r="B124" s="6" t="str">
        <f ca="1"/>
        <v/>
      </c>
      <c r="C124" s="3" t="str">
        <f ca="1"/>
        <v/>
      </c>
      <c r="D124" s="3" t="str">
        <f ca="1"/>
        <v/>
      </c>
      <c r="E124" s="4" t="str">
        <f ca="1"/>
        <v/>
      </c>
      <c r="F124" s="7" t="str">
        <f t="shared" ca="1" si="1"/>
        <v/>
      </c>
      <c r="G124" s="5" t="str">
        <f ca="1"/>
        <v/>
      </c>
      <c r="H124" s="5" t="str">
        <f ca="1"/>
        <v/>
      </c>
      <c r="I124" s="5" t="str">
        <f ca="1"/>
        <v/>
      </c>
      <c r="J124" s="8" t="str">
        <f ca="1"/>
        <v/>
      </c>
      <c r="K124" s="3" t="str">
        <f ca="1"/>
        <v/>
      </c>
      <c r="L124" s="5" t="str">
        <f ca="1"/>
        <v/>
      </c>
      <c r="M124" s="8" t="str">
        <f ca="1"/>
        <v/>
      </c>
      <c r="N124" s="9" t="str">
        <f ca="1"/>
        <v/>
      </c>
      <c r="O124" s="4" t="str">
        <f ca="1"/>
        <v/>
      </c>
    </row>
    <row r="125" spans="2:15" x14ac:dyDescent="0.3">
      <c r="B125" s="6" t="str">
        <f ca="1"/>
        <v/>
      </c>
      <c r="C125" s="3" t="str">
        <f ca="1"/>
        <v/>
      </c>
      <c r="D125" s="3" t="str">
        <f ca="1"/>
        <v/>
      </c>
      <c r="E125" s="4" t="str">
        <f ca="1"/>
        <v/>
      </c>
      <c r="F125" s="7" t="str">
        <f t="shared" ca="1" si="1"/>
        <v/>
      </c>
      <c r="G125" s="5" t="str">
        <f ca="1"/>
        <v/>
      </c>
      <c r="H125" s="5" t="str">
        <f ca="1"/>
        <v/>
      </c>
      <c r="I125" s="5" t="str">
        <f ca="1"/>
        <v/>
      </c>
      <c r="J125" s="8" t="str">
        <f ca="1"/>
        <v/>
      </c>
      <c r="K125" s="3" t="str">
        <f ca="1"/>
        <v/>
      </c>
      <c r="L125" s="5" t="str">
        <f ca="1"/>
        <v/>
      </c>
      <c r="M125" s="8" t="str">
        <f ca="1"/>
        <v/>
      </c>
      <c r="N125" s="9" t="str">
        <f ca="1"/>
        <v/>
      </c>
      <c r="O125" s="4" t="str">
        <f ca="1"/>
        <v/>
      </c>
    </row>
    <row r="126" spans="2:15" x14ac:dyDescent="0.3">
      <c r="B126" s="6" t="str">
        <f ca="1"/>
        <v/>
      </c>
      <c r="C126" s="3" t="str">
        <f ca="1"/>
        <v/>
      </c>
      <c r="D126" s="3" t="str">
        <f ca="1"/>
        <v/>
      </c>
      <c r="E126" s="4" t="str">
        <f ca="1"/>
        <v/>
      </c>
      <c r="F126" s="7" t="str">
        <f t="shared" ca="1" si="1"/>
        <v/>
      </c>
      <c r="G126" s="5" t="str">
        <f ca="1"/>
        <v/>
      </c>
      <c r="H126" s="5" t="str">
        <f ca="1"/>
        <v/>
      </c>
      <c r="I126" s="5" t="str">
        <f ca="1"/>
        <v/>
      </c>
      <c r="J126" s="8" t="str">
        <f ca="1"/>
        <v/>
      </c>
      <c r="K126" s="3" t="str">
        <f ca="1"/>
        <v/>
      </c>
      <c r="L126" s="5" t="str">
        <f ca="1"/>
        <v/>
      </c>
      <c r="M126" s="8" t="str">
        <f ca="1"/>
        <v/>
      </c>
      <c r="N126" s="9" t="str">
        <f ca="1"/>
        <v/>
      </c>
      <c r="O126" s="4" t="str">
        <f ca="1"/>
        <v/>
      </c>
    </row>
    <row r="127" spans="2:15" x14ac:dyDescent="0.3">
      <c r="B127" s="6" t="str">
        <f ca="1"/>
        <v/>
      </c>
      <c r="C127" s="3" t="str">
        <f ca="1"/>
        <v/>
      </c>
      <c r="D127" s="3" t="str">
        <f ca="1"/>
        <v/>
      </c>
      <c r="E127" s="4" t="str">
        <f ca="1"/>
        <v/>
      </c>
      <c r="F127" s="7" t="str">
        <f t="shared" ca="1" si="1"/>
        <v/>
      </c>
      <c r="G127" s="5" t="str">
        <f ca="1"/>
        <v/>
      </c>
      <c r="H127" s="5" t="str">
        <f ca="1"/>
        <v/>
      </c>
      <c r="I127" s="5" t="str">
        <f ca="1"/>
        <v/>
      </c>
      <c r="J127" s="8" t="str">
        <f ca="1"/>
        <v/>
      </c>
      <c r="K127" s="3" t="str">
        <f ca="1"/>
        <v/>
      </c>
      <c r="L127" s="5" t="str">
        <f ca="1"/>
        <v/>
      </c>
      <c r="M127" s="8" t="str">
        <f ca="1"/>
        <v/>
      </c>
      <c r="N127" s="9" t="str">
        <f ca="1"/>
        <v/>
      </c>
      <c r="O127" s="4" t="str">
        <f ca="1"/>
        <v/>
      </c>
    </row>
    <row r="128" spans="2:15" x14ac:dyDescent="0.3">
      <c r="B128" s="6" t="str">
        <f ca="1"/>
        <v/>
      </c>
      <c r="C128" s="3" t="str">
        <f ca="1"/>
        <v/>
      </c>
      <c r="D128" s="3" t="str">
        <f ca="1"/>
        <v/>
      </c>
      <c r="E128" s="4" t="str">
        <f ca="1"/>
        <v/>
      </c>
      <c r="F128" s="7" t="str">
        <f t="shared" ca="1" si="1"/>
        <v/>
      </c>
      <c r="G128" s="5" t="str">
        <f ca="1"/>
        <v/>
      </c>
      <c r="H128" s="5" t="str">
        <f ca="1"/>
        <v/>
      </c>
      <c r="I128" s="5" t="str">
        <f ca="1"/>
        <v/>
      </c>
      <c r="J128" s="8" t="str">
        <f ca="1"/>
        <v/>
      </c>
      <c r="K128" s="3" t="str">
        <f ca="1"/>
        <v/>
      </c>
      <c r="L128" s="5" t="str">
        <f ca="1"/>
        <v/>
      </c>
      <c r="M128" s="8" t="str">
        <f ca="1"/>
        <v/>
      </c>
      <c r="N128" s="9" t="str">
        <f ca="1"/>
        <v/>
      </c>
      <c r="O128" s="4" t="str">
        <f ca="1"/>
        <v/>
      </c>
    </row>
    <row r="129" spans="2:15" x14ac:dyDescent="0.3">
      <c r="B129" s="6" t="str">
        <f ca="1"/>
        <v/>
      </c>
      <c r="C129" s="3" t="str">
        <f ca="1"/>
        <v/>
      </c>
      <c r="D129" s="3" t="str">
        <f ca="1"/>
        <v/>
      </c>
      <c r="E129" s="4" t="str">
        <f ca="1"/>
        <v/>
      </c>
      <c r="F129" s="7" t="str">
        <f t="shared" ca="1" si="1"/>
        <v/>
      </c>
      <c r="G129" s="5" t="str">
        <f ca="1"/>
        <v/>
      </c>
      <c r="H129" s="5" t="str">
        <f ca="1"/>
        <v/>
      </c>
      <c r="I129" s="5" t="str">
        <f ca="1"/>
        <v/>
      </c>
      <c r="J129" s="8" t="str">
        <f ca="1"/>
        <v/>
      </c>
      <c r="K129" s="3" t="str">
        <f ca="1"/>
        <v/>
      </c>
      <c r="L129" s="5" t="str">
        <f ca="1"/>
        <v/>
      </c>
      <c r="M129" s="8" t="str">
        <f ca="1"/>
        <v/>
      </c>
      <c r="N129" s="9" t="str">
        <f ca="1"/>
        <v/>
      </c>
      <c r="O129" s="4" t="str">
        <f ca="1"/>
        <v/>
      </c>
    </row>
    <row r="130" spans="2:15" x14ac:dyDescent="0.3">
      <c r="B130" s="6" t="str">
        <f ca="1"/>
        <v/>
      </c>
      <c r="C130" s="3" t="str">
        <f ca="1"/>
        <v/>
      </c>
      <c r="D130" s="3" t="str">
        <f ca="1"/>
        <v/>
      </c>
      <c r="E130" s="4" t="str">
        <f ca="1"/>
        <v/>
      </c>
      <c r="F130" s="7" t="str">
        <f t="shared" ca="1" si="1"/>
        <v/>
      </c>
      <c r="G130" s="5" t="str">
        <f ca="1"/>
        <v/>
      </c>
      <c r="H130" s="5" t="str">
        <f ca="1"/>
        <v/>
      </c>
      <c r="I130" s="5" t="str">
        <f ca="1"/>
        <v/>
      </c>
      <c r="J130" s="8" t="str">
        <f ca="1"/>
        <v/>
      </c>
      <c r="K130" s="3" t="str">
        <f ca="1"/>
        <v/>
      </c>
      <c r="L130" s="5" t="str">
        <f ca="1"/>
        <v/>
      </c>
      <c r="M130" s="8" t="str">
        <f ca="1"/>
        <v/>
      </c>
      <c r="N130" s="9" t="str">
        <f ca="1"/>
        <v/>
      </c>
      <c r="O130" s="4" t="str">
        <f ca="1"/>
        <v/>
      </c>
    </row>
    <row r="131" spans="2:15" x14ac:dyDescent="0.3">
      <c r="B131" s="6" t="str">
        <f ca="1"/>
        <v/>
      </c>
      <c r="C131" s="3" t="str">
        <f ca="1"/>
        <v/>
      </c>
      <c r="D131" s="3" t="str">
        <f ca="1"/>
        <v/>
      </c>
      <c r="E131" s="4" t="str">
        <f ca="1"/>
        <v/>
      </c>
      <c r="F131" s="7" t="str">
        <f t="shared" ref="F131:F194" ca="1" si="2">E131</f>
        <v/>
      </c>
      <c r="G131" s="5" t="str">
        <f ca="1"/>
        <v/>
      </c>
      <c r="H131" s="5" t="str">
        <f ca="1"/>
        <v/>
      </c>
      <c r="I131" s="5" t="str">
        <f ca="1"/>
        <v/>
      </c>
      <c r="J131" s="8" t="str">
        <f ca="1"/>
        <v/>
      </c>
      <c r="K131" s="3" t="str">
        <f ca="1"/>
        <v/>
      </c>
      <c r="L131" s="5" t="str">
        <f ca="1"/>
        <v/>
      </c>
      <c r="M131" s="8" t="str">
        <f ca="1"/>
        <v/>
      </c>
      <c r="N131" s="9" t="str">
        <f ca="1"/>
        <v/>
      </c>
      <c r="O131" s="4" t="str">
        <f ca="1"/>
        <v/>
      </c>
    </row>
    <row r="132" spans="2:15" x14ac:dyDescent="0.3">
      <c r="B132" s="6" t="str">
        <f ca="1"/>
        <v/>
      </c>
      <c r="C132" s="3" t="str">
        <f ca="1"/>
        <v/>
      </c>
      <c r="D132" s="3" t="str">
        <f ca="1"/>
        <v/>
      </c>
      <c r="E132" s="4" t="str">
        <f ca="1"/>
        <v/>
      </c>
      <c r="F132" s="7" t="str">
        <f t="shared" ca="1" si="2"/>
        <v/>
      </c>
      <c r="G132" s="5" t="str">
        <f ca="1"/>
        <v/>
      </c>
      <c r="H132" s="5" t="str">
        <f ca="1"/>
        <v/>
      </c>
      <c r="I132" s="5" t="str">
        <f ca="1"/>
        <v/>
      </c>
      <c r="J132" s="8" t="str">
        <f ca="1"/>
        <v/>
      </c>
      <c r="K132" s="3" t="str">
        <f ca="1"/>
        <v/>
      </c>
      <c r="L132" s="5" t="str">
        <f ca="1"/>
        <v/>
      </c>
      <c r="M132" s="8" t="str">
        <f ca="1"/>
        <v/>
      </c>
      <c r="N132" s="9" t="str">
        <f ca="1"/>
        <v/>
      </c>
      <c r="O132" s="4" t="str">
        <f ca="1"/>
        <v/>
      </c>
    </row>
    <row r="133" spans="2:15" x14ac:dyDescent="0.3">
      <c r="B133" s="6" t="str">
        <f ca="1"/>
        <v/>
      </c>
      <c r="C133" s="3" t="str">
        <f ca="1"/>
        <v/>
      </c>
      <c r="D133" s="3" t="str">
        <f ca="1"/>
        <v/>
      </c>
      <c r="E133" s="4" t="str">
        <f ca="1"/>
        <v/>
      </c>
      <c r="F133" s="7" t="str">
        <f t="shared" ca="1" si="2"/>
        <v/>
      </c>
      <c r="G133" s="5" t="str">
        <f ca="1"/>
        <v/>
      </c>
      <c r="H133" s="5" t="str">
        <f ca="1"/>
        <v/>
      </c>
      <c r="I133" s="5" t="str">
        <f ca="1"/>
        <v/>
      </c>
      <c r="J133" s="8" t="str">
        <f ca="1"/>
        <v/>
      </c>
      <c r="K133" s="3" t="str">
        <f ca="1"/>
        <v/>
      </c>
      <c r="L133" s="5" t="str">
        <f ca="1"/>
        <v/>
      </c>
      <c r="M133" s="8" t="str">
        <f ca="1"/>
        <v/>
      </c>
      <c r="N133" s="9" t="str">
        <f ca="1"/>
        <v/>
      </c>
      <c r="O133" s="4" t="str">
        <f ca="1"/>
        <v/>
      </c>
    </row>
    <row r="134" spans="2:15" x14ac:dyDescent="0.3">
      <c r="B134" s="6" t="str">
        <f ca="1"/>
        <v/>
      </c>
      <c r="C134" s="3" t="str">
        <f ca="1"/>
        <v/>
      </c>
      <c r="D134" s="3" t="str">
        <f ca="1"/>
        <v/>
      </c>
      <c r="E134" s="4" t="str">
        <f ca="1"/>
        <v/>
      </c>
      <c r="F134" s="7" t="str">
        <f t="shared" ca="1" si="2"/>
        <v/>
      </c>
      <c r="G134" s="5" t="str">
        <f ca="1"/>
        <v/>
      </c>
      <c r="H134" s="5" t="str">
        <f ca="1"/>
        <v/>
      </c>
      <c r="I134" s="5" t="str">
        <f ca="1"/>
        <v/>
      </c>
      <c r="J134" s="8" t="str">
        <f ca="1"/>
        <v/>
      </c>
      <c r="K134" s="3" t="str">
        <f ca="1"/>
        <v/>
      </c>
      <c r="L134" s="5" t="str">
        <f ca="1"/>
        <v/>
      </c>
      <c r="M134" s="8" t="str">
        <f ca="1"/>
        <v/>
      </c>
      <c r="N134" s="9" t="str">
        <f ca="1"/>
        <v/>
      </c>
      <c r="O134" s="4" t="str">
        <f ca="1"/>
        <v/>
      </c>
    </row>
    <row r="135" spans="2:15" x14ac:dyDescent="0.3">
      <c r="B135" s="6" t="str">
        <f ca="1"/>
        <v/>
      </c>
      <c r="C135" s="3" t="str">
        <f ca="1"/>
        <v/>
      </c>
      <c r="D135" s="3" t="str">
        <f ca="1"/>
        <v/>
      </c>
      <c r="E135" s="4" t="str">
        <f ca="1"/>
        <v/>
      </c>
      <c r="F135" s="7" t="str">
        <f t="shared" ca="1" si="2"/>
        <v/>
      </c>
      <c r="G135" s="5" t="str">
        <f ca="1"/>
        <v/>
      </c>
      <c r="H135" s="5" t="str">
        <f ca="1"/>
        <v/>
      </c>
      <c r="I135" s="5" t="str">
        <f ca="1"/>
        <v/>
      </c>
      <c r="J135" s="8" t="str">
        <f ca="1"/>
        <v/>
      </c>
      <c r="K135" s="3" t="str">
        <f ca="1"/>
        <v/>
      </c>
      <c r="L135" s="5" t="str">
        <f ca="1"/>
        <v/>
      </c>
      <c r="M135" s="8" t="str">
        <f ca="1"/>
        <v/>
      </c>
      <c r="N135" s="9" t="str">
        <f ca="1"/>
        <v/>
      </c>
      <c r="O135" s="4" t="str">
        <f ca="1"/>
        <v/>
      </c>
    </row>
    <row r="136" spans="2:15" x14ac:dyDescent="0.3">
      <c r="B136" s="6" t="str">
        <f ca="1"/>
        <v/>
      </c>
      <c r="C136" s="3" t="str">
        <f ca="1"/>
        <v/>
      </c>
      <c r="D136" s="3" t="str">
        <f ca="1"/>
        <v/>
      </c>
      <c r="E136" s="4" t="str">
        <f ca="1"/>
        <v/>
      </c>
      <c r="F136" s="7" t="str">
        <f t="shared" ca="1" si="2"/>
        <v/>
      </c>
      <c r="G136" s="5" t="str">
        <f ca="1"/>
        <v/>
      </c>
      <c r="H136" s="5" t="str">
        <f ca="1"/>
        <v/>
      </c>
      <c r="I136" s="5" t="str">
        <f ca="1"/>
        <v/>
      </c>
      <c r="J136" s="8" t="str">
        <f ca="1"/>
        <v/>
      </c>
      <c r="K136" s="3" t="str">
        <f ca="1"/>
        <v/>
      </c>
      <c r="L136" s="5" t="str">
        <f ca="1"/>
        <v/>
      </c>
      <c r="M136" s="8" t="str">
        <f ca="1"/>
        <v/>
      </c>
      <c r="N136" s="9" t="str">
        <f ca="1"/>
        <v/>
      </c>
      <c r="O136" s="4" t="str">
        <f ca="1"/>
        <v/>
      </c>
    </row>
    <row r="137" spans="2:15" x14ac:dyDescent="0.3">
      <c r="B137" s="6" t="str">
        <f ca="1"/>
        <v/>
      </c>
      <c r="C137" s="3" t="str">
        <f ca="1"/>
        <v/>
      </c>
      <c r="D137" s="3" t="str">
        <f ca="1"/>
        <v/>
      </c>
      <c r="E137" s="4" t="str">
        <f ca="1"/>
        <v/>
      </c>
      <c r="F137" s="7" t="str">
        <f t="shared" ca="1" si="2"/>
        <v/>
      </c>
      <c r="G137" s="5" t="str">
        <f ca="1"/>
        <v/>
      </c>
      <c r="H137" s="5" t="str">
        <f ca="1"/>
        <v/>
      </c>
      <c r="I137" s="5" t="str">
        <f ca="1"/>
        <v/>
      </c>
      <c r="J137" s="8" t="str">
        <f ca="1"/>
        <v/>
      </c>
      <c r="K137" s="3" t="str">
        <f ca="1"/>
        <v/>
      </c>
      <c r="L137" s="5" t="str">
        <f ca="1"/>
        <v/>
      </c>
      <c r="M137" s="8" t="str">
        <f ca="1"/>
        <v/>
      </c>
      <c r="N137" s="9" t="str">
        <f ca="1"/>
        <v/>
      </c>
      <c r="O137" s="4" t="str">
        <f ca="1"/>
        <v/>
      </c>
    </row>
    <row r="138" spans="2:15" x14ac:dyDescent="0.3">
      <c r="B138" s="6" t="str">
        <f ca="1"/>
        <v/>
      </c>
      <c r="C138" s="3" t="str">
        <f ca="1"/>
        <v/>
      </c>
      <c r="D138" s="3" t="str">
        <f ca="1"/>
        <v/>
      </c>
      <c r="E138" s="4" t="str">
        <f ca="1"/>
        <v/>
      </c>
      <c r="F138" s="7" t="str">
        <f t="shared" ca="1" si="2"/>
        <v/>
      </c>
      <c r="G138" s="5" t="str">
        <f ca="1"/>
        <v/>
      </c>
      <c r="H138" s="5" t="str">
        <f ca="1"/>
        <v/>
      </c>
      <c r="I138" s="5" t="str">
        <f ca="1"/>
        <v/>
      </c>
      <c r="J138" s="8" t="str">
        <f ca="1"/>
        <v/>
      </c>
      <c r="K138" s="3" t="str">
        <f ca="1"/>
        <v/>
      </c>
      <c r="L138" s="5" t="str">
        <f ca="1"/>
        <v/>
      </c>
      <c r="M138" s="8" t="str">
        <f ca="1"/>
        <v/>
      </c>
      <c r="N138" s="9" t="str">
        <f ca="1"/>
        <v/>
      </c>
      <c r="O138" s="4" t="str">
        <f ca="1"/>
        <v/>
      </c>
    </row>
    <row r="139" spans="2:15" x14ac:dyDescent="0.3">
      <c r="B139" s="6" t="str">
        <f ca="1"/>
        <v/>
      </c>
      <c r="C139" s="3" t="str">
        <f ca="1"/>
        <v/>
      </c>
      <c r="D139" s="3" t="str">
        <f ca="1"/>
        <v/>
      </c>
      <c r="E139" s="4" t="str">
        <f ca="1"/>
        <v/>
      </c>
      <c r="F139" s="7" t="str">
        <f t="shared" ca="1" si="2"/>
        <v/>
      </c>
      <c r="G139" s="5" t="str">
        <f ca="1"/>
        <v/>
      </c>
      <c r="H139" s="5" t="str">
        <f ca="1"/>
        <v/>
      </c>
      <c r="I139" s="5" t="str">
        <f ca="1"/>
        <v/>
      </c>
      <c r="J139" s="8" t="str">
        <f ca="1"/>
        <v/>
      </c>
      <c r="K139" s="3" t="str">
        <f ca="1"/>
        <v/>
      </c>
      <c r="L139" s="5" t="str">
        <f ca="1"/>
        <v/>
      </c>
      <c r="M139" s="8" t="str">
        <f ca="1"/>
        <v/>
      </c>
      <c r="N139" s="9" t="str">
        <f ca="1"/>
        <v/>
      </c>
      <c r="O139" s="4" t="str">
        <f ca="1"/>
        <v/>
      </c>
    </row>
    <row r="140" spans="2:15" x14ac:dyDescent="0.3">
      <c r="B140" s="6" t="str">
        <f ca="1"/>
        <v/>
      </c>
      <c r="C140" s="3" t="str">
        <f ca="1"/>
        <v/>
      </c>
      <c r="D140" s="3" t="str">
        <f ca="1"/>
        <v/>
      </c>
      <c r="E140" s="4" t="str">
        <f ca="1"/>
        <v/>
      </c>
      <c r="F140" s="7" t="str">
        <f t="shared" ca="1" si="2"/>
        <v/>
      </c>
      <c r="G140" s="5" t="str">
        <f ca="1"/>
        <v/>
      </c>
      <c r="H140" s="5" t="str">
        <f ca="1"/>
        <v/>
      </c>
      <c r="I140" s="5" t="str">
        <f ca="1"/>
        <v/>
      </c>
      <c r="J140" s="8" t="str">
        <f ca="1"/>
        <v/>
      </c>
      <c r="K140" s="3" t="str">
        <f ca="1"/>
        <v/>
      </c>
      <c r="L140" s="5" t="str">
        <f ca="1"/>
        <v/>
      </c>
      <c r="M140" s="8" t="str">
        <f ca="1"/>
        <v/>
      </c>
      <c r="N140" s="9" t="str">
        <f ca="1"/>
        <v/>
      </c>
      <c r="O140" s="4" t="str">
        <f ca="1"/>
        <v/>
      </c>
    </row>
    <row r="141" spans="2:15" x14ac:dyDescent="0.3">
      <c r="B141" s="6" t="str">
        <f ca="1"/>
        <v/>
      </c>
      <c r="C141" s="3" t="str">
        <f ca="1"/>
        <v/>
      </c>
      <c r="D141" s="3" t="str">
        <f ca="1"/>
        <v/>
      </c>
      <c r="E141" s="4" t="str">
        <f ca="1"/>
        <v/>
      </c>
      <c r="F141" s="7" t="str">
        <f t="shared" ca="1" si="2"/>
        <v/>
      </c>
      <c r="G141" s="5" t="str">
        <f ca="1"/>
        <v/>
      </c>
      <c r="H141" s="5" t="str">
        <f ca="1"/>
        <v/>
      </c>
      <c r="I141" s="5" t="str">
        <f ca="1"/>
        <v/>
      </c>
      <c r="J141" s="8" t="str">
        <f ca="1"/>
        <v/>
      </c>
      <c r="K141" s="3" t="str">
        <f ca="1"/>
        <v/>
      </c>
      <c r="L141" s="5" t="str">
        <f ca="1"/>
        <v/>
      </c>
      <c r="M141" s="8" t="str">
        <f ca="1"/>
        <v/>
      </c>
      <c r="N141" s="9" t="str">
        <f ca="1"/>
        <v/>
      </c>
      <c r="O141" s="4" t="str">
        <f ca="1"/>
        <v/>
      </c>
    </row>
    <row r="142" spans="2:15" x14ac:dyDescent="0.3">
      <c r="B142" s="6" t="str">
        <f ca="1"/>
        <v/>
      </c>
      <c r="C142" s="3" t="str">
        <f ca="1"/>
        <v/>
      </c>
      <c r="D142" s="3" t="str">
        <f ca="1"/>
        <v/>
      </c>
      <c r="E142" s="4" t="str">
        <f ca="1"/>
        <v/>
      </c>
      <c r="F142" s="7" t="str">
        <f t="shared" ca="1" si="2"/>
        <v/>
      </c>
      <c r="G142" s="5" t="str">
        <f ca="1"/>
        <v/>
      </c>
      <c r="H142" s="5" t="str">
        <f ca="1"/>
        <v/>
      </c>
      <c r="I142" s="5" t="str">
        <f ca="1"/>
        <v/>
      </c>
      <c r="J142" s="8" t="str">
        <f ca="1"/>
        <v/>
      </c>
      <c r="K142" s="3" t="str">
        <f ca="1"/>
        <v/>
      </c>
      <c r="L142" s="5" t="str">
        <f ca="1"/>
        <v/>
      </c>
      <c r="M142" s="8" t="str">
        <f ca="1"/>
        <v/>
      </c>
      <c r="N142" s="9" t="str">
        <f ca="1"/>
        <v/>
      </c>
      <c r="O142" s="4" t="str">
        <f ca="1"/>
        <v/>
      </c>
    </row>
    <row r="143" spans="2:15" x14ac:dyDescent="0.3">
      <c r="B143" s="6" t="str">
        <f ca="1"/>
        <v/>
      </c>
      <c r="C143" s="3" t="str">
        <f ca="1"/>
        <v/>
      </c>
      <c r="D143" s="3" t="str">
        <f ca="1"/>
        <v/>
      </c>
      <c r="E143" s="4" t="str">
        <f ca="1"/>
        <v/>
      </c>
      <c r="F143" s="7" t="str">
        <f t="shared" ca="1" si="2"/>
        <v/>
      </c>
      <c r="G143" s="5" t="str">
        <f ca="1"/>
        <v/>
      </c>
      <c r="H143" s="5" t="str">
        <f ca="1"/>
        <v/>
      </c>
      <c r="I143" s="5" t="str">
        <f ca="1"/>
        <v/>
      </c>
      <c r="J143" s="8" t="str">
        <f ca="1"/>
        <v/>
      </c>
      <c r="K143" s="3" t="str">
        <f ca="1"/>
        <v/>
      </c>
      <c r="L143" s="5" t="str">
        <f ca="1"/>
        <v/>
      </c>
      <c r="M143" s="8" t="str">
        <f ca="1"/>
        <v/>
      </c>
      <c r="N143" s="9" t="str">
        <f ca="1"/>
        <v/>
      </c>
      <c r="O143" s="4" t="str">
        <f ca="1"/>
        <v/>
      </c>
    </row>
    <row r="144" spans="2:15" x14ac:dyDescent="0.3">
      <c r="B144" s="6" t="str">
        <f ca="1"/>
        <v/>
      </c>
      <c r="C144" s="3" t="str">
        <f ca="1"/>
        <v/>
      </c>
      <c r="D144" s="3" t="str">
        <f ca="1"/>
        <v/>
      </c>
      <c r="E144" s="4" t="str">
        <f ca="1"/>
        <v/>
      </c>
      <c r="F144" s="7" t="str">
        <f t="shared" ca="1" si="2"/>
        <v/>
      </c>
      <c r="G144" s="5" t="str">
        <f ca="1"/>
        <v/>
      </c>
      <c r="H144" s="5" t="str">
        <f ca="1"/>
        <v/>
      </c>
      <c r="I144" s="5" t="str">
        <f ca="1"/>
        <v/>
      </c>
      <c r="J144" s="8" t="str">
        <f ca="1"/>
        <v/>
      </c>
      <c r="K144" s="3" t="str">
        <f ca="1"/>
        <v/>
      </c>
      <c r="L144" s="5" t="str">
        <f ca="1"/>
        <v/>
      </c>
      <c r="M144" s="8" t="str">
        <f ca="1"/>
        <v/>
      </c>
      <c r="N144" s="9" t="str">
        <f ca="1"/>
        <v/>
      </c>
      <c r="O144" s="4" t="str">
        <f ca="1"/>
        <v/>
      </c>
    </row>
    <row r="145" spans="2:15" x14ac:dyDescent="0.3">
      <c r="B145" s="6" t="str">
        <f ca="1"/>
        <v/>
      </c>
      <c r="C145" s="3" t="str">
        <f ca="1"/>
        <v/>
      </c>
      <c r="D145" s="3" t="str">
        <f ca="1"/>
        <v/>
      </c>
      <c r="E145" s="4" t="str">
        <f ca="1"/>
        <v/>
      </c>
      <c r="F145" s="7" t="str">
        <f t="shared" ca="1" si="2"/>
        <v/>
      </c>
      <c r="G145" s="5" t="str">
        <f ca="1"/>
        <v/>
      </c>
      <c r="H145" s="5" t="str">
        <f ca="1"/>
        <v/>
      </c>
      <c r="I145" s="5" t="str">
        <f ca="1"/>
        <v/>
      </c>
      <c r="J145" s="8" t="str">
        <f ca="1"/>
        <v/>
      </c>
      <c r="K145" s="3" t="str">
        <f ca="1"/>
        <v/>
      </c>
      <c r="L145" s="5" t="str">
        <f ca="1"/>
        <v/>
      </c>
      <c r="M145" s="8" t="str">
        <f ca="1"/>
        <v/>
      </c>
      <c r="N145" s="9" t="str">
        <f ca="1"/>
        <v/>
      </c>
      <c r="O145" s="4" t="str">
        <f ca="1"/>
        <v/>
      </c>
    </row>
    <row r="146" spans="2:15" x14ac:dyDescent="0.3">
      <c r="B146" s="6" t="str">
        <f ca="1"/>
        <v/>
      </c>
      <c r="C146" s="3" t="str">
        <f ca="1"/>
        <v/>
      </c>
      <c r="D146" s="3" t="str">
        <f ca="1"/>
        <v/>
      </c>
      <c r="E146" s="4" t="str">
        <f ca="1"/>
        <v/>
      </c>
      <c r="F146" s="7" t="str">
        <f t="shared" ca="1" si="2"/>
        <v/>
      </c>
      <c r="G146" s="5" t="str">
        <f ca="1"/>
        <v/>
      </c>
      <c r="H146" s="5" t="str">
        <f ca="1"/>
        <v/>
      </c>
      <c r="I146" s="5" t="str">
        <f ca="1"/>
        <v/>
      </c>
      <c r="J146" s="8" t="str">
        <f ca="1"/>
        <v/>
      </c>
      <c r="K146" s="3" t="str">
        <f ca="1"/>
        <v/>
      </c>
      <c r="L146" s="5" t="str">
        <f ca="1"/>
        <v/>
      </c>
      <c r="M146" s="8" t="str">
        <f ca="1"/>
        <v/>
      </c>
      <c r="N146" s="9" t="str">
        <f ca="1"/>
        <v/>
      </c>
      <c r="O146" s="4" t="str">
        <f ca="1"/>
        <v/>
      </c>
    </row>
    <row r="147" spans="2:15" x14ac:dyDescent="0.3">
      <c r="B147" s="6" t="str">
        <f ca="1"/>
        <v/>
      </c>
      <c r="C147" s="3" t="str">
        <f ca="1"/>
        <v/>
      </c>
      <c r="D147" s="3" t="str">
        <f ca="1"/>
        <v/>
      </c>
      <c r="E147" s="4" t="str">
        <f ca="1"/>
        <v/>
      </c>
      <c r="F147" s="7" t="str">
        <f t="shared" ca="1" si="2"/>
        <v/>
      </c>
      <c r="G147" s="5" t="str">
        <f ca="1"/>
        <v/>
      </c>
      <c r="H147" s="5" t="str">
        <f ca="1"/>
        <v/>
      </c>
      <c r="I147" s="5" t="str">
        <f ca="1"/>
        <v/>
      </c>
      <c r="J147" s="8" t="str">
        <f ca="1"/>
        <v/>
      </c>
      <c r="K147" s="3" t="str">
        <f ca="1"/>
        <v/>
      </c>
      <c r="L147" s="5" t="str">
        <f ca="1"/>
        <v/>
      </c>
      <c r="M147" s="8" t="str">
        <f ca="1"/>
        <v/>
      </c>
      <c r="N147" s="9" t="str">
        <f ca="1"/>
        <v/>
      </c>
      <c r="O147" s="4" t="str">
        <f ca="1"/>
        <v/>
      </c>
    </row>
    <row r="148" spans="2:15" x14ac:dyDescent="0.3">
      <c r="B148" s="6" t="str">
        <f ca="1"/>
        <v/>
      </c>
      <c r="C148" s="3" t="str">
        <f ca="1"/>
        <v/>
      </c>
      <c r="D148" s="3" t="str">
        <f ca="1"/>
        <v/>
      </c>
      <c r="E148" s="4" t="str">
        <f ca="1"/>
        <v/>
      </c>
      <c r="F148" s="7" t="str">
        <f t="shared" ca="1" si="2"/>
        <v/>
      </c>
      <c r="G148" s="5" t="str">
        <f ca="1"/>
        <v/>
      </c>
      <c r="H148" s="5" t="str">
        <f ca="1"/>
        <v/>
      </c>
      <c r="I148" s="5" t="str">
        <f ca="1"/>
        <v/>
      </c>
      <c r="J148" s="8" t="str">
        <f ca="1"/>
        <v/>
      </c>
      <c r="K148" s="3" t="str">
        <f ca="1"/>
        <v/>
      </c>
      <c r="L148" s="5" t="str">
        <f ca="1"/>
        <v/>
      </c>
      <c r="M148" s="8" t="str">
        <f ca="1"/>
        <v/>
      </c>
      <c r="N148" s="9" t="str">
        <f ca="1"/>
        <v/>
      </c>
      <c r="O148" s="4" t="str">
        <f ca="1"/>
        <v/>
      </c>
    </row>
    <row r="149" spans="2:15" x14ac:dyDescent="0.3">
      <c r="B149" s="6" t="str">
        <f ca="1"/>
        <v/>
      </c>
      <c r="C149" s="3" t="str">
        <f ca="1"/>
        <v/>
      </c>
      <c r="D149" s="3" t="str">
        <f ca="1"/>
        <v/>
      </c>
      <c r="E149" s="4" t="str">
        <f ca="1"/>
        <v/>
      </c>
      <c r="F149" s="7" t="str">
        <f t="shared" ca="1" si="2"/>
        <v/>
      </c>
      <c r="G149" s="5" t="str">
        <f ca="1"/>
        <v/>
      </c>
      <c r="H149" s="5" t="str">
        <f ca="1"/>
        <v/>
      </c>
      <c r="I149" s="5" t="str">
        <f ca="1"/>
        <v/>
      </c>
      <c r="J149" s="8" t="str">
        <f ca="1"/>
        <v/>
      </c>
      <c r="K149" s="3" t="str">
        <f ca="1"/>
        <v/>
      </c>
      <c r="L149" s="5" t="str">
        <f ca="1"/>
        <v/>
      </c>
      <c r="M149" s="8" t="str">
        <f ca="1"/>
        <v/>
      </c>
      <c r="N149" s="9" t="str">
        <f ca="1"/>
        <v/>
      </c>
      <c r="O149" s="4" t="str">
        <f ca="1"/>
        <v/>
      </c>
    </row>
    <row r="150" spans="2:15" x14ac:dyDescent="0.3">
      <c r="B150" s="6" t="str">
        <f ca="1"/>
        <v/>
      </c>
      <c r="C150" s="3" t="str">
        <f ca="1"/>
        <v/>
      </c>
      <c r="D150" s="3" t="str">
        <f ca="1"/>
        <v/>
      </c>
      <c r="E150" s="4" t="str">
        <f ca="1"/>
        <v/>
      </c>
      <c r="F150" s="7" t="str">
        <f t="shared" ca="1" si="2"/>
        <v/>
      </c>
      <c r="G150" s="5" t="str">
        <f ca="1"/>
        <v/>
      </c>
      <c r="H150" s="5" t="str">
        <f ca="1"/>
        <v/>
      </c>
      <c r="I150" s="5" t="str">
        <f ca="1"/>
        <v/>
      </c>
      <c r="J150" s="8" t="str">
        <f ca="1"/>
        <v/>
      </c>
      <c r="K150" s="3" t="str">
        <f ca="1"/>
        <v/>
      </c>
      <c r="L150" s="5" t="str">
        <f ca="1"/>
        <v/>
      </c>
      <c r="M150" s="8" t="str">
        <f ca="1"/>
        <v/>
      </c>
      <c r="N150" s="9" t="str">
        <f ca="1"/>
        <v/>
      </c>
      <c r="O150" s="4" t="str">
        <f ca="1"/>
        <v/>
      </c>
    </row>
    <row r="151" spans="2:15" x14ac:dyDescent="0.3">
      <c r="B151" s="6" t="str">
        <f ca="1"/>
        <v/>
      </c>
      <c r="C151" s="3" t="str">
        <f ca="1"/>
        <v/>
      </c>
      <c r="D151" s="3" t="str">
        <f ca="1"/>
        <v/>
      </c>
      <c r="E151" s="4" t="str">
        <f ca="1"/>
        <v/>
      </c>
      <c r="F151" s="7" t="str">
        <f t="shared" ca="1" si="2"/>
        <v/>
      </c>
      <c r="G151" s="5" t="str">
        <f ca="1"/>
        <v/>
      </c>
      <c r="H151" s="5" t="str">
        <f ca="1"/>
        <v/>
      </c>
      <c r="I151" s="5" t="str">
        <f ca="1"/>
        <v/>
      </c>
      <c r="J151" s="8" t="str">
        <f ca="1"/>
        <v/>
      </c>
      <c r="K151" s="3" t="str">
        <f ca="1"/>
        <v/>
      </c>
      <c r="L151" s="5" t="str">
        <f ca="1"/>
        <v/>
      </c>
      <c r="M151" s="8" t="str">
        <f ca="1"/>
        <v/>
      </c>
      <c r="N151" s="9" t="str">
        <f ca="1"/>
        <v/>
      </c>
      <c r="O151" s="4" t="str">
        <f ca="1"/>
        <v/>
      </c>
    </row>
    <row r="152" spans="2:15" x14ac:dyDescent="0.3">
      <c r="B152" s="6" t="str">
        <f ca="1"/>
        <v/>
      </c>
      <c r="C152" s="3" t="str">
        <f ca="1"/>
        <v/>
      </c>
      <c r="D152" s="3" t="str">
        <f ca="1"/>
        <v/>
      </c>
      <c r="E152" s="4" t="str">
        <f ca="1"/>
        <v/>
      </c>
      <c r="F152" s="7" t="str">
        <f t="shared" ca="1" si="2"/>
        <v/>
      </c>
      <c r="G152" s="5" t="str">
        <f ca="1"/>
        <v/>
      </c>
      <c r="H152" s="5" t="str">
        <f ca="1"/>
        <v/>
      </c>
      <c r="I152" s="5" t="str">
        <f ca="1"/>
        <v/>
      </c>
      <c r="J152" s="8" t="str">
        <f ca="1"/>
        <v/>
      </c>
      <c r="K152" s="3" t="str">
        <f ca="1"/>
        <v/>
      </c>
      <c r="L152" s="5" t="str">
        <f ca="1"/>
        <v/>
      </c>
      <c r="M152" s="8" t="str">
        <f ca="1"/>
        <v/>
      </c>
      <c r="N152" s="9" t="str">
        <f ca="1"/>
        <v/>
      </c>
      <c r="O152" s="4" t="str">
        <f ca="1"/>
        <v/>
      </c>
    </row>
    <row r="153" spans="2:15" x14ac:dyDescent="0.3">
      <c r="B153" s="6" t="str">
        <f ca="1"/>
        <v/>
      </c>
      <c r="C153" s="3" t="str">
        <f ca="1"/>
        <v/>
      </c>
      <c r="D153" s="3" t="str">
        <f ca="1"/>
        <v/>
      </c>
      <c r="E153" s="4" t="str">
        <f ca="1"/>
        <v/>
      </c>
      <c r="F153" s="7" t="str">
        <f t="shared" ca="1" si="2"/>
        <v/>
      </c>
      <c r="G153" s="5" t="str">
        <f ca="1"/>
        <v/>
      </c>
      <c r="H153" s="5" t="str">
        <f ca="1"/>
        <v/>
      </c>
      <c r="I153" s="5" t="str">
        <f ca="1"/>
        <v/>
      </c>
      <c r="J153" s="8" t="str">
        <f ca="1"/>
        <v/>
      </c>
      <c r="K153" s="3" t="str">
        <f ca="1"/>
        <v/>
      </c>
      <c r="L153" s="5" t="str">
        <f ca="1"/>
        <v/>
      </c>
      <c r="M153" s="8" t="str">
        <f ca="1"/>
        <v/>
      </c>
      <c r="N153" s="9" t="str">
        <f ca="1"/>
        <v/>
      </c>
      <c r="O153" s="4" t="str">
        <f ca="1"/>
        <v/>
      </c>
    </row>
    <row r="154" spans="2:15" x14ac:dyDescent="0.3">
      <c r="B154" s="6" t="str">
        <f ca="1"/>
        <v/>
      </c>
      <c r="C154" s="3" t="str">
        <f ca="1"/>
        <v/>
      </c>
      <c r="D154" s="3" t="str">
        <f ca="1"/>
        <v/>
      </c>
      <c r="E154" s="4" t="str">
        <f ca="1"/>
        <v/>
      </c>
      <c r="F154" s="7" t="str">
        <f t="shared" ca="1" si="2"/>
        <v/>
      </c>
      <c r="G154" s="5" t="str">
        <f ca="1"/>
        <v/>
      </c>
      <c r="H154" s="5" t="str">
        <f ca="1"/>
        <v/>
      </c>
      <c r="I154" s="5" t="str">
        <f ca="1"/>
        <v/>
      </c>
      <c r="J154" s="8" t="str">
        <f ca="1"/>
        <v/>
      </c>
      <c r="K154" s="3" t="str">
        <f ca="1"/>
        <v/>
      </c>
      <c r="L154" s="5" t="str">
        <f ca="1"/>
        <v/>
      </c>
      <c r="M154" s="8" t="str">
        <f ca="1"/>
        <v/>
      </c>
      <c r="N154" s="9" t="str">
        <f ca="1"/>
        <v/>
      </c>
      <c r="O154" s="4" t="str">
        <f ca="1"/>
        <v/>
      </c>
    </row>
    <row r="155" spans="2:15" x14ac:dyDescent="0.3">
      <c r="B155" s="6" t="str">
        <f ca="1"/>
        <v/>
      </c>
      <c r="C155" s="3" t="str">
        <f ca="1"/>
        <v/>
      </c>
      <c r="D155" s="3" t="str">
        <f ca="1"/>
        <v/>
      </c>
      <c r="E155" s="4" t="str">
        <f ca="1"/>
        <v/>
      </c>
      <c r="F155" s="7" t="str">
        <f t="shared" ca="1" si="2"/>
        <v/>
      </c>
      <c r="G155" s="5" t="str">
        <f ca="1"/>
        <v/>
      </c>
      <c r="H155" s="5" t="str">
        <f ca="1"/>
        <v/>
      </c>
      <c r="I155" s="5" t="str">
        <f ca="1"/>
        <v/>
      </c>
      <c r="J155" s="8" t="str">
        <f ca="1"/>
        <v/>
      </c>
      <c r="K155" s="3" t="str">
        <f ca="1"/>
        <v/>
      </c>
      <c r="L155" s="5" t="str">
        <f ca="1"/>
        <v/>
      </c>
      <c r="M155" s="8" t="str">
        <f ca="1"/>
        <v/>
      </c>
      <c r="N155" s="9" t="str">
        <f ca="1"/>
        <v/>
      </c>
      <c r="O155" s="4" t="str">
        <f ca="1"/>
        <v/>
      </c>
    </row>
    <row r="156" spans="2:15" x14ac:dyDescent="0.3">
      <c r="B156" s="6" t="str">
        <f ca="1"/>
        <v/>
      </c>
      <c r="C156" s="3" t="str">
        <f ca="1"/>
        <v/>
      </c>
      <c r="D156" s="3" t="str">
        <f ca="1"/>
        <v/>
      </c>
      <c r="E156" s="4" t="str">
        <f ca="1"/>
        <v/>
      </c>
      <c r="F156" s="7" t="str">
        <f t="shared" ca="1" si="2"/>
        <v/>
      </c>
      <c r="G156" s="5" t="str">
        <f ca="1"/>
        <v/>
      </c>
      <c r="H156" s="5" t="str">
        <f ca="1"/>
        <v/>
      </c>
      <c r="I156" s="5" t="str">
        <f ca="1"/>
        <v/>
      </c>
      <c r="J156" s="8" t="str">
        <f ca="1"/>
        <v/>
      </c>
      <c r="K156" s="3" t="str">
        <f ca="1"/>
        <v/>
      </c>
      <c r="L156" s="5" t="str">
        <f ca="1"/>
        <v/>
      </c>
      <c r="M156" s="8" t="str">
        <f ca="1"/>
        <v/>
      </c>
      <c r="N156" s="9" t="str">
        <f ca="1"/>
        <v/>
      </c>
      <c r="O156" s="4" t="str">
        <f ca="1"/>
        <v/>
      </c>
    </row>
    <row r="157" spans="2:15" x14ac:dyDescent="0.3">
      <c r="B157" s="6" t="str">
        <f ca="1"/>
        <v/>
      </c>
      <c r="C157" s="3" t="str">
        <f ca="1"/>
        <v/>
      </c>
      <c r="D157" s="3" t="str">
        <f ca="1"/>
        <v/>
      </c>
      <c r="E157" s="4" t="str">
        <f ca="1"/>
        <v/>
      </c>
      <c r="F157" s="7" t="str">
        <f t="shared" ca="1" si="2"/>
        <v/>
      </c>
      <c r="G157" s="5" t="str">
        <f ca="1"/>
        <v/>
      </c>
      <c r="H157" s="5" t="str">
        <f ca="1"/>
        <v/>
      </c>
      <c r="I157" s="5" t="str">
        <f ca="1"/>
        <v/>
      </c>
      <c r="J157" s="8" t="str">
        <f ca="1"/>
        <v/>
      </c>
      <c r="K157" s="3" t="str">
        <f ca="1"/>
        <v/>
      </c>
      <c r="L157" s="5" t="str">
        <f ca="1"/>
        <v/>
      </c>
      <c r="M157" s="8" t="str">
        <f ca="1"/>
        <v/>
      </c>
      <c r="N157" s="9" t="str">
        <f ca="1"/>
        <v/>
      </c>
      <c r="O157" s="4" t="str">
        <f ca="1"/>
        <v/>
      </c>
    </row>
    <row r="158" spans="2:15" x14ac:dyDescent="0.3">
      <c r="B158" s="6" t="str">
        <f ca="1"/>
        <v/>
      </c>
      <c r="C158" s="3" t="str">
        <f ca="1"/>
        <v/>
      </c>
      <c r="D158" s="3" t="str">
        <f ca="1"/>
        <v/>
      </c>
      <c r="E158" s="4" t="str">
        <f ca="1"/>
        <v/>
      </c>
      <c r="F158" s="7" t="str">
        <f t="shared" ca="1" si="2"/>
        <v/>
      </c>
      <c r="G158" s="5" t="str">
        <f ca="1"/>
        <v/>
      </c>
      <c r="H158" s="5" t="str">
        <f ca="1"/>
        <v/>
      </c>
      <c r="I158" s="5" t="str">
        <f ca="1"/>
        <v/>
      </c>
      <c r="J158" s="8" t="str">
        <f ca="1"/>
        <v/>
      </c>
      <c r="K158" s="3" t="str">
        <f ca="1"/>
        <v/>
      </c>
      <c r="L158" s="5" t="str">
        <f ca="1"/>
        <v/>
      </c>
      <c r="M158" s="8" t="str">
        <f ca="1"/>
        <v/>
      </c>
      <c r="N158" s="9" t="str">
        <f ca="1"/>
        <v/>
      </c>
      <c r="O158" s="4" t="str">
        <f ca="1"/>
        <v/>
      </c>
    </row>
    <row r="159" spans="2:15" x14ac:dyDescent="0.3">
      <c r="B159" s="6" t="str">
        <f ca="1"/>
        <v/>
      </c>
      <c r="C159" s="3" t="str">
        <f ca="1"/>
        <v/>
      </c>
      <c r="D159" s="3" t="str">
        <f ca="1"/>
        <v/>
      </c>
      <c r="E159" s="4" t="str">
        <f ca="1"/>
        <v/>
      </c>
      <c r="F159" s="7" t="str">
        <f t="shared" ca="1" si="2"/>
        <v/>
      </c>
      <c r="G159" s="5" t="str">
        <f ca="1"/>
        <v/>
      </c>
      <c r="H159" s="5" t="str">
        <f ca="1"/>
        <v/>
      </c>
      <c r="I159" s="5" t="str">
        <f ca="1"/>
        <v/>
      </c>
      <c r="J159" s="8" t="str">
        <f ca="1"/>
        <v/>
      </c>
      <c r="K159" s="3" t="str">
        <f ca="1"/>
        <v/>
      </c>
      <c r="L159" s="5" t="str">
        <f ca="1"/>
        <v/>
      </c>
      <c r="M159" s="8" t="str">
        <f ca="1"/>
        <v/>
      </c>
      <c r="N159" s="9" t="str">
        <f ca="1"/>
        <v/>
      </c>
      <c r="O159" s="4" t="str">
        <f ca="1"/>
        <v/>
      </c>
    </row>
    <row r="160" spans="2:15" x14ac:dyDescent="0.3">
      <c r="B160" s="6" t="str">
        <f ca="1"/>
        <v/>
      </c>
      <c r="C160" s="3" t="str">
        <f ca="1"/>
        <v/>
      </c>
      <c r="D160" s="3" t="str">
        <f ca="1"/>
        <v/>
      </c>
      <c r="E160" s="4" t="str">
        <f ca="1"/>
        <v/>
      </c>
      <c r="F160" s="7" t="str">
        <f t="shared" ca="1" si="2"/>
        <v/>
      </c>
      <c r="G160" s="5" t="str">
        <f ca="1"/>
        <v/>
      </c>
      <c r="H160" s="5" t="str">
        <f ca="1"/>
        <v/>
      </c>
      <c r="I160" s="5" t="str">
        <f ca="1"/>
        <v/>
      </c>
      <c r="J160" s="8" t="str">
        <f ca="1"/>
        <v/>
      </c>
      <c r="K160" s="3" t="str">
        <f ca="1"/>
        <v/>
      </c>
      <c r="L160" s="5" t="str">
        <f ca="1"/>
        <v/>
      </c>
      <c r="M160" s="8" t="str">
        <f ca="1"/>
        <v/>
      </c>
      <c r="N160" s="9" t="str">
        <f ca="1"/>
        <v/>
      </c>
      <c r="O160" s="4" t="str">
        <f ca="1"/>
        <v/>
      </c>
    </row>
    <row r="161" spans="2:15" x14ac:dyDescent="0.3">
      <c r="B161" s="6" t="str">
        <f ca="1"/>
        <v/>
      </c>
      <c r="C161" s="3" t="str">
        <f ca="1"/>
        <v/>
      </c>
      <c r="D161" s="3" t="str">
        <f ca="1"/>
        <v/>
      </c>
      <c r="E161" s="4" t="str">
        <f ca="1"/>
        <v/>
      </c>
      <c r="F161" s="7" t="str">
        <f t="shared" ca="1" si="2"/>
        <v/>
      </c>
      <c r="G161" s="5" t="str">
        <f ca="1"/>
        <v/>
      </c>
      <c r="H161" s="5" t="str">
        <f ca="1"/>
        <v/>
      </c>
      <c r="I161" s="5" t="str">
        <f ca="1"/>
        <v/>
      </c>
      <c r="J161" s="8" t="str">
        <f ca="1"/>
        <v/>
      </c>
      <c r="K161" s="3" t="str">
        <f ca="1"/>
        <v/>
      </c>
      <c r="L161" s="5" t="str">
        <f ca="1"/>
        <v/>
      </c>
      <c r="M161" s="8" t="str">
        <f ca="1"/>
        <v/>
      </c>
      <c r="N161" s="9" t="str">
        <f ca="1"/>
        <v/>
      </c>
      <c r="O161" s="4" t="str">
        <f ca="1"/>
        <v/>
      </c>
    </row>
    <row r="162" spans="2:15" x14ac:dyDescent="0.3">
      <c r="B162" s="6" t="str">
        <f ca="1"/>
        <v/>
      </c>
      <c r="C162" s="3" t="str">
        <f ca="1"/>
        <v/>
      </c>
      <c r="D162" s="3" t="str">
        <f ca="1"/>
        <v/>
      </c>
      <c r="E162" s="4" t="str">
        <f ca="1"/>
        <v/>
      </c>
      <c r="F162" s="7" t="str">
        <f t="shared" ca="1" si="2"/>
        <v/>
      </c>
      <c r="G162" s="5" t="str">
        <f ca="1"/>
        <v/>
      </c>
      <c r="H162" s="5" t="str">
        <f ca="1"/>
        <v/>
      </c>
      <c r="I162" s="5" t="str">
        <f ca="1"/>
        <v/>
      </c>
      <c r="J162" s="8" t="str">
        <f ca="1"/>
        <v/>
      </c>
      <c r="K162" s="3" t="str">
        <f ca="1"/>
        <v/>
      </c>
      <c r="L162" s="5" t="str">
        <f ca="1"/>
        <v/>
      </c>
      <c r="M162" s="8" t="str">
        <f ca="1"/>
        <v/>
      </c>
      <c r="N162" s="9" t="str">
        <f ca="1"/>
        <v/>
      </c>
      <c r="O162" s="4" t="str">
        <f ca="1"/>
        <v/>
      </c>
    </row>
    <row r="163" spans="2:15" x14ac:dyDescent="0.3">
      <c r="B163" s="6" t="str">
        <f ca="1"/>
        <v/>
      </c>
      <c r="C163" s="3" t="str">
        <f ca="1"/>
        <v/>
      </c>
      <c r="D163" s="3" t="str">
        <f ca="1"/>
        <v/>
      </c>
      <c r="E163" s="4" t="str">
        <f ca="1"/>
        <v/>
      </c>
      <c r="F163" s="7" t="str">
        <f t="shared" ca="1" si="2"/>
        <v/>
      </c>
      <c r="G163" s="5" t="str">
        <f ca="1"/>
        <v/>
      </c>
      <c r="H163" s="5" t="str">
        <f ca="1"/>
        <v/>
      </c>
      <c r="I163" s="5" t="str">
        <f ca="1"/>
        <v/>
      </c>
      <c r="J163" s="8" t="str">
        <f ca="1"/>
        <v/>
      </c>
      <c r="K163" s="3" t="str">
        <f ca="1"/>
        <v/>
      </c>
      <c r="L163" s="5" t="str">
        <f ca="1"/>
        <v/>
      </c>
      <c r="M163" s="8" t="str">
        <f ca="1"/>
        <v/>
      </c>
      <c r="N163" s="9" t="str">
        <f ca="1"/>
        <v/>
      </c>
      <c r="O163" s="4" t="str">
        <f ca="1"/>
        <v/>
      </c>
    </row>
    <row r="164" spans="2:15" x14ac:dyDescent="0.3">
      <c r="B164" s="6" t="str">
        <f ca="1"/>
        <v/>
      </c>
      <c r="C164" s="3" t="str">
        <f ca="1"/>
        <v/>
      </c>
      <c r="D164" s="3" t="str">
        <f ca="1"/>
        <v/>
      </c>
      <c r="E164" s="4" t="str">
        <f ca="1"/>
        <v/>
      </c>
      <c r="F164" s="7" t="str">
        <f t="shared" ca="1" si="2"/>
        <v/>
      </c>
      <c r="G164" s="5" t="str">
        <f ca="1"/>
        <v/>
      </c>
      <c r="H164" s="5" t="str">
        <f ca="1"/>
        <v/>
      </c>
      <c r="I164" s="5" t="str">
        <f ca="1"/>
        <v/>
      </c>
      <c r="J164" s="8" t="str">
        <f ca="1"/>
        <v/>
      </c>
      <c r="K164" s="3" t="str">
        <f ca="1"/>
        <v/>
      </c>
      <c r="L164" s="5" t="str">
        <f ca="1"/>
        <v/>
      </c>
      <c r="M164" s="8" t="str">
        <f ca="1"/>
        <v/>
      </c>
      <c r="N164" s="9" t="str">
        <f ca="1"/>
        <v/>
      </c>
      <c r="O164" s="4" t="str">
        <f ca="1"/>
        <v/>
      </c>
    </row>
    <row r="165" spans="2:15" x14ac:dyDescent="0.3">
      <c r="B165" s="6" t="str">
        <f ca="1"/>
        <v/>
      </c>
      <c r="C165" s="3" t="str">
        <f ca="1"/>
        <v/>
      </c>
      <c r="D165" s="3" t="str">
        <f ca="1"/>
        <v/>
      </c>
      <c r="E165" s="4" t="str">
        <f ca="1"/>
        <v/>
      </c>
      <c r="F165" s="7" t="str">
        <f t="shared" ca="1" si="2"/>
        <v/>
      </c>
      <c r="G165" s="5" t="str">
        <f ca="1"/>
        <v/>
      </c>
      <c r="H165" s="5" t="str">
        <f ca="1"/>
        <v/>
      </c>
      <c r="I165" s="5" t="str">
        <f ca="1"/>
        <v/>
      </c>
      <c r="J165" s="8" t="str">
        <f ca="1"/>
        <v/>
      </c>
      <c r="K165" s="3" t="str">
        <f ca="1"/>
        <v/>
      </c>
      <c r="L165" s="5" t="str">
        <f ca="1"/>
        <v/>
      </c>
      <c r="M165" s="8" t="str">
        <f ca="1"/>
        <v/>
      </c>
      <c r="N165" s="9" t="str">
        <f ca="1"/>
        <v/>
      </c>
      <c r="O165" s="4" t="str">
        <f ca="1"/>
        <v/>
      </c>
    </row>
    <row r="166" spans="2:15" x14ac:dyDescent="0.3">
      <c r="B166" s="6" t="str">
        <f ca="1"/>
        <v/>
      </c>
      <c r="C166" s="3" t="str">
        <f ca="1"/>
        <v/>
      </c>
      <c r="D166" s="3" t="str">
        <f ca="1"/>
        <v/>
      </c>
      <c r="E166" s="4" t="str">
        <f ca="1"/>
        <v/>
      </c>
      <c r="F166" s="7" t="str">
        <f t="shared" ca="1" si="2"/>
        <v/>
      </c>
      <c r="G166" s="5" t="str">
        <f ca="1"/>
        <v/>
      </c>
      <c r="H166" s="5" t="str">
        <f ca="1"/>
        <v/>
      </c>
      <c r="I166" s="5" t="str">
        <f ca="1"/>
        <v/>
      </c>
      <c r="J166" s="8" t="str">
        <f ca="1"/>
        <v/>
      </c>
      <c r="K166" s="3" t="str">
        <f ca="1"/>
        <v/>
      </c>
      <c r="L166" s="5" t="str">
        <f ca="1"/>
        <v/>
      </c>
      <c r="M166" s="8" t="str">
        <f ca="1"/>
        <v/>
      </c>
      <c r="N166" s="9" t="str">
        <f ca="1"/>
        <v/>
      </c>
      <c r="O166" s="4" t="str">
        <f ca="1"/>
        <v/>
      </c>
    </row>
    <row r="167" spans="2:15" x14ac:dyDescent="0.3">
      <c r="B167" s="6" t="str">
        <f ca="1"/>
        <v/>
      </c>
      <c r="C167" s="3" t="str">
        <f ca="1"/>
        <v/>
      </c>
      <c r="D167" s="3" t="str">
        <f ca="1"/>
        <v/>
      </c>
      <c r="E167" s="4" t="str">
        <f ca="1"/>
        <v/>
      </c>
      <c r="F167" s="7" t="str">
        <f t="shared" ca="1" si="2"/>
        <v/>
      </c>
      <c r="G167" s="5" t="str">
        <f ca="1"/>
        <v/>
      </c>
      <c r="H167" s="5" t="str">
        <f ca="1"/>
        <v/>
      </c>
      <c r="I167" s="5" t="str">
        <f ca="1"/>
        <v/>
      </c>
      <c r="J167" s="8" t="str">
        <f ca="1"/>
        <v/>
      </c>
      <c r="K167" s="3" t="str">
        <f ca="1"/>
        <v/>
      </c>
      <c r="L167" s="5" t="str">
        <f ca="1"/>
        <v/>
      </c>
      <c r="M167" s="8" t="str">
        <f ca="1"/>
        <v/>
      </c>
      <c r="N167" s="9" t="str">
        <f ca="1"/>
        <v/>
      </c>
      <c r="O167" s="4" t="str">
        <f ca="1"/>
        <v/>
      </c>
    </row>
    <row r="168" spans="2:15" x14ac:dyDescent="0.3">
      <c r="B168" s="6" t="str">
        <f ca="1"/>
        <v/>
      </c>
      <c r="C168" s="3" t="str">
        <f ca="1"/>
        <v/>
      </c>
      <c r="D168" s="3" t="str">
        <f ca="1"/>
        <v/>
      </c>
      <c r="E168" s="4" t="str">
        <f ca="1"/>
        <v/>
      </c>
      <c r="F168" s="7" t="str">
        <f t="shared" ca="1" si="2"/>
        <v/>
      </c>
      <c r="G168" s="5" t="str">
        <f ca="1"/>
        <v/>
      </c>
      <c r="H168" s="5" t="str">
        <f ca="1"/>
        <v/>
      </c>
      <c r="I168" s="5" t="str">
        <f ca="1"/>
        <v/>
      </c>
      <c r="J168" s="8" t="str">
        <f ca="1"/>
        <v/>
      </c>
      <c r="K168" s="3" t="str">
        <f ca="1"/>
        <v/>
      </c>
      <c r="L168" s="5" t="str">
        <f ca="1"/>
        <v/>
      </c>
      <c r="M168" s="8" t="str">
        <f ca="1"/>
        <v/>
      </c>
      <c r="N168" s="9" t="str">
        <f ca="1"/>
        <v/>
      </c>
      <c r="O168" s="4" t="str">
        <f ca="1"/>
        <v/>
      </c>
    </row>
    <row r="169" spans="2:15" x14ac:dyDescent="0.3">
      <c r="B169" s="6" t="str">
        <f ca="1"/>
        <v/>
      </c>
      <c r="C169" s="3" t="str">
        <f ca="1"/>
        <v/>
      </c>
      <c r="D169" s="3" t="str">
        <f ca="1"/>
        <v/>
      </c>
      <c r="E169" s="4" t="str">
        <f ca="1"/>
        <v/>
      </c>
      <c r="F169" s="7" t="str">
        <f t="shared" ca="1" si="2"/>
        <v/>
      </c>
      <c r="G169" s="5" t="str">
        <f ca="1"/>
        <v/>
      </c>
      <c r="H169" s="5" t="str">
        <f ca="1"/>
        <v/>
      </c>
      <c r="I169" s="5" t="str">
        <f ca="1"/>
        <v/>
      </c>
      <c r="J169" s="8" t="str">
        <f ca="1"/>
        <v/>
      </c>
      <c r="K169" s="3" t="str">
        <f ca="1"/>
        <v/>
      </c>
      <c r="L169" s="5" t="str">
        <f ca="1"/>
        <v/>
      </c>
      <c r="M169" s="8" t="str">
        <f ca="1"/>
        <v/>
      </c>
      <c r="N169" s="9" t="str">
        <f ca="1"/>
        <v/>
      </c>
      <c r="O169" s="4" t="str">
        <f ca="1"/>
        <v/>
      </c>
    </row>
    <row r="170" spans="2:15" x14ac:dyDescent="0.3">
      <c r="B170" s="6" t="str">
        <f ca="1"/>
        <v/>
      </c>
      <c r="C170" s="3" t="str">
        <f ca="1"/>
        <v/>
      </c>
      <c r="D170" s="3" t="str">
        <f ca="1"/>
        <v/>
      </c>
      <c r="E170" s="4" t="str">
        <f ca="1"/>
        <v/>
      </c>
      <c r="F170" s="7" t="str">
        <f t="shared" ca="1" si="2"/>
        <v/>
      </c>
      <c r="G170" s="5" t="str">
        <f ca="1"/>
        <v/>
      </c>
      <c r="H170" s="5" t="str">
        <f ca="1"/>
        <v/>
      </c>
      <c r="I170" s="5" t="str">
        <f ca="1"/>
        <v/>
      </c>
      <c r="J170" s="8" t="str">
        <f ca="1"/>
        <v/>
      </c>
      <c r="K170" s="3" t="str">
        <f ca="1"/>
        <v/>
      </c>
      <c r="L170" s="5" t="str">
        <f ca="1"/>
        <v/>
      </c>
      <c r="M170" s="8" t="str">
        <f ca="1"/>
        <v/>
      </c>
      <c r="N170" s="9" t="str">
        <f ca="1"/>
        <v/>
      </c>
      <c r="O170" s="4" t="str">
        <f ca="1"/>
        <v/>
      </c>
    </row>
    <row r="171" spans="2:15" x14ac:dyDescent="0.3">
      <c r="B171" s="6" t="str">
        <f ca="1"/>
        <v/>
      </c>
      <c r="C171" s="3" t="str">
        <f ca="1"/>
        <v/>
      </c>
      <c r="D171" s="3" t="str">
        <f ca="1"/>
        <v/>
      </c>
      <c r="E171" s="4" t="str">
        <f ca="1"/>
        <v/>
      </c>
      <c r="F171" s="7" t="str">
        <f t="shared" ca="1" si="2"/>
        <v/>
      </c>
      <c r="G171" s="5" t="str">
        <f ca="1"/>
        <v/>
      </c>
      <c r="H171" s="5" t="str">
        <f ca="1"/>
        <v/>
      </c>
      <c r="I171" s="5" t="str">
        <f ca="1"/>
        <v/>
      </c>
      <c r="J171" s="8" t="str">
        <f ca="1"/>
        <v/>
      </c>
      <c r="K171" s="3" t="str">
        <f ca="1"/>
        <v/>
      </c>
      <c r="L171" s="5" t="str">
        <f ca="1"/>
        <v/>
      </c>
      <c r="M171" s="8" t="str">
        <f ca="1"/>
        <v/>
      </c>
      <c r="N171" s="9" t="str">
        <f ca="1"/>
        <v/>
      </c>
      <c r="O171" s="4" t="str">
        <f ca="1"/>
        <v/>
      </c>
    </row>
    <row r="172" spans="2:15" x14ac:dyDescent="0.3">
      <c r="B172" s="6" t="str">
        <f ca="1"/>
        <v/>
      </c>
      <c r="C172" s="3" t="str">
        <f ca="1"/>
        <v/>
      </c>
      <c r="D172" s="3" t="str">
        <f ca="1"/>
        <v/>
      </c>
      <c r="E172" s="4" t="str">
        <f ca="1"/>
        <v/>
      </c>
      <c r="F172" s="7" t="str">
        <f t="shared" ca="1" si="2"/>
        <v/>
      </c>
      <c r="G172" s="5" t="str">
        <f ca="1"/>
        <v/>
      </c>
      <c r="H172" s="5" t="str">
        <f ca="1"/>
        <v/>
      </c>
      <c r="I172" s="5" t="str">
        <f ca="1"/>
        <v/>
      </c>
      <c r="J172" s="8" t="str">
        <f ca="1"/>
        <v/>
      </c>
      <c r="K172" s="3" t="str">
        <f ca="1"/>
        <v/>
      </c>
      <c r="L172" s="5" t="str">
        <f ca="1"/>
        <v/>
      </c>
      <c r="M172" s="8" t="str">
        <f ca="1"/>
        <v/>
      </c>
      <c r="N172" s="9" t="str">
        <f ca="1"/>
        <v/>
      </c>
      <c r="O172" s="4" t="str">
        <f ca="1"/>
        <v/>
      </c>
    </row>
    <row r="173" spans="2:15" x14ac:dyDescent="0.3">
      <c r="B173" s="6" t="str">
        <f ca="1"/>
        <v/>
      </c>
      <c r="C173" s="3" t="str">
        <f ca="1"/>
        <v/>
      </c>
      <c r="D173" s="3" t="str">
        <f ca="1"/>
        <v/>
      </c>
      <c r="E173" s="4" t="str">
        <f ca="1"/>
        <v/>
      </c>
      <c r="F173" s="7" t="str">
        <f t="shared" ca="1" si="2"/>
        <v/>
      </c>
      <c r="G173" s="5" t="str">
        <f ca="1"/>
        <v/>
      </c>
      <c r="H173" s="5" t="str">
        <f ca="1"/>
        <v/>
      </c>
      <c r="I173" s="5" t="str">
        <f ca="1"/>
        <v/>
      </c>
      <c r="J173" s="8" t="str">
        <f ca="1"/>
        <v/>
      </c>
      <c r="K173" s="3" t="str">
        <f ca="1"/>
        <v/>
      </c>
      <c r="L173" s="5" t="str">
        <f ca="1"/>
        <v/>
      </c>
      <c r="M173" s="8" t="str">
        <f ca="1"/>
        <v/>
      </c>
      <c r="N173" s="9" t="str">
        <f ca="1"/>
        <v/>
      </c>
      <c r="O173" s="4" t="str">
        <f ca="1"/>
        <v/>
      </c>
    </row>
    <row r="174" spans="2:15" x14ac:dyDescent="0.3">
      <c r="B174" s="6" t="str">
        <f ca="1"/>
        <v/>
      </c>
      <c r="C174" s="3" t="str">
        <f ca="1"/>
        <v/>
      </c>
      <c r="D174" s="3" t="str">
        <f ca="1"/>
        <v/>
      </c>
      <c r="E174" s="4" t="str">
        <f ca="1"/>
        <v/>
      </c>
      <c r="F174" s="7" t="str">
        <f t="shared" ca="1" si="2"/>
        <v/>
      </c>
      <c r="G174" s="5" t="str">
        <f ca="1"/>
        <v/>
      </c>
      <c r="H174" s="5" t="str">
        <f ca="1"/>
        <v/>
      </c>
      <c r="I174" s="5" t="str">
        <f ca="1"/>
        <v/>
      </c>
      <c r="J174" s="8" t="str">
        <f ca="1"/>
        <v/>
      </c>
      <c r="K174" s="3" t="str">
        <f ca="1"/>
        <v/>
      </c>
      <c r="L174" s="5" t="str">
        <f ca="1"/>
        <v/>
      </c>
      <c r="M174" s="8" t="str">
        <f ca="1"/>
        <v/>
      </c>
      <c r="N174" s="9" t="str">
        <f ca="1"/>
        <v/>
      </c>
      <c r="O174" s="4" t="str">
        <f ca="1"/>
        <v/>
      </c>
    </row>
    <row r="175" spans="2:15" x14ac:dyDescent="0.3">
      <c r="B175" s="6" t="str">
        <f ca="1"/>
        <v/>
      </c>
      <c r="C175" s="3" t="str">
        <f ca="1"/>
        <v/>
      </c>
      <c r="D175" s="3" t="str">
        <f ca="1"/>
        <v/>
      </c>
      <c r="E175" s="4" t="str">
        <f ca="1"/>
        <v/>
      </c>
      <c r="F175" s="7" t="str">
        <f t="shared" ca="1" si="2"/>
        <v/>
      </c>
      <c r="G175" s="5" t="str">
        <f ca="1"/>
        <v/>
      </c>
      <c r="H175" s="5" t="str">
        <f ca="1"/>
        <v/>
      </c>
      <c r="I175" s="5" t="str">
        <f ca="1"/>
        <v/>
      </c>
      <c r="J175" s="8" t="str">
        <f ca="1"/>
        <v/>
      </c>
      <c r="K175" s="3" t="str">
        <f ca="1"/>
        <v/>
      </c>
      <c r="L175" s="5" t="str">
        <f ca="1"/>
        <v/>
      </c>
      <c r="M175" s="8" t="str">
        <f ca="1"/>
        <v/>
      </c>
      <c r="N175" s="9" t="str">
        <f ca="1"/>
        <v/>
      </c>
      <c r="O175" s="4" t="str">
        <f ca="1"/>
        <v/>
      </c>
    </row>
    <row r="176" spans="2:15" x14ac:dyDescent="0.3">
      <c r="B176" s="6" t="str">
        <f ca="1"/>
        <v/>
      </c>
      <c r="C176" s="3" t="str">
        <f ca="1"/>
        <v/>
      </c>
      <c r="D176" s="3" t="str">
        <f ca="1"/>
        <v/>
      </c>
      <c r="E176" s="4" t="str">
        <f ca="1"/>
        <v/>
      </c>
      <c r="F176" s="7" t="str">
        <f t="shared" ca="1" si="2"/>
        <v/>
      </c>
      <c r="G176" s="5" t="str">
        <f ca="1"/>
        <v/>
      </c>
      <c r="H176" s="5" t="str">
        <f ca="1"/>
        <v/>
      </c>
      <c r="I176" s="5" t="str">
        <f ca="1"/>
        <v/>
      </c>
      <c r="J176" s="8" t="str">
        <f ca="1"/>
        <v/>
      </c>
      <c r="K176" s="3" t="str">
        <f ca="1"/>
        <v/>
      </c>
      <c r="L176" s="5" t="str">
        <f ca="1"/>
        <v/>
      </c>
      <c r="M176" s="8" t="str">
        <f ca="1"/>
        <v/>
      </c>
      <c r="N176" s="9" t="str">
        <f ca="1"/>
        <v/>
      </c>
      <c r="O176" s="4" t="str">
        <f ca="1"/>
        <v/>
      </c>
    </row>
    <row r="177" spans="2:15" x14ac:dyDescent="0.3">
      <c r="B177" s="6" t="str">
        <f ca="1"/>
        <v/>
      </c>
      <c r="C177" s="3" t="str">
        <f ca="1"/>
        <v/>
      </c>
      <c r="D177" s="3" t="str">
        <f ca="1"/>
        <v/>
      </c>
      <c r="E177" s="4" t="str">
        <f ca="1"/>
        <v/>
      </c>
      <c r="F177" s="7" t="str">
        <f t="shared" ca="1" si="2"/>
        <v/>
      </c>
      <c r="G177" s="5" t="str">
        <f ca="1"/>
        <v/>
      </c>
      <c r="H177" s="5" t="str">
        <f ca="1"/>
        <v/>
      </c>
      <c r="I177" s="5" t="str">
        <f ca="1"/>
        <v/>
      </c>
      <c r="J177" s="8" t="str">
        <f ca="1"/>
        <v/>
      </c>
      <c r="K177" s="3" t="str">
        <f ca="1"/>
        <v/>
      </c>
      <c r="L177" s="5" t="str">
        <f ca="1"/>
        <v/>
      </c>
      <c r="M177" s="8" t="str">
        <f ca="1"/>
        <v/>
      </c>
      <c r="N177" s="9" t="str">
        <f ca="1"/>
        <v/>
      </c>
      <c r="O177" s="4" t="str">
        <f ca="1"/>
        <v/>
      </c>
    </row>
    <row r="178" spans="2:15" x14ac:dyDescent="0.3">
      <c r="B178" s="6" t="str">
        <f ca="1"/>
        <v/>
      </c>
      <c r="C178" s="3" t="str">
        <f ca="1"/>
        <v/>
      </c>
      <c r="D178" s="3" t="str">
        <f ca="1"/>
        <v/>
      </c>
      <c r="E178" s="4" t="str">
        <f ca="1"/>
        <v/>
      </c>
      <c r="F178" s="7" t="str">
        <f t="shared" ca="1" si="2"/>
        <v/>
      </c>
      <c r="G178" s="5" t="str">
        <f ca="1"/>
        <v/>
      </c>
      <c r="H178" s="5" t="str">
        <f ca="1"/>
        <v/>
      </c>
      <c r="I178" s="5" t="str">
        <f ca="1"/>
        <v/>
      </c>
      <c r="J178" s="8" t="str">
        <f ca="1"/>
        <v/>
      </c>
      <c r="K178" s="3" t="str">
        <f ca="1"/>
        <v/>
      </c>
      <c r="L178" s="5" t="str">
        <f ca="1"/>
        <v/>
      </c>
      <c r="M178" s="8" t="str">
        <f ca="1"/>
        <v/>
      </c>
      <c r="N178" s="9" t="str">
        <f ca="1"/>
        <v/>
      </c>
      <c r="O178" s="4" t="str">
        <f ca="1"/>
        <v/>
      </c>
    </row>
    <row r="179" spans="2:15" x14ac:dyDescent="0.3">
      <c r="B179" s="6" t="str">
        <f ca="1"/>
        <v/>
      </c>
      <c r="C179" s="3" t="str">
        <f ca="1"/>
        <v/>
      </c>
      <c r="D179" s="3" t="str">
        <f ca="1"/>
        <v/>
      </c>
      <c r="E179" s="4" t="str">
        <f ca="1"/>
        <v/>
      </c>
      <c r="F179" s="7" t="str">
        <f t="shared" ca="1" si="2"/>
        <v/>
      </c>
      <c r="G179" s="5" t="str">
        <f ca="1"/>
        <v/>
      </c>
      <c r="H179" s="5" t="str">
        <f ca="1"/>
        <v/>
      </c>
      <c r="I179" s="5" t="str">
        <f ca="1"/>
        <v/>
      </c>
      <c r="J179" s="8" t="str">
        <f ca="1"/>
        <v/>
      </c>
      <c r="K179" s="3" t="str">
        <f ca="1"/>
        <v/>
      </c>
      <c r="L179" s="5" t="str">
        <f ca="1"/>
        <v/>
      </c>
      <c r="M179" s="8" t="str">
        <f ca="1"/>
        <v/>
      </c>
      <c r="N179" s="9" t="str">
        <f ca="1"/>
        <v/>
      </c>
      <c r="O179" s="4" t="str">
        <f ca="1"/>
        <v/>
      </c>
    </row>
    <row r="180" spans="2:15" x14ac:dyDescent="0.3">
      <c r="B180" s="6" t="str">
        <f ca="1"/>
        <v/>
      </c>
      <c r="C180" s="3" t="str">
        <f ca="1"/>
        <v/>
      </c>
      <c r="D180" s="3" t="str">
        <f ca="1"/>
        <v/>
      </c>
      <c r="E180" s="4" t="str">
        <f ca="1"/>
        <v/>
      </c>
      <c r="F180" s="7" t="str">
        <f t="shared" ca="1" si="2"/>
        <v/>
      </c>
      <c r="G180" s="5" t="str">
        <f ca="1"/>
        <v/>
      </c>
      <c r="H180" s="5" t="str">
        <f ca="1"/>
        <v/>
      </c>
      <c r="I180" s="5" t="str">
        <f ca="1"/>
        <v/>
      </c>
      <c r="J180" s="8" t="str">
        <f ca="1"/>
        <v/>
      </c>
      <c r="K180" s="3" t="str">
        <f ca="1"/>
        <v/>
      </c>
      <c r="L180" s="5" t="str">
        <f ca="1"/>
        <v/>
      </c>
      <c r="M180" s="8" t="str">
        <f ca="1"/>
        <v/>
      </c>
      <c r="N180" s="9" t="str">
        <f ca="1"/>
        <v/>
      </c>
      <c r="O180" s="4" t="str">
        <f ca="1"/>
        <v/>
      </c>
    </row>
    <row r="181" spans="2:15" x14ac:dyDescent="0.3">
      <c r="B181" s="6" t="str">
        <f ca="1"/>
        <v/>
      </c>
      <c r="C181" s="3" t="str">
        <f ca="1"/>
        <v/>
      </c>
      <c r="D181" s="3" t="str">
        <f ca="1"/>
        <v/>
      </c>
      <c r="E181" s="4" t="str">
        <f ca="1"/>
        <v/>
      </c>
      <c r="F181" s="7" t="str">
        <f t="shared" ca="1" si="2"/>
        <v/>
      </c>
      <c r="G181" s="5" t="str">
        <f ca="1"/>
        <v/>
      </c>
      <c r="H181" s="5" t="str">
        <f ca="1"/>
        <v/>
      </c>
      <c r="I181" s="5" t="str">
        <f ca="1"/>
        <v/>
      </c>
      <c r="J181" s="8" t="str">
        <f ca="1"/>
        <v/>
      </c>
      <c r="K181" s="3" t="str">
        <f ca="1"/>
        <v/>
      </c>
      <c r="L181" s="5" t="str">
        <f ca="1"/>
        <v/>
      </c>
      <c r="M181" s="8" t="str">
        <f ca="1"/>
        <v/>
      </c>
      <c r="N181" s="9" t="str">
        <f ca="1"/>
        <v/>
      </c>
      <c r="O181" s="4" t="str">
        <f ca="1"/>
        <v/>
      </c>
    </row>
    <row r="182" spans="2:15" x14ac:dyDescent="0.3">
      <c r="B182" s="6" t="str">
        <f ca="1"/>
        <v/>
      </c>
      <c r="C182" s="3" t="str">
        <f ca="1"/>
        <v/>
      </c>
      <c r="D182" s="3" t="str">
        <f ca="1"/>
        <v/>
      </c>
      <c r="E182" s="4" t="str">
        <f ca="1"/>
        <v/>
      </c>
      <c r="F182" s="7" t="str">
        <f t="shared" ca="1" si="2"/>
        <v/>
      </c>
      <c r="G182" s="5" t="str">
        <f ca="1"/>
        <v/>
      </c>
      <c r="H182" s="5" t="str">
        <f ca="1"/>
        <v/>
      </c>
      <c r="I182" s="5" t="str">
        <f ca="1"/>
        <v/>
      </c>
      <c r="J182" s="8" t="str">
        <f ca="1"/>
        <v/>
      </c>
      <c r="K182" s="3" t="str">
        <f ca="1"/>
        <v/>
      </c>
      <c r="L182" s="5" t="str">
        <f ca="1"/>
        <v/>
      </c>
      <c r="M182" s="8" t="str">
        <f ca="1"/>
        <v/>
      </c>
      <c r="N182" s="9" t="str">
        <f ca="1"/>
        <v/>
      </c>
      <c r="O182" s="4" t="str">
        <f ca="1"/>
        <v/>
      </c>
    </row>
    <row r="183" spans="2:15" x14ac:dyDescent="0.3">
      <c r="B183" s="6" t="str">
        <f ca="1"/>
        <v/>
      </c>
      <c r="C183" s="3" t="str">
        <f ca="1"/>
        <v/>
      </c>
      <c r="D183" s="3" t="str">
        <f ca="1"/>
        <v/>
      </c>
      <c r="E183" s="4" t="str">
        <f ca="1"/>
        <v/>
      </c>
      <c r="F183" s="7" t="str">
        <f t="shared" ca="1" si="2"/>
        <v/>
      </c>
      <c r="G183" s="5" t="str">
        <f ca="1"/>
        <v/>
      </c>
      <c r="H183" s="5" t="str">
        <f ca="1"/>
        <v/>
      </c>
      <c r="I183" s="5" t="str">
        <f ca="1"/>
        <v/>
      </c>
      <c r="J183" s="8" t="str">
        <f ca="1"/>
        <v/>
      </c>
      <c r="K183" s="3" t="str">
        <f ca="1"/>
        <v/>
      </c>
      <c r="L183" s="5" t="str">
        <f ca="1"/>
        <v/>
      </c>
      <c r="M183" s="8" t="str">
        <f ca="1"/>
        <v/>
      </c>
      <c r="N183" s="9" t="str">
        <f ca="1"/>
        <v/>
      </c>
      <c r="O183" s="4" t="str">
        <f ca="1"/>
        <v/>
      </c>
    </row>
    <row r="184" spans="2:15" x14ac:dyDescent="0.3">
      <c r="B184" s="6" t="str">
        <f ca="1"/>
        <v/>
      </c>
      <c r="C184" s="3" t="str">
        <f ca="1"/>
        <v/>
      </c>
      <c r="D184" s="3" t="str">
        <f ca="1"/>
        <v/>
      </c>
      <c r="E184" s="4" t="str">
        <f ca="1"/>
        <v/>
      </c>
      <c r="F184" s="7" t="str">
        <f t="shared" ca="1" si="2"/>
        <v/>
      </c>
      <c r="G184" s="5" t="str">
        <f ca="1"/>
        <v/>
      </c>
      <c r="H184" s="5" t="str">
        <f ca="1"/>
        <v/>
      </c>
      <c r="I184" s="5" t="str">
        <f ca="1"/>
        <v/>
      </c>
      <c r="J184" s="8" t="str">
        <f ca="1"/>
        <v/>
      </c>
      <c r="K184" s="3" t="str">
        <f ca="1"/>
        <v/>
      </c>
      <c r="L184" s="5" t="str">
        <f ca="1"/>
        <v/>
      </c>
      <c r="M184" s="8" t="str">
        <f ca="1"/>
        <v/>
      </c>
      <c r="N184" s="9" t="str">
        <f ca="1"/>
        <v/>
      </c>
      <c r="O184" s="4" t="str">
        <f ca="1"/>
        <v/>
      </c>
    </row>
    <row r="185" spans="2:15" x14ac:dyDescent="0.3">
      <c r="B185" s="6" t="str">
        <f ca="1"/>
        <v/>
      </c>
      <c r="C185" s="3" t="str">
        <f ca="1"/>
        <v/>
      </c>
      <c r="D185" s="3" t="str">
        <f ca="1"/>
        <v/>
      </c>
      <c r="E185" s="4" t="str">
        <f ca="1"/>
        <v/>
      </c>
      <c r="F185" s="7" t="str">
        <f t="shared" ca="1" si="2"/>
        <v/>
      </c>
      <c r="G185" s="5" t="str">
        <f ca="1"/>
        <v/>
      </c>
      <c r="H185" s="5" t="str">
        <f ca="1"/>
        <v/>
      </c>
      <c r="I185" s="5" t="str">
        <f ca="1"/>
        <v/>
      </c>
      <c r="J185" s="8" t="str">
        <f ca="1"/>
        <v/>
      </c>
      <c r="K185" s="3" t="str">
        <f ca="1"/>
        <v/>
      </c>
      <c r="L185" s="5" t="str">
        <f ca="1"/>
        <v/>
      </c>
      <c r="M185" s="8" t="str">
        <f ca="1"/>
        <v/>
      </c>
      <c r="N185" s="9" t="str">
        <f ca="1"/>
        <v/>
      </c>
      <c r="O185" s="4" t="str">
        <f ca="1"/>
        <v/>
      </c>
    </row>
    <row r="186" spans="2:15" x14ac:dyDescent="0.3">
      <c r="B186" s="6" t="str">
        <f ca="1"/>
        <v/>
      </c>
      <c r="C186" s="3" t="str">
        <f ca="1"/>
        <v/>
      </c>
      <c r="D186" s="3" t="str">
        <f ca="1"/>
        <v/>
      </c>
      <c r="E186" s="4" t="str">
        <f ca="1"/>
        <v/>
      </c>
      <c r="F186" s="7" t="str">
        <f t="shared" ca="1" si="2"/>
        <v/>
      </c>
      <c r="G186" s="5" t="str">
        <f ca="1"/>
        <v/>
      </c>
      <c r="H186" s="5" t="str">
        <f ca="1"/>
        <v/>
      </c>
      <c r="I186" s="5" t="str">
        <f ca="1"/>
        <v/>
      </c>
      <c r="J186" s="8" t="str">
        <f ca="1"/>
        <v/>
      </c>
      <c r="K186" s="3" t="str">
        <f ca="1"/>
        <v/>
      </c>
      <c r="L186" s="5" t="str">
        <f ca="1"/>
        <v/>
      </c>
      <c r="M186" s="8" t="str">
        <f ca="1"/>
        <v/>
      </c>
      <c r="N186" s="9" t="str">
        <f ca="1"/>
        <v/>
      </c>
      <c r="O186" s="4" t="str">
        <f ca="1"/>
        <v/>
      </c>
    </row>
    <row r="187" spans="2:15" x14ac:dyDescent="0.3">
      <c r="B187" s="6" t="str">
        <f ca="1"/>
        <v/>
      </c>
      <c r="C187" s="3" t="str">
        <f ca="1"/>
        <v/>
      </c>
      <c r="D187" s="3" t="str">
        <f ca="1"/>
        <v/>
      </c>
      <c r="E187" s="4" t="str">
        <f ca="1"/>
        <v/>
      </c>
      <c r="F187" s="7" t="str">
        <f t="shared" ca="1" si="2"/>
        <v/>
      </c>
      <c r="G187" s="5" t="str">
        <f ca="1"/>
        <v/>
      </c>
      <c r="H187" s="5" t="str">
        <f ca="1"/>
        <v/>
      </c>
      <c r="I187" s="5" t="str">
        <f ca="1"/>
        <v/>
      </c>
      <c r="J187" s="8" t="str">
        <f ca="1"/>
        <v/>
      </c>
      <c r="K187" s="3" t="str">
        <f ca="1"/>
        <v/>
      </c>
      <c r="L187" s="5" t="str">
        <f ca="1"/>
        <v/>
      </c>
      <c r="M187" s="8" t="str">
        <f ca="1"/>
        <v/>
      </c>
      <c r="N187" s="9" t="str">
        <f ca="1"/>
        <v/>
      </c>
      <c r="O187" s="4" t="str">
        <f ca="1"/>
        <v/>
      </c>
    </row>
    <row r="188" spans="2:15" x14ac:dyDescent="0.3">
      <c r="B188" s="6" t="str">
        <f ca="1"/>
        <v/>
      </c>
      <c r="C188" s="3" t="str">
        <f ca="1"/>
        <v/>
      </c>
      <c r="D188" s="3" t="str">
        <f ca="1"/>
        <v/>
      </c>
      <c r="E188" s="4" t="str">
        <f ca="1"/>
        <v/>
      </c>
      <c r="F188" s="7" t="str">
        <f t="shared" ca="1" si="2"/>
        <v/>
      </c>
      <c r="G188" s="5" t="str">
        <f ca="1"/>
        <v/>
      </c>
      <c r="H188" s="5" t="str">
        <f ca="1"/>
        <v/>
      </c>
      <c r="I188" s="5" t="str">
        <f ca="1"/>
        <v/>
      </c>
      <c r="J188" s="8" t="str">
        <f ca="1"/>
        <v/>
      </c>
      <c r="K188" s="3" t="str">
        <f ca="1"/>
        <v/>
      </c>
      <c r="L188" s="5" t="str">
        <f ca="1"/>
        <v/>
      </c>
      <c r="M188" s="8" t="str">
        <f ca="1"/>
        <v/>
      </c>
      <c r="N188" s="9" t="str">
        <f ca="1"/>
        <v/>
      </c>
      <c r="O188" s="4" t="str">
        <f ca="1"/>
        <v/>
      </c>
    </row>
    <row r="189" spans="2:15" x14ac:dyDescent="0.3">
      <c r="B189" s="6" t="str">
        <f ca="1"/>
        <v/>
      </c>
      <c r="C189" s="3" t="str">
        <f ca="1"/>
        <v/>
      </c>
      <c r="D189" s="3" t="str">
        <f ca="1"/>
        <v/>
      </c>
      <c r="E189" s="4" t="str">
        <f ca="1"/>
        <v/>
      </c>
      <c r="F189" s="7" t="str">
        <f t="shared" ca="1" si="2"/>
        <v/>
      </c>
      <c r="G189" s="5" t="str">
        <f ca="1"/>
        <v/>
      </c>
      <c r="H189" s="5" t="str">
        <f ca="1"/>
        <v/>
      </c>
      <c r="I189" s="5" t="str">
        <f ca="1"/>
        <v/>
      </c>
      <c r="J189" s="8" t="str">
        <f ca="1"/>
        <v/>
      </c>
      <c r="K189" s="3" t="str">
        <f ca="1"/>
        <v/>
      </c>
      <c r="L189" s="5" t="str">
        <f ca="1"/>
        <v/>
      </c>
      <c r="M189" s="8" t="str">
        <f ca="1"/>
        <v/>
      </c>
      <c r="N189" s="9" t="str">
        <f ca="1"/>
        <v/>
      </c>
      <c r="O189" s="4" t="str">
        <f ca="1"/>
        <v/>
      </c>
    </row>
    <row r="190" spans="2:15" x14ac:dyDescent="0.3">
      <c r="B190" s="6" t="str">
        <f ca="1"/>
        <v/>
      </c>
      <c r="C190" s="3" t="str">
        <f ca="1"/>
        <v/>
      </c>
      <c r="D190" s="3" t="str">
        <f ca="1"/>
        <v/>
      </c>
      <c r="E190" s="4" t="str">
        <f ca="1"/>
        <v/>
      </c>
      <c r="F190" s="7" t="str">
        <f t="shared" ca="1" si="2"/>
        <v/>
      </c>
      <c r="G190" s="5" t="str">
        <f ca="1"/>
        <v/>
      </c>
      <c r="H190" s="5" t="str">
        <f ca="1"/>
        <v/>
      </c>
      <c r="I190" s="5" t="str">
        <f ca="1"/>
        <v/>
      </c>
      <c r="J190" s="8" t="str">
        <f ca="1"/>
        <v/>
      </c>
      <c r="K190" s="3" t="str">
        <f ca="1"/>
        <v/>
      </c>
      <c r="L190" s="5" t="str">
        <f ca="1"/>
        <v/>
      </c>
      <c r="M190" s="8" t="str">
        <f ca="1"/>
        <v/>
      </c>
      <c r="N190" s="9" t="str">
        <f ca="1"/>
        <v/>
      </c>
      <c r="O190" s="4" t="str">
        <f ca="1"/>
        <v/>
      </c>
    </row>
    <row r="191" spans="2:15" x14ac:dyDescent="0.3">
      <c r="B191" s="6" t="str">
        <f ca="1"/>
        <v/>
      </c>
      <c r="C191" s="3" t="str">
        <f ca="1"/>
        <v/>
      </c>
      <c r="D191" s="3" t="str">
        <f ca="1"/>
        <v/>
      </c>
      <c r="E191" s="4" t="str">
        <f ca="1"/>
        <v/>
      </c>
      <c r="F191" s="7" t="str">
        <f t="shared" ca="1" si="2"/>
        <v/>
      </c>
      <c r="G191" s="5" t="str">
        <f ca="1"/>
        <v/>
      </c>
      <c r="H191" s="5" t="str">
        <f ca="1"/>
        <v/>
      </c>
      <c r="I191" s="5" t="str">
        <f ca="1"/>
        <v/>
      </c>
      <c r="J191" s="8" t="str">
        <f ca="1"/>
        <v/>
      </c>
      <c r="K191" s="3" t="str">
        <f ca="1"/>
        <v/>
      </c>
      <c r="L191" s="5" t="str">
        <f ca="1"/>
        <v/>
      </c>
      <c r="M191" s="8" t="str">
        <f ca="1"/>
        <v/>
      </c>
      <c r="N191" s="9" t="str">
        <f ca="1"/>
        <v/>
      </c>
      <c r="O191" s="4" t="str">
        <f ca="1"/>
        <v/>
      </c>
    </row>
    <row r="192" spans="2:15" x14ac:dyDescent="0.3">
      <c r="B192" s="6" t="str">
        <f ca="1"/>
        <v/>
      </c>
      <c r="C192" s="3" t="str">
        <f ca="1"/>
        <v/>
      </c>
      <c r="D192" s="3" t="str">
        <f ca="1"/>
        <v/>
      </c>
      <c r="E192" s="4" t="str">
        <f ca="1"/>
        <v/>
      </c>
      <c r="F192" s="7" t="str">
        <f t="shared" ca="1" si="2"/>
        <v/>
      </c>
      <c r="G192" s="5" t="str">
        <f ca="1"/>
        <v/>
      </c>
      <c r="H192" s="5" t="str">
        <f ca="1"/>
        <v/>
      </c>
      <c r="I192" s="5" t="str">
        <f ca="1"/>
        <v/>
      </c>
      <c r="J192" s="8" t="str">
        <f ca="1"/>
        <v/>
      </c>
      <c r="K192" s="3" t="str">
        <f ca="1"/>
        <v/>
      </c>
      <c r="L192" s="5" t="str">
        <f ca="1"/>
        <v/>
      </c>
      <c r="M192" s="8" t="str">
        <f ca="1"/>
        <v/>
      </c>
      <c r="N192" s="9" t="str">
        <f ca="1"/>
        <v/>
      </c>
      <c r="O192" s="4" t="str">
        <f ca="1"/>
        <v/>
      </c>
    </row>
    <row r="193" spans="2:15" x14ac:dyDescent="0.3">
      <c r="B193" s="6" t="str">
        <f ca="1"/>
        <v/>
      </c>
      <c r="C193" s="3" t="str">
        <f ca="1"/>
        <v/>
      </c>
      <c r="D193" s="3" t="str">
        <f ca="1"/>
        <v/>
      </c>
      <c r="E193" s="4" t="str">
        <f ca="1"/>
        <v/>
      </c>
      <c r="F193" s="7" t="str">
        <f t="shared" ca="1" si="2"/>
        <v/>
      </c>
      <c r="G193" s="5" t="str">
        <f ca="1"/>
        <v/>
      </c>
      <c r="H193" s="5" t="str">
        <f ca="1"/>
        <v/>
      </c>
      <c r="I193" s="5" t="str">
        <f ca="1"/>
        <v/>
      </c>
      <c r="J193" s="8" t="str">
        <f ca="1"/>
        <v/>
      </c>
      <c r="K193" s="3" t="str">
        <f ca="1"/>
        <v/>
      </c>
      <c r="L193" s="5" t="str">
        <f ca="1"/>
        <v/>
      </c>
      <c r="M193" s="8" t="str">
        <f ca="1"/>
        <v/>
      </c>
      <c r="N193" s="9" t="str">
        <f ca="1"/>
        <v/>
      </c>
      <c r="O193" s="4" t="str">
        <f ca="1"/>
        <v/>
      </c>
    </row>
    <row r="194" spans="2:15" x14ac:dyDescent="0.3">
      <c r="B194" s="6" t="str">
        <f ca="1"/>
        <v/>
      </c>
      <c r="C194" s="3" t="str">
        <f ca="1"/>
        <v/>
      </c>
      <c r="D194" s="3" t="str">
        <f ca="1"/>
        <v/>
      </c>
      <c r="E194" s="4" t="str">
        <f ca="1"/>
        <v/>
      </c>
      <c r="F194" s="7" t="str">
        <f t="shared" ca="1" si="2"/>
        <v/>
      </c>
      <c r="G194" s="5" t="str">
        <f ca="1"/>
        <v/>
      </c>
      <c r="H194" s="5" t="str">
        <f ca="1"/>
        <v/>
      </c>
      <c r="I194" s="5" t="str">
        <f ca="1"/>
        <v/>
      </c>
      <c r="J194" s="8" t="str">
        <f ca="1"/>
        <v/>
      </c>
      <c r="K194" s="3" t="str">
        <f ca="1"/>
        <v/>
      </c>
      <c r="L194" s="5" t="str">
        <f ca="1"/>
        <v/>
      </c>
      <c r="M194" s="8" t="str">
        <f ca="1"/>
        <v/>
      </c>
      <c r="N194" s="9" t="str">
        <f ca="1"/>
        <v/>
      </c>
      <c r="O194" s="4" t="str">
        <f ca="1"/>
        <v/>
      </c>
    </row>
    <row r="195" spans="2:15" x14ac:dyDescent="0.3">
      <c r="B195" s="6" t="str">
        <f ca="1"/>
        <v/>
      </c>
      <c r="C195" s="3" t="str">
        <f ca="1"/>
        <v/>
      </c>
      <c r="D195" s="3" t="str">
        <f ca="1"/>
        <v/>
      </c>
      <c r="E195" s="4" t="str">
        <f ca="1"/>
        <v/>
      </c>
      <c r="F195" s="7" t="str">
        <f t="shared" ref="F195:F201" ca="1" si="3">E195</f>
        <v/>
      </c>
      <c r="G195" s="5" t="str">
        <f ca="1"/>
        <v/>
      </c>
      <c r="H195" s="5" t="str">
        <f ca="1"/>
        <v/>
      </c>
      <c r="I195" s="5" t="str">
        <f ca="1"/>
        <v/>
      </c>
      <c r="J195" s="8" t="str">
        <f ca="1"/>
        <v/>
      </c>
      <c r="K195" s="3" t="str">
        <f ca="1"/>
        <v/>
      </c>
      <c r="L195" s="5" t="str">
        <f ca="1"/>
        <v/>
      </c>
      <c r="M195" s="8" t="str">
        <f ca="1"/>
        <v/>
      </c>
      <c r="N195" s="9" t="str">
        <f ca="1"/>
        <v/>
      </c>
      <c r="O195" s="4" t="str">
        <f ca="1"/>
        <v/>
      </c>
    </row>
    <row r="196" spans="2:15" x14ac:dyDescent="0.3">
      <c r="B196" s="6" t="str">
        <f ca="1"/>
        <v/>
      </c>
      <c r="C196" s="3" t="str">
        <f ca="1"/>
        <v/>
      </c>
      <c r="D196" s="3" t="str">
        <f ca="1"/>
        <v/>
      </c>
      <c r="E196" s="4" t="str">
        <f ca="1"/>
        <v/>
      </c>
      <c r="F196" s="7" t="str">
        <f t="shared" ca="1" si="3"/>
        <v/>
      </c>
      <c r="G196" s="5" t="str">
        <f ca="1"/>
        <v/>
      </c>
      <c r="H196" s="5" t="str">
        <f ca="1"/>
        <v/>
      </c>
      <c r="I196" s="5" t="str">
        <f ca="1"/>
        <v/>
      </c>
      <c r="J196" s="8" t="str">
        <f ca="1"/>
        <v/>
      </c>
      <c r="K196" s="3" t="str">
        <f ca="1"/>
        <v/>
      </c>
      <c r="L196" s="5" t="str">
        <f ca="1"/>
        <v/>
      </c>
      <c r="M196" s="8" t="str">
        <f ca="1"/>
        <v/>
      </c>
      <c r="N196" s="9" t="str">
        <f ca="1"/>
        <v/>
      </c>
      <c r="O196" s="4" t="str">
        <f ca="1"/>
        <v/>
      </c>
    </row>
    <row r="197" spans="2:15" x14ac:dyDescent="0.3">
      <c r="B197" s="6" t="str">
        <f ca="1"/>
        <v/>
      </c>
      <c r="C197" s="3" t="str">
        <f ca="1"/>
        <v/>
      </c>
      <c r="D197" s="3" t="str">
        <f ca="1"/>
        <v/>
      </c>
      <c r="E197" s="4" t="str">
        <f ca="1"/>
        <v/>
      </c>
      <c r="F197" s="7" t="str">
        <f t="shared" ca="1" si="3"/>
        <v/>
      </c>
      <c r="G197" s="5" t="str">
        <f ca="1"/>
        <v/>
      </c>
      <c r="H197" s="5" t="str">
        <f ca="1"/>
        <v/>
      </c>
      <c r="I197" s="5" t="str">
        <f ca="1"/>
        <v/>
      </c>
      <c r="J197" s="8" t="str">
        <f ca="1"/>
        <v/>
      </c>
      <c r="K197" s="3" t="str">
        <f ca="1"/>
        <v/>
      </c>
      <c r="L197" s="5" t="str">
        <f ca="1"/>
        <v/>
      </c>
      <c r="M197" s="8" t="str">
        <f ca="1"/>
        <v/>
      </c>
      <c r="N197" s="9" t="str">
        <f ca="1"/>
        <v/>
      </c>
      <c r="O197" s="4" t="str">
        <f ca="1"/>
        <v/>
      </c>
    </row>
    <row r="198" spans="2:15" x14ac:dyDescent="0.3">
      <c r="B198" s="6" t="str">
        <f ca="1"/>
        <v/>
      </c>
      <c r="C198" s="3" t="str">
        <f ca="1"/>
        <v/>
      </c>
      <c r="D198" s="3" t="str">
        <f ca="1"/>
        <v/>
      </c>
      <c r="E198" s="4" t="str">
        <f ca="1"/>
        <v/>
      </c>
      <c r="F198" s="7" t="str">
        <f t="shared" ca="1" si="3"/>
        <v/>
      </c>
      <c r="G198" s="5" t="str">
        <f ca="1"/>
        <v/>
      </c>
      <c r="H198" s="5" t="str">
        <f ca="1"/>
        <v/>
      </c>
      <c r="I198" s="5" t="str">
        <f ca="1"/>
        <v/>
      </c>
      <c r="J198" s="8" t="str">
        <f ca="1"/>
        <v/>
      </c>
      <c r="K198" s="3" t="str">
        <f ca="1"/>
        <v/>
      </c>
      <c r="L198" s="5" t="str">
        <f ca="1"/>
        <v/>
      </c>
      <c r="M198" s="8" t="str">
        <f ca="1"/>
        <v/>
      </c>
      <c r="N198" s="9" t="str">
        <f ca="1"/>
        <v/>
      </c>
      <c r="O198" s="4" t="str">
        <f ca="1"/>
        <v/>
      </c>
    </row>
    <row r="199" spans="2:15" x14ac:dyDescent="0.3">
      <c r="B199" s="6" t="str">
        <f ca="1"/>
        <v/>
      </c>
      <c r="C199" s="3" t="str">
        <f ca="1"/>
        <v/>
      </c>
      <c r="D199" s="3" t="str">
        <f ca="1"/>
        <v/>
      </c>
      <c r="E199" s="4" t="str">
        <f ca="1"/>
        <v/>
      </c>
      <c r="F199" s="7" t="str">
        <f t="shared" ca="1" si="3"/>
        <v/>
      </c>
      <c r="G199" s="5" t="str">
        <f ca="1"/>
        <v/>
      </c>
      <c r="H199" s="5" t="str">
        <f ca="1"/>
        <v/>
      </c>
      <c r="I199" s="5" t="str">
        <f ca="1"/>
        <v/>
      </c>
      <c r="J199" s="8" t="str">
        <f ca="1"/>
        <v/>
      </c>
      <c r="K199" s="3" t="str">
        <f ca="1"/>
        <v/>
      </c>
      <c r="L199" s="5" t="str">
        <f ca="1"/>
        <v/>
      </c>
      <c r="M199" s="8" t="str">
        <f ca="1"/>
        <v/>
      </c>
      <c r="N199" s="9" t="str">
        <f ca="1"/>
        <v/>
      </c>
      <c r="O199" s="4" t="str">
        <f ca="1"/>
        <v/>
      </c>
    </row>
    <row r="200" spans="2:15" x14ac:dyDescent="0.3">
      <c r="B200" s="6" t="str">
        <f ca="1"/>
        <v/>
      </c>
      <c r="C200" s="3" t="str">
        <f ca="1"/>
        <v/>
      </c>
      <c r="D200" s="3" t="str">
        <f ca="1"/>
        <v/>
      </c>
      <c r="E200" s="4" t="str">
        <f ca="1"/>
        <v/>
      </c>
      <c r="F200" s="7" t="str">
        <f t="shared" ca="1" si="3"/>
        <v/>
      </c>
      <c r="G200" s="5" t="str">
        <f ca="1"/>
        <v/>
      </c>
      <c r="H200" s="5" t="str">
        <f ca="1"/>
        <v/>
      </c>
      <c r="I200" s="5" t="str">
        <f ca="1"/>
        <v/>
      </c>
      <c r="J200" s="8" t="str">
        <f ca="1"/>
        <v/>
      </c>
      <c r="K200" s="3" t="str">
        <f ca="1"/>
        <v/>
      </c>
      <c r="L200" s="5" t="str">
        <f ca="1"/>
        <v/>
      </c>
      <c r="M200" s="8" t="str">
        <f ca="1"/>
        <v/>
      </c>
      <c r="N200" s="9" t="str">
        <f ca="1"/>
        <v/>
      </c>
      <c r="O200" s="4" t="str">
        <f ca="1"/>
        <v/>
      </c>
    </row>
    <row r="201" spans="2:15" x14ac:dyDescent="0.3">
      <c r="B201" s="6" t="str">
        <f ca="1"/>
        <v/>
      </c>
      <c r="C201" s="3" t="str">
        <f ca="1"/>
        <v/>
      </c>
      <c r="D201" s="3" t="str">
        <f ca="1"/>
        <v/>
      </c>
      <c r="E201" s="4" t="str">
        <f ca="1"/>
        <v/>
      </c>
      <c r="F201" s="7" t="str">
        <f t="shared" ca="1" si="3"/>
        <v/>
      </c>
      <c r="G201" s="5" t="str">
        <f ca="1"/>
        <v/>
      </c>
      <c r="H201" s="5" t="str">
        <f ca="1"/>
        <v/>
      </c>
      <c r="I201" s="5" t="str">
        <f ca="1"/>
        <v/>
      </c>
      <c r="J201" s="8" t="str">
        <f ca="1"/>
        <v/>
      </c>
      <c r="K201" s="3" t="str">
        <f ca="1"/>
        <v/>
      </c>
      <c r="L201" s="5" t="str">
        <f ca="1"/>
        <v/>
      </c>
      <c r="M201" s="8" t="str">
        <f ca="1"/>
        <v/>
      </c>
      <c r="N201" s="9" t="str">
        <f ca="1"/>
        <v/>
      </c>
      <c r="O201" s="4" t="str">
        <f ca="1"/>
        <v/>
      </c>
    </row>
  </sheetData>
  <mergeCells count="1">
    <mergeCell ref="Q1:R1"/>
  </mergeCells>
  <conditionalFormatting sqref="A2:XFD1048576 A1:Q1 S1:XFD1">
    <cfRule type="notContainsBlanks" dxfId="0" priority="6">
      <formula>LEN(TRIM(A1))&gt;0</formula>
    </cfRule>
  </conditionalFormatting>
  <conditionalFormatting sqref="E1:E1048576">
    <cfRule type="colorScale" priority="4">
      <colorScale>
        <cfvo type="min"/>
        <cfvo type="num" val="0"/>
        <cfvo type="max"/>
        <color rgb="FFF8696B"/>
        <color theme="1"/>
        <color rgb="FF63BE7B"/>
      </colorScale>
    </cfRule>
  </conditionalFormatting>
  <conditionalFormatting sqref="F1:F1048576">
    <cfRule type="dataBar" priority="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{430DAB74-36A9-4150-BA7B-5F6E7BFAC884}</x14:id>
        </ext>
      </extLst>
    </cfRule>
  </conditionalFormatting>
  <conditionalFormatting sqref="F1">
    <cfRule type="colorScale" priority="2">
      <colorScale>
        <cfvo type="min"/>
        <cfvo type="num" val="0"/>
        <cfvo type="max"/>
        <color rgb="FFF8696B"/>
        <color theme="1"/>
        <color rgb="FF63BE7B"/>
      </colorScale>
    </cfRule>
  </conditionalFormatting>
  <conditionalFormatting sqref="O1:O1048576">
    <cfRule type="colorScale" priority="1">
      <colorScale>
        <cfvo type="min"/>
        <cfvo type="num" val="0"/>
        <cfvo type="max"/>
        <color rgb="FFF8696B"/>
        <color theme="1"/>
        <color rgb="FF63BE7B"/>
      </colorScale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30DAB74-36A9-4150-BA7B-5F6E7BFAC884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F1:F1048576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642C3-0DBE-478A-BCD2-FCBBBAF0C509}">
  <dimension ref="A1:Q200"/>
  <sheetViews>
    <sheetView workbookViewId="0">
      <selection activeCell="C1" sqref="C1"/>
    </sheetView>
  </sheetViews>
  <sheetFormatPr defaultRowHeight="16.5" x14ac:dyDescent="0.3"/>
  <cols>
    <col min="1" max="1" width="8.5" bestFit="1" customWidth="1"/>
    <col min="2" max="2" width="6.5" style="1" bestFit="1" customWidth="1"/>
    <col min="3" max="3" width="8.5" bestFit="1" customWidth="1"/>
    <col min="4" max="4" width="6.5" style="1" bestFit="1" customWidth="1"/>
    <col min="5" max="5" width="41.625" bestFit="1" customWidth="1"/>
    <col min="6" max="6" width="9.375" style="2" bestFit="1" customWidth="1"/>
    <col min="7" max="7" width="7.375" style="2" bestFit="1" customWidth="1"/>
    <col min="8" max="8" width="6.5" style="1" bestFit="1" customWidth="1"/>
    <col min="9" max="11" width="9.375" style="2" bestFit="1" customWidth="1"/>
    <col min="13" max="14" width="9" style="2"/>
    <col min="17" max="17" width="9" style="1"/>
  </cols>
  <sheetData>
    <row r="1" spans="1:17" x14ac:dyDescent="0.3">
      <c r="A1" t="str" cm="1">
        <f t="array" ref="A1:A34">_xlfn._TRO_ALL(Symbols!A:A)</f>
        <v>S.MMM</v>
      </c>
      <c r="B1" s="1">
        <f>IF(A1="","",IFERROR(RTD("cqg.rtd",,"ContractData",A1,"PerCentNetLastTrade",,"T")/100,""))</f>
        <v>1.2115384615384615E-2</v>
      </c>
      <c r="C1" t="str" cm="1">
        <f t="array" aca="1" ref="C1:D34" ca="1">_xlfn._xlws.SORT(A1:INDIRECT("B"&amp;COUNTA(A:A)),2,-1)</f>
        <v>S.NLR</v>
      </c>
      <c r="D1" s="1">
        <f ca="1"/>
        <v>2.2834702930695953E-2</v>
      </c>
      <c r="E1" t="str">
        <f ca="1">IF(A1="","",RTD("cqg.rtd",,"ContractData",C1,"LongDescription",,"T"))</f>
        <v>Market Vectors Uranium+Nuclear EnergyETF</v>
      </c>
      <c r="F1" s="2">
        <f ca="1">IF(A1="","",RTD("cqg.rtd",,"ContractData",C1,"LastTrade",,"T"))</f>
        <v>140.65</v>
      </c>
      <c r="G1" s="2">
        <f ca="1">IF(A1="","",RTD("cqg.rtd",,"ContractData",C1,"NetLastTrade",,"T"))</f>
        <v>3.1400000000000148</v>
      </c>
      <c r="H1" s="1">
        <f ca="1">IF(A1="","",D1)</f>
        <v>2.2834702930695953E-2</v>
      </c>
      <c r="I1" s="2">
        <f ca="1">IF(A1="","",RTD("cqg.rtd",,"ContractData",C1,"Open",,"T"))</f>
        <v>139.97</v>
      </c>
      <c r="J1" s="2">
        <f ca="1">IF(A1="","",RTD("cqg.rtd",,"ContractData",C1,"High",,"T"))</f>
        <v>140.85</v>
      </c>
      <c r="K1" s="2">
        <f ca="1">IF(A1="","",RTD("cqg.rtd",,"ContractData",C1,"Low",,"T"))</f>
        <v>137.09</v>
      </c>
      <c r="L1">
        <f ca="1">IF(A1="","",RTD("cqg.rtd", ,"ContractData", C1, "MT_LastBidVolume",, "T"))</f>
        <v>200</v>
      </c>
      <c r="M1" s="2">
        <f ca="1">IF(A1="","",RTD("cqg.rtd", ,"ContractData", C1, "Bid",, "T"))</f>
        <v>140.43</v>
      </c>
      <c r="N1" s="2">
        <f ca="1">IF(A1="","",RTD("cqg.rtd", ,"ContractData", C1, "Ask",, "T"))</f>
        <v>140.74</v>
      </c>
      <c r="O1">
        <f ca="1">IF(A1="","",RTD("cqg.rtd", ,"ContractData", C1, "MT_LastAskVolume",, "T"))</f>
        <v>200</v>
      </c>
      <c r="P1">
        <f ca="1">IF(A1="","",RTD("cqg.rtd", ,"ContractData", C1, "T_CVol",, "T"))</f>
        <v>516005</v>
      </c>
      <c r="Q1" s="1">
        <f ca="1">IF(A1="","",RTD("cqg.rtd",,"StudyData",C1,"PCB","BaseType=Index,Index=1","Close","A",,"all",,,,"T")/100)</f>
        <v>0.72916154413572654</v>
      </c>
    </row>
    <row r="2" spans="1:17" x14ac:dyDescent="0.3">
      <c r="A2" t="str">
        <v>S.AAPL</v>
      </c>
      <c r="B2" s="1">
        <f>IF(A2="","",IFERROR(RTD("cqg.rtd",,"ContractData",A2,"PerCentNetLastTrade",,"T")/100,""))</f>
        <v>7.6335877862595426E-3</v>
      </c>
      <c r="C2" t="str">
        <f ca="1"/>
        <v>S.ARKK</v>
      </c>
      <c r="D2" s="1">
        <f ca="1"/>
        <v>1.7372296364473079E-2</v>
      </c>
      <c r="E2" t="str">
        <f ca="1">IF(A2="","",RTD("cqg.rtd",,"ContractData",C2,"LongDescription",,"T"))</f>
        <v>ARK Innovation</v>
      </c>
      <c r="F2" s="2">
        <f ca="1">IF(A2="","",RTD("cqg.rtd",,"ContractData",C2,"LastTrade",,"T"))</f>
        <v>88.43</v>
      </c>
      <c r="G2" s="2">
        <f ca="1">IF(A2="","",RTD("cqg.rtd",,"ContractData",C2,"NetLastTrade",,"T"))</f>
        <v>1.5100000000000051</v>
      </c>
      <c r="H2" s="1">
        <f t="shared" ref="H2:H33" ca="1" si="0">IF(A2="","",D2)</f>
        <v>1.7372296364473079E-2</v>
      </c>
      <c r="I2" s="2">
        <f ca="1">IF(A2="","",RTD("cqg.rtd",,"ContractData",C2,"Open",,"T"))</f>
        <v>88.55</v>
      </c>
      <c r="J2" s="2">
        <f ca="1">IF(A2="","",RTD("cqg.rtd",,"ContractData",C2,"High",,"T"))</f>
        <v>88.69</v>
      </c>
      <c r="K2" s="2">
        <f ca="1">IF(A2="","",RTD("cqg.rtd",,"ContractData",C2,"Low",,"T"))</f>
        <v>87.26</v>
      </c>
      <c r="L2">
        <f ca="1">IF(A2="","",RTD("cqg.rtd", ,"ContractData", C2, "MT_LastBidVolume",, "T"))</f>
        <v>500</v>
      </c>
      <c r="M2" s="2">
        <f ca="1">IF(A2="","",RTD("cqg.rtd", ,"ContractData", C2, "Bid",, "T"))</f>
        <v>88.42</v>
      </c>
      <c r="N2" s="2">
        <f ca="1">IF(A2="","",RTD("cqg.rtd", ,"ContractData", C2, "Ask",, "T"))</f>
        <v>88.43</v>
      </c>
      <c r="O2">
        <f ca="1">IF(A2="","",RTD("cqg.rtd", ,"ContractData", C2, "MT_LastAskVolume",, "T"))</f>
        <v>100</v>
      </c>
      <c r="P2">
        <f ca="1">IF(A2="","",RTD("cqg.rtd", ,"ContractData", C2, "T_CVol",, "T"))</f>
        <v>3916200</v>
      </c>
      <c r="Q2" s="1">
        <f ca="1">IF(A2="","",RTD("cqg.rtd",,"StudyData",C2,"PCB","BaseType=Index,Index=1","Close","A",,"all",,,,"T")/100)</f>
        <v>0.55768892020433336</v>
      </c>
    </row>
    <row r="3" spans="1:17" x14ac:dyDescent="0.3">
      <c r="A3" t="str">
        <v>S.AMGN</v>
      </c>
      <c r="B3" s="1">
        <f>IF(A3="","",IFERROR(RTD("cqg.rtd",,"ContractData",A3,"PerCentNetLastTrade",,"T")/100,""))</f>
        <v>-8.3082077051926297E-3</v>
      </c>
      <c r="C3" t="str">
        <f ca="1"/>
        <v>S.CAT</v>
      </c>
      <c r="D3" s="1">
        <f ca="1"/>
        <v>1.5161598935152447E-2</v>
      </c>
      <c r="E3" t="str">
        <f ca="1">IF(A3="","",RTD("cqg.rtd",,"ContractData",C3,"LongDescription",,"T"))</f>
        <v>Caterpillar Inc</v>
      </c>
      <c r="F3" s="2">
        <f ca="1">IF(A3="","",RTD("cqg.rtd",,"ContractData",C3,"LastTrade",,"T"))</f>
        <v>488.11</v>
      </c>
      <c r="G3" s="2">
        <f ca="1">IF(A3="","",RTD("cqg.rtd",,"ContractData",C3,"NetLastTrade",,"T"))</f>
        <v>7.2900000000000205</v>
      </c>
      <c r="H3" s="1">
        <f t="shared" ca="1" si="0"/>
        <v>1.5161598935152447E-2</v>
      </c>
      <c r="I3" s="2">
        <f ca="1">IF(A3="","",RTD("cqg.rtd",,"ContractData",C3,"Open",,"T"))</f>
        <v>486.86</v>
      </c>
      <c r="J3" s="2">
        <f ca="1">IF(A3="","",RTD("cqg.rtd",,"ContractData",C3,"High",,"T"))</f>
        <v>495.98</v>
      </c>
      <c r="K3" s="2">
        <f ca="1">IF(A3="","",RTD("cqg.rtd",,"ContractData",C3,"Low",,"T"))</f>
        <v>484.19</v>
      </c>
      <c r="L3">
        <f ca="1">IF(A3="","",RTD("cqg.rtd", ,"ContractData", C3, "MT_LastBidVolume",, "T"))</f>
        <v>200</v>
      </c>
      <c r="M3" s="2">
        <f ca="1">IF(A3="","",RTD("cqg.rtd", ,"ContractData", C3, "Bid",, "T"))</f>
        <v>488.02</v>
      </c>
      <c r="N3" s="2">
        <f ca="1">IF(A3="","",RTD("cqg.rtd", ,"ContractData", C3, "Ask",, "T"))</f>
        <v>488.59000000000003</v>
      </c>
      <c r="O3">
        <f ca="1">IF(A3="","",RTD("cqg.rtd", ,"ContractData", C3, "MT_LastAskVolume",, "T"))</f>
        <v>200</v>
      </c>
      <c r="P3">
        <f ca="1">IF(A3="","",RTD("cqg.rtd", ,"ContractData", C3, "T_CVol",, "T"))</f>
        <v>1535513</v>
      </c>
      <c r="Q3" s="1">
        <f ca="1">IF(A3="","",RTD("cqg.rtd",,"StudyData",C3,"PCB","BaseType=Index,Index=1","Close","A",,"all",,,,"T")/100)</f>
        <v>0.34554526408644842</v>
      </c>
    </row>
    <row r="4" spans="1:17" x14ac:dyDescent="0.3">
      <c r="A4" t="str">
        <v>S.AMZN</v>
      </c>
      <c r="B4" s="1">
        <f>IF(A4="","",IFERROR(RTD("cqg.rtd",,"ContractData",A4,"PerCentNetLastTrade",,"T")/100,""))</f>
        <v>7.84118206952817E-3</v>
      </c>
      <c r="C4" t="str">
        <f ca="1"/>
        <v>S.CRM</v>
      </c>
      <c r="D4" s="1">
        <f ca="1"/>
        <v>1.4934872077729221E-2</v>
      </c>
      <c r="E4" t="str">
        <f ca="1">IF(A4="","",RTD("cqg.rtd",,"ContractData",C4,"LongDescription",,"T"))</f>
        <v>Salesforce, Inc.</v>
      </c>
      <c r="F4" s="2">
        <f ca="1">IF(A4="","",RTD("cqg.rtd",,"ContractData",C4,"LastTrade",,"T"))</f>
        <v>239.21</v>
      </c>
      <c r="G4" s="2">
        <f ca="1">IF(A4="","",RTD("cqg.rtd",,"ContractData",C4,"NetLastTrade",,"T"))</f>
        <v>3.5200000000000102</v>
      </c>
      <c r="H4" s="1">
        <f t="shared" ca="1" si="0"/>
        <v>1.4934872077729221E-2</v>
      </c>
      <c r="I4" s="2">
        <f ca="1">IF(A4="","",RTD("cqg.rtd",,"ContractData",C4,"Open",,"T"))</f>
        <v>235.43</v>
      </c>
      <c r="J4" s="2">
        <f ca="1">IF(A4="","",RTD("cqg.rtd",,"ContractData",C4,"High",,"T"))</f>
        <v>239.4</v>
      </c>
      <c r="K4" s="2">
        <f ca="1">IF(A4="","",RTD("cqg.rtd",,"ContractData",C4,"Low",,"T"))</f>
        <v>233.6</v>
      </c>
      <c r="L4">
        <f ca="1">IF(A4="","",RTD("cqg.rtd", ,"ContractData", C4, "MT_LastBidVolume",, "T"))</f>
        <v>100</v>
      </c>
      <c r="M4" s="2">
        <f ca="1">IF(A4="","",RTD("cqg.rtd", ,"ContractData", C4, "Bid",, "T"))</f>
        <v>239.20000000000002</v>
      </c>
      <c r="N4" s="2">
        <f ca="1">IF(A4="","",RTD("cqg.rtd", ,"ContractData", C4, "Ask",, "T"))</f>
        <v>239.24</v>
      </c>
      <c r="O4">
        <f ca="1">IF(A4="","",RTD("cqg.rtd", ,"ContractData", C4, "MT_LastAskVolume",, "T"))</f>
        <v>200</v>
      </c>
      <c r="P4">
        <f ca="1">IF(A4="","",RTD("cqg.rtd", ,"ContractData", C4, "T_CVol",, "T"))</f>
        <v>4853312</v>
      </c>
      <c r="Q4" s="1">
        <f ca="1">IF(A4="","",RTD("cqg.rtd",,"StudyData",C4,"PCB","BaseType=Index,Index=1","Close","A",,"all",,,,"T")/100)</f>
        <v>-0.2845093171417461</v>
      </c>
    </row>
    <row r="5" spans="1:17" x14ac:dyDescent="0.3">
      <c r="A5" t="str">
        <v>S.AXP</v>
      </c>
      <c r="B5" s="1">
        <f>IF(A5="","",IFERROR(RTD("cqg.rtd",,"ContractData",A5,"PerCentNetLastTrade",,"T")/100,""))</f>
        <v>3.8957876795714637E-3</v>
      </c>
      <c r="C5" t="str">
        <f ca="1"/>
        <v>S.UNH</v>
      </c>
      <c r="D5" s="1">
        <f ca="1"/>
        <v>1.3494114269308069E-2</v>
      </c>
      <c r="E5" t="str">
        <f ca="1">IF(A5="","",RTD("cqg.rtd",,"ContractData",C5,"LongDescription",,"T"))</f>
        <v>United Health Group Inc</v>
      </c>
      <c r="F5" s="2">
        <f ca="1">IF(A5="","",RTD("cqg.rtd",,"ContractData",C5,"LastTrade",,"T"))</f>
        <v>353</v>
      </c>
      <c r="G5" s="2">
        <f ca="1">IF(A5="","",RTD("cqg.rtd",,"ContractData",C5,"NetLastTrade",,"T"))</f>
        <v>4.6999999999999886</v>
      </c>
      <c r="H5" s="1">
        <f t="shared" ca="1" si="0"/>
        <v>1.3494114269308069E-2</v>
      </c>
      <c r="I5" s="2">
        <f ca="1">IF(A5="","",RTD("cqg.rtd",,"ContractData",C5,"Open",,"T"))</f>
        <v>347.29</v>
      </c>
      <c r="J5" s="2">
        <f ca="1">IF(A5="","",RTD("cqg.rtd",,"ContractData",C5,"High",,"T"))</f>
        <v>355.08</v>
      </c>
      <c r="K5" s="2">
        <f ca="1">IF(A5="","",RTD("cqg.rtd",,"ContractData",C5,"Low",,"T"))</f>
        <v>344.65000000000003</v>
      </c>
      <c r="L5">
        <f ca="1">IF(A5="","",RTD("cqg.rtd", ,"ContractData", C5, "MT_LastBidVolume",, "T"))</f>
        <v>200</v>
      </c>
      <c r="M5" s="2">
        <f ca="1">IF(A5="","",RTD("cqg.rtd", ,"ContractData", C5, "Bid",, "T"))</f>
        <v>352.92</v>
      </c>
      <c r="N5" s="2">
        <f ca="1">IF(A5="","",RTD("cqg.rtd", ,"ContractData", C5, "Ask",, "T"))</f>
        <v>353.09000000000003</v>
      </c>
      <c r="O5">
        <f ca="1">IF(A5="","",RTD("cqg.rtd", ,"ContractData", C5, "MT_LastAskVolume",, "T"))</f>
        <v>100</v>
      </c>
      <c r="P5">
        <f ca="1">IF(A5="","",RTD("cqg.rtd", ,"ContractData", C5, "T_CVol",, "T"))</f>
        <v>5755468</v>
      </c>
      <c r="Q5" s="1">
        <f ca="1">IF(A5="","",RTD("cqg.rtd",,"StudyData",C5,"PCB","BaseType=Index,Index=1","Close","A",,"all",,,,"T")/100)</f>
        <v>-0.30217846835092721</v>
      </c>
    </row>
    <row r="6" spans="1:17" x14ac:dyDescent="0.3">
      <c r="A6" t="str">
        <v>S.BA</v>
      </c>
      <c r="B6" s="1">
        <f>IF(A6="","",IFERROR(RTD("cqg.rtd",,"ContractData",A6,"PerCentNetLastTrade",,"T")/100,""))</f>
        <v>1.33364312267658E-2</v>
      </c>
      <c r="C6" t="str">
        <f ca="1"/>
        <v>S.BA</v>
      </c>
      <c r="D6" s="1">
        <f ca="1"/>
        <v>1.33364312267658E-2</v>
      </c>
      <c r="E6" t="str">
        <f ca="1">IF(A6="","",RTD("cqg.rtd",,"ContractData",C6,"LongDescription",,"T"))</f>
        <v>Boeing Company</v>
      </c>
      <c r="F6" s="2">
        <f ca="1">IF(A6="","",RTD("cqg.rtd",,"ContractData",C6,"LastTrade",,"T"))</f>
        <v>218.07</v>
      </c>
      <c r="G6" s="2">
        <f ca="1">IF(A6="","",RTD("cqg.rtd",,"ContractData",C6,"NetLastTrade",,"T"))</f>
        <v>2.8699999999999761</v>
      </c>
      <c r="H6" s="1">
        <f t="shared" ca="1" si="0"/>
        <v>1.33364312267658E-2</v>
      </c>
      <c r="I6" s="2">
        <f ca="1">IF(A6="","",RTD("cqg.rtd",,"ContractData",C6,"Open",,"T"))</f>
        <v>215.45000000000002</v>
      </c>
      <c r="J6" s="2">
        <f ca="1">IF(A6="","",RTD("cqg.rtd",,"ContractData",C6,"High",,"T"))</f>
        <v>218.86</v>
      </c>
      <c r="K6" s="2">
        <f ca="1">IF(A6="","",RTD("cqg.rtd",,"ContractData",C6,"Low",,"T"))</f>
        <v>215.31</v>
      </c>
      <c r="L6">
        <f ca="1">IF(A6="","",RTD("cqg.rtd", ,"ContractData", C6, "MT_LastBidVolume",, "T"))</f>
        <v>300</v>
      </c>
      <c r="M6" s="2">
        <f ca="1">IF(A6="","",RTD("cqg.rtd", ,"ContractData", C6, "Bid",, "T"))</f>
        <v>218.1</v>
      </c>
      <c r="N6" s="2">
        <f ca="1">IF(A6="","",RTD("cqg.rtd", ,"ContractData", C6, "Ask",, "T"))</f>
        <v>218.14000000000001</v>
      </c>
      <c r="O6">
        <f ca="1">IF(A6="","",RTD("cqg.rtd", ,"ContractData", C6, "MT_LastAskVolume",, "T"))</f>
        <v>400</v>
      </c>
      <c r="P6">
        <f ca="1">IF(A6="","",RTD("cqg.rtd", ,"ContractData", C6, "T_CVol",, "T"))</f>
        <v>4918346</v>
      </c>
      <c r="Q6" s="1">
        <f ca="1">IF(A6="","",RTD("cqg.rtd",,"StudyData",C6,"PCB","BaseType=Index,Index=1","Close","A",,"all",,,,"T")/100)</f>
        <v>0.2320338983050847</v>
      </c>
    </row>
    <row r="7" spans="1:17" x14ac:dyDescent="0.3">
      <c r="A7" t="str">
        <v>S.CAT</v>
      </c>
      <c r="B7" s="1">
        <f>IF(A7="","",IFERROR(RTD("cqg.rtd",,"ContractData",A7,"PerCentNetLastTrade",,"T")/100,""))</f>
        <v>1.5161598935152447E-2</v>
      </c>
      <c r="C7" t="str">
        <f ca="1"/>
        <v>S.MMM</v>
      </c>
      <c r="D7" s="1">
        <f ca="1"/>
        <v>1.2115384615384615E-2</v>
      </c>
      <c r="E7" t="str">
        <f ca="1">IF(A7="","",RTD("cqg.rtd",,"ContractData",C7,"LongDescription",,"T"))</f>
        <v>3M Company</v>
      </c>
      <c r="F7" s="2">
        <f ca="1">IF(A7="","",RTD("cqg.rtd",,"ContractData",C7,"LastTrade",,"T"))</f>
        <v>157.89000000000001</v>
      </c>
      <c r="G7" s="2">
        <f ca="1">IF(A7="","",RTD("cqg.rtd",,"ContractData",C7,"NetLastTrade",,"T"))</f>
        <v>1.8900000000000148</v>
      </c>
      <c r="H7" s="1">
        <f t="shared" ca="1" si="0"/>
        <v>1.2115384615384615E-2</v>
      </c>
      <c r="I7" s="2">
        <f ca="1">IF(A7="","",RTD("cqg.rtd",,"ContractData",C7,"Open",,"T"))</f>
        <v>157.26</v>
      </c>
      <c r="J7" s="2">
        <f ca="1">IF(A7="","",RTD("cqg.rtd",,"ContractData",C7,"High",,"T"))</f>
        <v>159.57</v>
      </c>
      <c r="K7" s="2">
        <f ca="1">IF(A7="","",RTD("cqg.rtd",,"ContractData",C7,"Low",,"T"))</f>
        <v>156.53</v>
      </c>
      <c r="L7">
        <f ca="1">IF(A7="","",RTD("cqg.rtd", ,"ContractData", C7, "MT_LastBidVolume",, "T"))</f>
        <v>100</v>
      </c>
      <c r="M7" s="2">
        <f ca="1">IF(A7="","",RTD("cqg.rtd", ,"ContractData", C7, "Bid",, "T"))</f>
        <v>157.80000000000001</v>
      </c>
      <c r="N7" s="2">
        <f ca="1">IF(A7="","",RTD("cqg.rtd", ,"ContractData", C7, "Ask",, "T"))</f>
        <v>157.9</v>
      </c>
      <c r="O7">
        <f ca="1">IF(A7="","",RTD("cqg.rtd", ,"ContractData", C7, "MT_LastAskVolume",, "T"))</f>
        <v>200</v>
      </c>
      <c r="P7">
        <f ca="1">IF(A7="","",RTD("cqg.rtd", ,"ContractData", C7, "T_CVol",, "T"))</f>
        <v>964507</v>
      </c>
      <c r="Q7" s="1">
        <f ca="1">IF(A7="","",RTD("cqg.rtd",,"StudyData",C7,"PCB","BaseType=Index,Index=1","Close","A",,"all",,,,"T")/100)</f>
        <v>0.22310016267720204</v>
      </c>
    </row>
    <row r="8" spans="1:17" x14ac:dyDescent="0.3">
      <c r="A8" t="str">
        <v>S.CRM</v>
      </c>
      <c r="B8" s="1">
        <f>IF(A8="","",IFERROR(RTD("cqg.rtd",,"ContractData",A8,"PerCentNetLastTrade",,"T")/100,""))</f>
        <v>1.4934872077729221E-2</v>
      </c>
      <c r="C8" t="str">
        <f ca="1"/>
        <v>S.NVDA</v>
      </c>
      <c r="D8" s="1">
        <f ca="1"/>
        <v>9.6133304849391147E-3</v>
      </c>
      <c r="E8" t="str">
        <f ca="1">IF(A8="","",RTD("cqg.rtd",,"ContractData",C8,"LongDescription",,"T"))</f>
        <v>NVIDIA Corp</v>
      </c>
      <c r="F8" s="2">
        <f ca="1">IF(A8="","",RTD("cqg.rtd",,"ContractData",C8,"LastTrade",,"T"))</f>
        <v>189.04</v>
      </c>
      <c r="G8" s="2">
        <f ca="1">IF(A8="","",RTD("cqg.rtd",,"ContractData",C8,"NetLastTrade",,"T"))</f>
        <v>1.7999999999999829</v>
      </c>
      <c r="H8" s="1">
        <f t="shared" ca="1" si="0"/>
        <v>9.6133304849391147E-3</v>
      </c>
      <c r="I8" s="2">
        <f ca="1">IF(A8="","",RTD("cqg.rtd",,"ContractData",C8,"Open",,"T"))</f>
        <v>189.6</v>
      </c>
      <c r="J8" s="2">
        <f ca="1">IF(A8="","",RTD("cqg.rtd",,"ContractData",C8,"High",,"T"))</f>
        <v>191.05</v>
      </c>
      <c r="K8" s="2">
        <f ca="1">IF(A8="","",RTD("cqg.rtd",,"ContractData",C8,"Low",,"T"))</f>
        <v>188.26</v>
      </c>
      <c r="L8">
        <f ca="1">IF(A8="","",RTD("cqg.rtd", ,"ContractData", C8, "MT_LastBidVolume",, "T"))</f>
        <v>1200</v>
      </c>
      <c r="M8" s="2">
        <f ca="1">IF(A8="","",RTD("cqg.rtd", ,"ContractData", C8, "Bid",, "T"))</f>
        <v>189.04</v>
      </c>
      <c r="N8" s="2">
        <f ca="1">IF(A8="","",RTD("cqg.rtd", ,"ContractData", C8, "Ask",, "T"))</f>
        <v>189.05</v>
      </c>
      <c r="O8">
        <f ca="1">IF(A8="","",RTD("cqg.rtd", ,"ContractData", C8, "MT_LastAskVolume",, "T"))</f>
        <v>400</v>
      </c>
      <c r="P8">
        <f ca="1">IF(A8="","",RTD("cqg.rtd", ,"ContractData", C8, "T_CVol",, "T"))</f>
        <v>97389077</v>
      </c>
      <c r="Q8" s="1">
        <f ca="1">IF(A8="","",RTD("cqg.rtd",,"StudyData",C8,"PCB","BaseType=Index,Index=1","Close","A",,"all",,,,"T")/100)</f>
        <v>0.40769975426316185</v>
      </c>
    </row>
    <row r="9" spans="1:17" x14ac:dyDescent="0.3">
      <c r="A9" t="str">
        <v>S.CSCO</v>
      </c>
      <c r="B9" s="1">
        <f>IF(A9="","",IFERROR(RTD("cqg.rtd",,"ContractData",A9,"PerCentNetLastTrade",,"T")/100,""))</f>
        <v>-2.9090909090909089E-3</v>
      </c>
      <c r="C9" t="str">
        <f ca="1"/>
        <v>S.AMZN</v>
      </c>
      <c r="D9" s="1">
        <f ca="1"/>
        <v>7.84118206952817E-3</v>
      </c>
      <c r="E9" t="str">
        <f ca="1">IF(A9="","",RTD("cqg.rtd",,"ContractData",C9,"LongDescription",,"T"))</f>
        <v>Amazon.com Inc</v>
      </c>
      <c r="F9" s="2">
        <f ca="1">IF(A9="","",RTD("cqg.rtd",,"ContractData",C9,"LastTrade",,"T"))</f>
        <v>222.36</v>
      </c>
      <c r="G9" s="2">
        <f ca="1">IF(A9="","",RTD("cqg.rtd",,"ContractData",C9,"NetLastTrade",,"T"))</f>
        <v>1.7300000000000182</v>
      </c>
      <c r="H9" s="1">
        <f t="shared" ca="1" si="0"/>
        <v>7.84118206952817E-3</v>
      </c>
      <c r="I9" s="2">
        <f ca="1">IF(A9="","",RTD("cqg.rtd",,"ContractData",C9,"Open",,"T"))</f>
        <v>221.01</v>
      </c>
      <c r="J9" s="2">
        <f ca="1">IF(A9="","",RTD("cqg.rtd",,"ContractData",C9,"High",,"T"))</f>
        <v>222.81</v>
      </c>
      <c r="K9" s="2">
        <f ca="1">IF(A9="","",RTD("cqg.rtd",,"ContractData",C9,"Low",,"T"))</f>
        <v>218.94</v>
      </c>
      <c r="L9">
        <f ca="1">IF(A9="","",RTD("cqg.rtd", ,"ContractData", C9, "MT_LastBidVolume",, "T"))</f>
        <v>200</v>
      </c>
      <c r="M9" s="2">
        <f ca="1">IF(A9="","",RTD("cqg.rtd", ,"ContractData", C9, "Bid",, "T"))</f>
        <v>222.35</v>
      </c>
      <c r="N9" s="2">
        <f ca="1">IF(A9="","",RTD("cqg.rtd", ,"ContractData", C9, "Ask",, "T"))</f>
        <v>222.37</v>
      </c>
      <c r="O9">
        <f ca="1">IF(A9="","",RTD("cqg.rtd", ,"ContractData", C9, "MT_LastAskVolume",, "T"))</f>
        <v>1000</v>
      </c>
      <c r="P9">
        <f ca="1">IF(A9="","",RTD("cqg.rtd", ,"ContractData", C9, "T_CVol",, "T"))</f>
        <v>25094880</v>
      </c>
      <c r="Q9" s="1">
        <f ca="1">IF(A9="","",RTD("cqg.rtd",,"StudyData",C9,"PCB","BaseType=Index,Index=1","Close","A",,"all",,,,"T")/100)</f>
        <v>1.3537535894981533E-2</v>
      </c>
    </row>
    <row r="10" spans="1:17" x14ac:dyDescent="0.3">
      <c r="A10" t="str">
        <v>S.CVX</v>
      </c>
      <c r="B10" s="1">
        <f>IF(A10="","",IFERROR(RTD("cqg.rtd",,"ContractData",A10,"PerCentNetLastTrade",,"T")/100,""))</f>
        <v>-3.8814853150472245E-3</v>
      </c>
      <c r="C10" t="str">
        <f ca="1"/>
        <v>S.AAPL</v>
      </c>
      <c r="D10" s="1">
        <f ca="1"/>
        <v>7.6335877862595426E-3</v>
      </c>
      <c r="E10" t="str">
        <f ca="1">IF(A10="","",RTD("cqg.rtd",,"ContractData",C10,"LongDescription",,"T"))</f>
        <v>Apple Inc</v>
      </c>
      <c r="F10" s="2">
        <f ca="1">IF(A10="","",RTD("cqg.rtd",,"ContractData",C10,"LastTrade",,"T"))</f>
        <v>257.39999999999998</v>
      </c>
      <c r="G10" s="2">
        <f ca="1">IF(A10="","",RTD("cqg.rtd",,"ContractData",C10,"NetLastTrade",,"T"))</f>
        <v>1.9499999999999602</v>
      </c>
      <c r="H10" s="1">
        <f t="shared" ca="1" si="0"/>
        <v>7.6335877862595426E-3</v>
      </c>
      <c r="I10" s="2">
        <f ca="1">IF(A10="","",RTD("cqg.rtd",,"ContractData",C10,"Open",,"T"))</f>
        <v>256.57</v>
      </c>
      <c r="J10" s="2">
        <f ca="1">IF(A10="","",RTD("cqg.rtd",,"ContractData",C10,"High",,"T"))</f>
        <v>258.18</v>
      </c>
      <c r="K10" s="2">
        <f ca="1">IF(A10="","",RTD("cqg.rtd",,"ContractData",C10,"Low",,"T"))</f>
        <v>254.15</v>
      </c>
      <c r="L10">
        <f ca="1">IF(A10="","",RTD("cqg.rtd", ,"ContractData", C10, "MT_LastBidVolume",, "T"))</f>
        <v>200</v>
      </c>
      <c r="M10" s="2">
        <f ca="1">IF(A10="","",RTD("cqg.rtd", ,"ContractData", C10, "Bid",, "T"))</f>
        <v>257.39</v>
      </c>
      <c r="N10" s="2">
        <f ca="1">IF(A10="","",RTD("cqg.rtd", ,"ContractData", C10, "Ask",, "T"))</f>
        <v>257.42</v>
      </c>
      <c r="O10">
        <f ca="1">IF(A10="","",RTD("cqg.rtd", ,"ContractData", C10, "MT_LastAskVolume",, "T"))</f>
        <v>100</v>
      </c>
      <c r="P10">
        <f ca="1">IF(A10="","",RTD("cqg.rtd", ,"ContractData", C10, "T_CVol",, "T"))</f>
        <v>23636063</v>
      </c>
      <c r="Q10" s="1">
        <f ca="1">IF(A10="","",RTD("cqg.rtd",,"StudyData",C10,"PCB","BaseType=Index,Index=1","Close","A",,"all",,,,"T")/100)</f>
        <v>2.7873173069243515E-2</v>
      </c>
    </row>
    <row r="11" spans="1:17" x14ac:dyDescent="0.3">
      <c r="A11" t="str">
        <v>S.DIS</v>
      </c>
      <c r="B11" s="1">
        <f>IF(A11="","",IFERROR(RTD("cqg.rtd",,"ContractData",A11,"PerCentNetLastTrade",,"T")/100,""))</f>
        <v>-7.8795927401505098E-3</v>
      </c>
      <c r="C11" t="str">
        <f ca="1"/>
        <v>S.AXP</v>
      </c>
      <c r="D11" s="1">
        <f ca="1"/>
        <v>3.8957876795714637E-3</v>
      </c>
      <c r="E11" t="str">
        <f ca="1">IF(A11="","",RTD("cqg.rtd",,"ContractData",C11,"LongDescription",,"T"))</f>
        <v>American Express Co</v>
      </c>
      <c r="F11" s="2">
        <f ca="1">IF(A11="","",RTD("cqg.rtd",,"ContractData",C11,"LastTrade",,"T"))</f>
        <v>329.84000000000003</v>
      </c>
      <c r="G11" s="2">
        <f ca="1">IF(A11="","",RTD("cqg.rtd",,"ContractData",C11,"NetLastTrade",,"T"))</f>
        <v>1.2800000000000296</v>
      </c>
      <c r="H11" s="1">
        <f t="shared" ca="1" si="0"/>
        <v>3.8957876795714637E-3</v>
      </c>
      <c r="I11" s="2">
        <f ca="1">IF(A11="","",RTD("cqg.rtd",,"ContractData",C11,"Open",,"T"))</f>
        <v>328.45</v>
      </c>
      <c r="J11" s="2">
        <f ca="1">IF(A11="","",RTD("cqg.rtd",,"ContractData",C11,"High",,"T"))</f>
        <v>330.44</v>
      </c>
      <c r="K11" s="2">
        <f ca="1">IF(A11="","",RTD("cqg.rtd",,"ContractData",C11,"Low",,"T"))</f>
        <v>326.28000000000003</v>
      </c>
      <c r="L11">
        <f ca="1">IF(A11="","",RTD("cqg.rtd", ,"ContractData", C11, "MT_LastBidVolume",, "T"))</f>
        <v>200</v>
      </c>
      <c r="M11" s="2">
        <f ca="1">IF(A11="","",RTD("cqg.rtd", ,"ContractData", C11, "Bid",, "T"))</f>
        <v>329.71</v>
      </c>
      <c r="N11" s="2">
        <f ca="1">IF(A11="","",RTD("cqg.rtd", ,"ContractData", C11, "Ask",, "T"))</f>
        <v>329.98</v>
      </c>
      <c r="O11">
        <f ca="1">IF(A11="","",RTD("cqg.rtd", ,"ContractData", C11, "MT_LastAskVolume",, "T"))</f>
        <v>300</v>
      </c>
      <c r="P11">
        <f ca="1">IF(A11="","",RTD("cqg.rtd", ,"ContractData", C11, "T_CVol",, "T"))</f>
        <v>785769</v>
      </c>
      <c r="Q11" s="1">
        <f ca="1">IF(A11="","",RTD("cqg.rtd",,"StudyData",C11,"PCB","BaseType=Index,Index=1","Close","A",,"all",,,,"T")/100)</f>
        <v>0.11135819940024935</v>
      </c>
    </row>
    <row r="12" spans="1:17" x14ac:dyDescent="0.3">
      <c r="A12" t="str">
        <v>S.GS</v>
      </c>
      <c r="B12" s="1">
        <f>IF(A12="","",IFERROR(RTD("cqg.rtd",,"ContractData",A12,"PerCentNetLastTrade",,"T")/100,""))</f>
        <v>-8.0966505836972159E-3</v>
      </c>
      <c r="C12" t="str">
        <f ca="1"/>
        <v>S.TRV</v>
      </c>
      <c r="D12" s="1">
        <f ca="1"/>
        <v>3.8955417688645217E-3</v>
      </c>
      <c r="E12" t="str">
        <f ca="1">IF(A12="","",RTD("cqg.rtd",,"ContractData",C12,"LongDescription",,"T"))</f>
        <v>Travelers Companies, Inc</v>
      </c>
      <c r="F12" s="2">
        <f ca="1">IF(A12="","",RTD("cqg.rtd",,"ContractData",C12,"LastTrade",,"T"))</f>
        <v>278.32</v>
      </c>
      <c r="G12" s="2">
        <f ca="1">IF(A12="","",RTD("cqg.rtd",,"ContractData",C12,"NetLastTrade",,"T"))</f>
        <v>1.0799999999999841</v>
      </c>
      <c r="H12" s="1">
        <f t="shared" ca="1" si="0"/>
        <v>3.8955417688645217E-3</v>
      </c>
      <c r="I12" s="2">
        <f ca="1">IF(A12="","",RTD("cqg.rtd",,"ContractData",C12,"Open",,"T"))</f>
        <v>276.20999999999998</v>
      </c>
      <c r="J12" s="2">
        <f ca="1">IF(A12="","",RTD("cqg.rtd",,"ContractData",C12,"High",,"T"))</f>
        <v>279</v>
      </c>
      <c r="K12" s="2">
        <f ca="1">IF(A12="","",RTD("cqg.rtd",,"ContractData",C12,"Low",,"T"))</f>
        <v>275.52</v>
      </c>
      <c r="L12">
        <f ca="1">IF(A12="","",RTD("cqg.rtd", ,"ContractData", C12, "MT_LastBidVolume",, "T"))</f>
        <v>100</v>
      </c>
      <c r="M12" s="2">
        <f ca="1">IF(A12="","",RTD("cqg.rtd", ,"ContractData", C12, "Bid",, "T"))</f>
        <v>278.3</v>
      </c>
      <c r="N12" s="2">
        <f ca="1">IF(A12="","",RTD("cqg.rtd", ,"ContractData", C12, "Ask",, "T"))</f>
        <v>278.52</v>
      </c>
      <c r="O12">
        <f ca="1">IF(A12="","",RTD("cqg.rtd", ,"ContractData", C12, "MT_LastAskVolume",, "T"))</f>
        <v>100</v>
      </c>
      <c r="P12">
        <f ca="1">IF(A12="","",RTD("cqg.rtd", ,"ContractData", C12, "T_CVol",, "T"))</f>
        <v>307054</v>
      </c>
      <c r="Q12" s="1">
        <f ca="1">IF(A12="","",RTD("cqg.rtd",,"StudyData",C12,"PCB","BaseType=Index,Index=1","Close","A",,"all",,,,"T")/100)</f>
        <v>0.1553821246211963</v>
      </c>
    </row>
    <row r="13" spans="1:17" x14ac:dyDescent="0.3">
      <c r="A13" t="str">
        <v>S.HD</v>
      </c>
      <c r="B13" s="1">
        <f>IF(A13="","",IFERROR(RTD("cqg.rtd",,"ContractData",A13,"PerCentNetLastTrade",,"T")/100,""))</f>
        <v>-3.4003324769533022E-3</v>
      </c>
      <c r="C13" t="str">
        <f ca="1"/>
        <v>S.SHW</v>
      </c>
      <c r="D13" s="1">
        <f ca="1"/>
        <v>3.3409530508176546E-3</v>
      </c>
      <c r="E13" t="str">
        <f ca="1">IF(A13="","",RTD("cqg.rtd",,"ContractData",C13,"LongDescription",,"T"))</f>
        <v>Sherwin-Williams Co</v>
      </c>
      <c r="F13" s="2">
        <f ca="1">IF(A13="","",RTD("cqg.rtd",,"ContractData",C13,"LastTrade",,"T"))</f>
        <v>342.36</v>
      </c>
      <c r="G13" s="2">
        <f ca="1">IF(A13="","",RTD("cqg.rtd",,"ContractData",C13,"NetLastTrade",,"T"))</f>
        <v>1.1399999999999864</v>
      </c>
      <c r="H13" s="1">
        <f t="shared" ca="1" si="0"/>
        <v>3.3409530508176546E-3</v>
      </c>
      <c r="I13" s="2">
        <f ca="1">IF(A13="","",RTD("cqg.rtd",,"ContractData",C13,"Open",,"T"))</f>
        <v>340.03000000000003</v>
      </c>
      <c r="J13" s="2">
        <f ca="1">IF(A13="","",RTD("cqg.rtd",,"ContractData",C13,"High",,"T"))</f>
        <v>344.7</v>
      </c>
      <c r="K13" s="2">
        <f ca="1">IF(A13="","",RTD("cqg.rtd",,"ContractData",C13,"Low",,"T"))</f>
        <v>339.17</v>
      </c>
      <c r="L13">
        <f ca="1">IF(A13="","",RTD("cqg.rtd", ,"ContractData", C13, "MT_LastBidVolume",, "T"))</f>
        <v>100</v>
      </c>
      <c r="M13" s="2">
        <f ca="1">IF(A13="","",RTD("cqg.rtd", ,"ContractData", C13, "Bid",, "T"))</f>
        <v>342.3</v>
      </c>
      <c r="N13" s="2">
        <f ca="1">IF(A13="","",RTD("cqg.rtd", ,"ContractData", C13, "Ask",, "T"))</f>
        <v>342.43</v>
      </c>
      <c r="O13">
        <f ca="1">IF(A13="","",RTD("cqg.rtd", ,"ContractData", C13, "MT_LastAskVolume",, "T"))</f>
        <v>200</v>
      </c>
      <c r="P13">
        <f ca="1">IF(A13="","",RTD("cqg.rtd", ,"ContractData", C13, "T_CVol",, "T"))</f>
        <v>534766</v>
      </c>
      <c r="Q13" s="1">
        <f ca="1">IF(A13="","",RTD("cqg.rtd",,"StudyData",C13,"PCB","BaseType=Index,Index=1","Close","A",,"all",,,,"T")/100)</f>
        <v>7.1485305798252782E-3</v>
      </c>
    </row>
    <row r="14" spans="1:17" x14ac:dyDescent="0.3">
      <c r="A14" t="str">
        <v>S.HON</v>
      </c>
      <c r="B14" s="1">
        <f>IF(A14="","",IFERROR(RTD("cqg.rtd",,"ContractData",A14,"PerCentNetLastTrade",,"T")/100,""))</f>
        <v>2.6168046436387859E-3</v>
      </c>
      <c r="C14" t="str">
        <f ca="1"/>
        <v>S.MCD</v>
      </c>
      <c r="D14" s="1">
        <f ca="1"/>
        <v>3.2610142419805671E-3</v>
      </c>
      <c r="E14" t="str">
        <f ca="1">IF(A14="","",RTD("cqg.rtd",,"ContractData",C14,"LongDescription",,"T"))</f>
        <v>McDonald's Corporation</v>
      </c>
      <c r="F14" s="2">
        <f ca="1">IF(A14="","",RTD("cqg.rtd",,"ContractData",C14,"LastTrade",,"T"))</f>
        <v>301.5</v>
      </c>
      <c r="G14" s="2">
        <f ca="1">IF(A14="","",RTD("cqg.rtd",,"ContractData",C14,"NetLastTrade",,"T"))</f>
        <v>0.98000000000001819</v>
      </c>
      <c r="H14" s="1">
        <f t="shared" ca="1" si="0"/>
        <v>3.2610142419805671E-3</v>
      </c>
      <c r="I14" s="2">
        <f ca="1">IF(A14="","",RTD("cqg.rtd",,"ContractData",C14,"Open",,"T"))</f>
        <v>299.60000000000002</v>
      </c>
      <c r="J14" s="2">
        <f ca="1">IF(A14="","",RTD("cqg.rtd",,"ContractData",C14,"High",,"T"))</f>
        <v>302.38</v>
      </c>
      <c r="K14" s="2">
        <f ca="1">IF(A14="","",RTD("cqg.rtd",,"ContractData",C14,"Low",,"T"))</f>
        <v>298.95</v>
      </c>
      <c r="L14">
        <f ca="1">IF(A14="","",RTD("cqg.rtd", ,"ContractData", C14, "MT_LastBidVolume",, "T"))</f>
        <v>400</v>
      </c>
      <c r="M14" s="2">
        <f ca="1">IF(A14="","",RTD("cqg.rtd", ,"ContractData", C14, "Bid",, "T"))</f>
        <v>301.44</v>
      </c>
      <c r="N14" s="2">
        <f ca="1">IF(A14="","",RTD("cqg.rtd", ,"ContractData", C14, "Ask",, "T"))</f>
        <v>301.56</v>
      </c>
      <c r="O14">
        <f ca="1">IF(A14="","",RTD("cqg.rtd", ,"ContractData", C14, "MT_LastAskVolume",, "T"))</f>
        <v>200</v>
      </c>
      <c r="P14">
        <f ca="1">IF(A14="","",RTD("cqg.rtd", ,"ContractData", C14, "T_CVol",, "T"))</f>
        <v>1399696</v>
      </c>
      <c r="Q14" s="1">
        <f ca="1">IF(A14="","",RTD("cqg.rtd",,"StudyData",C14,"PCB","BaseType=Index,Index=1","Close","A",,"all",,,,"T")/100)</f>
        <v>4.0049674014281333E-2</v>
      </c>
    </row>
    <row r="15" spans="1:17" x14ac:dyDescent="0.3">
      <c r="A15" t="str">
        <v>S.IBM</v>
      </c>
      <c r="B15" s="1">
        <f>IF(A15="","",IFERROR(RTD("cqg.rtd",,"ContractData",A15,"PerCentNetLastTrade",,"T")/100,""))</f>
        <v>-2.3037453314251805E-3</v>
      </c>
      <c r="C15" t="str">
        <f ca="1"/>
        <v>S.HON</v>
      </c>
      <c r="D15" s="1">
        <f ca="1"/>
        <v>2.6168046436387859E-3</v>
      </c>
      <c r="E15" t="str">
        <f ca="1">IF(A15="","",RTD("cqg.rtd",,"ContractData",C15,"LongDescription",,"T"))</f>
        <v>Honeywell Intl</v>
      </c>
      <c r="F15" s="2">
        <f ca="1">IF(A15="","",RTD("cqg.rtd",,"ContractData",C15,"LastTrade",,"T"))</f>
        <v>210.73000000000002</v>
      </c>
      <c r="G15" s="2">
        <f ca="1">IF(A15="","",RTD("cqg.rtd",,"ContractData",C15,"NetLastTrade",,"T"))</f>
        <v>0.55000000000001137</v>
      </c>
      <c r="H15" s="1">
        <f t="shared" ca="1" si="0"/>
        <v>2.6168046436387859E-3</v>
      </c>
      <c r="I15" s="2">
        <f ca="1">IF(A15="","",RTD("cqg.rtd",,"ContractData",C15,"Open",,"T"))</f>
        <v>210.5</v>
      </c>
      <c r="J15" s="2">
        <f ca="1">IF(A15="","",RTD("cqg.rtd",,"ContractData",C15,"High",,"T"))</f>
        <v>213.02</v>
      </c>
      <c r="K15" s="2">
        <f ca="1">IF(A15="","",RTD("cqg.rtd",,"ContractData",C15,"Low",,"T"))</f>
        <v>210.09</v>
      </c>
      <c r="L15">
        <f ca="1">IF(A15="","",RTD("cqg.rtd", ,"ContractData", C15, "MT_LastBidVolume",, "T"))</f>
        <v>400</v>
      </c>
      <c r="M15" s="2">
        <f ca="1">IF(A15="","",RTD("cqg.rtd", ,"ContractData", C15, "Bid",, "T"))</f>
        <v>210.62</v>
      </c>
      <c r="N15" s="2">
        <f ca="1">IF(A15="","",RTD("cqg.rtd", ,"ContractData", C15, "Ask",, "T"))</f>
        <v>210.86</v>
      </c>
      <c r="O15">
        <f ca="1">IF(A15="","",RTD("cqg.rtd", ,"ContractData", C15, "MT_LastAskVolume",, "T"))</f>
        <v>600</v>
      </c>
      <c r="P15">
        <f ca="1">IF(A15="","",RTD("cqg.rtd", ,"ContractData", C15, "T_CVol",, "T"))</f>
        <v>1356936</v>
      </c>
      <c r="Q15" s="1">
        <f ca="1">IF(A15="","",RTD("cqg.rtd",,"StudyData",C15,"PCB","BaseType=Index,Index=1","Close","A",,"all",,,,"T")/100)</f>
        <v>-6.7112311301961117E-2</v>
      </c>
    </row>
    <row r="16" spans="1:17" x14ac:dyDescent="0.3">
      <c r="A16" t="str">
        <v>S.JNJ</v>
      </c>
      <c r="B16" s="1">
        <f>IF(A16="","",IFERROR(RTD("cqg.rtd",,"ContractData",A16,"PerCentNetLastTrade",,"T")/100,""))</f>
        <v>-1.0749798441279227E-4</v>
      </c>
      <c r="C16" t="str">
        <f ca="1"/>
        <v>S.NKE</v>
      </c>
      <c r="D16" s="1">
        <f ca="1"/>
        <v>2.1563342318059301E-3</v>
      </c>
      <c r="E16" t="str">
        <f ca="1">IF(A16="","",RTD("cqg.rtd",,"ContractData",C16,"LongDescription",,"T"))</f>
        <v>NIKE Inc ClsB</v>
      </c>
      <c r="F16" s="2">
        <f ca="1">IF(A16="","",RTD("cqg.rtd",,"ContractData",C16,"LastTrade",,"T"))</f>
        <v>74.36</v>
      </c>
      <c r="G16" s="2">
        <f ca="1">IF(A16="","",RTD("cqg.rtd",,"ContractData",C16,"NetLastTrade",,"T"))</f>
        <v>0.15999999999999659</v>
      </c>
      <c r="H16" s="1">
        <f t="shared" ca="1" si="0"/>
        <v>2.1563342318059301E-3</v>
      </c>
      <c r="I16" s="2">
        <f ca="1">IF(A16="","",RTD("cqg.rtd",,"ContractData",C16,"Open",,"T"))</f>
        <v>75</v>
      </c>
      <c r="J16" s="2">
        <f ca="1">IF(A16="","",RTD("cqg.rtd",,"ContractData",C16,"High",,"T"))</f>
        <v>76.97</v>
      </c>
      <c r="K16" s="2">
        <f ca="1">IF(A16="","",RTD("cqg.rtd",,"ContractData",C16,"Low",,"T"))</f>
        <v>73.88</v>
      </c>
      <c r="L16">
        <f ca="1">IF(A16="","",RTD("cqg.rtd", ,"ContractData", C16, "MT_LastBidVolume",, "T"))</f>
        <v>100</v>
      </c>
      <c r="M16" s="2">
        <f ca="1">IF(A16="","",RTD("cqg.rtd", ,"ContractData", C16, "Bid",, "T"))</f>
        <v>74.350000000000009</v>
      </c>
      <c r="N16" s="2">
        <f ca="1">IF(A16="","",RTD("cqg.rtd", ,"ContractData", C16, "Ask",, "T"))</f>
        <v>74.37</v>
      </c>
      <c r="O16">
        <f ca="1">IF(A16="","",RTD("cqg.rtd", ,"ContractData", C16, "MT_LastAskVolume",, "T"))</f>
        <v>300</v>
      </c>
      <c r="P16">
        <f ca="1">IF(A16="","",RTD("cqg.rtd", ,"ContractData", C16, "T_CVol",, "T"))</f>
        <v>17973496</v>
      </c>
      <c r="Q16" s="1">
        <f ca="1">IF(A16="","",RTD("cqg.rtd",,"StudyData",C16,"PCB","BaseType=Index,Index=1","Close","A",,"all",,,,"T")/100)</f>
        <v>-1.7312012686665816E-2</v>
      </c>
    </row>
    <row r="17" spans="1:17" x14ac:dyDescent="0.3">
      <c r="A17" t="str">
        <v>S.JPM</v>
      </c>
      <c r="B17" s="1">
        <f>IF(A17="","",IFERROR(RTD("cqg.rtd",,"ContractData",A17,"PerCentNetLastTrade",,"T")/100,""))</f>
        <v>-1.1747288468346691E-2</v>
      </c>
      <c r="C17" t="str">
        <f ca="1"/>
        <v>S.JNJ</v>
      </c>
      <c r="D17" s="1">
        <f ca="1"/>
        <v>-1.0749798441279227E-4</v>
      </c>
      <c r="E17" t="str">
        <f ca="1">IF(A17="","",RTD("cqg.rtd",,"ContractData",C17,"LongDescription",,"T"))</f>
        <v>Johnson &amp; Johnson</v>
      </c>
      <c r="F17" s="2">
        <f ca="1">IF(A17="","",RTD("cqg.rtd",,"ContractData",C17,"LastTrade",,"T"))</f>
        <v>186.03</v>
      </c>
      <c r="G17" s="2">
        <f ca="1">IF(A17="","",RTD("cqg.rtd",,"ContractData",C17,"NetLastTrade",,"T"))</f>
        <v>-2.0000000000010232E-2</v>
      </c>
      <c r="H17" s="1">
        <f t="shared" ca="1" si="0"/>
        <v>-1.0749798441279227E-4</v>
      </c>
      <c r="I17" s="2">
        <f ca="1">IF(A17="","",RTD("cqg.rtd",,"ContractData",C17,"Open",,"T"))</f>
        <v>184.19</v>
      </c>
      <c r="J17" s="2">
        <f ca="1">IF(A17="","",RTD("cqg.rtd",,"ContractData",C17,"High",,"T"))</f>
        <v>186.59</v>
      </c>
      <c r="K17" s="2">
        <f ca="1">IF(A17="","",RTD("cqg.rtd",,"ContractData",C17,"Low",,"T"))</f>
        <v>184.09</v>
      </c>
      <c r="L17">
        <f ca="1">IF(A17="","",RTD("cqg.rtd", ,"ContractData", C17, "MT_LastBidVolume",, "T"))</f>
        <v>300</v>
      </c>
      <c r="M17" s="2">
        <f ca="1">IF(A17="","",RTD("cqg.rtd", ,"ContractData", C17, "Bid",, "T"))</f>
        <v>186.01</v>
      </c>
      <c r="N17" s="2">
        <f ca="1">IF(A17="","",RTD("cqg.rtd", ,"ContractData", C17, "Ask",, "T"))</f>
        <v>186.05</v>
      </c>
      <c r="O17">
        <f ca="1">IF(A17="","",RTD("cqg.rtd", ,"ContractData", C17, "MT_LastAskVolume",, "T"))</f>
        <v>100</v>
      </c>
      <c r="P17">
        <f ca="1">IF(A17="","",RTD("cqg.rtd", ,"ContractData", C17, "T_CVol",, "T"))</f>
        <v>3871279</v>
      </c>
      <c r="Q17" s="1">
        <f ca="1">IF(A17="","",RTD("cqg.rtd",,"StudyData",C17,"PCB","BaseType=Index,Index=1","Close","A",,"all",,,,"T")/100)</f>
        <v>0.28633660627852303</v>
      </c>
    </row>
    <row r="18" spans="1:17" x14ac:dyDescent="0.3">
      <c r="A18" t="str">
        <v>S.KO</v>
      </c>
      <c r="B18" s="1">
        <f>IF(A18="","",IFERROR(RTD("cqg.rtd",,"ContractData",A18,"PerCentNetLastTrade",,"T")/100,""))</f>
        <v>-1.2279125486672657E-2</v>
      </c>
      <c r="C18" t="str">
        <f ca="1"/>
        <v>S.IBM</v>
      </c>
      <c r="D18" s="1">
        <f ca="1"/>
        <v>-2.3037453314251805E-3</v>
      </c>
      <c r="E18" t="str">
        <f ca="1">IF(A18="","",RTD("cqg.rtd",,"ContractData",C18,"LongDescription",,"T"))</f>
        <v>International Business Machines</v>
      </c>
      <c r="F18" s="2">
        <f ca="1">IF(A18="","",RTD("cqg.rtd",,"ContractData",C18,"LastTrade",,"T"))</f>
        <v>285.83</v>
      </c>
      <c r="G18" s="2">
        <f ca="1">IF(A18="","",RTD("cqg.rtd",,"ContractData",C18,"NetLastTrade",,"T"))</f>
        <v>-0.66000000000002501</v>
      </c>
      <c r="H18" s="1">
        <f t="shared" ca="1" si="0"/>
        <v>-2.3037453314251805E-3</v>
      </c>
      <c r="I18" s="2">
        <f ca="1">IF(A18="","",RTD("cqg.rtd",,"ContractData",C18,"Open",,"T"))</f>
        <v>285.79000000000002</v>
      </c>
      <c r="J18" s="2">
        <f ca="1">IF(A18="","",RTD("cqg.rtd",,"ContractData",C18,"High",,"T"))</f>
        <v>287.76</v>
      </c>
      <c r="K18" s="2">
        <f ca="1">IF(A18="","",RTD("cqg.rtd",,"ContractData",C18,"Low",,"T"))</f>
        <v>282.79000000000002</v>
      </c>
      <c r="L18">
        <f ca="1">IF(A18="","",RTD("cqg.rtd", ,"ContractData", C18, "MT_LastBidVolume",, "T"))</f>
        <v>100</v>
      </c>
      <c r="M18" s="2">
        <f ca="1">IF(A18="","",RTD("cqg.rtd", ,"ContractData", C18, "Bid",, "T"))</f>
        <v>285.75</v>
      </c>
      <c r="N18" s="2">
        <f ca="1">IF(A18="","",RTD("cqg.rtd", ,"ContractData", C18, "Ask",, "T"))</f>
        <v>285.91000000000003</v>
      </c>
      <c r="O18">
        <f ca="1">IF(A18="","",RTD("cqg.rtd", ,"ContractData", C18, "MT_LastAskVolume",, "T"))</f>
        <v>100</v>
      </c>
      <c r="P18">
        <f ca="1">IF(A18="","",RTD("cqg.rtd", ,"ContractData", C18, "T_CVol",, "T"))</f>
        <v>1488425</v>
      </c>
      <c r="Q18" s="1">
        <f ca="1">IF(A18="","",RTD("cqg.rtd",,"StudyData",C18,"PCB","BaseType=Index,Index=1","Close","A",,"all",,,,"T")/100)</f>
        <v>0.30023199745257684</v>
      </c>
    </row>
    <row r="19" spans="1:17" x14ac:dyDescent="0.3">
      <c r="A19" t="str">
        <v>S.MCD</v>
      </c>
      <c r="B19" s="1">
        <f>IF(A19="","",IFERROR(RTD("cqg.rtd",,"ContractData",A19,"PerCentNetLastTrade",,"T")/100,""))</f>
        <v>3.2610142419805671E-3</v>
      </c>
      <c r="C19" t="str">
        <f ca="1"/>
        <v>S.CSCO</v>
      </c>
      <c r="D19" s="1">
        <f ca="1"/>
        <v>-2.9090909090909089E-3</v>
      </c>
      <c r="E19" t="str">
        <f ca="1">IF(A19="","",RTD("cqg.rtd",,"ContractData",C19,"LongDescription",,"T"))</f>
        <v>Cisco Systems Inc</v>
      </c>
      <c r="F19" s="2">
        <f ca="1">IF(A19="","",RTD("cqg.rtd",,"ContractData",C19,"LastTrade",,"T"))</f>
        <v>68.55</v>
      </c>
      <c r="G19" s="2">
        <f ca="1">IF(A19="","",RTD("cqg.rtd",,"ContractData",C19,"NetLastTrade",,"T"))</f>
        <v>-0.20000000000000284</v>
      </c>
      <c r="H19" s="1">
        <f t="shared" ca="1" si="0"/>
        <v>-2.9090909090909089E-3</v>
      </c>
      <c r="I19" s="2">
        <f ca="1">IF(A19="","",RTD("cqg.rtd",,"ContractData",C19,"Open",,"T"))</f>
        <v>69.17</v>
      </c>
      <c r="J19" s="2">
        <f ca="1">IF(A19="","",RTD("cqg.rtd",,"ContractData",C19,"High",,"T"))</f>
        <v>69.489999999999995</v>
      </c>
      <c r="K19" s="2">
        <f ca="1">IF(A19="","",RTD("cqg.rtd",,"ContractData",C19,"Low",,"T"))</f>
        <v>68.27</v>
      </c>
      <c r="L19">
        <f ca="1">IF(A19="","",RTD("cqg.rtd", ,"ContractData", C19, "MT_LastBidVolume",, "T"))</f>
        <v>200</v>
      </c>
      <c r="M19" s="2">
        <f ca="1">IF(A19="","",RTD("cqg.rtd", ,"ContractData", C19, "Bid",, "T"))</f>
        <v>68.55</v>
      </c>
      <c r="N19" s="2">
        <f ca="1">IF(A19="","",RTD("cqg.rtd", ,"ContractData", C19, "Ask",, "T"))</f>
        <v>68.56</v>
      </c>
      <c r="O19">
        <f ca="1">IF(A19="","",RTD("cqg.rtd", ,"ContractData", C19, "MT_LastAskVolume",, "T"))</f>
        <v>600</v>
      </c>
      <c r="P19">
        <f ca="1">IF(A19="","",RTD("cqg.rtd", ,"ContractData", C19, "T_CVol",, "T"))</f>
        <v>6371426</v>
      </c>
      <c r="Q19" s="1">
        <f ca="1">IF(A19="","",RTD("cqg.rtd",,"StudyData",C19,"PCB","BaseType=Index,Index=1","Close","A",,"all",,,,"T")/100)</f>
        <v>0.15793918918918909</v>
      </c>
    </row>
    <row r="20" spans="1:17" x14ac:dyDescent="0.3">
      <c r="A20" t="str">
        <v>S.MRK</v>
      </c>
      <c r="B20" s="1">
        <f>IF(A20="","",IFERROR(RTD("cqg.rtd",,"ContractData",A20,"PerCentNetLastTrade",,"T")/100,""))</f>
        <v>-1.5533118828359036E-2</v>
      </c>
      <c r="C20" t="str">
        <f ca="1"/>
        <v>S.HD</v>
      </c>
      <c r="D20" s="1">
        <f ca="1"/>
        <v>-3.4003324769533022E-3</v>
      </c>
      <c r="E20" t="str">
        <f ca="1">IF(A20="","",RTD("cqg.rtd",,"ContractData",C20,"LongDescription",,"T"))</f>
        <v>Home Depot, Inc.</v>
      </c>
      <c r="F20" s="2">
        <f ca="1">IF(A20="","",RTD("cqg.rtd",,"ContractData",C20,"LastTrade",,"T"))</f>
        <v>395.67</v>
      </c>
      <c r="G20" s="2">
        <f ca="1">IF(A20="","",RTD("cqg.rtd",,"ContractData",C20,"NetLastTrade",,"T"))</f>
        <v>-1.3499999999999659</v>
      </c>
      <c r="H20" s="1">
        <f t="shared" ca="1" si="0"/>
        <v>-3.4003324769533022E-3</v>
      </c>
      <c r="I20" s="2">
        <f ca="1">IF(A20="","",RTD("cqg.rtd",,"ContractData",C20,"Open",,"T"))</f>
        <v>395.5</v>
      </c>
      <c r="J20" s="2">
        <f ca="1">IF(A20="","",RTD("cqg.rtd",,"ContractData",C20,"High",,"T"))</f>
        <v>397.38</v>
      </c>
      <c r="K20" s="2">
        <f ca="1">IF(A20="","",RTD("cqg.rtd",,"ContractData",C20,"Low",,"T"))</f>
        <v>393.79</v>
      </c>
      <c r="L20">
        <f ca="1">IF(A20="","",RTD("cqg.rtd", ,"ContractData", C20, "MT_LastBidVolume",, "T"))</f>
        <v>200</v>
      </c>
      <c r="M20" s="2">
        <f ca="1">IF(A20="","",RTD("cqg.rtd", ,"ContractData", C20, "Bid",, "T"))</f>
        <v>395.6</v>
      </c>
      <c r="N20" s="2">
        <f ca="1">IF(A20="","",RTD("cqg.rtd", ,"ContractData", C20, "Ask",, "T"))</f>
        <v>395.79</v>
      </c>
      <c r="O20">
        <f ca="1">IF(A20="","",RTD("cqg.rtd", ,"ContractData", C20, "MT_LastAskVolume",, "T"))</f>
        <v>500</v>
      </c>
      <c r="P20">
        <f ca="1">IF(A20="","",RTD("cqg.rtd", ,"ContractData", C20, "T_CVol",, "T"))</f>
        <v>1098955</v>
      </c>
      <c r="Q20" s="1">
        <f ca="1">IF(A20="","",RTD("cqg.rtd",,"StudyData",C20,"PCB","BaseType=Index,Index=1","Close","A",,"all",,,,"T")/100)</f>
        <v>1.7172677960873049E-2</v>
      </c>
    </row>
    <row r="21" spans="1:17" x14ac:dyDescent="0.3">
      <c r="A21" t="str">
        <v>S.MSFT</v>
      </c>
      <c r="B21" s="1">
        <f>IF(A21="","",IFERROR(RTD("cqg.rtd",,"ContractData",A21,"PerCentNetLastTrade",,"T")/100,""))</f>
        <v>-6.7345250235708379E-3</v>
      </c>
      <c r="C21" t="str">
        <f ca="1"/>
        <v>S.CVX</v>
      </c>
      <c r="D21" s="1">
        <f ca="1"/>
        <v>-3.8814853150472245E-3</v>
      </c>
      <c r="E21" t="str">
        <f ca="1">IF(A21="","",RTD("cqg.rtd",,"ContractData",C21,"LongDescription",,"T"))</f>
        <v>Chevron Corp</v>
      </c>
      <c r="F21" s="2">
        <f ca="1">IF(A21="","",RTD("cqg.rtd",,"ContractData",C21,"LastTrade",,"T"))</f>
        <v>153.97999999999999</v>
      </c>
      <c r="G21" s="2">
        <f ca="1">IF(A21="","",RTD("cqg.rtd",,"ContractData",C21,"NetLastTrade",,"T"))</f>
        <v>-0.60000000000002274</v>
      </c>
      <c r="H21" s="1">
        <f t="shared" ca="1" si="0"/>
        <v>-3.8814853150472245E-3</v>
      </c>
      <c r="I21" s="2">
        <f ca="1">IF(A21="","",RTD("cqg.rtd",,"ContractData",C21,"Open",,"T"))</f>
        <v>153.95000000000002</v>
      </c>
      <c r="J21" s="2">
        <f ca="1">IF(A21="","",RTD("cqg.rtd",,"ContractData",C21,"High",,"T"))</f>
        <v>156.6</v>
      </c>
      <c r="K21" s="2">
        <f ca="1">IF(A21="","",RTD("cqg.rtd",,"ContractData",C21,"Low",,"T"))</f>
        <v>153.72</v>
      </c>
      <c r="L21">
        <f ca="1">IF(A21="","",RTD("cqg.rtd", ,"ContractData", C21, "MT_LastBidVolume",, "T"))</f>
        <v>200</v>
      </c>
      <c r="M21" s="2">
        <f ca="1">IF(A21="","",RTD("cqg.rtd", ,"ContractData", C21, "Bid",, "T"))</f>
        <v>153.97</v>
      </c>
      <c r="N21" s="2">
        <f ca="1">IF(A21="","",RTD("cqg.rtd", ,"ContractData", C21, "Ask",, "T"))</f>
        <v>153.99</v>
      </c>
      <c r="O21">
        <f ca="1">IF(A21="","",RTD("cqg.rtd", ,"ContractData", C21, "MT_LastAskVolume",, "T"))</f>
        <v>200</v>
      </c>
      <c r="P21">
        <f ca="1">IF(A21="","",RTD("cqg.rtd", ,"ContractData", C21, "T_CVol",, "T"))</f>
        <v>3040916</v>
      </c>
      <c r="Q21" s="1">
        <f ca="1">IF(A21="","",RTD("cqg.rtd",,"StudyData",C21,"PCB","BaseType=Index,Index=1","Close","A",,"all",,,,"T")/100)</f>
        <v>6.310411488539068E-2</v>
      </c>
    </row>
    <row r="22" spans="1:17" x14ac:dyDescent="0.3">
      <c r="A22" t="str">
        <v>S.NKE</v>
      </c>
      <c r="B22" s="1">
        <f>IF(A22="","",IFERROR(RTD("cqg.rtd",,"ContractData",A22,"PerCentNetLastTrade",,"T")/100,""))</f>
        <v>2.1563342318059301E-3</v>
      </c>
      <c r="C22" t="str">
        <f ca="1"/>
        <v>S.WMT</v>
      </c>
      <c r="D22" s="1">
        <f ca="1"/>
        <v>-4.8058061985092196E-3</v>
      </c>
      <c r="E22" t="str">
        <f ca="1">IF(A22="","",RTD("cqg.rtd",,"ContractData",C22,"LongDescription",,"T"))</f>
        <v>Walmart Inc.</v>
      </c>
      <c r="F22" s="2">
        <f ca="1">IF(A22="","",RTD("cqg.rtd",,"ContractData",C22,"LastTrade",,"T"))</f>
        <v>101.47</v>
      </c>
      <c r="G22" s="2">
        <f ca="1">IF(A22="","",RTD("cqg.rtd",,"ContractData",C22,"NetLastTrade",,"T"))</f>
        <v>-0.49000000000000909</v>
      </c>
      <c r="H22" s="1">
        <f t="shared" ca="1" si="0"/>
        <v>-4.8058061985092196E-3</v>
      </c>
      <c r="I22" s="2">
        <f ca="1">IF(A22="","",RTD("cqg.rtd",,"ContractData",C22,"Open",,"T"))</f>
        <v>101.45</v>
      </c>
      <c r="J22" s="2">
        <f ca="1">IF(A22="","",RTD("cqg.rtd",,"ContractData",C22,"High",,"T"))</f>
        <v>101.63</v>
      </c>
      <c r="K22" s="2">
        <f ca="1">IF(A22="","",RTD("cqg.rtd",,"ContractData",C22,"Low",,"T"))</f>
        <v>99.87</v>
      </c>
      <c r="L22">
        <f ca="1">IF(A22="","",RTD("cqg.rtd", ,"ContractData", C22, "MT_LastBidVolume",, "T"))</f>
        <v>200</v>
      </c>
      <c r="M22" s="2">
        <f ca="1">IF(A22="","",RTD("cqg.rtd", ,"ContractData", C22, "Bid",, "T"))</f>
        <v>101.47</v>
      </c>
      <c r="N22" s="2">
        <f ca="1">IF(A22="","",RTD("cqg.rtd", ,"ContractData", C22, "Ask",, "T"))</f>
        <v>101.48</v>
      </c>
      <c r="O22">
        <f ca="1">IF(A22="","",RTD("cqg.rtd", ,"ContractData", C22, "MT_LastAskVolume",, "T"))</f>
        <v>400</v>
      </c>
      <c r="P22">
        <f ca="1">IF(A22="","",RTD("cqg.rtd", ,"ContractData", C22, "T_CVol",, "T"))</f>
        <v>8902160</v>
      </c>
      <c r="Q22" s="1">
        <f ca="1">IF(A22="","",RTD("cqg.rtd",,"StudyData",C22,"PCB","BaseType=Index,Index=1","Close","A",,"all",,,,"T")/100)</f>
        <v>0.12307692307692296</v>
      </c>
    </row>
    <row r="23" spans="1:17" x14ac:dyDescent="0.3">
      <c r="A23" t="str">
        <v>S.NVDA</v>
      </c>
      <c r="B23" s="1">
        <f>IF(A23="","",IFERROR(RTD("cqg.rtd",,"ContractData",A23,"PerCentNetLastTrade",,"T")/100,""))</f>
        <v>9.6133304849391147E-3</v>
      </c>
      <c r="C23" t="str">
        <f ca="1"/>
        <v>S.GOOGL</v>
      </c>
      <c r="D23" s="1">
        <f ca="1"/>
        <v>-5.1857901184156792E-3</v>
      </c>
      <c r="E23" t="str">
        <f ca="1">IF(A23="","",RTD("cqg.rtd",,"ContractData",C23,"LongDescription",,"T"))</f>
        <v>Alphabet, Inc. Class A</v>
      </c>
      <c r="F23" s="2">
        <f ca="1">IF(A23="","",RTD("cqg.rtd",,"ContractData",C23,"LastTrade",,"T"))</f>
        <v>243.63</v>
      </c>
      <c r="G23" s="2">
        <f ca="1">IF(A23="","",RTD("cqg.rtd",,"ContractData",C23,"NetLastTrade",,"T"))</f>
        <v>-1.2700000000000102</v>
      </c>
      <c r="H23" s="1">
        <f t="shared" ca="1" si="0"/>
        <v>-5.1857901184156792E-3</v>
      </c>
      <c r="I23" s="2">
        <f ca="1">IF(A23="","",RTD("cqg.rtd",,"ContractData",C23,"Open",,"T"))</f>
        <v>245.15</v>
      </c>
      <c r="J23" s="2">
        <f ca="1">IF(A23="","",RTD("cqg.rtd",,"ContractData",C23,"High",,"T"))</f>
        <v>246.81</v>
      </c>
      <c r="K23" s="2">
        <f ca="1">IF(A23="","",RTD("cqg.rtd",,"ContractData",C23,"Low",,"T"))</f>
        <v>242.3</v>
      </c>
      <c r="L23">
        <f ca="1">IF(A23="","",RTD("cqg.rtd", ,"ContractData", C23, "MT_LastBidVolume",, "T"))</f>
        <v>100</v>
      </c>
      <c r="M23" s="2">
        <f ca="1">IF(A23="","",RTD("cqg.rtd", ,"ContractData", C23, "Bid",, "T"))</f>
        <v>243.62</v>
      </c>
      <c r="N23" s="2">
        <f ca="1">IF(A23="","",RTD("cqg.rtd", ,"ContractData", C23, "Ask",, "T"))</f>
        <v>243.64000000000001</v>
      </c>
      <c r="O23">
        <f ca="1">IF(A23="","",RTD("cqg.rtd", ,"ContractData", C23, "MT_LastAskVolume",, "T"))</f>
        <v>300</v>
      </c>
      <c r="P23">
        <f ca="1">IF(A23="","",RTD("cqg.rtd", ,"ContractData", C23, "T_CVol",, "T"))</f>
        <v>15026191</v>
      </c>
      <c r="Q23" s="1">
        <f ca="1">IF(A23="","",RTD("cqg.rtd",,"StudyData",C23,"PCB","BaseType=Index,Index=1","Close","A",,"all",,,,"T")/100)</f>
        <v>0.28700475435816153</v>
      </c>
    </row>
    <row r="24" spans="1:17" x14ac:dyDescent="0.3">
      <c r="A24" t="str">
        <v>S.PG</v>
      </c>
      <c r="B24" s="1">
        <f>IF(A24="","",IFERROR(RTD("cqg.rtd",,"ContractData",A24,"PerCentNetLastTrade",,"T")/100,""))</f>
        <v>-6.136571353962659E-3</v>
      </c>
      <c r="C24" t="str">
        <f ca="1"/>
        <v>S.PG</v>
      </c>
      <c r="D24" s="1">
        <f ca="1"/>
        <v>-6.136571353962659E-3</v>
      </c>
      <c r="E24" t="str">
        <f ca="1">IF(A24="","",RTD("cqg.rtd",,"ContractData",C24,"LongDescription",,"T"))</f>
        <v>Procter &amp; Gamble Co</v>
      </c>
      <c r="F24" s="2">
        <f ca="1">IF(A24="","",RTD("cqg.rtd",,"ContractData",C24,"LastTrade",,"T"))</f>
        <v>152.24</v>
      </c>
      <c r="G24" s="2">
        <f ca="1">IF(A24="","",RTD("cqg.rtd",,"ContractData",C24,"NetLastTrade",,"T"))</f>
        <v>-0.93999999999999773</v>
      </c>
      <c r="H24" s="1">
        <f t="shared" ca="1" si="0"/>
        <v>-6.136571353962659E-3</v>
      </c>
      <c r="I24" s="2">
        <f ca="1">IF(A24="","",RTD("cqg.rtd",,"ContractData",C24,"Open",,"T"))</f>
        <v>152.72</v>
      </c>
      <c r="J24" s="2">
        <f ca="1">IF(A24="","",RTD("cqg.rtd",,"ContractData",C24,"High",,"T"))</f>
        <v>152.80000000000001</v>
      </c>
      <c r="K24" s="2">
        <f ca="1">IF(A24="","",RTD("cqg.rtd",,"ContractData",C24,"Low",,"T"))</f>
        <v>151.77000000000001</v>
      </c>
      <c r="L24">
        <f ca="1">IF(A24="","",RTD("cqg.rtd", ,"ContractData", C24, "MT_LastBidVolume",, "T"))</f>
        <v>500</v>
      </c>
      <c r="M24" s="2">
        <f ca="1">IF(A24="","",RTD("cqg.rtd", ,"ContractData", C24, "Bid",, "T"))</f>
        <v>152.22999999999999</v>
      </c>
      <c r="N24" s="2">
        <f ca="1">IF(A24="","",RTD("cqg.rtd", ,"ContractData", C24, "Ask",, "T"))</f>
        <v>152.25</v>
      </c>
      <c r="O24">
        <f ca="1">IF(A24="","",RTD("cqg.rtd", ,"ContractData", C24, "MT_LastAskVolume",, "T"))</f>
        <v>500</v>
      </c>
      <c r="P24">
        <f ca="1">IF(A24="","",RTD("cqg.rtd", ,"ContractData", C24, "T_CVol",, "T"))</f>
        <v>3141758</v>
      </c>
      <c r="Q24" s="1">
        <f ca="1">IF(A24="","",RTD("cqg.rtd",,"StudyData",C24,"PCB","BaseType=Index,Index=1","Close","A",,"all",,,,"T")/100)</f>
        <v>-9.1917685654637607E-2</v>
      </c>
    </row>
    <row r="25" spans="1:17" x14ac:dyDescent="0.3">
      <c r="A25" t="str">
        <v>S.SHW</v>
      </c>
      <c r="B25" s="1">
        <f>IF(A25="","",IFERROR(RTD("cqg.rtd",,"ContractData",A25,"PerCentNetLastTrade",,"T")/100,""))</f>
        <v>3.3409530508176546E-3</v>
      </c>
      <c r="C25" t="str">
        <f ca="1"/>
        <v>S.MSFT</v>
      </c>
      <c r="D25" s="1">
        <f ca="1"/>
        <v>-6.7345250235708379E-3</v>
      </c>
      <c r="E25" t="str">
        <f ca="1">IF(A25="","",RTD("cqg.rtd",,"ContractData",C25,"LongDescription",,"T"))</f>
        <v>Microsoft Corporation</v>
      </c>
      <c r="F25" s="2">
        <f ca="1">IF(A25="","",RTD("cqg.rtd",,"ContractData",C25,"LastTrade",,"T"))</f>
        <v>516.21</v>
      </c>
      <c r="G25" s="2">
        <f ca="1">IF(A25="","",RTD("cqg.rtd",,"ContractData",C25,"NetLastTrade",,"T"))</f>
        <v>-3.5</v>
      </c>
      <c r="H25" s="1">
        <f t="shared" ca="1" si="0"/>
        <v>-6.7345250235708379E-3</v>
      </c>
      <c r="I25" s="2">
        <f ca="1">IF(A25="","",RTD("cqg.rtd",,"ContractData",C25,"Open",,"T"))</f>
        <v>517.64</v>
      </c>
      <c r="J25" s="2">
        <f ca="1">IF(A25="","",RTD("cqg.rtd",,"ContractData",C25,"High",,"T"))</f>
        <v>521.6</v>
      </c>
      <c r="K25" s="2">
        <f ca="1">IF(A25="","",RTD("cqg.rtd",,"ContractData",C25,"Low",,"T"))</f>
        <v>510.67</v>
      </c>
      <c r="L25">
        <f ca="1">IF(A25="","",RTD("cqg.rtd", ,"ContractData", C25, "MT_LastBidVolume",, "T"))</f>
        <v>200</v>
      </c>
      <c r="M25" s="2">
        <f ca="1">IF(A25="","",RTD("cqg.rtd", ,"ContractData", C25, "Bid",, "T"))</f>
        <v>516.16</v>
      </c>
      <c r="N25" s="2">
        <f ca="1">IF(A25="","",RTD("cqg.rtd", ,"ContractData", C25, "Ask",, "T"))</f>
        <v>516.27</v>
      </c>
      <c r="O25">
        <f ca="1">IF(A25="","",RTD("cqg.rtd", ,"ContractData", C25, "MT_LastAskVolume",, "T"))</f>
        <v>200</v>
      </c>
      <c r="P25">
        <f ca="1">IF(A25="","",RTD("cqg.rtd", ,"ContractData", C25, "T_CVol",, "T"))</f>
        <v>12960825</v>
      </c>
      <c r="Q25" s="1">
        <f ca="1">IF(A25="","",RTD("cqg.rtd",,"StudyData",C25,"PCB","BaseType=Index,Index=1","Close","A",,"all",,,,"T")/100)</f>
        <v>0.22469750889679727</v>
      </c>
    </row>
    <row r="26" spans="1:17" x14ac:dyDescent="0.3">
      <c r="A26" t="str">
        <v>S.TRV</v>
      </c>
      <c r="B26" s="1">
        <f>IF(A26="","",IFERROR(RTD("cqg.rtd",,"ContractData",A26,"PerCentNetLastTrade",,"T")/100,""))</f>
        <v>3.8955417688645217E-3</v>
      </c>
      <c r="C26" t="str">
        <f ca="1"/>
        <v>S.V</v>
      </c>
      <c r="D26" s="1">
        <f ca="1"/>
        <v>-6.9861714055716876E-3</v>
      </c>
      <c r="E26" t="str">
        <f ca="1">IF(A26="","",RTD("cqg.rtd",,"ContractData",C26,"LongDescription",,"T"))</f>
        <v>Visa Inc.</v>
      </c>
      <c r="F26" s="2">
        <f ca="1">IF(A26="","",RTD("cqg.rtd",,"ContractData",C26,"LastTrade",,"T"))</f>
        <v>345.40000000000003</v>
      </c>
      <c r="G26" s="2">
        <f ca="1">IF(A26="","",RTD("cqg.rtd",,"ContractData",C26,"NetLastTrade",,"T"))</f>
        <v>-2.42999999999995</v>
      </c>
      <c r="H26" s="1">
        <f t="shared" ca="1" si="0"/>
        <v>-6.9861714055716876E-3</v>
      </c>
      <c r="I26" s="2">
        <f ca="1">IF(A26="","",RTD("cqg.rtd",,"ContractData",C26,"Open",,"T"))</f>
        <v>346.21</v>
      </c>
      <c r="J26" s="2">
        <f ca="1">IF(A26="","",RTD("cqg.rtd",,"ContractData",C26,"High",,"T"))</f>
        <v>347.18</v>
      </c>
      <c r="K26" s="2">
        <f ca="1">IF(A26="","",RTD("cqg.rtd",,"ContractData",C26,"Low",,"T"))</f>
        <v>343.55</v>
      </c>
      <c r="L26">
        <f ca="1">IF(A26="","",RTD("cqg.rtd", ,"ContractData", C26, "MT_LastBidVolume",, "T"))</f>
        <v>300</v>
      </c>
      <c r="M26" s="2">
        <f ca="1">IF(A26="","",RTD("cqg.rtd", ,"ContractData", C26, "Bid",, "T"))</f>
        <v>345.27</v>
      </c>
      <c r="N26" s="2">
        <f ca="1">IF(A26="","",RTD("cqg.rtd", ,"ContractData", C26, "Ask",, "T"))</f>
        <v>345.46</v>
      </c>
      <c r="O26">
        <f ca="1">IF(A26="","",RTD("cqg.rtd", ,"ContractData", C26, "MT_LastAskVolume",, "T"))</f>
        <v>100</v>
      </c>
      <c r="P26">
        <f ca="1">IF(A26="","",RTD("cqg.rtd", ,"ContractData", C26, "T_CVol",, "T"))</f>
        <v>2696620</v>
      </c>
      <c r="Q26" s="1">
        <f ca="1">IF(A26="","",RTD("cqg.rtd",,"StudyData",C26,"PCB","BaseType=Index,Index=1","Close","A",,"all",,,,"T")/100)</f>
        <v>9.2899632957853473E-2</v>
      </c>
    </row>
    <row r="27" spans="1:17" x14ac:dyDescent="0.3">
      <c r="A27" t="str">
        <v>S.UNH</v>
      </c>
      <c r="B27" s="1">
        <f>IF(A27="","",IFERROR(RTD("cqg.rtd",,"ContractData",A27,"PerCentNetLastTrade",,"T")/100,""))</f>
        <v>1.3494114269308069E-2</v>
      </c>
      <c r="C27" t="str">
        <f ca="1"/>
        <v>S.DIS</v>
      </c>
      <c r="D27" s="1">
        <f ca="1"/>
        <v>-7.8795927401505098E-3</v>
      </c>
      <c r="E27" t="str">
        <f ca="1">IF(A27="","",RTD("cqg.rtd",,"ContractData",C27,"LongDescription",,"T"))</f>
        <v>The Walt Disney Company</v>
      </c>
      <c r="F27" s="2">
        <f ca="1">IF(A27="","",RTD("cqg.rtd",,"ContractData",C27,"LastTrade",,"T"))</f>
        <v>112.06</v>
      </c>
      <c r="G27" s="2">
        <f ca="1">IF(A27="","",RTD("cqg.rtd",,"ContractData",C27,"NetLastTrade",,"T"))</f>
        <v>-0.89000000000000057</v>
      </c>
      <c r="H27" s="1">
        <f t="shared" ca="1" si="0"/>
        <v>-7.8795927401505098E-3</v>
      </c>
      <c r="I27" s="2">
        <f ca="1">IF(A27="","",RTD("cqg.rtd",,"ContractData",C27,"Open",,"T"))</f>
        <v>112.97</v>
      </c>
      <c r="J27" s="2">
        <f ca="1">IF(A27="","",RTD("cqg.rtd",,"ContractData",C27,"High",,"T"))</f>
        <v>113.17</v>
      </c>
      <c r="K27" s="2">
        <f ca="1">IF(A27="","",RTD("cqg.rtd",,"ContractData",C27,"Low",,"T"))</f>
        <v>110.77</v>
      </c>
      <c r="L27">
        <f ca="1">IF(A27="","",RTD("cqg.rtd", ,"ContractData", C27, "MT_LastBidVolume",, "T"))</f>
        <v>300</v>
      </c>
      <c r="M27" s="2">
        <f ca="1">IF(A27="","",RTD("cqg.rtd", ,"ContractData", C27, "Bid",, "T"))</f>
        <v>112.05</v>
      </c>
      <c r="N27" s="2">
        <f ca="1">IF(A27="","",RTD("cqg.rtd", ,"ContractData", C27, "Ask",, "T"))</f>
        <v>112.07000000000001</v>
      </c>
      <c r="O27">
        <f ca="1">IF(A27="","",RTD("cqg.rtd", ,"ContractData", C27, "MT_LastAskVolume",, "T"))</f>
        <v>300</v>
      </c>
      <c r="P27">
        <f ca="1">IF(A27="","",RTD("cqg.rtd", ,"ContractData", C27, "T_CVol",, "T"))</f>
        <v>5080868</v>
      </c>
      <c r="Q27" s="1">
        <f ca="1">IF(A27="","",RTD("cqg.rtd",,"StudyData",C27,"PCB","BaseType=Index,Index=1","Close","A",,"all",,,,"T")/100)</f>
        <v>6.3762909744049722E-3</v>
      </c>
    </row>
    <row r="28" spans="1:17" x14ac:dyDescent="0.3">
      <c r="A28" t="str">
        <v>S.V</v>
      </c>
      <c r="B28" s="1">
        <f>IF(A28="","",IFERROR(RTD("cqg.rtd",,"ContractData",A28,"PerCentNetLastTrade",,"T")/100,""))</f>
        <v>-6.9861714055716876E-3</v>
      </c>
      <c r="C28" t="str">
        <f ca="1"/>
        <v>S.GS</v>
      </c>
      <c r="D28" s="1">
        <f ca="1"/>
        <v>-8.0966505836972159E-3</v>
      </c>
      <c r="E28" t="str">
        <f ca="1">IF(A28="","",RTD("cqg.rtd",,"ContractData",C28,"LongDescription",,"T"))</f>
        <v>Goldman Sachs Group</v>
      </c>
      <c r="F28" s="2">
        <f ca="1">IF(A28="","",RTD("cqg.rtd",,"ContractData",C28,"LastTrade",,"T"))</f>
        <v>779.15</v>
      </c>
      <c r="G28" s="2">
        <f ca="1">IF(A28="","",RTD("cqg.rtd",,"ContractData",C28,"NetLastTrade",,"T"))</f>
        <v>-6.3600000000000136</v>
      </c>
      <c r="H28" s="1">
        <f t="shared" ca="1" si="0"/>
        <v>-8.0966505836972159E-3</v>
      </c>
      <c r="I28" s="2">
        <f ca="1">IF(A28="","",RTD("cqg.rtd",,"ContractData",C28,"Open",,"T"))</f>
        <v>788.88</v>
      </c>
      <c r="J28" s="2">
        <f ca="1">IF(A28="","",RTD("cqg.rtd",,"ContractData",C28,"High",,"T"))</f>
        <v>791</v>
      </c>
      <c r="K28" s="2">
        <f ca="1">IF(A28="","",RTD("cqg.rtd",,"ContractData",C28,"Low",,"T"))</f>
        <v>772.44</v>
      </c>
      <c r="L28">
        <f ca="1">IF(A28="","",RTD("cqg.rtd", ,"ContractData", C28, "MT_LastBidVolume",, "T"))</f>
        <v>300</v>
      </c>
      <c r="M28" s="2">
        <f ca="1">IF(A28="","",RTD("cqg.rtd", ,"ContractData", C28, "Bid",, "T"))</f>
        <v>778.85</v>
      </c>
      <c r="N28" s="2">
        <f ca="1">IF(A28="","",RTD("cqg.rtd", ,"ContractData", C28, "Ask",, "T"))</f>
        <v>779.47</v>
      </c>
      <c r="O28">
        <f ca="1">IF(A28="","",RTD("cqg.rtd", ,"ContractData", C28, "MT_LastAskVolume",, "T"))</f>
        <v>100</v>
      </c>
      <c r="P28">
        <f ca="1">IF(A28="","",RTD("cqg.rtd", ,"ContractData", C28, "T_CVol",, "T"))</f>
        <v>877737</v>
      </c>
      <c r="Q28" s="1">
        <f ca="1">IF(A28="","",RTD("cqg.rtd",,"StudyData",C28,"PCB","BaseType=Index,Index=1","Close","A",,"all",,,,"T")/100)</f>
        <v>0.36067549160001389</v>
      </c>
    </row>
    <row r="29" spans="1:17" x14ac:dyDescent="0.3">
      <c r="A29" t="str">
        <v>S.VZ</v>
      </c>
      <c r="B29" s="1">
        <f>IF(A29="","",IFERROR(RTD("cqg.rtd",,"ContractData",A29,"PerCentNetLastTrade",,"T")/100,""))</f>
        <v>-8.8980150581793298E-3</v>
      </c>
      <c r="C29" t="str">
        <f ca="1"/>
        <v>S.AMGN</v>
      </c>
      <c r="D29" s="1">
        <f ca="1"/>
        <v>-8.3082077051926297E-3</v>
      </c>
      <c r="E29" t="str">
        <f ca="1">IF(A29="","",RTD("cqg.rtd",,"ContractData",C29,"LongDescription",,"T"))</f>
        <v>Amgen Inc</v>
      </c>
      <c r="F29" s="2">
        <f ca="1">IF(A29="","",RTD("cqg.rtd",,"ContractData",C29,"LastTrade",,"T"))</f>
        <v>296.02</v>
      </c>
      <c r="G29" s="2">
        <f ca="1">IF(A29="","",RTD("cqg.rtd",,"ContractData",C29,"NetLastTrade",,"T"))</f>
        <v>-2.4800000000000182</v>
      </c>
      <c r="H29" s="1">
        <f t="shared" ca="1" si="0"/>
        <v>-8.3082077051926297E-3</v>
      </c>
      <c r="I29" s="2">
        <f ca="1">IF(A29="","",RTD("cqg.rtd",,"ContractData",C29,"Open",,"T"))</f>
        <v>298.31</v>
      </c>
      <c r="J29" s="2">
        <f ca="1">IF(A29="","",RTD("cqg.rtd",,"ContractData",C29,"High",,"T"))</f>
        <v>300.5</v>
      </c>
      <c r="K29" s="2">
        <f ca="1">IF(A29="","",RTD("cqg.rtd",,"ContractData",C29,"Low",,"T"))</f>
        <v>295.45999999999998</v>
      </c>
      <c r="L29">
        <f ca="1">IF(A29="","",RTD("cqg.rtd", ,"ContractData", C29, "MT_LastBidVolume",, "T"))</f>
        <v>100</v>
      </c>
      <c r="M29" s="2">
        <f ca="1">IF(A29="","",RTD("cqg.rtd", ,"ContractData", C29, "Bid",, "T"))</f>
        <v>295.87</v>
      </c>
      <c r="N29" s="2">
        <f ca="1">IF(A29="","",RTD("cqg.rtd", ,"ContractData", C29, "Ask",, "T"))</f>
        <v>296.10000000000002</v>
      </c>
      <c r="O29">
        <f ca="1">IF(A29="","",RTD("cqg.rtd", ,"ContractData", C29, "MT_LastAskVolume",, "T"))</f>
        <v>300</v>
      </c>
      <c r="P29">
        <f ca="1">IF(A29="","",RTD("cqg.rtd", ,"ContractData", C29, "T_CVol",, "T"))</f>
        <v>947646</v>
      </c>
      <c r="Q29" s="1">
        <f ca="1">IF(A29="","",RTD("cqg.rtd",,"StudyData",C29,"PCB","BaseType=Index,Index=1","Close","A",,"all",,,,"T")/100)</f>
        <v>0.13574278698588091</v>
      </c>
    </row>
    <row r="30" spans="1:17" x14ac:dyDescent="0.3">
      <c r="A30" t="str">
        <v>S.WMT</v>
      </c>
      <c r="B30" s="1">
        <f>IF(A30="","",IFERROR(RTD("cqg.rtd",,"ContractData",A30,"PerCentNetLastTrade",,"T")/100,""))</f>
        <v>-4.8058061985092196E-3</v>
      </c>
      <c r="C30" t="str">
        <f ca="1"/>
        <v>S.VZ</v>
      </c>
      <c r="D30" s="1">
        <f ca="1"/>
        <v>-8.8980150581793298E-3</v>
      </c>
      <c r="E30" t="str">
        <f ca="1">IF(A30="","",RTD("cqg.rtd",,"ContractData",C30,"LongDescription",,"T"))</f>
        <v>Verizon Communications</v>
      </c>
      <c r="F30" s="2">
        <f ca="1">IF(A30="","",RTD("cqg.rtd",,"ContractData",C30,"LastTrade",,"T"))</f>
        <v>43.44</v>
      </c>
      <c r="G30" s="2">
        <f ca="1">IF(A30="","",RTD("cqg.rtd",,"ContractData",C30,"NetLastTrade",,"T"))</f>
        <v>-0.39000000000000057</v>
      </c>
      <c r="H30" s="1">
        <f t="shared" ca="1" si="0"/>
        <v>-8.8980150581793298E-3</v>
      </c>
      <c r="I30" s="2">
        <f ca="1">IF(A30="","",RTD("cqg.rtd",,"ContractData",C30,"Open",,"T"))</f>
        <v>43.58</v>
      </c>
      <c r="J30" s="2">
        <f ca="1">IF(A30="","",RTD("cqg.rtd",,"ContractData",C30,"High",,"T"))</f>
        <v>43.72</v>
      </c>
      <c r="K30" s="2">
        <f ca="1">IF(A30="","",RTD("cqg.rtd",,"ContractData",C30,"Low",,"T"))</f>
        <v>43.22</v>
      </c>
      <c r="L30">
        <f ca="1">IF(A30="","",RTD("cqg.rtd", ,"ContractData", C30, "MT_LastBidVolume",, "T"))</f>
        <v>3000</v>
      </c>
      <c r="M30" s="2">
        <f ca="1">IF(A30="","",RTD("cqg.rtd", ,"ContractData", C30, "Bid",, "T"))</f>
        <v>43.43</v>
      </c>
      <c r="N30" s="2">
        <f ca="1">IF(A30="","",RTD("cqg.rtd", ,"ContractData", C30, "Ask",, "T"))</f>
        <v>43.44</v>
      </c>
      <c r="O30">
        <f ca="1">IF(A30="","",RTD("cqg.rtd", ,"ContractData", C30, "MT_LastAskVolume",, "T"))</f>
        <v>2200</v>
      </c>
      <c r="P30">
        <f ca="1">IF(A30="","",RTD("cqg.rtd", ,"ContractData", C30, "T_CVol",, "T"))</f>
        <v>12213490</v>
      </c>
      <c r="Q30" s="1">
        <f ca="1">IF(A30="","",RTD("cqg.rtd",,"StudyData",C30,"PCB","BaseType=Index,Index=1","Close","A",,"all",,,,"T")/100)</f>
        <v>8.6271567891972878E-2</v>
      </c>
    </row>
    <row r="31" spans="1:17" x14ac:dyDescent="0.3">
      <c r="A31" t="str">
        <v>S.ARKK</v>
      </c>
      <c r="B31" s="1">
        <f>IF(A31="","",IFERROR(RTD("cqg.rtd",,"ContractData",A31,"PerCentNetLastTrade",,"T")/100,""))</f>
        <v>1.7372296364473079E-2</v>
      </c>
      <c r="C31" t="str">
        <f ca="1"/>
        <v>S.JPM</v>
      </c>
      <c r="D31" s="1">
        <f ca="1"/>
        <v>-1.1747288468346691E-2</v>
      </c>
      <c r="E31" t="str">
        <f ca="1">IF(A31="","",RTD("cqg.rtd",,"ContractData",C31,"LongDescription",,"T"))</f>
        <v>JPMorgan Chase &amp; Co.</v>
      </c>
      <c r="F31" s="2">
        <f ca="1">IF(A31="","",RTD("cqg.rtd",,"ContractData",C31,"LastTrade",,"T"))</f>
        <v>307.06</v>
      </c>
      <c r="G31" s="2">
        <f ca="1">IF(A31="","",RTD("cqg.rtd",,"ContractData",C31,"NetLastTrade",,"T"))</f>
        <v>-3.6499999999999773</v>
      </c>
      <c r="H31" s="1">
        <f t="shared" ref="H31:H94" ca="1" si="1">IF(A31="","",D31)</f>
        <v>-1.1747288468346691E-2</v>
      </c>
      <c r="I31" s="2">
        <f ca="1">IF(A31="","",RTD("cqg.rtd",,"ContractData",C31,"Open",,"T"))</f>
        <v>310</v>
      </c>
      <c r="J31" s="2">
        <f ca="1">IF(A31="","",RTD("cqg.rtd",,"ContractData",C31,"High",,"T"))</f>
        <v>310.56</v>
      </c>
      <c r="K31" s="2">
        <f ca="1">IF(A31="","",RTD("cqg.rtd",,"ContractData",C31,"Low",,"T"))</f>
        <v>306.14</v>
      </c>
      <c r="L31">
        <f ca="1">IF(A31="","",RTD("cqg.rtd", ,"ContractData", C31, "MT_LastBidVolume",, "T"))</f>
        <v>200</v>
      </c>
      <c r="M31" s="2">
        <f ca="1">IF(A31="","",RTD("cqg.rtd", ,"ContractData", C31, "Bid",, "T"))</f>
        <v>307.06</v>
      </c>
      <c r="N31" s="2">
        <f ca="1">IF(A31="","",RTD("cqg.rtd", ,"ContractData", C31, "Ask",, "T"))</f>
        <v>307.09000000000003</v>
      </c>
      <c r="O31">
        <f ca="1">IF(A31="","",RTD("cqg.rtd", ,"ContractData", C31, "MT_LastAskVolume",, "T"))</f>
        <v>100</v>
      </c>
      <c r="P31">
        <f ca="1">IF(A31="","",RTD("cqg.rtd", ,"ContractData", C31, "T_CVol",, "T"))</f>
        <v>4169793</v>
      </c>
      <c r="Q31" s="1">
        <f ca="1">IF(A31="","",RTD("cqg.rtd",,"StudyData",C31,"PCB","BaseType=Index,Index=1","Close","A",,"all",,,,"T")/100)</f>
        <v>0.28096449876934626</v>
      </c>
    </row>
    <row r="32" spans="1:17" x14ac:dyDescent="0.3">
      <c r="A32" t="str">
        <v>S.NLR</v>
      </c>
      <c r="B32" s="1">
        <f>IF(A32="","",IFERROR(RTD("cqg.rtd",,"ContractData",A32,"PerCentNetLastTrade",,"T")/100,""))</f>
        <v>2.2834702930695953E-2</v>
      </c>
      <c r="C32" t="str">
        <f ca="1"/>
        <v>S.KO</v>
      </c>
      <c r="D32" s="1">
        <f ca="1"/>
        <v>-1.2279125486672657E-2</v>
      </c>
      <c r="E32" t="str">
        <f ca="1">IF(A32="","",RTD("cqg.rtd",,"ContractData",C32,"LongDescription",,"T"))</f>
        <v>Coca-Cola Company</v>
      </c>
      <c r="F32" s="2">
        <f ca="1">IF(A32="","",RTD("cqg.rtd",,"ContractData",C32,"LastTrade",,"T"))</f>
        <v>65.960000000000008</v>
      </c>
      <c r="G32" s="2">
        <f ca="1">IF(A32="","",RTD("cqg.rtd",,"ContractData",C32,"NetLastTrade",,"T"))</f>
        <v>-0.81999999999999318</v>
      </c>
      <c r="H32" s="1">
        <f t="shared" ca="1" si="1"/>
        <v>-1.2279125486672657E-2</v>
      </c>
      <c r="I32" s="2">
        <f ca="1">IF(A32="","",RTD("cqg.rtd",,"ContractData",C32,"Open",,"T"))</f>
        <v>66.52</v>
      </c>
      <c r="J32" s="2">
        <f ca="1">IF(A32="","",RTD("cqg.rtd",,"ContractData",C32,"High",,"T"))</f>
        <v>66.650000000000006</v>
      </c>
      <c r="K32" s="2">
        <f ca="1">IF(A32="","",RTD("cqg.rtd",,"ContractData",C32,"Low",,"T"))</f>
        <v>65.86</v>
      </c>
      <c r="L32">
        <f ca="1">IF(A32="","",RTD("cqg.rtd", ,"ContractData", C32, "MT_LastBidVolume",, "T"))</f>
        <v>1100</v>
      </c>
      <c r="M32" s="2">
        <f ca="1">IF(A32="","",RTD("cqg.rtd", ,"ContractData", C32, "Bid",, "T"))</f>
        <v>65.960000000000008</v>
      </c>
      <c r="N32" s="2">
        <f ca="1">IF(A32="","",RTD("cqg.rtd", ,"ContractData", C32, "Ask",, "T"))</f>
        <v>65.97</v>
      </c>
      <c r="O32">
        <f ca="1">IF(A32="","",RTD("cqg.rtd", ,"ContractData", C32, "MT_LastAskVolume",, "T"))</f>
        <v>1100</v>
      </c>
      <c r="P32">
        <f ca="1">IF(A32="","",RTD("cqg.rtd", ,"ContractData", C32, "T_CVol",, "T"))</f>
        <v>8170262</v>
      </c>
      <c r="Q32" s="1">
        <f ca="1">IF(A32="","",RTD("cqg.rtd",,"StudyData",C32,"PCB","BaseType=Index,Index=1","Close","A",,"all",,,,"T")/100)</f>
        <v>5.9428204304529553E-2</v>
      </c>
    </row>
    <row r="33" spans="1:17" x14ac:dyDescent="0.3">
      <c r="A33" t="str">
        <v>S.TSLA</v>
      </c>
      <c r="B33" s="1">
        <f>IF(A33="","",IFERROR(RTD("cqg.rtd",,"ContractData",A33,"PerCentNetLastTrade",,"T")/100,""))</f>
        <v>-4.0286423192443299E-2</v>
      </c>
      <c r="C33" t="str">
        <f ca="1"/>
        <v>S.MRK</v>
      </c>
      <c r="D33" s="1">
        <f ca="1"/>
        <v>-1.5533118828359036E-2</v>
      </c>
      <c r="E33" t="str">
        <f ca="1">IF(A33="","",RTD("cqg.rtd",,"ContractData",C33,"LongDescription",,"T"))</f>
        <v>Merck &amp; Co Inc</v>
      </c>
      <c r="F33" s="2">
        <f ca="1">IF(A33="","",RTD("cqg.rtd",,"ContractData",C33,"LastTrade",,"T"))</f>
        <v>88.73</v>
      </c>
      <c r="G33" s="2">
        <f ca="1">IF(A33="","",RTD("cqg.rtd",,"ContractData",C33,"NetLastTrade",,"T"))</f>
        <v>-1.3999999999999915</v>
      </c>
      <c r="H33" s="1">
        <f t="shared" ca="1" si="1"/>
        <v>-1.5533118828359036E-2</v>
      </c>
      <c r="I33" s="2">
        <f ca="1">IF(A33="","",RTD("cqg.rtd",,"ContractData",C33,"Open",,"T"))</f>
        <v>89.95</v>
      </c>
      <c r="J33" s="2">
        <f ca="1">IF(A33="","",RTD("cqg.rtd",,"ContractData",C33,"High",,"T"))</f>
        <v>91</v>
      </c>
      <c r="K33" s="2">
        <f ca="1">IF(A33="","",RTD("cqg.rtd",,"ContractData",C33,"Low",,"T"))</f>
        <v>88.22</v>
      </c>
      <c r="L33">
        <f ca="1">IF(A33="","",RTD("cqg.rtd", ,"ContractData", C33, "MT_LastBidVolume",, "T"))</f>
        <v>1000</v>
      </c>
      <c r="M33" s="2">
        <f ca="1">IF(A33="","",RTD("cqg.rtd", ,"ContractData", C33, "Bid",, "T"))</f>
        <v>88.72</v>
      </c>
      <c r="N33" s="2">
        <f ca="1">IF(A33="","",RTD("cqg.rtd", ,"ContractData", C33, "Ask",, "T"))</f>
        <v>88.74</v>
      </c>
      <c r="O33">
        <f ca="1">IF(A33="","",RTD("cqg.rtd", ,"ContractData", C33, "MT_LastAskVolume",, "T"))</f>
        <v>200</v>
      </c>
      <c r="P33">
        <f ca="1">IF(A33="","",RTD("cqg.rtd", ,"ContractData", C33, "T_CVol",, "T"))</f>
        <v>7688189</v>
      </c>
      <c r="Q33" s="1">
        <f ca="1">IF(A33="","",RTD("cqg.rtd",,"StudyData",C33,"PCB","BaseType=Index,Index=1","Close","A",,"all",,,,"T")/100)</f>
        <v>-0.1080619219943707</v>
      </c>
    </row>
    <row r="34" spans="1:17" x14ac:dyDescent="0.3">
      <c r="A34" t="str">
        <v>S.GOOGL</v>
      </c>
      <c r="B34" s="1">
        <f>IF(A34="","",IFERROR(RTD("cqg.rtd",,"ContractData",A34,"PerCentNetLastTrade",,"T")/100,""))</f>
        <v>-5.1857901184156792E-3</v>
      </c>
      <c r="C34" t="str">
        <f ca="1"/>
        <v>S.TSLA</v>
      </c>
      <c r="D34" s="1">
        <f ca="1"/>
        <v>-4.0286423192443299E-2</v>
      </c>
      <c r="E34" t="str">
        <f ca="1">IF(A34="","",RTD("cqg.rtd",,"ContractData",C34,"LongDescription",,"T"))</f>
        <v>Tesla Inc.</v>
      </c>
      <c r="F34" s="2">
        <f ca="1">IF(A34="","",RTD("cqg.rtd",,"ContractData",C34,"LastTrade",,"T"))</f>
        <v>440.95</v>
      </c>
      <c r="G34" s="2">
        <f ca="1">IF(A34="","",RTD("cqg.rtd",,"ContractData",C34,"NetLastTrade",,"T"))</f>
        <v>-18.510000000000048</v>
      </c>
      <c r="H34" s="1">
        <f t="shared" ca="1" si="1"/>
        <v>-4.0286423192443299E-2</v>
      </c>
      <c r="I34" s="2">
        <f ca="1">IF(A34="","",RTD("cqg.rtd",,"ContractData",C34,"Open",,"T"))</f>
        <v>470.54</v>
      </c>
      <c r="J34" s="2">
        <f ca="1">IF(A34="","",RTD("cqg.rtd",,"ContractData",C34,"High",,"T"))</f>
        <v>470.75</v>
      </c>
      <c r="K34" s="2">
        <f ca="1">IF(A34="","",RTD("cqg.rtd",,"ContractData",C34,"Low",,"T"))</f>
        <v>440.82</v>
      </c>
      <c r="L34">
        <f ca="1">IF(A34="","",RTD("cqg.rtd", ,"ContractData", C34, "MT_LastBidVolume",, "T"))</f>
        <v>100</v>
      </c>
      <c r="M34" s="2">
        <f ca="1">IF(A34="","",RTD("cqg.rtd", ,"ContractData", C34, "Bid",, "T"))</f>
        <v>440.91</v>
      </c>
      <c r="N34" s="2">
        <f ca="1">IF(A34="","",RTD("cqg.rtd", ,"ContractData", C34, "Ask",, "T"))</f>
        <v>441</v>
      </c>
      <c r="O34">
        <f ca="1">IF(A34="","",RTD("cqg.rtd", ,"ContractData", C34, "MT_LastAskVolume",, "T"))</f>
        <v>200</v>
      </c>
      <c r="P34">
        <f ca="1">IF(A34="","",RTD("cqg.rtd", ,"ContractData", C34, "T_CVol",, "T"))</f>
        <v>96980013</v>
      </c>
      <c r="Q34" s="1">
        <f ca="1">IF(A34="","",RTD("cqg.rtd",,"StudyData",C34,"PCB","BaseType=Index,Index=1","Close","A",,"all",,,,"T")/100)</f>
        <v>9.1818541996830372E-2</v>
      </c>
    </row>
    <row r="35" spans="1:17" x14ac:dyDescent="0.3">
      <c r="B35" s="1" t="str">
        <f>IF(A35="","",IFERROR(RTD("cqg.rtd",,"ContractData",A35,"PerCentNetLastTrade",,"T")/100,""))</f>
        <v/>
      </c>
      <c r="E35" t="str">
        <f>IF(A35="","",RTD("cqg.rtd",,"ContractData",C35,"LongDescription",,"T"))</f>
        <v/>
      </c>
      <c r="F35" s="2" t="str">
        <f>IF(A35="","",RTD("cqg.rtd",,"ContractData",C35,"LastTrade",,"T"))</f>
        <v/>
      </c>
      <c r="G35" s="2" t="str">
        <f>IF(A35="","",RTD("cqg.rtd",,"ContractData",C35,"NetLastTrade",,"T"))</f>
        <v/>
      </c>
      <c r="H35" s="1" t="str">
        <f t="shared" si="1"/>
        <v/>
      </c>
      <c r="I35" s="2" t="str">
        <f>IF(A35="","",RTD("cqg.rtd",,"ContractData",C35,"Open",,"T"))</f>
        <v/>
      </c>
      <c r="J35" s="2" t="str">
        <f>IF(A35="","",RTD("cqg.rtd",,"ContractData",C35,"High",,"T"))</f>
        <v/>
      </c>
      <c r="K35" s="2" t="str">
        <f>IF(A35="","",RTD("cqg.rtd",,"ContractData",C35,"Low",,"T"))</f>
        <v/>
      </c>
      <c r="L35" t="str">
        <f>IF(A35="","",RTD("cqg.rtd", ,"ContractData", C35, "MT_LastBidVolume",, "T"))</f>
        <v/>
      </c>
      <c r="M35" s="2" t="str">
        <f>IF(A35="","",RTD("cqg.rtd", ,"ContractData", C35, "Bid",, "T"))</f>
        <v/>
      </c>
      <c r="N35" s="2" t="str">
        <f>IF(A35="","",RTD("cqg.rtd", ,"ContractData", C35, "Ask",, "T"))</f>
        <v/>
      </c>
      <c r="O35" t="str">
        <f>IF(A35="","",RTD("cqg.rtd", ,"ContractData", C35, "MT_LastAskVolume",, "T"))</f>
        <v/>
      </c>
      <c r="P35" t="str">
        <f>IF(A35="","",RTD("cqg.rtd", ,"ContractData", C35, "T_CVol",, "T"))</f>
        <v/>
      </c>
      <c r="Q35" s="1" t="str">
        <f>IF(A35="","",RTD("cqg.rtd",,"StudyData",C35,"PCB","BaseType=Index,Index=1","Close","A",,"all",,,,"T")/100)</f>
        <v/>
      </c>
    </row>
    <row r="36" spans="1:17" x14ac:dyDescent="0.3">
      <c r="B36" s="1" t="str">
        <f>IF(A36="","",IFERROR(RTD("cqg.rtd",,"ContractData",A36,"PerCentNetLastTrade",,"T")/100,""))</f>
        <v/>
      </c>
      <c r="E36" t="str">
        <f>IF(A36="","",RTD("cqg.rtd",,"ContractData",C36,"LongDescription",,"T"))</f>
        <v/>
      </c>
      <c r="F36" s="2" t="str">
        <f>IF(A36="","",RTD("cqg.rtd",,"ContractData",C36,"LastTrade",,"T"))</f>
        <v/>
      </c>
      <c r="G36" s="2" t="str">
        <f>IF(A36="","",RTD("cqg.rtd",,"ContractData",C36,"NetLastTrade",,"T"))</f>
        <v/>
      </c>
      <c r="H36" s="1" t="str">
        <f t="shared" si="1"/>
        <v/>
      </c>
      <c r="I36" s="2" t="str">
        <f>IF(A36="","",RTD("cqg.rtd",,"ContractData",C36,"Open",,"T"))</f>
        <v/>
      </c>
      <c r="J36" s="2" t="str">
        <f>IF(A36="","",RTD("cqg.rtd",,"ContractData",C36,"High",,"T"))</f>
        <v/>
      </c>
      <c r="K36" s="2" t="str">
        <f>IF(A36="","",RTD("cqg.rtd",,"ContractData",C36,"Low",,"T"))</f>
        <v/>
      </c>
      <c r="L36" t="str">
        <f>IF(A36="","",RTD("cqg.rtd", ,"ContractData", C36, "MT_LastBidVolume",, "T"))</f>
        <v/>
      </c>
      <c r="M36" s="2" t="str">
        <f>IF(A36="","",RTD("cqg.rtd", ,"ContractData", C36, "Bid",, "T"))</f>
        <v/>
      </c>
      <c r="N36" s="2" t="str">
        <f>IF(A36="","",RTD("cqg.rtd", ,"ContractData", C36, "Ask",, "T"))</f>
        <v/>
      </c>
      <c r="O36" t="str">
        <f>IF(A36="","",RTD("cqg.rtd", ,"ContractData", C36, "MT_LastAskVolume",, "T"))</f>
        <v/>
      </c>
      <c r="P36" t="str">
        <f>IF(A36="","",RTD("cqg.rtd", ,"ContractData", C36, "T_CVol",, "T"))</f>
        <v/>
      </c>
      <c r="Q36" s="1" t="str">
        <f>IF(A36="","",RTD("cqg.rtd",,"StudyData",C36,"PCB","BaseType=Index,Index=1","Close","A",,"all",,,,"T")/100)</f>
        <v/>
      </c>
    </row>
    <row r="37" spans="1:17" x14ac:dyDescent="0.3">
      <c r="B37" s="1" t="str">
        <f>IF(A37="","",IFERROR(RTD("cqg.rtd",,"ContractData",A37,"PerCentNetLastTrade",,"T")/100,""))</f>
        <v/>
      </c>
      <c r="E37" t="str">
        <f>IF(A37="","",RTD("cqg.rtd",,"ContractData",C37,"LongDescription",,"T"))</f>
        <v/>
      </c>
      <c r="F37" s="2" t="str">
        <f>IF(A37="","",RTD("cqg.rtd",,"ContractData",C37,"LastTrade",,"T"))</f>
        <v/>
      </c>
      <c r="G37" s="2" t="str">
        <f>IF(A37="","",RTD("cqg.rtd",,"ContractData",C37,"NetLastTrade",,"T"))</f>
        <v/>
      </c>
      <c r="H37" s="1" t="str">
        <f t="shared" si="1"/>
        <v/>
      </c>
      <c r="I37" s="2" t="str">
        <f>IF(A37="","",RTD("cqg.rtd",,"ContractData",C37,"Open",,"T"))</f>
        <v/>
      </c>
      <c r="J37" s="2" t="str">
        <f>IF(A37="","",RTD("cqg.rtd",,"ContractData",C37,"High",,"T"))</f>
        <v/>
      </c>
      <c r="K37" s="2" t="str">
        <f>IF(A37="","",RTD("cqg.rtd",,"ContractData",C37,"Low",,"T"))</f>
        <v/>
      </c>
      <c r="L37" t="str">
        <f>IF(A37="","",RTD("cqg.rtd", ,"ContractData", C37, "MT_LastBidVolume",, "T"))</f>
        <v/>
      </c>
      <c r="M37" s="2" t="str">
        <f>IF(A37="","",RTD("cqg.rtd", ,"ContractData", C37, "Bid",, "T"))</f>
        <v/>
      </c>
      <c r="N37" s="2" t="str">
        <f>IF(A37="","",RTD("cqg.rtd", ,"ContractData", C37, "Ask",, "T"))</f>
        <v/>
      </c>
      <c r="O37" t="str">
        <f>IF(A37="","",RTD("cqg.rtd", ,"ContractData", C37, "MT_LastAskVolume",, "T"))</f>
        <v/>
      </c>
      <c r="P37" t="str">
        <f>IF(A37="","",RTD("cqg.rtd", ,"ContractData", C37, "T_CVol",, "T"))</f>
        <v/>
      </c>
      <c r="Q37" s="1" t="str">
        <f>IF(A37="","",RTD("cqg.rtd",,"StudyData",C37,"PCB","BaseType=Index,Index=1","Close","A",,"all",,,,"T")/100)</f>
        <v/>
      </c>
    </row>
    <row r="38" spans="1:17" x14ac:dyDescent="0.3">
      <c r="B38" s="1" t="str">
        <f>IF(A38="","",IFERROR(RTD("cqg.rtd",,"ContractData",A38,"PerCentNetLastTrade",,"T")/100,""))</f>
        <v/>
      </c>
      <c r="E38" t="str">
        <f>IF(A38="","",RTD("cqg.rtd",,"ContractData",C38,"LongDescription",,"T"))</f>
        <v/>
      </c>
      <c r="F38" s="2" t="str">
        <f>IF(A38="","",RTD("cqg.rtd",,"ContractData",C38,"LastTrade",,"T"))</f>
        <v/>
      </c>
      <c r="G38" s="2" t="str">
        <f>IF(A38="","",RTD("cqg.rtd",,"ContractData",C38,"NetLastTrade",,"T"))</f>
        <v/>
      </c>
      <c r="H38" s="1" t="str">
        <f t="shared" si="1"/>
        <v/>
      </c>
      <c r="I38" s="2" t="str">
        <f>IF(A38="","",RTD("cqg.rtd",,"ContractData",C38,"Open",,"T"))</f>
        <v/>
      </c>
      <c r="J38" s="2" t="str">
        <f>IF(A38="","",RTD("cqg.rtd",,"ContractData",C38,"High",,"T"))</f>
        <v/>
      </c>
      <c r="K38" s="2" t="str">
        <f>IF(A38="","",RTD("cqg.rtd",,"ContractData",C38,"Low",,"T"))</f>
        <v/>
      </c>
      <c r="L38" t="str">
        <f>IF(A38="","",RTD("cqg.rtd", ,"ContractData", C38, "MT_LastBidVolume",, "T"))</f>
        <v/>
      </c>
      <c r="M38" s="2" t="str">
        <f>IF(A38="","",RTD("cqg.rtd", ,"ContractData", C38, "Bid",, "T"))</f>
        <v/>
      </c>
      <c r="N38" s="2" t="str">
        <f>IF(A38="","",RTD("cqg.rtd", ,"ContractData", C38, "Ask",, "T"))</f>
        <v/>
      </c>
      <c r="O38" t="str">
        <f>IF(A38="","",RTD("cqg.rtd", ,"ContractData", C38, "MT_LastAskVolume",, "T"))</f>
        <v/>
      </c>
      <c r="P38" t="str">
        <f>IF(A38="","",RTD("cqg.rtd", ,"ContractData", C38, "T_CVol",, "T"))</f>
        <v/>
      </c>
      <c r="Q38" s="1" t="str">
        <f>IF(A38="","",RTD("cqg.rtd",,"StudyData",C38,"PCB","BaseType=Index,Index=1","Close","A",,"all",,,,"T")/100)</f>
        <v/>
      </c>
    </row>
    <row r="39" spans="1:17" x14ac:dyDescent="0.3">
      <c r="B39" s="1" t="str">
        <f>IF(A39="","",IFERROR(RTD("cqg.rtd",,"ContractData",A39,"PerCentNetLastTrade",,"T")/100,""))</f>
        <v/>
      </c>
      <c r="E39" t="str">
        <f>IF(A39="","",RTD("cqg.rtd",,"ContractData",C39,"LongDescription",,"T"))</f>
        <v/>
      </c>
      <c r="F39" s="2" t="str">
        <f>IF(A39="","",RTD("cqg.rtd",,"ContractData",C39,"LastTrade",,"T"))</f>
        <v/>
      </c>
      <c r="G39" s="2" t="str">
        <f>IF(A39="","",RTD("cqg.rtd",,"ContractData",C39,"NetLastTrade",,"T"))</f>
        <v/>
      </c>
      <c r="H39" s="1" t="str">
        <f t="shared" si="1"/>
        <v/>
      </c>
      <c r="I39" s="2" t="str">
        <f>IF(A39="","",RTD("cqg.rtd",,"ContractData",C39,"Open",,"T"))</f>
        <v/>
      </c>
      <c r="J39" s="2" t="str">
        <f>IF(A39="","",RTD("cqg.rtd",,"ContractData",C39,"High",,"T"))</f>
        <v/>
      </c>
      <c r="K39" s="2" t="str">
        <f>IF(A39="","",RTD("cqg.rtd",,"ContractData",C39,"Low",,"T"))</f>
        <v/>
      </c>
      <c r="L39" t="str">
        <f>IF(A39="","",RTD("cqg.rtd", ,"ContractData", C39, "MT_LastBidVolume",, "T"))</f>
        <v/>
      </c>
      <c r="M39" s="2" t="str">
        <f>IF(A39="","",RTD("cqg.rtd", ,"ContractData", C39, "Bid",, "T"))</f>
        <v/>
      </c>
      <c r="N39" s="2" t="str">
        <f>IF(A39="","",RTD("cqg.rtd", ,"ContractData", C39, "Ask",, "T"))</f>
        <v/>
      </c>
      <c r="O39" t="str">
        <f>IF(A39="","",RTD("cqg.rtd", ,"ContractData", C39, "MT_LastAskVolume",, "T"))</f>
        <v/>
      </c>
      <c r="P39" t="str">
        <f>IF(A39="","",RTD("cqg.rtd", ,"ContractData", C39, "T_CVol",, "T"))</f>
        <v/>
      </c>
      <c r="Q39" s="1" t="str">
        <f>IF(A39="","",RTD("cqg.rtd",,"StudyData",C39,"PCB","BaseType=Index,Index=1","Close","A",,"all",,,,"T")/100)</f>
        <v/>
      </c>
    </row>
    <row r="40" spans="1:17" x14ac:dyDescent="0.3">
      <c r="B40" s="1" t="str">
        <f>IF(A40="","",IFERROR(RTD("cqg.rtd",,"ContractData",A40,"PerCentNetLastTrade",,"T")/100,""))</f>
        <v/>
      </c>
      <c r="E40" t="str">
        <f>IF(A40="","",RTD("cqg.rtd",,"ContractData",C40,"LongDescription",,"T"))</f>
        <v/>
      </c>
      <c r="F40" s="2" t="str">
        <f>IF(A40="","",RTD("cqg.rtd",,"ContractData",C40,"LastTrade",,"T"))</f>
        <v/>
      </c>
      <c r="G40" s="2" t="str">
        <f>IF(A40="","",RTD("cqg.rtd",,"ContractData",C40,"NetLastTrade",,"T"))</f>
        <v/>
      </c>
      <c r="H40" s="1" t="str">
        <f t="shared" si="1"/>
        <v/>
      </c>
      <c r="I40" s="2" t="str">
        <f>IF(A40="","",RTD("cqg.rtd",,"ContractData",C40,"Open",,"T"))</f>
        <v/>
      </c>
      <c r="J40" s="2" t="str">
        <f>IF(A40="","",RTD("cqg.rtd",,"ContractData",C40,"High",,"T"))</f>
        <v/>
      </c>
      <c r="K40" s="2" t="str">
        <f>IF(A40="","",RTD("cqg.rtd",,"ContractData",C40,"Low",,"T"))</f>
        <v/>
      </c>
      <c r="L40" t="str">
        <f>IF(A40="","",RTD("cqg.rtd", ,"ContractData", C40, "MT_LastBidVolume",, "T"))</f>
        <v/>
      </c>
      <c r="M40" s="2" t="str">
        <f>IF(A40="","",RTD("cqg.rtd", ,"ContractData", C40, "Bid",, "T"))</f>
        <v/>
      </c>
      <c r="N40" s="2" t="str">
        <f>IF(A40="","",RTD("cqg.rtd", ,"ContractData", C40, "Ask",, "T"))</f>
        <v/>
      </c>
      <c r="O40" t="str">
        <f>IF(A40="","",RTD("cqg.rtd", ,"ContractData", C40, "MT_LastAskVolume",, "T"))</f>
        <v/>
      </c>
      <c r="P40" t="str">
        <f>IF(A40="","",RTD("cqg.rtd", ,"ContractData", C40, "T_CVol",, "T"))</f>
        <v/>
      </c>
      <c r="Q40" s="1" t="str">
        <f>IF(A40="","",RTD("cqg.rtd",,"StudyData",C40,"PCB","BaseType=Index,Index=1","Close","A",,"all",,,,"T")/100)</f>
        <v/>
      </c>
    </row>
    <row r="41" spans="1:17" x14ac:dyDescent="0.3">
      <c r="B41" s="1" t="str">
        <f>IF(A41="","",IFERROR(RTD("cqg.rtd",,"ContractData",A41,"PerCentNetLastTrade",,"T")/100,""))</f>
        <v/>
      </c>
      <c r="E41" t="str">
        <f>IF(A41="","",RTD("cqg.rtd",,"ContractData",C41,"LongDescription",,"T"))</f>
        <v/>
      </c>
      <c r="F41" s="2" t="str">
        <f>IF(A41="","",RTD("cqg.rtd",,"ContractData",C41,"LastTrade",,"T"))</f>
        <v/>
      </c>
      <c r="G41" s="2" t="str">
        <f>IF(A41="","",RTD("cqg.rtd",,"ContractData",C41,"NetLastTrade",,"T"))</f>
        <v/>
      </c>
      <c r="H41" s="1" t="str">
        <f t="shared" si="1"/>
        <v/>
      </c>
      <c r="I41" s="2" t="str">
        <f>IF(A41="","",RTD("cqg.rtd",,"ContractData",C41,"Open",,"T"))</f>
        <v/>
      </c>
      <c r="J41" s="2" t="str">
        <f>IF(A41="","",RTD("cqg.rtd",,"ContractData",C41,"High",,"T"))</f>
        <v/>
      </c>
      <c r="K41" s="2" t="str">
        <f>IF(A41="","",RTD("cqg.rtd",,"ContractData",C41,"Low",,"T"))</f>
        <v/>
      </c>
      <c r="L41" t="str">
        <f>IF(A41="","",RTD("cqg.rtd", ,"ContractData", C41, "MT_LastBidVolume",, "T"))</f>
        <v/>
      </c>
      <c r="M41" s="2" t="str">
        <f>IF(A41="","",RTD("cqg.rtd", ,"ContractData", C41, "Bid",, "T"))</f>
        <v/>
      </c>
      <c r="N41" s="2" t="str">
        <f>IF(A41="","",RTD("cqg.rtd", ,"ContractData", C41, "Ask",, "T"))</f>
        <v/>
      </c>
      <c r="O41" t="str">
        <f>IF(A41="","",RTD("cqg.rtd", ,"ContractData", C41, "MT_LastAskVolume",, "T"))</f>
        <v/>
      </c>
      <c r="P41" t="str">
        <f>IF(A41="","",RTD("cqg.rtd", ,"ContractData", C41, "T_CVol",, "T"))</f>
        <v/>
      </c>
      <c r="Q41" s="1" t="str">
        <f>IF(A41="","",RTD("cqg.rtd",,"StudyData",C41,"PCB","BaseType=Index,Index=1","Close","A",,"all",,,,"T")/100)</f>
        <v/>
      </c>
    </row>
    <row r="42" spans="1:17" x14ac:dyDescent="0.3">
      <c r="B42" s="1" t="str">
        <f>IF(A42="","",IFERROR(RTD("cqg.rtd",,"ContractData",A42,"PerCentNetLastTrade",,"T")/100,""))</f>
        <v/>
      </c>
      <c r="E42" t="str">
        <f>IF(A42="","",RTD("cqg.rtd",,"ContractData",C42,"LongDescription",,"T"))</f>
        <v/>
      </c>
      <c r="F42" s="2" t="str">
        <f>IF(A42="","",RTD("cqg.rtd",,"ContractData",C42,"LastTrade",,"T"))</f>
        <v/>
      </c>
      <c r="G42" s="2" t="str">
        <f>IF(A42="","",RTD("cqg.rtd",,"ContractData",C42,"NetLastTrade",,"T"))</f>
        <v/>
      </c>
      <c r="H42" s="1" t="str">
        <f t="shared" si="1"/>
        <v/>
      </c>
      <c r="I42" s="2" t="str">
        <f>IF(A42="","",RTD("cqg.rtd",,"ContractData",C42,"Open",,"T"))</f>
        <v/>
      </c>
      <c r="J42" s="2" t="str">
        <f>IF(A42="","",RTD("cqg.rtd",,"ContractData",C42,"High",,"T"))</f>
        <v/>
      </c>
      <c r="K42" s="2" t="str">
        <f>IF(A42="","",RTD("cqg.rtd",,"ContractData",C42,"Low",,"T"))</f>
        <v/>
      </c>
      <c r="L42" t="str">
        <f>IF(A42="","",RTD("cqg.rtd", ,"ContractData", C42, "MT_LastBidVolume",, "T"))</f>
        <v/>
      </c>
      <c r="M42" s="2" t="str">
        <f>IF(A42="","",RTD("cqg.rtd", ,"ContractData", C42, "Bid",, "T"))</f>
        <v/>
      </c>
      <c r="N42" s="2" t="str">
        <f>IF(A42="","",RTD("cqg.rtd", ,"ContractData", C42, "Ask",, "T"))</f>
        <v/>
      </c>
      <c r="O42" t="str">
        <f>IF(A42="","",RTD("cqg.rtd", ,"ContractData", C42, "MT_LastAskVolume",, "T"))</f>
        <v/>
      </c>
      <c r="P42" t="str">
        <f>IF(A42="","",RTD("cqg.rtd", ,"ContractData", C42, "T_CVol",, "T"))</f>
        <v/>
      </c>
      <c r="Q42" s="1" t="str">
        <f>IF(A42="","",RTD("cqg.rtd",,"StudyData",C42,"PCB","BaseType=Index,Index=1","Close","A",,"all",,,,"T")/100)</f>
        <v/>
      </c>
    </row>
    <row r="43" spans="1:17" x14ac:dyDescent="0.3">
      <c r="B43" s="1" t="str">
        <f>IF(A43="","",IFERROR(RTD("cqg.rtd",,"ContractData",A43,"PerCentNetLastTrade",,"T")/100,""))</f>
        <v/>
      </c>
      <c r="E43" t="str">
        <f>IF(A43="","",RTD("cqg.rtd",,"ContractData",C43,"LongDescription",,"T"))</f>
        <v/>
      </c>
      <c r="F43" s="2" t="str">
        <f>IF(A43="","",RTD("cqg.rtd",,"ContractData",C43,"LastTrade",,"T"))</f>
        <v/>
      </c>
      <c r="G43" s="2" t="str">
        <f>IF(A43="","",RTD("cqg.rtd",,"ContractData",C43,"NetLastTrade",,"T"))</f>
        <v/>
      </c>
      <c r="H43" s="1" t="str">
        <f t="shared" si="1"/>
        <v/>
      </c>
      <c r="I43" s="2" t="str">
        <f>IF(A43="","",RTD("cqg.rtd",,"ContractData",C43,"Open",,"T"))</f>
        <v/>
      </c>
      <c r="J43" s="2" t="str">
        <f>IF(A43="","",RTD("cqg.rtd",,"ContractData",C43,"High",,"T"))</f>
        <v/>
      </c>
      <c r="K43" s="2" t="str">
        <f>IF(A43="","",RTD("cqg.rtd",,"ContractData",C43,"Low",,"T"))</f>
        <v/>
      </c>
      <c r="L43" t="str">
        <f>IF(A43="","",RTD("cqg.rtd", ,"ContractData", C43, "MT_LastBidVolume",, "T"))</f>
        <v/>
      </c>
      <c r="M43" s="2" t="str">
        <f>IF(A43="","",RTD("cqg.rtd", ,"ContractData", C43, "Bid",, "T"))</f>
        <v/>
      </c>
      <c r="N43" s="2" t="str">
        <f>IF(A43="","",RTD("cqg.rtd", ,"ContractData", C43, "Ask",, "T"))</f>
        <v/>
      </c>
      <c r="O43" t="str">
        <f>IF(A43="","",RTD("cqg.rtd", ,"ContractData", C43, "MT_LastAskVolume",, "T"))</f>
        <v/>
      </c>
      <c r="P43" t="str">
        <f>IF(A43="","",RTD("cqg.rtd", ,"ContractData", C43, "T_CVol",, "T"))</f>
        <v/>
      </c>
      <c r="Q43" s="1" t="str">
        <f>IF(A43="","",RTD("cqg.rtd",,"StudyData",C43,"PCB","BaseType=Index,Index=1","Close","A",,"all",,,,"T")/100)</f>
        <v/>
      </c>
    </row>
    <row r="44" spans="1:17" x14ac:dyDescent="0.3">
      <c r="B44" s="1" t="str">
        <f>IF(A44="","",IFERROR(RTD("cqg.rtd",,"ContractData",A44,"PerCentNetLastTrade",,"T")/100,""))</f>
        <v/>
      </c>
      <c r="E44" t="str">
        <f>IF(A44="","",RTD("cqg.rtd",,"ContractData",C44,"LongDescription",,"T"))</f>
        <v/>
      </c>
      <c r="F44" s="2" t="str">
        <f>IF(A44="","",RTD("cqg.rtd",,"ContractData",C44,"LastTrade",,"T"))</f>
        <v/>
      </c>
      <c r="G44" s="2" t="str">
        <f>IF(A44="","",RTD("cqg.rtd",,"ContractData",C44,"NetLastTrade",,"T"))</f>
        <v/>
      </c>
      <c r="H44" s="1" t="str">
        <f t="shared" si="1"/>
        <v/>
      </c>
      <c r="I44" s="2" t="str">
        <f>IF(A44="","",RTD("cqg.rtd",,"ContractData",C44,"Open",,"T"))</f>
        <v/>
      </c>
      <c r="J44" s="2" t="str">
        <f>IF(A44="","",RTD("cqg.rtd",,"ContractData",C44,"High",,"T"))</f>
        <v/>
      </c>
      <c r="K44" s="2" t="str">
        <f>IF(A44="","",RTD("cqg.rtd",,"ContractData",C44,"Low",,"T"))</f>
        <v/>
      </c>
      <c r="L44" t="str">
        <f>IF(A44="","",RTD("cqg.rtd", ,"ContractData", C44, "MT_LastBidVolume",, "T"))</f>
        <v/>
      </c>
      <c r="M44" s="2" t="str">
        <f>IF(A44="","",RTD("cqg.rtd", ,"ContractData", C44, "Bid",, "T"))</f>
        <v/>
      </c>
      <c r="N44" s="2" t="str">
        <f>IF(A44="","",RTD("cqg.rtd", ,"ContractData", C44, "Ask",, "T"))</f>
        <v/>
      </c>
      <c r="O44" t="str">
        <f>IF(A44="","",RTD("cqg.rtd", ,"ContractData", C44, "MT_LastAskVolume",, "T"))</f>
        <v/>
      </c>
      <c r="P44" t="str">
        <f>IF(A44="","",RTD("cqg.rtd", ,"ContractData", C44, "T_CVol",, "T"))</f>
        <v/>
      </c>
      <c r="Q44" s="1" t="str">
        <f>IF(A44="","",RTD("cqg.rtd",,"StudyData",C44,"PCB","BaseType=Index,Index=1","Close","A",,"all",,,,"T")/100)</f>
        <v/>
      </c>
    </row>
    <row r="45" spans="1:17" x14ac:dyDescent="0.3">
      <c r="B45" s="1" t="str">
        <f>IF(A45="","",IFERROR(RTD("cqg.rtd",,"ContractData",A45,"PerCentNetLastTrade",,"T")/100,""))</f>
        <v/>
      </c>
      <c r="E45" t="str">
        <f>IF(A45="","",RTD("cqg.rtd",,"ContractData",C45,"LongDescription",,"T"))</f>
        <v/>
      </c>
      <c r="F45" s="2" t="str">
        <f>IF(A45="","",RTD("cqg.rtd",,"ContractData",C45,"LastTrade",,"T"))</f>
        <v/>
      </c>
      <c r="G45" s="2" t="str">
        <f>IF(A45="","",RTD("cqg.rtd",,"ContractData",C45,"NetLastTrade",,"T"))</f>
        <v/>
      </c>
      <c r="H45" s="1" t="str">
        <f t="shared" si="1"/>
        <v/>
      </c>
      <c r="I45" s="2" t="str">
        <f>IF(A45="","",RTD("cqg.rtd",,"ContractData",C45,"Open",,"T"))</f>
        <v/>
      </c>
      <c r="J45" s="2" t="str">
        <f>IF(A45="","",RTD("cqg.rtd",,"ContractData",C45,"High",,"T"))</f>
        <v/>
      </c>
      <c r="K45" s="2" t="str">
        <f>IF(A45="","",RTD("cqg.rtd",,"ContractData",C45,"Low",,"T"))</f>
        <v/>
      </c>
      <c r="L45" t="str">
        <f>IF(A45="","",RTD("cqg.rtd", ,"ContractData", C45, "MT_LastBidVolume",, "T"))</f>
        <v/>
      </c>
      <c r="M45" s="2" t="str">
        <f>IF(A45="","",RTD("cqg.rtd", ,"ContractData", C45, "Bid",, "T"))</f>
        <v/>
      </c>
      <c r="N45" s="2" t="str">
        <f>IF(A45="","",RTD("cqg.rtd", ,"ContractData", C45, "Ask",, "T"))</f>
        <v/>
      </c>
      <c r="O45" t="str">
        <f>IF(A45="","",RTD("cqg.rtd", ,"ContractData", C45, "MT_LastAskVolume",, "T"))</f>
        <v/>
      </c>
      <c r="P45" t="str">
        <f>IF(A45="","",RTD("cqg.rtd", ,"ContractData", C45, "T_CVol",, "T"))</f>
        <v/>
      </c>
      <c r="Q45" s="1" t="str">
        <f>IF(A45="","",RTD("cqg.rtd",,"StudyData",C45,"PCB","BaseType=Index,Index=1","Close","A",,"all",,,,"T")/100)</f>
        <v/>
      </c>
    </row>
    <row r="46" spans="1:17" x14ac:dyDescent="0.3">
      <c r="B46" s="1" t="str">
        <f>IF(A46="","",IFERROR(RTD("cqg.rtd",,"ContractData",A46,"PerCentNetLastTrade",,"T")/100,""))</f>
        <v/>
      </c>
      <c r="E46" t="str">
        <f>IF(A46="","",RTD("cqg.rtd",,"ContractData",C46,"LongDescription",,"T"))</f>
        <v/>
      </c>
      <c r="F46" s="2" t="str">
        <f>IF(A46="","",RTD("cqg.rtd",,"ContractData",C46,"LastTrade",,"T"))</f>
        <v/>
      </c>
      <c r="G46" s="2" t="str">
        <f>IF(A46="","",RTD("cqg.rtd",,"ContractData",C46,"NetLastTrade",,"T"))</f>
        <v/>
      </c>
      <c r="H46" s="1" t="str">
        <f t="shared" si="1"/>
        <v/>
      </c>
      <c r="I46" s="2" t="str">
        <f>IF(A46="","",RTD("cqg.rtd",,"ContractData",C46,"Open",,"T"))</f>
        <v/>
      </c>
      <c r="J46" s="2" t="str">
        <f>IF(A46="","",RTD("cqg.rtd",,"ContractData",C46,"High",,"T"))</f>
        <v/>
      </c>
      <c r="K46" s="2" t="str">
        <f>IF(A46="","",RTD("cqg.rtd",,"ContractData",C46,"Low",,"T"))</f>
        <v/>
      </c>
      <c r="L46" t="str">
        <f>IF(A46="","",RTD("cqg.rtd", ,"ContractData", C46, "MT_LastBidVolume",, "T"))</f>
        <v/>
      </c>
      <c r="M46" s="2" t="str">
        <f>IF(A46="","",RTD("cqg.rtd", ,"ContractData", C46, "Bid",, "T"))</f>
        <v/>
      </c>
      <c r="N46" s="2" t="str">
        <f>IF(A46="","",RTD("cqg.rtd", ,"ContractData", C46, "Ask",, "T"))</f>
        <v/>
      </c>
      <c r="O46" t="str">
        <f>IF(A46="","",RTD("cqg.rtd", ,"ContractData", C46, "MT_LastAskVolume",, "T"))</f>
        <v/>
      </c>
      <c r="P46" t="str">
        <f>IF(A46="","",RTD("cqg.rtd", ,"ContractData", C46, "T_CVol",, "T"))</f>
        <v/>
      </c>
      <c r="Q46" s="1" t="str">
        <f>IF(A46="","",RTD("cqg.rtd",,"StudyData",C46,"PCB","BaseType=Index,Index=1","Close","A",,"all",,,,"T")/100)</f>
        <v/>
      </c>
    </row>
    <row r="47" spans="1:17" x14ac:dyDescent="0.3">
      <c r="B47" s="1" t="str">
        <f>IF(A47="","",IFERROR(RTD("cqg.rtd",,"ContractData",A47,"PerCentNetLastTrade",,"T")/100,""))</f>
        <v/>
      </c>
      <c r="E47" t="str">
        <f>IF(A47="","",RTD("cqg.rtd",,"ContractData",C47,"LongDescription",,"T"))</f>
        <v/>
      </c>
      <c r="F47" s="2" t="str">
        <f>IF(A47="","",RTD("cqg.rtd",,"ContractData",C47,"LastTrade",,"T"))</f>
        <v/>
      </c>
      <c r="G47" s="2" t="str">
        <f>IF(A47="","",RTD("cqg.rtd",,"ContractData",C47,"NetLastTrade",,"T"))</f>
        <v/>
      </c>
      <c r="H47" s="1" t="str">
        <f t="shared" si="1"/>
        <v/>
      </c>
      <c r="I47" s="2" t="str">
        <f>IF(A47="","",RTD("cqg.rtd",,"ContractData",C47,"Open",,"T"))</f>
        <v/>
      </c>
      <c r="J47" s="2" t="str">
        <f>IF(A47="","",RTD("cqg.rtd",,"ContractData",C47,"High",,"T"))</f>
        <v/>
      </c>
      <c r="K47" s="2" t="str">
        <f>IF(A47="","",RTD("cqg.rtd",,"ContractData",C47,"Low",,"T"))</f>
        <v/>
      </c>
      <c r="L47" t="str">
        <f>IF(A47="","",RTD("cqg.rtd", ,"ContractData", C47, "MT_LastBidVolume",, "T"))</f>
        <v/>
      </c>
      <c r="M47" s="2" t="str">
        <f>IF(A47="","",RTD("cqg.rtd", ,"ContractData", C47, "Bid",, "T"))</f>
        <v/>
      </c>
      <c r="N47" s="2" t="str">
        <f>IF(A47="","",RTD("cqg.rtd", ,"ContractData", C47, "Ask",, "T"))</f>
        <v/>
      </c>
      <c r="O47" t="str">
        <f>IF(A47="","",RTD("cqg.rtd", ,"ContractData", C47, "MT_LastAskVolume",, "T"))</f>
        <v/>
      </c>
      <c r="P47" t="str">
        <f>IF(A47="","",RTD("cqg.rtd", ,"ContractData", C47, "T_CVol",, "T"))</f>
        <v/>
      </c>
      <c r="Q47" s="1" t="str">
        <f>IF(A47="","",RTD("cqg.rtd",,"StudyData",C47,"PCB","BaseType=Index,Index=1","Close","A",,"all",,,,"T")/100)</f>
        <v/>
      </c>
    </row>
    <row r="48" spans="1:17" x14ac:dyDescent="0.3">
      <c r="B48" s="1" t="str">
        <f>IF(A48="","",IFERROR(RTD("cqg.rtd",,"ContractData",A48,"PerCentNetLastTrade",,"T")/100,""))</f>
        <v/>
      </c>
      <c r="E48" t="str">
        <f>IF(A48="","",RTD("cqg.rtd",,"ContractData",C48,"LongDescription",,"T"))</f>
        <v/>
      </c>
      <c r="F48" s="2" t="str">
        <f>IF(A48="","",RTD("cqg.rtd",,"ContractData",C48,"LastTrade",,"T"))</f>
        <v/>
      </c>
      <c r="G48" s="2" t="str">
        <f>IF(A48="","",RTD("cqg.rtd",,"ContractData",C48,"NetLastTrade",,"T"))</f>
        <v/>
      </c>
      <c r="H48" s="1" t="str">
        <f t="shared" si="1"/>
        <v/>
      </c>
      <c r="I48" s="2" t="str">
        <f>IF(A48="","",RTD("cqg.rtd",,"ContractData",C48,"Open",,"T"))</f>
        <v/>
      </c>
      <c r="J48" s="2" t="str">
        <f>IF(A48="","",RTD("cqg.rtd",,"ContractData",C48,"High",,"T"))</f>
        <v/>
      </c>
      <c r="K48" s="2" t="str">
        <f>IF(A48="","",RTD("cqg.rtd",,"ContractData",C48,"Low",,"T"))</f>
        <v/>
      </c>
      <c r="L48" t="str">
        <f>IF(A48="","",RTD("cqg.rtd", ,"ContractData", C48, "MT_LastBidVolume",, "T"))</f>
        <v/>
      </c>
      <c r="M48" s="2" t="str">
        <f>IF(A48="","",RTD("cqg.rtd", ,"ContractData", C48, "Bid",, "T"))</f>
        <v/>
      </c>
      <c r="N48" s="2" t="str">
        <f>IF(A48="","",RTD("cqg.rtd", ,"ContractData", C48, "Ask",, "T"))</f>
        <v/>
      </c>
      <c r="O48" t="str">
        <f>IF(A48="","",RTD("cqg.rtd", ,"ContractData", C48, "MT_LastAskVolume",, "T"))</f>
        <v/>
      </c>
      <c r="P48" t="str">
        <f>IF(A48="","",RTD("cqg.rtd", ,"ContractData", C48, "T_CVol",, "T"))</f>
        <v/>
      </c>
      <c r="Q48" s="1" t="str">
        <f>IF(A48="","",RTD("cqg.rtd",,"StudyData",C48,"PCB","BaseType=Index,Index=1","Close","A",,"all",,,,"T")/100)</f>
        <v/>
      </c>
    </row>
    <row r="49" spans="2:17" x14ac:dyDescent="0.3">
      <c r="B49" s="1" t="str">
        <f>IF(A49="","",IFERROR(RTD("cqg.rtd",,"ContractData",A49,"PerCentNetLastTrade",,"T")/100,""))</f>
        <v/>
      </c>
      <c r="E49" t="str">
        <f>IF(A49="","",RTD("cqg.rtd",,"ContractData",C49,"LongDescription",,"T"))</f>
        <v/>
      </c>
      <c r="F49" s="2" t="str">
        <f>IF(A49="","",RTD("cqg.rtd",,"ContractData",C49,"LastTrade",,"T"))</f>
        <v/>
      </c>
      <c r="G49" s="2" t="str">
        <f>IF(A49="","",RTD("cqg.rtd",,"ContractData",C49,"NetLastTrade",,"T"))</f>
        <v/>
      </c>
      <c r="H49" s="1" t="str">
        <f t="shared" si="1"/>
        <v/>
      </c>
      <c r="I49" s="2" t="str">
        <f>IF(A49="","",RTD("cqg.rtd",,"ContractData",C49,"Open",,"T"))</f>
        <v/>
      </c>
      <c r="J49" s="2" t="str">
        <f>IF(A49="","",RTD("cqg.rtd",,"ContractData",C49,"High",,"T"))</f>
        <v/>
      </c>
      <c r="K49" s="2" t="str">
        <f>IF(A49="","",RTD("cqg.rtd",,"ContractData",C49,"Low",,"T"))</f>
        <v/>
      </c>
      <c r="L49" t="str">
        <f>IF(A49="","",RTD("cqg.rtd", ,"ContractData", C49, "MT_LastBidVolume",, "T"))</f>
        <v/>
      </c>
      <c r="M49" s="2" t="str">
        <f>IF(A49="","",RTD("cqg.rtd", ,"ContractData", C49, "Bid",, "T"))</f>
        <v/>
      </c>
      <c r="N49" s="2" t="str">
        <f>IF(A49="","",RTD("cqg.rtd", ,"ContractData", C49, "Ask",, "T"))</f>
        <v/>
      </c>
      <c r="O49" t="str">
        <f>IF(A49="","",RTD("cqg.rtd", ,"ContractData", C49, "MT_LastAskVolume",, "T"))</f>
        <v/>
      </c>
      <c r="P49" t="str">
        <f>IF(A49="","",RTD("cqg.rtd", ,"ContractData", C49, "T_CVol",, "T"))</f>
        <v/>
      </c>
      <c r="Q49" s="1" t="str">
        <f>IF(A49="","",RTD("cqg.rtd",,"StudyData",C49,"PCB","BaseType=Index,Index=1","Close","A",,"all",,,,"T")/100)</f>
        <v/>
      </c>
    </row>
    <row r="50" spans="2:17" x14ac:dyDescent="0.3">
      <c r="B50" s="1" t="str">
        <f>IF(A50="","",IFERROR(RTD("cqg.rtd",,"ContractData",A50,"PerCentNetLastTrade",,"T")/100,""))</f>
        <v/>
      </c>
      <c r="E50" t="str">
        <f>IF(A50="","",RTD("cqg.rtd",,"ContractData",C50,"LongDescription",,"T"))</f>
        <v/>
      </c>
      <c r="F50" s="2" t="str">
        <f>IF(A50="","",RTD("cqg.rtd",,"ContractData",C50,"LastTrade",,"T"))</f>
        <v/>
      </c>
      <c r="G50" s="2" t="str">
        <f>IF(A50="","",RTD("cqg.rtd",,"ContractData",C50,"NetLastTrade",,"T"))</f>
        <v/>
      </c>
      <c r="H50" s="1" t="str">
        <f t="shared" si="1"/>
        <v/>
      </c>
      <c r="I50" s="2" t="str">
        <f>IF(A50="","",RTD("cqg.rtd",,"ContractData",C50,"Open",,"T"))</f>
        <v/>
      </c>
      <c r="J50" s="2" t="str">
        <f>IF(A50="","",RTD("cqg.rtd",,"ContractData",C50,"High",,"T"))</f>
        <v/>
      </c>
      <c r="K50" s="2" t="str">
        <f>IF(A50="","",RTD("cqg.rtd",,"ContractData",C50,"Low",,"T"))</f>
        <v/>
      </c>
      <c r="L50" t="str">
        <f>IF(A50="","",RTD("cqg.rtd", ,"ContractData", C50, "MT_LastBidVolume",, "T"))</f>
        <v/>
      </c>
      <c r="M50" s="2" t="str">
        <f>IF(A50="","",RTD("cqg.rtd", ,"ContractData", C50, "Bid",, "T"))</f>
        <v/>
      </c>
      <c r="N50" s="2" t="str">
        <f>IF(A50="","",RTD("cqg.rtd", ,"ContractData", C50, "Ask",, "T"))</f>
        <v/>
      </c>
      <c r="O50" t="str">
        <f>IF(A50="","",RTD("cqg.rtd", ,"ContractData", C50, "MT_LastAskVolume",, "T"))</f>
        <v/>
      </c>
      <c r="P50" t="str">
        <f>IF(A50="","",RTD("cqg.rtd", ,"ContractData", C50, "T_CVol",, "T"))</f>
        <v/>
      </c>
      <c r="Q50" s="1" t="str">
        <f>IF(A50="","",RTD("cqg.rtd",,"StudyData",C50,"PCB","BaseType=Index,Index=1","Close","A",,"all",,,,"T")/100)</f>
        <v/>
      </c>
    </row>
    <row r="51" spans="2:17" x14ac:dyDescent="0.3">
      <c r="B51" s="1" t="str">
        <f>IF(A51="","",IFERROR(RTD("cqg.rtd",,"ContractData",A51,"PerCentNetLastTrade",,"T")/100,""))</f>
        <v/>
      </c>
      <c r="E51" t="str">
        <f>IF(A51="","",RTD("cqg.rtd",,"ContractData",C51,"LongDescription",,"T"))</f>
        <v/>
      </c>
      <c r="F51" s="2" t="str">
        <f>IF(A51="","",RTD("cqg.rtd",,"ContractData",C51,"LastTrade",,"T"))</f>
        <v/>
      </c>
      <c r="G51" s="2" t="str">
        <f>IF(A51="","",RTD("cqg.rtd",,"ContractData",C51,"NetLastTrade",,"T"))</f>
        <v/>
      </c>
      <c r="H51" s="1" t="str">
        <f t="shared" si="1"/>
        <v/>
      </c>
      <c r="I51" s="2" t="str">
        <f>IF(A51="","",RTD("cqg.rtd",,"ContractData",C51,"Open",,"T"))</f>
        <v/>
      </c>
      <c r="J51" s="2" t="str">
        <f>IF(A51="","",RTD("cqg.rtd",,"ContractData",C51,"High",,"T"))</f>
        <v/>
      </c>
      <c r="K51" s="2" t="str">
        <f>IF(A51="","",RTD("cqg.rtd",,"ContractData",C51,"Low",,"T"))</f>
        <v/>
      </c>
      <c r="L51" t="str">
        <f>IF(A51="","",RTD("cqg.rtd", ,"ContractData", C51, "MT_LastBidVolume",, "T"))</f>
        <v/>
      </c>
      <c r="M51" s="2" t="str">
        <f>IF(A51="","",RTD("cqg.rtd", ,"ContractData", C51, "Bid",, "T"))</f>
        <v/>
      </c>
      <c r="N51" s="2" t="str">
        <f>IF(A51="","",RTD("cqg.rtd", ,"ContractData", C51, "Ask",, "T"))</f>
        <v/>
      </c>
      <c r="O51" t="str">
        <f>IF(A51="","",RTD("cqg.rtd", ,"ContractData", C51, "MT_LastAskVolume",, "T"))</f>
        <v/>
      </c>
      <c r="P51" t="str">
        <f>IF(A51="","",RTD("cqg.rtd", ,"ContractData", C51, "T_CVol",, "T"))</f>
        <v/>
      </c>
      <c r="Q51" s="1" t="str">
        <f>IF(A51="","",RTD("cqg.rtd",,"StudyData",C51,"PCB","BaseType=Index,Index=1","Close","A",,"all",,,,"T")/100)</f>
        <v/>
      </c>
    </row>
    <row r="52" spans="2:17" x14ac:dyDescent="0.3">
      <c r="B52" s="1" t="str">
        <f>IF(A52="","",IFERROR(RTD("cqg.rtd",,"ContractData",A52,"PerCentNetLastTrade",,"T")/100,""))</f>
        <v/>
      </c>
      <c r="E52" t="str">
        <f>IF(A52="","",RTD("cqg.rtd",,"ContractData",C52,"LongDescription",,"T"))</f>
        <v/>
      </c>
      <c r="F52" s="2" t="str">
        <f>IF(A52="","",RTD("cqg.rtd",,"ContractData",C52,"LastTrade",,"T"))</f>
        <v/>
      </c>
      <c r="G52" s="2" t="str">
        <f>IF(A52="","",RTD("cqg.rtd",,"ContractData",C52,"NetLastTrade",,"T"))</f>
        <v/>
      </c>
      <c r="H52" s="1" t="str">
        <f t="shared" si="1"/>
        <v/>
      </c>
      <c r="I52" s="2" t="str">
        <f>IF(A52="","",RTD("cqg.rtd",,"ContractData",C52,"Open",,"T"))</f>
        <v/>
      </c>
      <c r="J52" s="2" t="str">
        <f>IF(A52="","",RTD("cqg.rtd",,"ContractData",C52,"High",,"T"))</f>
        <v/>
      </c>
      <c r="K52" s="2" t="str">
        <f>IF(A52="","",RTD("cqg.rtd",,"ContractData",C52,"Low",,"T"))</f>
        <v/>
      </c>
      <c r="L52" t="str">
        <f>IF(A52="","",RTD("cqg.rtd", ,"ContractData", C52, "MT_LastBidVolume",, "T"))</f>
        <v/>
      </c>
      <c r="M52" s="2" t="str">
        <f>IF(A52="","",RTD("cqg.rtd", ,"ContractData", C52, "Bid",, "T"))</f>
        <v/>
      </c>
      <c r="N52" s="2" t="str">
        <f>IF(A52="","",RTD("cqg.rtd", ,"ContractData", C52, "Ask",, "T"))</f>
        <v/>
      </c>
      <c r="O52" t="str">
        <f>IF(A52="","",RTD("cqg.rtd", ,"ContractData", C52, "MT_LastAskVolume",, "T"))</f>
        <v/>
      </c>
      <c r="P52" t="str">
        <f>IF(A52="","",RTD("cqg.rtd", ,"ContractData", C52, "T_CVol",, "T"))</f>
        <v/>
      </c>
      <c r="Q52" s="1" t="str">
        <f>IF(A52="","",RTD("cqg.rtd",,"StudyData",C52,"PCB","BaseType=Index,Index=1","Close","A",,"all",,,,"T")/100)</f>
        <v/>
      </c>
    </row>
    <row r="53" spans="2:17" x14ac:dyDescent="0.3">
      <c r="B53" s="1" t="str">
        <f>IF(A53="","",IFERROR(RTD("cqg.rtd",,"ContractData",A53,"PerCentNetLastTrade",,"T")/100,""))</f>
        <v/>
      </c>
      <c r="E53" t="str">
        <f>IF(A53="","",RTD("cqg.rtd",,"ContractData",C53,"LongDescription",,"T"))</f>
        <v/>
      </c>
      <c r="F53" s="2" t="str">
        <f>IF(A53="","",RTD("cqg.rtd",,"ContractData",C53,"LastTrade",,"T"))</f>
        <v/>
      </c>
      <c r="G53" s="2" t="str">
        <f>IF(A53="","",RTD("cqg.rtd",,"ContractData",C53,"NetLastTrade",,"T"))</f>
        <v/>
      </c>
      <c r="H53" s="1" t="str">
        <f t="shared" si="1"/>
        <v/>
      </c>
      <c r="I53" s="2" t="str">
        <f>IF(A53="","",RTD("cqg.rtd",,"ContractData",C53,"Open",,"T"))</f>
        <v/>
      </c>
      <c r="J53" s="2" t="str">
        <f>IF(A53="","",RTD("cqg.rtd",,"ContractData",C53,"High",,"T"))</f>
        <v/>
      </c>
      <c r="K53" s="2" t="str">
        <f>IF(A53="","",RTD("cqg.rtd",,"ContractData",C53,"Low",,"T"))</f>
        <v/>
      </c>
      <c r="L53" t="str">
        <f>IF(A53="","",RTD("cqg.rtd", ,"ContractData", C53, "MT_LastBidVolume",, "T"))</f>
        <v/>
      </c>
      <c r="M53" s="2" t="str">
        <f>IF(A53="","",RTD("cqg.rtd", ,"ContractData", C53, "Bid",, "T"))</f>
        <v/>
      </c>
      <c r="N53" s="2" t="str">
        <f>IF(A53="","",RTD("cqg.rtd", ,"ContractData", C53, "Ask",, "T"))</f>
        <v/>
      </c>
      <c r="O53" t="str">
        <f>IF(A53="","",RTD("cqg.rtd", ,"ContractData", C53, "MT_LastAskVolume",, "T"))</f>
        <v/>
      </c>
      <c r="P53" t="str">
        <f>IF(A53="","",RTD("cqg.rtd", ,"ContractData", C53, "T_CVol",, "T"))</f>
        <v/>
      </c>
      <c r="Q53" s="1" t="str">
        <f>IF(A53="","",RTD("cqg.rtd",,"StudyData",C53,"PCB","BaseType=Index,Index=1","Close","A",,"all",,,,"T")/100)</f>
        <v/>
      </c>
    </row>
    <row r="54" spans="2:17" x14ac:dyDescent="0.3">
      <c r="B54" s="1" t="str">
        <f>IF(A54="","",IFERROR(RTD("cqg.rtd",,"ContractData",A54,"PerCentNetLastTrade",,"T")/100,""))</f>
        <v/>
      </c>
      <c r="E54" t="str">
        <f>IF(A54="","",RTD("cqg.rtd",,"ContractData",C54,"LongDescription",,"T"))</f>
        <v/>
      </c>
      <c r="F54" s="2" t="str">
        <f>IF(A54="","",RTD("cqg.rtd",,"ContractData",C54,"LastTrade",,"T"))</f>
        <v/>
      </c>
      <c r="G54" s="2" t="str">
        <f>IF(A54="","",RTD("cqg.rtd",,"ContractData",C54,"NetLastTrade",,"T"))</f>
        <v/>
      </c>
      <c r="H54" s="1" t="str">
        <f t="shared" si="1"/>
        <v/>
      </c>
      <c r="I54" s="2" t="str">
        <f>IF(A54="","",RTD("cqg.rtd",,"ContractData",C54,"Open",,"T"))</f>
        <v/>
      </c>
      <c r="J54" s="2" t="str">
        <f>IF(A54="","",RTD("cqg.rtd",,"ContractData",C54,"High",,"T"))</f>
        <v/>
      </c>
      <c r="K54" s="2" t="str">
        <f>IF(A54="","",RTD("cqg.rtd",,"ContractData",C54,"Low",,"T"))</f>
        <v/>
      </c>
      <c r="L54" t="str">
        <f>IF(A54="","",RTD("cqg.rtd", ,"ContractData", C54, "MT_LastBidVolume",, "T"))</f>
        <v/>
      </c>
      <c r="M54" s="2" t="str">
        <f>IF(A54="","",RTD("cqg.rtd", ,"ContractData", C54, "Bid",, "T"))</f>
        <v/>
      </c>
      <c r="N54" s="2" t="str">
        <f>IF(A54="","",RTD("cqg.rtd", ,"ContractData", C54, "Ask",, "T"))</f>
        <v/>
      </c>
      <c r="O54" t="str">
        <f>IF(A54="","",RTD("cqg.rtd", ,"ContractData", C54, "MT_LastAskVolume",, "T"))</f>
        <v/>
      </c>
      <c r="P54" t="str">
        <f>IF(A54="","",RTD("cqg.rtd", ,"ContractData", C54, "T_CVol",, "T"))</f>
        <v/>
      </c>
      <c r="Q54" s="1" t="str">
        <f>IF(A54="","",RTD("cqg.rtd",,"StudyData",C54,"PCB","BaseType=Index,Index=1","Close","A",,"all",,,,"T")/100)</f>
        <v/>
      </c>
    </row>
    <row r="55" spans="2:17" x14ac:dyDescent="0.3">
      <c r="B55" s="1" t="str">
        <f>IF(A55="","",IFERROR(RTD("cqg.rtd",,"ContractData",A55,"PerCentNetLastTrade",,"T")/100,""))</f>
        <v/>
      </c>
      <c r="E55" t="str">
        <f>IF(A55="","",RTD("cqg.rtd",,"ContractData",C55,"LongDescription",,"T"))</f>
        <v/>
      </c>
      <c r="F55" s="2" t="str">
        <f>IF(A55="","",RTD("cqg.rtd",,"ContractData",C55,"LastTrade",,"T"))</f>
        <v/>
      </c>
      <c r="G55" s="2" t="str">
        <f>IF(A55="","",RTD("cqg.rtd",,"ContractData",C55,"NetLastTrade",,"T"))</f>
        <v/>
      </c>
      <c r="H55" s="1" t="str">
        <f t="shared" si="1"/>
        <v/>
      </c>
      <c r="I55" s="2" t="str">
        <f>IF(A55="","",RTD("cqg.rtd",,"ContractData",C55,"Open",,"T"))</f>
        <v/>
      </c>
      <c r="J55" s="2" t="str">
        <f>IF(A55="","",RTD("cqg.rtd",,"ContractData",C55,"High",,"T"))</f>
        <v/>
      </c>
      <c r="K55" s="2" t="str">
        <f>IF(A55="","",RTD("cqg.rtd",,"ContractData",C55,"Low",,"T"))</f>
        <v/>
      </c>
      <c r="L55" t="str">
        <f>IF(A55="","",RTD("cqg.rtd", ,"ContractData", C55, "MT_LastBidVolume",, "T"))</f>
        <v/>
      </c>
      <c r="M55" s="2" t="str">
        <f>IF(A55="","",RTD("cqg.rtd", ,"ContractData", C55, "Bid",, "T"))</f>
        <v/>
      </c>
      <c r="N55" s="2" t="str">
        <f>IF(A55="","",RTD("cqg.rtd", ,"ContractData", C55, "Ask",, "T"))</f>
        <v/>
      </c>
      <c r="O55" t="str">
        <f>IF(A55="","",RTD("cqg.rtd", ,"ContractData", C55, "MT_LastAskVolume",, "T"))</f>
        <v/>
      </c>
      <c r="P55" t="str">
        <f>IF(A55="","",RTD("cqg.rtd", ,"ContractData", C55, "T_CVol",, "T"))</f>
        <v/>
      </c>
      <c r="Q55" s="1" t="str">
        <f>IF(A55="","",RTD("cqg.rtd",,"StudyData",C55,"PCB","BaseType=Index,Index=1","Close","A",,"all",,,,"T")/100)</f>
        <v/>
      </c>
    </row>
    <row r="56" spans="2:17" x14ac:dyDescent="0.3">
      <c r="B56" s="1" t="str">
        <f>IF(A56="","",IFERROR(RTD("cqg.rtd",,"ContractData",A56,"PerCentNetLastTrade",,"T")/100,""))</f>
        <v/>
      </c>
      <c r="E56" t="str">
        <f>IF(A56="","",RTD("cqg.rtd",,"ContractData",C56,"LongDescription",,"T"))</f>
        <v/>
      </c>
      <c r="F56" s="2" t="str">
        <f>IF(A56="","",RTD("cqg.rtd",,"ContractData",C56,"LastTrade",,"T"))</f>
        <v/>
      </c>
      <c r="G56" s="2" t="str">
        <f>IF(A56="","",RTD("cqg.rtd",,"ContractData",C56,"NetLastTrade",,"T"))</f>
        <v/>
      </c>
      <c r="H56" s="1" t="str">
        <f t="shared" si="1"/>
        <v/>
      </c>
      <c r="I56" s="2" t="str">
        <f>IF(A56="","",RTD("cqg.rtd",,"ContractData",C56,"Open",,"T"))</f>
        <v/>
      </c>
      <c r="J56" s="2" t="str">
        <f>IF(A56="","",RTD("cqg.rtd",,"ContractData",C56,"High",,"T"))</f>
        <v/>
      </c>
      <c r="K56" s="2" t="str">
        <f>IF(A56="","",RTD("cqg.rtd",,"ContractData",C56,"Low",,"T"))</f>
        <v/>
      </c>
      <c r="L56" t="str">
        <f>IF(A56="","",RTD("cqg.rtd", ,"ContractData", C56, "MT_LastBidVolume",, "T"))</f>
        <v/>
      </c>
      <c r="M56" s="2" t="str">
        <f>IF(A56="","",RTD("cqg.rtd", ,"ContractData", C56, "Bid",, "T"))</f>
        <v/>
      </c>
      <c r="N56" s="2" t="str">
        <f>IF(A56="","",RTD("cqg.rtd", ,"ContractData", C56, "Ask",, "T"))</f>
        <v/>
      </c>
      <c r="O56" t="str">
        <f>IF(A56="","",RTD("cqg.rtd", ,"ContractData", C56, "MT_LastAskVolume",, "T"))</f>
        <v/>
      </c>
      <c r="P56" t="str">
        <f>IF(A56="","",RTD("cqg.rtd", ,"ContractData", C56, "T_CVol",, "T"))</f>
        <v/>
      </c>
      <c r="Q56" s="1" t="str">
        <f>IF(A56="","",RTD("cqg.rtd",,"StudyData",C56,"PCB","BaseType=Index,Index=1","Close","A",,"all",,,,"T")/100)</f>
        <v/>
      </c>
    </row>
    <row r="57" spans="2:17" x14ac:dyDescent="0.3">
      <c r="B57" s="1" t="str">
        <f>IF(A57="","",IFERROR(RTD("cqg.rtd",,"ContractData",A57,"PerCentNetLastTrade",,"T")/100,""))</f>
        <v/>
      </c>
      <c r="E57" t="str">
        <f>IF(A57="","",RTD("cqg.rtd",,"ContractData",C57,"LongDescription",,"T"))</f>
        <v/>
      </c>
      <c r="F57" s="2" t="str">
        <f>IF(A57="","",RTD("cqg.rtd",,"ContractData",C57,"LastTrade",,"T"))</f>
        <v/>
      </c>
      <c r="G57" s="2" t="str">
        <f>IF(A57="","",RTD("cqg.rtd",,"ContractData",C57,"NetLastTrade",,"T"))</f>
        <v/>
      </c>
      <c r="H57" s="1" t="str">
        <f t="shared" si="1"/>
        <v/>
      </c>
      <c r="I57" s="2" t="str">
        <f>IF(A57="","",RTD("cqg.rtd",,"ContractData",C57,"Open",,"T"))</f>
        <v/>
      </c>
      <c r="J57" s="2" t="str">
        <f>IF(A57="","",RTD("cqg.rtd",,"ContractData",C57,"High",,"T"))</f>
        <v/>
      </c>
      <c r="K57" s="2" t="str">
        <f>IF(A57="","",RTD("cqg.rtd",,"ContractData",C57,"Low",,"T"))</f>
        <v/>
      </c>
      <c r="L57" t="str">
        <f>IF(A57="","",RTD("cqg.rtd", ,"ContractData", C57, "MT_LastBidVolume",, "T"))</f>
        <v/>
      </c>
      <c r="M57" s="2" t="str">
        <f>IF(A57="","",RTD("cqg.rtd", ,"ContractData", C57, "Bid",, "T"))</f>
        <v/>
      </c>
      <c r="N57" s="2" t="str">
        <f>IF(A57="","",RTD("cqg.rtd", ,"ContractData", C57, "Ask",, "T"))</f>
        <v/>
      </c>
      <c r="O57" t="str">
        <f>IF(A57="","",RTD("cqg.rtd", ,"ContractData", C57, "MT_LastAskVolume",, "T"))</f>
        <v/>
      </c>
      <c r="P57" t="str">
        <f>IF(A57="","",RTD("cqg.rtd", ,"ContractData", C57, "T_CVol",, "T"))</f>
        <v/>
      </c>
      <c r="Q57" s="1" t="str">
        <f>IF(A57="","",RTD("cqg.rtd",,"StudyData",C57,"PCB","BaseType=Index,Index=1","Close","A",,"all",,,,"T")/100)</f>
        <v/>
      </c>
    </row>
    <row r="58" spans="2:17" x14ac:dyDescent="0.3">
      <c r="B58" s="1" t="str">
        <f>IF(A58="","",IFERROR(RTD("cqg.rtd",,"ContractData",A58,"PerCentNetLastTrade",,"T")/100,""))</f>
        <v/>
      </c>
      <c r="E58" t="str">
        <f>IF(A58="","",RTD("cqg.rtd",,"ContractData",C58,"LongDescription",,"T"))</f>
        <v/>
      </c>
      <c r="F58" s="2" t="str">
        <f>IF(A58="","",RTD("cqg.rtd",,"ContractData",C58,"LastTrade",,"T"))</f>
        <v/>
      </c>
      <c r="G58" s="2" t="str">
        <f>IF(A58="","",RTD("cqg.rtd",,"ContractData",C58,"NetLastTrade",,"T"))</f>
        <v/>
      </c>
      <c r="H58" s="1" t="str">
        <f t="shared" si="1"/>
        <v/>
      </c>
      <c r="I58" s="2" t="str">
        <f>IF(A58="","",RTD("cqg.rtd",,"ContractData",C58,"Open",,"T"))</f>
        <v/>
      </c>
      <c r="J58" s="2" t="str">
        <f>IF(A58="","",RTD("cqg.rtd",,"ContractData",C58,"High",,"T"))</f>
        <v/>
      </c>
      <c r="K58" s="2" t="str">
        <f>IF(A58="","",RTD("cqg.rtd",,"ContractData",C58,"Low",,"T"))</f>
        <v/>
      </c>
      <c r="L58" t="str">
        <f>IF(A58="","",RTD("cqg.rtd", ,"ContractData", C58, "MT_LastBidVolume",, "T"))</f>
        <v/>
      </c>
      <c r="M58" s="2" t="str">
        <f>IF(A58="","",RTD("cqg.rtd", ,"ContractData", C58, "Bid",, "T"))</f>
        <v/>
      </c>
      <c r="N58" s="2" t="str">
        <f>IF(A58="","",RTD("cqg.rtd", ,"ContractData", C58, "Ask",, "T"))</f>
        <v/>
      </c>
      <c r="O58" t="str">
        <f>IF(A58="","",RTD("cqg.rtd", ,"ContractData", C58, "MT_LastAskVolume",, "T"))</f>
        <v/>
      </c>
      <c r="P58" t="str">
        <f>IF(A58="","",RTD("cqg.rtd", ,"ContractData", C58, "T_CVol",, "T"))</f>
        <v/>
      </c>
      <c r="Q58" s="1" t="str">
        <f>IF(A58="","",RTD("cqg.rtd",,"StudyData",C58,"PCB","BaseType=Index,Index=1","Close","A",,"all",,,,"T")/100)</f>
        <v/>
      </c>
    </row>
    <row r="59" spans="2:17" x14ac:dyDescent="0.3">
      <c r="B59" s="1" t="str">
        <f>IF(A59="","",IFERROR(RTD("cqg.rtd",,"ContractData",A59,"PerCentNetLastTrade",,"T")/100,""))</f>
        <v/>
      </c>
      <c r="E59" t="str">
        <f>IF(A59="","",RTD("cqg.rtd",,"ContractData",C59,"LongDescription",,"T"))</f>
        <v/>
      </c>
      <c r="F59" s="2" t="str">
        <f>IF(A59="","",RTD("cqg.rtd",,"ContractData",C59,"LastTrade",,"T"))</f>
        <v/>
      </c>
      <c r="G59" s="2" t="str">
        <f>IF(A59="","",RTD("cqg.rtd",,"ContractData",C59,"NetLastTrade",,"T"))</f>
        <v/>
      </c>
      <c r="H59" s="1" t="str">
        <f t="shared" si="1"/>
        <v/>
      </c>
      <c r="I59" s="2" t="str">
        <f>IF(A59="","",RTD("cqg.rtd",,"ContractData",C59,"Open",,"T"))</f>
        <v/>
      </c>
      <c r="J59" s="2" t="str">
        <f>IF(A59="","",RTD("cqg.rtd",,"ContractData",C59,"High",,"T"))</f>
        <v/>
      </c>
      <c r="K59" s="2" t="str">
        <f>IF(A59="","",RTD("cqg.rtd",,"ContractData",C59,"Low",,"T"))</f>
        <v/>
      </c>
      <c r="L59" t="str">
        <f>IF(A59="","",RTD("cqg.rtd", ,"ContractData", C59, "MT_LastBidVolume",, "T"))</f>
        <v/>
      </c>
      <c r="M59" s="2" t="str">
        <f>IF(A59="","",RTD("cqg.rtd", ,"ContractData", C59, "Bid",, "T"))</f>
        <v/>
      </c>
      <c r="N59" s="2" t="str">
        <f>IF(A59="","",RTD("cqg.rtd", ,"ContractData", C59, "Ask",, "T"))</f>
        <v/>
      </c>
      <c r="O59" t="str">
        <f>IF(A59="","",RTD("cqg.rtd", ,"ContractData", C59, "MT_LastAskVolume",, "T"))</f>
        <v/>
      </c>
      <c r="P59" t="str">
        <f>IF(A59="","",RTD("cqg.rtd", ,"ContractData", C59, "T_CVol",, "T"))</f>
        <v/>
      </c>
      <c r="Q59" s="1" t="str">
        <f>IF(A59="","",RTD("cqg.rtd",,"StudyData",C59,"PCB","BaseType=Index,Index=1","Close","A",,"all",,,,"T")/100)</f>
        <v/>
      </c>
    </row>
    <row r="60" spans="2:17" x14ac:dyDescent="0.3">
      <c r="B60" s="1" t="str">
        <f>IF(A60="","",IFERROR(RTD("cqg.rtd",,"ContractData",A60,"PerCentNetLastTrade",,"T")/100,""))</f>
        <v/>
      </c>
      <c r="E60" t="str">
        <f>IF(A60="","",RTD("cqg.rtd",,"ContractData",C60,"LongDescription",,"T"))</f>
        <v/>
      </c>
      <c r="F60" s="2" t="str">
        <f>IF(A60="","",RTD("cqg.rtd",,"ContractData",C60,"LastTrade",,"T"))</f>
        <v/>
      </c>
      <c r="G60" s="2" t="str">
        <f>IF(A60="","",RTD("cqg.rtd",,"ContractData",C60,"NetLastTrade",,"T"))</f>
        <v/>
      </c>
      <c r="H60" s="1" t="str">
        <f t="shared" si="1"/>
        <v/>
      </c>
      <c r="I60" s="2" t="str">
        <f>IF(A60="","",RTD("cqg.rtd",,"ContractData",C60,"Open",,"T"))</f>
        <v/>
      </c>
      <c r="J60" s="2" t="str">
        <f>IF(A60="","",RTD("cqg.rtd",,"ContractData",C60,"High",,"T"))</f>
        <v/>
      </c>
      <c r="K60" s="2" t="str">
        <f>IF(A60="","",RTD("cqg.rtd",,"ContractData",C60,"Low",,"T"))</f>
        <v/>
      </c>
      <c r="L60" t="str">
        <f>IF(A60="","",RTD("cqg.rtd", ,"ContractData", C60, "MT_LastBidVolume",, "T"))</f>
        <v/>
      </c>
      <c r="M60" s="2" t="str">
        <f>IF(A60="","",RTD("cqg.rtd", ,"ContractData", C60, "Bid",, "T"))</f>
        <v/>
      </c>
      <c r="N60" s="2" t="str">
        <f>IF(A60="","",RTD("cqg.rtd", ,"ContractData", C60, "Ask",, "T"))</f>
        <v/>
      </c>
      <c r="O60" t="str">
        <f>IF(A60="","",RTD("cqg.rtd", ,"ContractData", C60, "MT_LastAskVolume",, "T"))</f>
        <v/>
      </c>
      <c r="P60" t="str">
        <f>IF(A60="","",RTD("cqg.rtd", ,"ContractData", C60, "T_CVol",, "T"))</f>
        <v/>
      </c>
      <c r="Q60" s="1" t="str">
        <f>IF(A60="","",RTD("cqg.rtd",,"StudyData",C60,"PCB","BaseType=Index,Index=1","Close","A",,"all",,,,"T")/100)</f>
        <v/>
      </c>
    </row>
    <row r="61" spans="2:17" x14ac:dyDescent="0.3">
      <c r="B61" s="1" t="str">
        <f>IF(A61="","",IFERROR(RTD("cqg.rtd",,"ContractData",A61,"PerCentNetLastTrade",,"T")/100,""))</f>
        <v/>
      </c>
      <c r="E61" t="str">
        <f>IF(A61="","",RTD("cqg.rtd",,"ContractData",C61,"LongDescription",,"T"))</f>
        <v/>
      </c>
      <c r="F61" s="2" t="str">
        <f>IF(A61="","",RTD("cqg.rtd",,"ContractData",C61,"LastTrade",,"T"))</f>
        <v/>
      </c>
      <c r="G61" s="2" t="str">
        <f>IF(A61="","",RTD("cqg.rtd",,"ContractData",C61,"NetLastTrade",,"T"))</f>
        <v/>
      </c>
      <c r="H61" s="1" t="str">
        <f t="shared" si="1"/>
        <v/>
      </c>
      <c r="I61" s="2" t="str">
        <f>IF(A61="","",RTD("cqg.rtd",,"ContractData",C61,"Open",,"T"))</f>
        <v/>
      </c>
      <c r="J61" s="2" t="str">
        <f>IF(A61="","",RTD("cqg.rtd",,"ContractData",C61,"High",,"T"))</f>
        <v/>
      </c>
      <c r="K61" s="2" t="str">
        <f>IF(A61="","",RTD("cqg.rtd",,"ContractData",C61,"Low",,"T"))</f>
        <v/>
      </c>
      <c r="L61" t="str">
        <f>IF(A61="","",RTD("cqg.rtd", ,"ContractData", C61, "MT_LastBidVolume",, "T"))</f>
        <v/>
      </c>
      <c r="M61" s="2" t="str">
        <f>IF(A61="","",RTD("cqg.rtd", ,"ContractData", C61, "Bid",, "T"))</f>
        <v/>
      </c>
      <c r="N61" s="2" t="str">
        <f>IF(A61="","",RTD("cqg.rtd", ,"ContractData", C61, "Ask",, "T"))</f>
        <v/>
      </c>
      <c r="O61" t="str">
        <f>IF(A61="","",RTD("cqg.rtd", ,"ContractData", C61, "MT_LastAskVolume",, "T"))</f>
        <v/>
      </c>
      <c r="P61" t="str">
        <f>IF(A61="","",RTD("cqg.rtd", ,"ContractData", C61, "T_CVol",, "T"))</f>
        <v/>
      </c>
      <c r="Q61" s="1" t="str">
        <f>IF(A61="","",RTD("cqg.rtd",,"StudyData",C61,"PCB","BaseType=Index,Index=1","Close","A",,"all",,,,"T")/100)</f>
        <v/>
      </c>
    </row>
    <row r="62" spans="2:17" x14ac:dyDescent="0.3">
      <c r="B62" s="1" t="str">
        <f>IF(A62="","",IFERROR(RTD("cqg.rtd",,"ContractData",A62,"PerCentNetLastTrade",,"T")/100,""))</f>
        <v/>
      </c>
      <c r="E62" t="str">
        <f>IF(A62="","",RTD("cqg.rtd",,"ContractData",C62,"LongDescription",,"T"))</f>
        <v/>
      </c>
      <c r="F62" s="2" t="str">
        <f>IF(A62="","",RTD("cqg.rtd",,"ContractData",C62,"LastTrade",,"T"))</f>
        <v/>
      </c>
      <c r="G62" s="2" t="str">
        <f>IF(A62="","",RTD("cqg.rtd",,"ContractData",C62,"NetLastTrade",,"T"))</f>
        <v/>
      </c>
      <c r="H62" s="1" t="str">
        <f t="shared" si="1"/>
        <v/>
      </c>
      <c r="I62" s="2" t="str">
        <f>IF(A62="","",RTD("cqg.rtd",,"ContractData",C62,"Open",,"T"))</f>
        <v/>
      </c>
      <c r="J62" s="2" t="str">
        <f>IF(A62="","",RTD("cqg.rtd",,"ContractData",C62,"High",,"T"))</f>
        <v/>
      </c>
      <c r="K62" s="2" t="str">
        <f>IF(A62="","",RTD("cqg.rtd",,"ContractData",C62,"Low",,"T"))</f>
        <v/>
      </c>
      <c r="L62" t="str">
        <f>IF(A62="","",RTD("cqg.rtd", ,"ContractData", C62, "MT_LastBidVolume",, "T"))</f>
        <v/>
      </c>
      <c r="M62" s="2" t="str">
        <f>IF(A62="","",RTD("cqg.rtd", ,"ContractData", C62, "Bid",, "T"))</f>
        <v/>
      </c>
      <c r="N62" s="2" t="str">
        <f>IF(A62="","",RTD("cqg.rtd", ,"ContractData", C62, "Ask",, "T"))</f>
        <v/>
      </c>
      <c r="O62" t="str">
        <f>IF(A62="","",RTD("cqg.rtd", ,"ContractData", C62, "MT_LastAskVolume",, "T"))</f>
        <v/>
      </c>
      <c r="P62" t="str">
        <f>IF(A62="","",RTD("cqg.rtd", ,"ContractData", C62, "T_CVol",, "T"))</f>
        <v/>
      </c>
      <c r="Q62" s="1" t="str">
        <f>IF(A62="","",RTD("cqg.rtd",,"StudyData",C62,"PCB","BaseType=Index,Index=1","Close","A",,"all",,,,"T")/100)</f>
        <v/>
      </c>
    </row>
    <row r="63" spans="2:17" x14ac:dyDescent="0.3">
      <c r="B63" s="1" t="str">
        <f>IF(A63="","",IFERROR(RTD("cqg.rtd",,"ContractData",A63,"PerCentNetLastTrade",,"T")/100,""))</f>
        <v/>
      </c>
      <c r="E63" t="str">
        <f>IF(A63="","",RTD("cqg.rtd",,"ContractData",C63,"LongDescription",,"T"))</f>
        <v/>
      </c>
      <c r="F63" s="2" t="str">
        <f>IF(A63="","",RTD("cqg.rtd",,"ContractData",C63,"LastTrade",,"T"))</f>
        <v/>
      </c>
      <c r="G63" s="2" t="str">
        <f>IF(A63="","",RTD("cqg.rtd",,"ContractData",C63,"NetLastTrade",,"T"))</f>
        <v/>
      </c>
      <c r="H63" s="1" t="str">
        <f t="shared" si="1"/>
        <v/>
      </c>
      <c r="I63" s="2" t="str">
        <f>IF(A63="","",RTD("cqg.rtd",,"ContractData",C63,"Open",,"T"))</f>
        <v/>
      </c>
      <c r="J63" s="2" t="str">
        <f>IF(A63="","",RTD("cqg.rtd",,"ContractData",C63,"High",,"T"))</f>
        <v/>
      </c>
      <c r="K63" s="2" t="str">
        <f>IF(A63="","",RTD("cqg.rtd",,"ContractData",C63,"Low",,"T"))</f>
        <v/>
      </c>
      <c r="L63" t="str">
        <f>IF(A63="","",RTD("cqg.rtd", ,"ContractData", C63, "MT_LastBidVolume",, "T"))</f>
        <v/>
      </c>
      <c r="M63" s="2" t="str">
        <f>IF(A63="","",RTD("cqg.rtd", ,"ContractData", C63, "Bid",, "T"))</f>
        <v/>
      </c>
      <c r="N63" s="2" t="str">
        <f>IF(A63="","",RTD("cqg.rtd", ,"ContractData", C63, "Ask",, "T"))</f>
        <v/>
      </c>
      <c r="O63" t="str">
        <f>IF(A63="","",RTD("cqg.rtd", ,"ContractData", C63, "MT_LastAskVolume",, "T"))</f>
        <v/>
      </c>
      <c r="P63" t="str">
        <f>IF(A63="","",RTD("cqg.rtd", ,"ContractData", C63, "T_CVol",, "T"))</f>
        <v/>
      </c>
      <c r="Q63" s="1" t="str">
        <f>IF(A63="","",RTD("cqg.rtd",,"StudyData",C63,"PCB","BaseType=Index,Index=1","Close","A",,"all",,,,"T")/100)</f>
        <v/>
      </c>
    </row>
    <row r="64" spans="2:17" x14ac:dyDescent="0.3">
      <c r="B64" s="1" t="str">
        <f>IF(A64="","",IFERROR(RTD("cqg.rtd",,"ContractData",A64,"PerCentNetLastTrade",,"T")/100,""))</f>
        <v/>
      </c>
      <c r="E64" t="str">
        <f>IF(A64="","",RTD("cqg.rtd",,"ContractData",C64,"LongDescription",,"T"))</f>
        <v/>
      </c>
      <c r="F64" s="2" t="str">
        <f>IF(A64="","",RTD("cqg.rtd",,"ContractData",C64,"LastTrade",,"T"))</f>
        <v/>
      </c>
      <c r="G64" s="2" t="str">
        <f>IF(A64="","",RTD("cqg.rtd",,"ContractData",C64,"NetLastTrade",,"T"))</f>
        <v/>
      </c>
      <c r="H64" s="1" t="str">
        <f t="shared" si="1"/>
        <v/>
      </c>
      <c r="I64" s="2" t="str">
        <f>IF(A64="","",RTD("cqg.rtd",,"ContractData",C64,"Open",,"T"))</f>
        <v/>
      </c>
      <c r="J64" s="2" t="str">
        <f>IF(A64="","",RTD("cqg.rtd",,"ContractData",C64,"High",,"T"))</f>
        <v/>
      </c>
      <c r="K64" s="2" t="str">
        <f>IF(A64="","",RTD("cqg.rtd",,"ContractData",C64,"Low",,"T"))</f>
        <v/>
      </c>
      <c r="L64" t="str">
        <f>IF(A64="","",RTD("cqg.rtd", ,"ContractData", C64, "MT_LastBidVolume",, "T"))</f>
        <v/>
      </c>
      <c r="M64" s="2" t="str">
        <f>IF(A64="","",RTD("cqg.rtd", ,"ContractData", C64, "Bid",, "T"))</f>
        <v/>
      </c>
      <c r="N64" s="2" t="str">
        <f>IF(A64="","",RTD("cqg.rtd", ,"ContractData", C64, "Ask",, "T"))</f>
        <v/>
      </c>
      <c r="O64" t="str">
        <f>IF(A64="","",RTD("cqg.rtd", ,"ContractData", C64, "MT_LastAskVolume",, "T"))</f>
        <v/>
      </c>
      <c r="P64" t="str">
        <f>IF(A64="","",RTD("cqg.rtd", ,"ContractData", C64, "T_CVol",, "T"))</f>
        <v/>
      </c>
      <c r="Q64" s="1" t="str">
        <f>IF(A64="","",RTD("cqg.rtd",,"StudyData",C64,"PCB","BaseType=Index,Index=1","Close","A",,"all",,,,"T")/100)</f>
        <v/>
      </c>
    </row>
    <row r="65" spans="2:17" x14ac:dyDescent="0.3">
      <c r="B65" s="1" t="str">
        <f>IF(A65="","",IFERROR(RTD("cqg.rtd",,"ContractData",A65,"PerCentNetLastTrade",,"T")/100,""))</f>
        <v/>
      </c>
      <c r="E65" t="str">
        <f>IF(A65="","",RTD("cqg.rtd",,"ContractData",C65,"LongDescription",,"T"))</f>
        <v/>
      </c>
      <c r="F65" s="2" t="str">
        <f>IF(A65="","",RTD("cqg.rtd",,"ContractData",C65,"LastTrade",,"T"))</f>
        <v/>
      </c>
      <c r="G65" s="2" t="str">
        <f>IF(A65="","",RTD("cqg.rtd",,"ContractData",C65,"NetLastTrade",,"T"))</f>
        <v/>
      </c>
      <c r="H65" s="1" t="str">
        <f t="shared" si="1"/>
        <v/>
      </c>
      <c r="I65" s="2" t="str">
        <f>IF(A65="","",RTD("cqg.rtd",,"ContractData",C65,"Open",,"T"))</f>
        <v/>
      </c>
      <c r="J65" s="2" t="str">
        <f>IF(A65="","",RTD("cqg.rtd",,"ContractData",C65,"High",,"T"))</f>
        <v/>
      </c>
      <c r="K65" s="2" t="str">
        <f>IF(A65="","",RTD("cqg.rtd",,"ContractData",C65,"Low",,"T"))</f>
        <v/>
      </c>
      <c r="L65" t="str">
        <f>IF(A65="","",RTD("cqg.rtd", ,"ContractData", C65, "MT_LastBidVolume",, "T"))</f>
        <v/>
      </c>
      <c r="M65" s="2" t="str">
        <f>IF(A65="","",RTD("cqg.rtd", ,"ContractData", C65, "Bid",, "T"))</f>
        <v/>
      </c>
      <c r="N65" s="2" t="str">
        <f>IF(A65="","",RTD("cqg.rtd", ,"ContractData", C65, "Ask",, "T"))</f>
        <v/>
      </c>
      <c r="O65" t="str">
        <f>IF(A65="","",RTD("cqg.rtd", ,"ContractData", C65, "MT_LastAskVolume",, "T"))</f>
        <v/>
      </c>
      <c r="P65" t="str">
        <f>IF(A65="","",RTD("cqg.rtd", ,"ContractData", C65, "T_CVol",, "T"))</f>
        <v/>
      </c>
      <c r="Q65" s="1" t="str">
        <f>IF(A65="","",RTD("cqg.rtd",,"StudyData",C65,"PCB","BaseType=Index,Index=1","Close","A",,"all",,,,"T")/100)</f>
        <v/>
      </c>
    </row>
    <row r="66" spans="2:17" x14ac:dyDescent="0.3">
      <c r="B66" s="1" t="str">
        <f>IF(A66="","",IFERROR(RTD("cqg.rtd",,"ContractData",A66,"PerCentNetLastTrade",,"T")/100,""))</f>
        <v/>
      </c>
      <c r="E66" t="str">
        <f>IF(A66="","",RTD("cqg.rtd",,"ContractData",C66,"LongDescription",,"T"))</f>
        <v/>
      </c>
      <c r="F66" s="2" t="str">
        <f>IF(A66="","",RTD("cqg.rtd",,"ContractData",C66,"LastTrade",,"T"))</f>
        <v/>
      </c>
      <c r="G66" s="2" t="str">
        <f>IF(A66="","",RTD("cqg.rtd",,"ContractData",C66,"NetLastTrade",,"T"))</f>
        <v/>
      </c>
      <c r="H66" s="1" t="str">
        <f t="shared" si="1"/>
        <v/>
      </c>
      <c r="I66" s="2" t="str">
        <f>IF(A66="","",RTD("cqg.rtd",,"ContractData",C66,"Open",,"T"))</f>
        <v/>
      </c>
      <c r="J66" s="2" t="str">
        <f>IF(A66="","",RTD("cqg.rtd",,"ContractData",C66,"High",,"T"))</f>
        <v/>
      </c>
      <c r="K66" s="2" t="str">
        <f>IF(A66="","",RTD("cqg.rtd",,"ContractData",C66,"Low",,"T"))</f>
        <v/>
      </c>
      <c r="L66" t="str">
        <f>IF(A66="","",RTD("cqg.rtd", ,"ContractData", C66, "MT_LastBidVolume",, "T"))</f>
        <v/>
      </c>
      <c r="M66" s="2" t="str">
        <f>IF(A66="","",RTD("cqg.rtd", ,"ContractData", C66, "Bid",, "T"))</f>
        <v/>
      </c>
      <c r="N66" s="2" t="str">
        <f>IF(A66="","",RTD("cqg.rtd", ,"ContractData", C66, "Ask",, "T"))</f>
        <v/>
      </c>
      <c r="O66" t="str">
        <f>IF(A66="","",RTD("cqg.rtd", ,"ContractData", C66, "MT_LastAskVolume",, "T"))</f>
        <v/>
      </c>
      <c r="P66" t="str">
        <f>IF(A66="","",RTD("cqg.rtd", ,"ContractData", C66, "T_CVol",, "T"))</f>
        <v/>
      </c>
      <c r="Q66" s="1" t="str">
        <f>IF(A66="","",RTD("cqg.rtd",,"StudyData",C66,"PCB","BaseType=Index,Index=1","Close","A",,"all",,,,"T")/100)</f>
        <v/>
      </c>
    </row>
    <row r="67" spans="2:17" x14ac:dyDescent="0.3">
      <c r="B67" s="1" t="str">
        <f>IF(A67="","",IFERROR(RTD("cqg.rtd",,"ContractData",A67,"PerCentNetLastTrade",,"T")/100,""))</f>
        <v/>
      </c>
      <c r="E67" t="str">
        <f>IF(A67="","",RTD("cqg.rtd",,"ContractData",C67,"LongDescription",,"T"))</f>
        <v/>
      </c>
      <c r="F67" s="2" t="str">
        <f>IF(A67="","",RTD("cqg.rtd",,"ContractData",C67,"LastTrade",,"T"))</f>
        <v/>
      </c>
      <c r="G67" s="2" t="str">
        <f>IF(A67="","",RTD("cqg.rtd",,"ContractData",C67,"NetLastTrade",,"T"))</f>
        <v/>
      </c>
      <c r="H67" s="1" t="str">
        <f t="shared" si="1"/>
        <v/>
      </c>
      <c r="I67" s="2" t="str">
        <f>IF(A67="","",RTD("cqg.rtd",,"ContractData",C67,"Open",,"T"))</f>
        <v/>
      </c>
      <c r="J67" s="2" t="str">
        <f>IF(A67="","",RTD("cqg.rtd",,"ContractData",C67,"High",,"T"))</f>
        <v/>
      </c>
      <c r="K67" s="2" t="str">
        <f>IF(A67="","",RTD("cqg.rtd",,"ContractData",C67,"Low",,"T"))</f>
        <v/>
      </c>
      <c r="L67" t="str">
        <f>IF(A67="","",RTD("cqg.rtd", ,"ContractData", C67, "MT_LastBidVolume",, "T"))</f>
        <v/>
      </c>
      <c r="M67" s="2" t="str">
        <f>IF(A67="","",RTD("cqg.rtd", ,"ContractData", C67, "Bid",, "T"))</f>
        <v/>
      </c>
      <c r="N67" s="2" t="str">
        <f>IF(A67="","",RTD("cqg.rtd", ,"ContractData", C67, "Ask",, "T"))</f>
        <v/>
      </c>
      <c r="O67" t="str">
        <f>IF(A67="","",RTD("cqg.rtd", ,"ContractData", C67, "MT_LastAskVolume",, "T"))</f>
        <v/>
      </c>
      <c r="P67" t="str">
        <f>IF(A67="","",RTD("cqg.rtd", ,"ContractData", C67, "T_CVol",, "T"))</f>
        <v/>
      </c>
      <c r="Q67" s="1" t="str">
        <f>IF(A67="","",RTD("cqg.rtd",,"StudyData",C67,"PCB","BaseType=Index,Index=1","Close","A",,"all",,,,"T")/100)</f>
        <v/>
      </c>
    </row>
    <row r="68" spans="2:17" x14ac:dyDescent="0.3">
      <c r="B68" s="1" t="str">
        <f>IF(A68="","",IFERROR(RTD("cqg.rtd",,"ContractData",A68,"PerCentNetLastTrade",,"T")/100,""))</f>
        <v/>
      </c>
      <c r="E68" t="str">
        <f>IF(A68="","",RTD("cqg.rtd",,"ContractData",C68,"LongDescription",,"T"))</f>
        <v/>
      </c>
      <c r="F68" s="2" t="str">
        <f>IF(A68="","",RTD("cqg.rtd",,"ContractData",C68,"LastTrade",,"T"))</f>
        <v/>
      </c>
      <c r="G68" s="2" t="str">
        <f>IF(A68="","",RTD("cqg.rtd",,"ContractData",C68,"NetLastTrade",,"T"))</f>
        <v/>
      </c>
      <c r="H68" s="1" t="str">
        <f t="shared" si="1"/>
        <v/>
      </c>
      <c r="I68" s="2" t="str">
        <f>IF(A68="","",RTD("cqg.rtd",,"ContractData",C68,"Open",,"T"))</f>
        <v/>
      </c>
      <c r="J68" s="2" t="str">
        <f>IF(A68="","",RTD("cqg.rtd",,"ContractData",C68,"High",,"T"))</f>
        <v/>
      </c>
      <c r="K68" s="2" t="str">
        <f>IF(A68="","",RTD("cqg.rtd",,"ContractData",C68,"Low",,"T"))</f>
        <v/>
      </c>
      <c r="L68" t="str">
        <f>IF(A68="","",RTD("cqg.rtd", ,"ContractData", C68, "MT_LastBidVolume",, "T"))</f>
        <v/>
      </c>
      <c r="M68" s="2" t="str">
        <f>IF(A68="","",RTD("cqg.rtd", ,"ContractData", C68, "Bid",, "T"))</f>
        <v/>
      </c>
      <c r="N68" s="2" t="str">
        <f>IF(A68="","",RTD("cqg.rtd", ,"ContractData", C68, "Ask",, "T"))</f>
        <v/>
      </c>
      <c r="O68" t="str">
        <f>IF(A68="","",RTD("cqg.rtd", ,"ContractData", C68, "MT_LastAskVolume",, "T"))</f>
        <v/>
      </c>
      <c r="P68" t="str">
        <f>IF(A68="","",RTD("cqg.rtd", ,"ContractData", C68, "T_CVol",, "T"))</f>
        <v/>
      </c>
      <c r="Q68" s="1" t="str">
        <f>IF(A68="","",RTD("cqg.rtd",,"StudyData",C68,"PCB","BaseType=Index,Index=1","Close","A",,"all",,,,"T")/100)</f>
        <v/>
      </c>
    </row>
    <row r="69" spans="2:17" x14ac:dyDescent="0.3">
      <c r="B69" s="1" t="str">
        <f>IF(A69="","",IFERROR(RTD("cqg.rtd",,"ContractData",A69,"PerCentNetLastTrade",,"T")/100,""))</f>
        <v/>
      </c>
      <c r="E69" t="str">
        <f>IF(A69="","",RTD("cqg.rtd",,"ContractData",C69,"LongDescription",,"T"))</f>
        <v/>
      </c>
      <c r="F69" s="2" t="str">
        <f>IF(A69="","",RTD("cqg.rtd",,"ContractData",C69,"LastTrade",,"T"))</f>
        <v/>
      </c>
      <c r="G69" s="2" t="str">
        <f>IF(A69="","",RTD("cqg.rtd",,"ContractData",C69,"NetLastTrade",,"T"))</f>
        <v/>
      </c>
      <c r="H69" s="1" t="str">
        <f t="shared" si="1"/>
        <v/>
      </c>
      <c r="I69" s="2" t="str">
        <f>IF(A69="","",RTD("cqg.rtd",,"ContractData",C69,"Open",,"T"))</f>
        <v/>
      </c>
      <c r="J69" s="2" t="str">
        <f>IF(A69="","",RTD("cqg.rtd",,"ContractData",C69,"High",,"T"))</f>
        <v/>
      </c>
      <c r="K69" s="2" t="str">
        <f>IF(A69="","",RTD("cqg.rtd",,"ContractData",C69,"Low",,"T"))</f>
        <v/>
      </c>
      <c r="L69" t="str">
        <f>IF(A69="","",RTD("cqg.rtd", ,"ContractData", C69, "MT_LastBidVolume",, "T"))</f>
        <v/>
      </c>
      <c r="M69" s="2" t="str">
        <f>IF(A69="","",RTD("cqg.rtd", ,"ContractData", C69, "Bid",, "T"))</f>
        <v/>
      </c>
      <c r="N69" s="2" t="str">
        <f>IF(A69="","",RTD("cqg.rtd", ,"ContractData", C69, "Ask",, "T"))</f>
        <v/>
      </c>
      <c r="O69" t="str">
        <f>IF(A69="","",RTD("cqg.rtd", ,"ContractData", C69, "MT_LastAskVolume",, "T"))</f>
        <v/>
      </c>
      <c r="P69" t="str">
        <f>IF(A69="","",RTD("cqg.rtd", ,"ContractData", C69, "T_CVol",, "T"))</f>
        <v/>
      </c>
      <c r="Q69" s="1" t="str">
        <f>IF(A69="","",RTD("cqg.rtd",,"StudyData",C69,"PCB","BaseType=Index,Index=1","Close","A",,"all",,,,"T")/100)</f>
        <v/>
      </c>
    </row>
    <row r="70" spans="2:17" x14ac:dyDescent="0.3">
      <c r="B70" s="1" t="str">
        <f>IF(A70="","",IFERROR(RTD("cqg.rtd",,"ContractData",A70,"PerCentNetLastTrade",,"T")/100,""))</f>
        <v/>
      </c>
      <c r="E70" t="str">
        <f>IF(A70="","",RTD("cqg.rtd",,"ContractData",C70,"LongDescription",,"T"))</f>
        <v/>
      </c>
      <c r="F70" s="2" t="str">
        <f>IF(A70="","",RTD("cqg.rtd",,"ContractData",C70,"LastTrade",,"T"))</f>
        <v/>
      </c>
      <c r="G70" s="2" t="str">
        <f>IF(A70="","",RTD("cqg.rtd",,"ContractData",C70,"NetLastTrade",,"T"))</f>
        <v/>
      </c>
      <c r="H70" s="1" t="str">
        <f t="shared" si="1"/>
        <v/>
      </c>
      <c r="I70" s="2" t="str">
        <f>IF(A70="","",RTD("cqg.rtd",,"ContractData",C70,"Open",,"T"))</f>
        <v/>
      </c>
      <c r="J70" s="2" t="str">
        <f>IF(A70="","",RTD("cqg.rtd",,"ContractData",C70,"High",,"T"))</f>
        <v/>
      </c>
      <c r="K70" s="2" t="str">
        <f>IF(A70="","",RTD("cqg.rtd",,"ContractData",C70,"Low",,"T"))</f>
        <v/>
      </c>
      <c r="L70" t="str">
        <f>IF(A70="","",RTD("cqg.rtd", ,"ContractData", C70, "MT_LastBidVolume",, "T"))</f>
        <v/>
      </c>
      <c r="M70" s="2" t="str">
        <f>IF(A70="","",RTD("cqg.rtd", ,"ContractData", C70, "Bid",, "T"))</f>
        <v/>
      </c>
      <c r="N70" s="2" t="str">
        <f>IF(A70="","",RTD("cqg.rtd", ,"ContractData", C70, "Ask",, "T"))</f>
        <v/>
      </c>
      <c r="O70" t="str">
        <f>IF(A70="","",RTD("cqg.rtd", ,"ContractData", C70, "MT_LastAskVolume",, "T"))</f>
        <v/>
      </c>
      <c r="P70" t="str">
        <f>IF(A70="","",RTD("cqg.rtd", ,"ContractData", C70, "T_CVol",, "T"))</f>
        <v/>
      </c>
      <c r="Q70" s="1" t="str">
        <f>IF(A70="","",RTD("cqg.rtd",,"StudyData",C70,"PCB","BaseType=Index,Index=1","Close","A",,"all",,,,"T")/100)</f>
        <v/>
      </c>
    </row>
    <row r="71" spans="2:17" x14ac:dyDescent="0.3">
      <c r="B71" s="1" t="str">
        <f>IF(A71="","",IFERROR(RTD("cqg.rtd",,"ContractData",A71,"PerCentNetLastTrade",,"T")/100,""))</f>
        <v/>
      </c>
      <c r="E71" t="str">
        <f>IF(A71="","",RTD("cqg.rtd",,"ContractData",C71,"LongDescription",,"T"))</f>
        <v/>
      </c>
      <c r="F71" s="2" t="str">
        <f>IF(A71="","",RTD("cqg.rtd",,"ContractData",C71,"LastTrade",,"T"))</f>
        <v/>
      </c>
      <c r="G71" s="2" t="str">
        <f>IF(A71="","",RTD("cqg.rtd",,"ContractData",C71,"NetLastTrade",,"T"))</f>
        <v/>
      </c>
      <c r="H71" s="1" t="str">
        <f t="shared" si="1"/>
        <v/>
      </c>
      <c r="I71" s="2" t="str">
        <f>IF(A71="","",RTD("cqg.rtd",,"ContractData",C71,"Open",,"T"))</f>
        <v/>
      </c>
      <c r="J71" s="2" t="str">
        <f>IF(A71="","",RTD("cqg.rtd",,"ContractData",C71,"High",,"T"))</f>
        <v/>
      </c>
      <c r="K71" s="2" t="str">
        <f>IF(A71="","",RTD("cqg.rtd",,"ContractData",C71,"Low",,"T"))</f>
        <v/>
      </c>
      <c r="L71" t="str">
        <f>IF(A71="","",RTD("cqg.rtd", ,"ContractData", C71, "MT_LastBidVolume",, "T"))</f>
        <v/>
      </c>
      <c r="M71" s="2" t="str">
        <f>IF(A71="","",RTD("cqg.rtd", ,"ContractData", C71, "Bid",, "T"))</f>
        <v/>
      </c>
      <c r="N71" s="2" t="str">
        <f>IF(A71="","",RTD("cqg.rtd", ,"ContractData", C71, "Ask",, "T"))</f>
        <v/>
      </c>
      <c r="O71" t="str">
        <f>IF(A71="","",RTD("cqg.rtd", ,"ContractData", C71, "MT_LastAskVolume",, "T"))</f>
        <v/>
      </c>
      <c r="P71" t="str">
        <f>IF(A71="","",RTD("cqg.rtd", ,"ContractData", C71, "T_CVol",, "T"))</f>
        <v/>
      </c>
      <c r="Q71" s="1" t="str">
        <f>IF(A71="","",RTD("cqg.rtd",,"StudyData",C71,"PCB","BaseType=Index,Index=1","Close","A",,"all",,,,"T")/100)</f>
        <v/>
      </c>
    </row>
    <row r="72" spans="2:17" x14ac:dyDescent="0.3">
      <c r="B72" s="1" t="str">
        <f>IF(A72="","",IFERROR(RTD("cqg.rtd",,"ContractData",A72,"PerCentNetLastTrade",,"T")/100,""))</f>
        <v/>
      </c>
      <c r="E72" t="str">
        <f>IF(A72="","",RTD("cqg.rtd",,"ContractData",C72,"LongDescription",,"T"))</f>
        <v/>
      </c>
      <c r="F72" s="2" t="str">
        <f>IF(A72="","",RTD("cqg.rtd",,"ContractData",C72,"LastTrade",,"T"))</f>
        <v/>
      </c>
      <c r="G72" s="2" t="str">
        <f>IF(A72="","",RTD("cqg.rtd",,"ContractData",C72,"NetLastTrade",,"T"))</f>
        <v/>
      </c>
      <c r="H72" s="1" t="str">
        <f t="shared" si="1"/>
        <v/>
      </c>
      <c r="I72" s="2" t="str">
        <f>IF(A72="","",RTD("cqg.rtd",,"ContractData",C72,"Open",,"T"))</f>
        <v/>
      </c>
      <c r="J72" s="2" t="str">
        <f>IF(A72="","",RTD("cqg.rtd",,"ContractData",C72,"High",,"T"))</f>
        <v/>
      </c>
      <c r="K72" s="2" t="str">
        <f>IF(A72="","",RTD("cqg.rtd",,"ContractData",C72,"Low",,"T"))</f>
        <v/>
      </c>
      <c r="L72" t="str">
        <f>IF(A72="","",RTD("cqg.rtd", ,"ContractData", C72, "MT_LastBidVolume",, "T"))</f>
        <v/>
      </c>
      <c r="M72" s="2" t="str">
        <f>IF(A72="","",RTD("cqg.rtd", ,"ContractData", C72, "Bid",, "T"))</f>
        <v/>
      </c>
      <c r="N72" s="2" t="str">
        <f>IF(A72="","",RTD("cqg.rtd", ,"ContractData", C72, "Ask",, "T"))</f>
        <v/>
      </c>
      <c r="O72" t="str">
        <f>IF(A72="","",RTD("cqg.rtd", ,"ContractData", C72, "MT_LastAskVolume",, "T"))</f>
        <v/>
      </c>
      <c r="P72" t="str">
        <f>IF(A72="","",RTD("cqg.rtd", ,"ContractData", C72, "T_CVol",, "T"))</f>
        <v/>
      </c>
      <c r="Q72" s="1" t="str">
        <f>IF(A72="","",RTD("cqg.rtd",,"StudyData",C72,"PCB","BaseType=Index,Index=1","Close","A",,"all",,,,"T")/100)</f>
        <v/>
      </c>
    </row>
    <row r="73" spans="2:17" x14ac:dyDescent="0.3">
      <c r="B73" s="1" t="str">
        <f>IF(A73="","",IFERROR(RTD("cqg.rtd",,"ContractData",A73,"PerCentNetLastTrade",,"T")/100,""))</f>
        <v/>
      </c>
      <c r="E73" t="str">
        <f>IF(A73="","",RTD("cqg.rtd",,"ContractData",C73,"LongDescription",,"T"))</f>
        <v/>
      </c>
      <c r="F73" s="2" t="str">
        <f>IF(A73="","",RTD("cqg.rtd",,"ContractData",C73,"LastTrade",,"T"))</f>
        <v/>
      </c>
      <c r="G73" s="2" t="str">
        <f>IF(A73="","",RTD("cqg.rtd",,"ContractData",C73,"NetLastTrade",,"T"))</f>
        <v/>
      </c>
      <c r="H73" s="1" t="str">
        <f t="shared" si="1"/>
        <v/>
      </c>
      <c r="I73" s="2" t="str">
        <f>IF(A73="","",RTD("cqg.rtd",,"ContractData",C73,"Open",,"T"))</f>
        <v/>
      </c>
      <c r="J73" s="2" t="str">
        <f>IF(A73="","",RTD("cqg.rtd",,"ContractData",C73,"High",,"T"))</f>
        <v/>
      </c>
      <c r="K73" s="2" t="str">
        <f>IF(A73="","",RTD("cqg.rtd",,"ContractData",C73,"Low",,"T"))</f>
        <v/>
      </c>
      <c r="L73" t="str">
        <f>IF(A73="","",RTD("cqg.rtd", ,"ContractData", C73, "MT_LastBidVolume",, "T"))</f>
        <v/>
      </c>
      <c r="M73" s="2" t="str">
        <f>IF(A73="","",RTD("cqg.rtd", ,"ContractData", C73, "Bid",, "T"))</f>
        <v/>
      </c>
      <c r="N73" s="2" t="str">
        <f>IF(A73="","",RTD("cqg.rtd", ,"ContractData", C73, "Ask",, "T"))</f>
        <v/>
      </c>
      <c r="O73" t="str">
        <f>IF(A73="","",RTD("cqg.rtd", ,"ContractData", C73, "MT_LastAskVolume",, "T"))</f>
        <v/>
      </c>
      <c r="P73" t="str">
        <f>IF(A73="","",RTD("cqg.rtd", ,"ContractData", C73, "T_CVol",, "T"))</f>
        <v/>
      </c>
      <c r="Q73" s="1" t="str">
        <f>IF(A73="","",RTD("cqg.rtd",,"StudyData",C73,"PCB","BaseType=Index,Index=1","Close","A",,"all",,,,"T")/100)</f>
        <v/>
      </c>
    </row>
    <row r="74" spans="2:17" x14ac:dyDescent="0.3">
      <c r="B74" s="1" t="str">
        <f>IF(A74="","",IFERROR(RTD("cqg.rtd",,"ContractData",A74,"PerCentNetLastTrade",,"T")/100,""))</f>
        <v/>
      </c>
      <c r="E74" t="str">
        <f>IF(A74="","",RTD("cqg.rtd",,"ContractData",C74,"LongDescription",,"T"))</f>
        <v/>
      </c>
      <c r="F74" s="2" t="str">
        <f>IF(A74="","",RTD("cqg.rtd",,"ContractData",C74,"LastTrade",,"T"))</f>
        <v/>
      </c>
      <c r="G74" s="2" t="str">
        <f>IF(A74="","",RTD("cqg.rtd",,"ContractData",C74,"NetLastTrade",,"T"))</f>
        <v/>
      </c>
      <c r="H74" s="1" t="str">
        <f t="shared" si="1"/>
        <v/>
      </c>
      <c r="I74" s="2" t="str">
        <f>IF(A74="","",RTD("cqg.rtd",,"ContractData",C74,"Open",,"T"))</f>
        <v/>
      </c>
      <c r="J74" s="2" t="str">
        <f>IF(A74="","",RTD("cqg.rtd",,"ContractData",C74,"High",,"T"))</f>
        <v/>
      </c>
      <c r="K74" s="2" t="str">
        <f>IF(A74="","",RTD("cqg.rtd",,"ContractData",C74,"Low",,"T"))</f>
        <v/>
      </c>
      <c r="L74" t="str">
        <f>IF(A74="","",RTD("cqg.rtd", ,"ContractData", C74, "MT_LastBidVolume",, "T"))</f>
        <v/>
      </c>
      <c r="M74" s="2" t="str">
        <f>IF(A74="","",RTD("cqg.rtd", ,"ContractData", C74, "Bid",, "T"))</f>
        <v/>
      </c>
      <c r="N74" s="2" t="str">
        <f>IF(A74="","",RTD("cqg.rtd", ,"ContractData", C74, "Ask",, "T"))</f>
        <v/>
      </c>
      <c r="O74" t="str">
        <f>IF(A74="","",RTD("cqg.rtd", ,"ContractData", C74, "MT_LastAskVolume",, "T"))</f>
        <v/>
      </c>
      <c r="P74" t="str">
        <f>IF(A74="","",RTD("cqg.rtd", ,"ContractData", C74, "T_CVol",, "T"))</f>
        <v/>
      </c>
      <c r="Q74" s="1" t="str">
        <f>IF(A74="","",RTD("cqg.rtd",,"StudyData",C74,"PCB","BaseType=Index,Index=1","Close","A",,"all",,,,"T")/100)</f>
        <v/>
      </c>
    </row>
    <row r="75" spans="2:17" x14ac:dyDescent="0.3">
      <c r="B75" s="1" t="str">
        <f>IF(A75="","",IFERROR(RTD("cqg.rtd",,"ContractData",A75,"PerCentNetLastTrade",,"T")/100,""))</f>
        <v/>
      </c>
      <c r="E75" t="str">
        <f>IF(A75="","",RTD("cqg.rtd",,"ContractData",C75,"LongDescription",,"T"))</f>
        <v/>
      </c>
      <c r="F75" s="2" t="str">
        <f>IF(A75="","",RTD("cqg.rtd",,"ContractData",C75,"LastTrade",,"T"))</f>
        <v/>
      </c>
      <c r="G75" s="2" t="str">
        <f>IF(A75="","",RTD("cqg.rtd",,"ContractData",C75,"NetLastTrade",,"T"))</f>
        <v/>
      </c>
      <c r="H75" s="1" t="str">
        <f t="shared" si="1"/>
        <v/>
      </c>
      <c r="I75" s="2" t="str">
        <f>IF(A75="","",RTD("cqg.rtd",,"ContractData",C75,"Open",,"T"))</f>
        <v/>
      </c>
      <c r="J75" s="2" t="str">
        <f>IF(A75="","",RTD("cqg.rtd",,"ContractData",C75,"High",,"T"))</f>
        <v/>
      </c>
      <c r="K75" s="2" t="str">
        <f>IF(A75="","",RTD("cqg.rtd",,"ContractData",C75,"Low",,"T"))</f>
        <v/>
      </c>
      <c r="L75" t="str">
        <f>IF(A75="","",RTD("cqg.rtd", ,"ContractData", C75, "MT_LastBidVolume",, "T"))</f>
        <v/>
      </c>
      <c r="M75" s="2" t="str">
        <f>IF(A75="","",RTD("cqg.rtd", ,"ContractData", C75, "Bid",, "T"))</f>
        <v/>
      </c>
      <c r="N75" s="2" t="str">
        <f>IF(A75="","",RTD("cqg.rtd", ,"ContractData", C75, "Ask",, "T"))</f>
        <v/>
      </c>
      <c r="O75" t="str">
        <f>IF(A75="","",RTD("cqg.rtd", ,"ContractData", C75, "MT_LastAskVolume",, "T"))</f>
        <v/>
      </c>
      <c r="P75" t="str">
        <f>IF(A75="","",RTD("cqg.rtd", ,"ContractData", C75, "T_CVol",, "T"))</f>
        <v/>
      </c>
      <c r="Q75" s="1" t="str">
        <f>IF(A75="","",RTD("cqg.rtd",,"StudyData",C75,"PCB","BaseType=Index,Index=1","Close","A",,"all",,,,"T")/100)</f>
        <v/>
      </c>
    </row>
    <row r="76" spans="2:17" x14ac:dyDescent="0.3">
      <c r="B76" s="1" t="str">
        <f>IF(A76="","",IFERROR(RTD("cqg.rtd",,"ContractData",A76,"PerCentNetLastTrade",,"T")/100,""))</f>
        <v/>
      </c>
      <c r="E76" t="str">
        <f>IF(A76="","",RTD("cqg.rtd",,"ContractData",C76,"LongDescription",,"T"))</f>
        <v/>
      </c>
      <c r="F76" s="2" t="str">
        <f>IF(A76="","",RTD("cqg.rtd",,"ContractData",C76,"LastTrade",,"T"))</f>
        <v/>
      </c>
      <c r="G76" s="2" t="str">
        <f>IF(A76="","",RTD("cqg.rtd",,"ContractData",C76,"NetLastTrade",,"T"))</f>
        <v/>
      </c>
      <c r="H76" s="1" t="str">
        <f t="shared" si="1"/>
        <v/>
      </c>
      <c r="I76" s="2" t="str">
        <f>IF(A76="","",RTD("cqg.rtd",,"ContractData",C76,"Open",,"T"))</f>
        <v/>
      </c>
      <c r="J76" s="2" t="str">
        <f>IF(A76="","",RTD("cqg.rtd",,"ContractData",C76,"High",,"T"))</f>
        <v/>
      </c>
      <c r="K76" s="2" t="str">
        <f>IF(A76="","",RTD("cqg.rtd",,"ContractData",C76,"Low",,"T"))</f>
        <v/>
      </c>
      <c r="L76" t="str">
        <f>IF(A76="","",RTD("cqg.rtd", ,"ContractData", C76, "MT_LastBidVolume",, "T"))</f>
        <v/>
      </c>
      <c r="M76" s="2" t="str">
        <f>IF(A76="","",RTD("cqg.rtd", ,"ContractData", C76, "Bid",, "T"))</f>
        <v/>
      </c>
      <c r="N76" s="2" t="str">
        <f>IF(A76="","",RTD("cqg.rtd", ,"ContractData", C76, "Ask",, "T"))</f>
        <v/>
      </c>
      <c r="O76" t="str">
        <f>IF(A76="","",RTD("cqg.rtd", ,"ContractData", C76, "MT_LastAskVolume",, "T"))</f>
        <v/>
      </c>
      <c r="P76" t="str">
        <f>IF(A76="","",RTD("cqg.rtd", ,"ContractData", C76, "T_CVol",, "T"))</f>
        <v/>
      </c>
      <c r="Q76" s="1" t="str">
        <f>IF(A76="","",RTD("cqg.rtd",,"StudyData",C76,"PCB","BaseType=Index,Index=1","Close","A",,"all",,,,"T")/100)</f>
        <v/>
      </c>
    </row>
    <row r="77" spans="2:17" x14ac:dyDescent="0.3">
      <c r="B77" s="1" t="str">
        <f>IF(A77="","",IFERROR(RTD("cqg.rtd",,"ContractData",A77,"PerCentNetLastTrade",,"T")/100,""))</f>
        <v/>
      </c>
      <c r="E77" t="str">
        <f>IF(A77="","",RTD("cqg.rtd",,"ContractData",C77,"LongDescription",,"T"))</f>
        <v/>
      </c>
      <c r="F77" s="2" t="str">
        <f>IF(A77="","",RTD("cqg.rtd",,"ContractData",C77,"LastTrade",,"T"))</f>
        <v/>
      </c>
      <c r="G77" s="2" t="str">
        <f>IF(A77="","",RTD("cqg.rtd",,"ContractData",C77,"NetLastTrade",,"T"))</f>
        <v/>
      </c>
      <c r="H77" s="1" t="str">
        <f t="shared" si="1"/>
        <v/>
      </c>
      <c r="I77" s="2" t="str">
        <f>IF(A77="","",RTD("cqg.rtd",,"ContractData",C77,"Open",,"T"))</f>
        <v/>
      </c>
      <c r="J77" s="2" t="str">
        <f>IF(A77="","",RTD("cqg.rtd",,"ContractData",C77,"High",,"T"))</f>
        <v/>
      </c>
      <c r="K77" s="2" t="str">
        <f>IF(A77="","",RTD("cqg.rtd",,"ContractData",C77,"Low",,"T"))</f>
        <v/>
      </c>
      <c r="L77" t="str">
        <f>IF(A77="","",RTD("cqg.rtd", ,"ContractData", C77, "MT_LastBidVolume",, "T"))</f>
        <v/>
      </c>
      <c r="M77" s="2" t="str">
        <f>IF(A77="","",RTD("cqg.rtd", ,"ContractData", C77, "Bid",, "T"))</f>
        <v/>
      </c>
      <c r="N77" s="2" t="str">
        <f>IF(A77="","",RTD("cqg.rtd", ,"ContractData", C77, "Ask",, "T"))</f>
        <v/>
      </c>
      <c r="O77" t="str">
        <f>IF(A77="","",RTD("cqg.rtd", ,"ContractData", C77, "MT_LastAskVolume",, "T"))</f>
        <v/>
      </c>
      <c r="P77" t="str">
        <f>IF(A77="","",RTD("cqg.rtd", ,"ContractData", C77, "T_CVol",, "T"))</f>
        <v/>
      </c>
      <c r="Q77" s="1" t="str">
        <f>IF(A77="","",RTD("cqg.rtd",,"StudyData",C77,"PCB","BaseType=Index,Index=1","Close","A",,"all",,,,"T")/100)</f>
        <v/>
      </c>
    </row>
    <row r="78" spans="2:17" x14ac:dyDescent="0.3">
      <c r="B78" s="1" t="str">
        <f>IF(A78="","",IFERROR(RTD("cqg.rtd",,"ContractData",A78,"PerCentNetLastTrade",,"T")/100,""))</f>
        <v/>
      </c>
      <c r="E78" t="str">
        <f>IF(A78="","",RTD("cqg.rtd",,"ContractData",C78,"LongDescription",,"T"))</f>
        <v/>
      </c>
      <c r="F78" s="2" t="str">
        <f>IF(A78="","",RTD("cqg.rtd",,"ContractData",C78,"LastTrade",,"T"))</f>
        <v/>
      </c>
      <c r="G78" s="2" t="str">
        <f>IF(A78="","",RTD("cqg.rtd",,"ContractData",C78,"NetLastTrade",,"T"))</f>
        <v/>
      </c>
      <c r="H78" s="1" t="str">
        <f t="shared" si="1"/>
        <v/>
      </c>
      <c r="I78" s="2" t="str">
        <f>IF(A78="","",RTD("cqg.rtd",,"ContractData",C78,"Open",,"T"))</f>
        <v/>
      </c>
      <c r="J78" s="2" t="str">
        <f>IF(A78="","",RTD("cqg.rtd",,"ContractData",C78,"High",,"T"))</f>
        <v/>
      </c>
      <c r="K78" s="2" t="str">
        <f>IF(A78="","",RTD("cqg.rtd",,"ContractData",C78,"Low",,"T"))</f>
        <v/>
      </c>
      <c r="L78" t="str">
        <f>IF(A78="","",RTD("cqg.rtd", ,"ContractData", C78, "MT_LastBidVolume",, "T"))</f>
        <v/>
      </c>
      <c r="M78" s="2" t="str">
        <f>IF(A78="","",RTD("cqg.rtd", ,"ContractData", C78, "Bid",, "T"))</f>
        <v/>
      </c>
      <c r="N78" s="2" t="str">
        <f>IF(A78="","",RTD("cqg.rtd", ,"ContractData", C78, "Ask",, "T"))</f>
        <v/>
      </c>
      <c r="O78" t="str">
        <f>IF(A78="","",RTD("cqg.rtd", ,"ContractData", C78, "MT_LastAskVolume",, "T"))</f>
        <v/>
      </c>
      <c r="P78" t="str">
        <f>IF(A78="","",RTD("cqg.rtd", ,"ContractData", C78, "T_CVol",, "T"))</f>
        <v/>
      </c>
      <c r="Q78" s="1" t="str">
        <f>IF(A78="","",RTD("cqg.rtd",,"StudyData",C78,"PCB","BaseType=Index,Index=1","Close","A",,"all",,,,"T")/100)</f>
        <v/>
      </c>
    </row>
    <row r="79" spans="2:17" x14ac:dyDescent="0.3">
      <c r="B79" s="1" t="str">
        <f>IF(A79="","",IFERROR(RTD("cqg.rtd",,"ContractData",A79,"PerCentNetLastTrade",,"T")/100,""))</f>
        <v/>
      </c>
      <c r="E79" t="str">
        <f>IF(A79="","",RTD("cqg.rtd",,"ContractData",C79,"LongDescription",,"T"))</f>
        <v/>
      </c>
      <c r="F79" s="2" t="str">
        <f>IF(A79="","",RTD("cqg.rtd",,"ContractData",C79,"LastTrade",,"T"))</f>
        <v/>
      </c>
      <c r="G79" s="2" t="str">
        <f>IF(A79="","",RTD("cqg.rtd",,"ContractData",C79,"NetLastTrade",,"T"))</f>
        <v/>
      </c>
      <c r="H79" s="1" t="str">
        <f t="shared" si="1"/>
        <v/>
      </c>
      <c r="I79" s="2" t="str">
        <f>IF(A79="","",RTD("cqg.rtd",,"ContractData",C79,"Open",,"T"))</f>
        <v/>
      </c>
      <c r="J79" s="2" t="str">
        <f>IF(A79="","",RTD("cqg.rtd",,"ContractData",C79,"High",,"T"))</f>
        <v/>
      </c>
      <c r="K79" s="2" t="str">
        <f>IF(A79="","",RTD("cqg.rtd",,"ContractData",C79,"Low",,"T"))</f>
        <v/>
      </c>
      <c r="L79" t="str">
        <f>IF(A79="","",RTD("cqg.rtd", ,"ContractData", C79, "MT_LastBidVolume",, "T"))</f>
        <v/>
      </c>
      <c r="M79" s="2" t="str">
        <f>IF(A79="","",RTD("cqg.rtd", ,"ContractData", C79, "Bid",, "T"))</f>
        <v/>
      </c>
      <c r="N79" s="2" t="str">
        <f>IF(A79="","",RTD("cqg.rtd", ,"ContractData", C79, "Ask",, "T"))</f>
        <v/>
      </c>
      <c r="O79" t="str">
        <f>IF(A79="","",RTD("cqg.rtd", ,"ContractData", C79, "MT_LastAskVolume",, "T"))</f>
        <v/>
      </c>
      <c r="P79" t="str">
        <f>IF(A79="","",RTD("cqg.rtd", ,"ContractData", C79, "T_CVol",, "T"))</f>
        <v/>
      </c>
      <c r="Q79" s="1" t="str">
        <f>IF(A79="","",RTD("cqg.rtd",,"StudyData",C79,"PCB","BaseType=Index,Index=1","Close","A",,"all",,,,"T")/100)</f>
        <v/>
      </c>
    </row>
    <row r="80" spans="2:17" x14ac:dyDescent="0.3">
      <c r="B80" s="1" t="str">
        <f>IF(A80="","",IFERROR(RTD("cqg.rtd",,"ContractData",A80,"PerCentNetLastTrade",,"T")/100,""))</f>
        <v/>
      </c>
      <c r="E80" t="str">
        <f>IF(A80="","",RTD("cqg.rtd",,"ContractData",C80,"LongDescription",,"T"))</f>
        <v/>
      </c>
      <c r="F80" s="2" t="str">
        <f>IF(A80="","",RTD("cqg.rtd",,"ContractData",C80,"LastTrade",,"T"))</f>
        <v/>
      </c>
      <c r="G80" s="2" t="str">
        <f>IF(A80="","",RTD("cqg.rtd",,"ContractData",C80,"NetLastTrade",,"T"))</f>
        <v/>
      </c>
      <c r="H80" s="1" t="str">
        <f t="shared" si="1"/>
        <v/>
      </c>
      <c r="I80" s="2" t="str">
        <f>IF(A80="","",RTD("cqg.rtd",,"ContractData",C80,"Open",,"T"))</f>
        <v/>
      </c>
      <c r="J80" s="2" t="str">
        <f>IF(A80="","",RTD("cqg.rtd",,"ContractData",C80,"High",,"T"))</f>
        <v/>
      </c>
      <c r="K80" s="2" t="str">
        <f>IF(A80="","",RTD("cqg.rtd",,"ContractData",C80,"Low",,"T"))</f>
        <v/>
      </c>
      <c r="L80" t="str">
        <f>IF(A80="","",RTD("cqg.rtd", ,"ContractData", C80, "MT_LastBidVolume",, "T"))</f>
        <v/>
      </c>
      <c r="M80" s="2" t="str">
        <f>IF(A80="","",RTD("cqg.rtd", ,"ContractData", C80, "Bid",, "T"))</f>
        <v/>
      </c>
      <c r="N80" s="2" t="str">
        <f>IF(A80="","",RTD("cqg.rtd", ,"ContractData", C80, "Ask",, "T"))</f>
        <v/>
      </c>
      <c r="O80" t="str">
        <f>IF(A80="","",RTD("cqg.rtd", ,"ContractData", C80, "MT_LastAskVolume",, "T"))</f>
        <v/>
      </c>
      <c r="P80" t="str">
        <f>IF(A80="","",RTD("cqg.rtd", ,"ContractData", C80, "T_CVol",, "T"))</f>
        <v/>
      </c>
      <c r="Q80" s="1" t="str">
        <f>IF(A80="","",RTD("cqg.rtd",,"StudyData",C80,"PCB","BaseType=Index,Index=1","Close","A",,"all",,,,"T")/100)</f>
        <v/>
      </c>
    </row>
    <row r="81" spans="2:17" x14ac:dyDescent="0.3">
      <c r="B81" s="1" t="str">
        <f>IF(A81="","",IFERROR(RTD("cqg.rtd",,"ContractData",A81,"PerCentNetLastTrade",,"T")/100,""))</f>
        <v/>
      </c>
      <c r="E81" t="str">
        <f>IF(A81="","",RTD("cqg.rtd",,"ContractData",C81,"LongDescription",,"T"))</f>
        <v/>
      </c>
      <c r="F81" s="2" t="str">
        <f>IF(A81="","",RTD("cqg.rtd",,"ContractData",C81,"LastTrade",,"T"))</f>
        <v/>
      </c>
      <c r="G81" s="2" t="str">
        <f>IF(A81="","",RTD("cqg.rtd",,"ContractData",C81,"NetLastTrade",,"T"))</f>
        <v/>
      </c>
      <c r="H81" s="1" t="str">
        <f t="shared" si="1"/>
        <v/>
      </c>
      <c r="I81" s="2" t="str">
        <f>IF(A81="","",RTD("cqg.rtd",,"ContractData",C81,"Open",,"T"))</f>
        <v/>
      </c>
      <c r="J81" s="2" t="str">
        <f>IF(A81="","",RTD("cqg.rtd",,"ContractData",C81,"High",,"T"))</f>
        <v/>
      </c>
      <c r="K81" s="2" t="str">
        <f>IF(A81="","",RTD("cqg.rtd",,"ContractData",C81,"Low",,"T"))</f>
        <v/>
      </c>
      <c r="L81" t="str">
        <f>IF(A81="","",RTD("cqg.rtd", ,"ContractData", C81, "MT_LastBidVolume",, "T"))</f>
        <v/>
      </c>
      <c r="M81" s="2" t="str">
        <f>IF(A81="","",RTD("cqg.rtd", ,"ContractData", C81, "Bid",, "T"))</f>
        <v/>
      </c>
      <c r="N81" s="2" t="str">
        <f>IF(A81="","",RTD("cqg.rtd", ,"ContractData", C81, "Ask",, "T"))</f>
        <v/>
      </c>
      <c r="O81" t="str">
        <f>IF(A81="","",RTD("cqg.rtd", ,"ContractData", C81, "MT_LastAskVolume",, "T"))</f>
        <v/>
      </c>
      <c r="P81" t="str">
        <f>IF(A81="","",RTD("cqg.rtd", ,"ContractData", C81, "T_CVol",, "T"))</f>
        <v/>
      </c>
      <c r="Q81" s="1" t="str">
        <f>IF(A81="","",RTD("cqg.rtd",,"StudyData",C81,"PCB","BaseType=Index,Index=1","Close","A",,"all",,,,"T")/100)</f>
        <v/>
      </c>
    </row>
    <row r="82" spans="2:17" x14ac:dyDescent="0.3">
      <c r="B82" s="1" t="str">
        <f>IF(A82="","",IFERROR(RTD("cqg.rtd",,"ContractData",A82,"PerCentNetLastTrade",,"T")/100,""))</f>
        <v/>
      </c>
      <c r="E82" t="str">
        <f>IF(A82="","",RTD("cqg.rtd",,"ContractData",C82,"LongDescription",,"T"))</f>
        <v/>
      </c>
      <c r="F82" s="2" t="str">
        <f>IF(A82="","",RTD("cqg.rtd",,"ContractData",C82,"LastTrade",,"T"))</f>
        <v/>
      </c>
      <c r="G82" s="2" t="str">
        <f>IF(A82="","",RTD("cqg.rtd",,"ContractData",C82,"NetLastTrade",,"T"))</f>
        <v/>
      </c>
      <c r="H82" s="1" t="str">
        <f t="shared" si="1"/>
        <v/>
      </c>
      <c r="I82" s="2" t="str">
        <f>IF(A82="","",RTD("cqg.rtd",,"ContractData",C82,"Open",,"T"))</f>
        <v/>
      </c>
      <c r="J82" s="2" t="str">
        <f>IF(A82="","",RTD("cqg.rtd",,"ContractData",C82,"High",,"T"))</f>
        <v/>
      </c>
      <c r="K82" s="2" t="str">
        <f>IF(A82="","",RTD("cqg.rtd",,"ContractData",C82,"Low",,"T"))</f>
        <v/>
      </c>
      <c r="L82" t="str">
        <f>IF(A82="","",RTD("cqg.rtd", ,"ContractData", C82, "MT_LastBidVolume",, "T"))</f>
        <v/>
      </c>
      <c r="M82" s="2" t="str">
        <f>IF(A82="","",RTD("cqg.rtd", ,"ContractData", C82, "Bid",, "T"))</f>
        <v/>
      </c>
      <c r="N82" s="2" t="str">
        <f>IF(A82="","",RTD("cqg.rtd", ,"ContractData", C82, "Ask",, "T"))</f>
        <v/>
      </c>
      <c r="O82" t="str">
        <f>IF(A82="","",RTD("cqg.rtd", ,"ContractData", C82, "MT_LastAskVolume",, "T"))</f>
        <v/>
      </c>
      <c r="P82" t="str">
        <f>IF(A82="","",RTD("cqg.rtd", ,"ContractData", C82, "T_CVol",, "T"))</f>
        <v/>
      </c>
      <c r="Q82" s="1" t="str">
        <f>IF(A82="","",RTD("cqg.rtd",,"StudyData",C82,"PCB","BaseType=Index,Index=1","Close","A",,"all",,,,"T")/100)</f>
        <v/>
      </c>
    </row>
    <row r="83" spans="2:17" x14ac:dyDescent="0.3">
      <c r="B83" s="1" t="str">
        <f>IF(A83="","",IFERROR(RTD("cqg.rtd",,"ContractData",A83,"PerCentNetLastTrade",,"T")/100,""))</f>
        <v/>
      </c>
      <c r="E83" t="str">
        <f>IF(A83="","",RTD("cqg.rtd",,"ContractData",C83,"LongDescription",,"T"))</f>
        <v/>
      </c>
      <c r="F83" s="2" t="str">
        <f>IF(A83="","",RTD("cqg.rtd",,"ContractData",C83,"LastTrade",,"T"))</f>
        <v/>
      </c>
      <c r="G83" s="2" t="str">
        <f>IF(A83="","",RTD("cqg.rtd",,"ContractData",C83,"NetLastTrade",,"T"))</f>
        <v/>
      </c>
      <c r="H83" s="1" t="str">
        <f t="shared" si="1"/>
        <v/>
      </c>
      <c r="I83" s="2" t="str">
        <f>IF(A83="","",RTD("cqg.rtd",,"ContractData",C83,"Open",,"T"))</f>
        <v/>
      </c>
      <c r="J83" s="2" t="str">
        <f>IF(A83="","",RTD("cqg.rtd",,"ContractData",C83,"High",,"T"))</f>
        <v/>
      </c>
      <c r="K83" s="2" t="str">
        <f>IF(A83="","",RTD("cqg.rtd",,"ContractData",C83,"Low",,"T"))</f>
        <v/>
      </c>
      <c r="L83" t="str">
        <f>IF(A83="","",RTD("cqg.rtd", ,"ContractData", C83, "MT_LastBidVolume",, "T"))</f>
        <v/>
      </c>
      <c r="M83" s="2" t="str">
        <f>IF(A83="","",RTD("cqg.rtd", ,"ContractData", C83, "Bid",, "T"))</f>
        <v/>
      </c>
      <c r="N83" s="2" t="str">
        <f>IF(A83="","",RTD("cqg.rtd", ,"ContractData", C83, "Ask",, "T"))</f>
        <v/>
      </c>
      <c r="O83" t="str">
        <f>IF(A83="","",RTD("cqg.rtd", ,"ContractData", C83, "MT_LastAskVolume",, "T"))</f>
        <v/>
      </c>
      <c r="P83" t="str">
        <f>IF(A83="","",RTD("cqg.rtd", ,"ContractData", C83, "T_CVol",, "T"))</f>
        <v/>
      </c>
      <c r="Q83" s="1" t="str">
        <f>IF(A83="","",RTD("cqg.rtd",,"StudyData",C83,"PCB","BaseType=Index,Index=1","Close","A",,"all",,,,"T")/100)</f>
        <v/>
      </c>
    </row>
    <row r="84" spans="2:17" x14ac:dyDescent="0.3">
      <c r="B84" s="1" t="str">
        <f>IF(A84="","",IFERROR(RTD("cqg.rtd",,"ContractData",A84,"PerCentNetLastTrade",,"T")/100,""))</f>
        <v/>
      </c>
      <c r="E84" t="str">
        <f>IF(A84="","",RTD("cqg.rtd",,"ContractData",C84,"LongDescription",,"T"))</f>
        <v/>
      </c>
      <c r="F84" s="2" t="str">
        <f>IF(A84="","",RTD("cqg.rtd",,"ContractData",C84,"LastTrade",,"T"))</f>
        <v/>
      </c>
      <c r="G84" s="2" t="str">
        <f>IF(A84="","",RTD("cqg.rtd",,"ContractData",C84,"NetLastTrade",,"T"))</f>
        <v/>
      </c>
      <c r="H84" s="1" t="str">
        <f t="shared" si="1"/>
        <v/>
      </c>
      <c r="I84" s="2" t="str">
        <f>IF(A84="","",RTD("cqg.rtd",,"ContractData",C84,"Open",,"T"))</f>
        <v/>
      </c>
      <c r="J84" s="2" t="str">
        <f>IF(A84="","",RTD("cqg.rtd",,"ContractData",C84,"High",,"T"))</f>
        <v/>
      </c>
      <c r="K84" s="2" t="str">
        <f>IF(A84="","",RTD("cqg.rtd",,"ContractData",C84,"Low",,"T"))</f>
        <v/>
      </c>
      <c r="L84" t="str">
        <f>IF(A84="","",RTD("cqg.rtd", ,"ContractData", C84, "MT_LastBidVolume",, "T"))</f>
        <v/>
      </c>
      <c r="M84" s="2" t="str">
        <f>IF(A84="","",RTD("cqg.rtd", ,"ContractData", C84, "Bid",, "T"))</f>
        <v/>
      </c>
      <c r="N84" s="2" t="str">
        <f>IF(A84="","",RTD("cqg.rtd", ,"ContractData", C84, "Ask",, "T"))</f>
        <v/>
      </c>
      <c r="O84" t="str">
        <f>IF(A84="","",RTD("cqg.rtd", ,"ContractData", C84, "MT_LastAskVolume",, "T"))</f>
        <v/>
      </c>
      <c r="P84" t="str">
        <f>IF(A84="","",RTD("cqg.rtd", ,"ContractData", C84, "T_CVol",, "T"))</f>
        <v/>
      </c>
      <c r="Q84" s="1" t="str">
        <f>IF(A84="","",RTD("cqg.rtd",,"StudyData",C84,"PCB","BaseType=Index,Index=1","Close","A",,"all",,,,"T")/100)</f>
        <v/>
      </c>
    </row>
    <row r="85" spans="2:17" x14ac:dyDescent="0.3">
      <c r="B85" s="1" t="str">
        <f>IF(A85="","",IFERROR(RTD("cqg.rtd",,"ContractData",A85,"PerCentNetLastTrade",,"T")/100,""))</f>
        <v/>
      </c>
      <c r="E85" t="str">
        <f>IF(A85="","",RTD("cqg.rtd",,"ContractData",C85,"LongDescription",,"T"))</f>
        <v/>
      </c>
      <c r="F85" s="2" t="str">
        <f>IF(A85="","",RTD("cqg.rtd",,"ContractData",C85,"LastTrade",,"T"))</f>
        <v/>
      </c>
      <c r="G85" s="2" t="str">
        <f>IF(A85="","",RTD("cqg.rtd",,"ContractData",C85,"NetLastTrade",,"T"))</f>
        <v/>
      </c>
      <c r="H85" s="1" t="str">
        <f t="shared" si="1"/>
        <v/>
      </c>
      <c r="I85" s="2" t="str">
        <f>IF(A85="","",RTD("cqg.rtd",,"ContractData",C85,"Open",,"T"))</f>
        <v/>
      </c>
      <c r="J85" s="2" t="str">
        <f>IF(A85="","",RTD("cqg.rtd",,"ContractData",C85,"High",,"T"))</f>
        <v/>
      </c>
      <c r="K85" s="2" t="str">
        <f>IF(A85="","",RTD("cqg.rtd",,"ContractData",C85,"Low",,"T"))</f>
        <v/>
      </c>
      <c r="L85" t="str">
        <f>IF(A85="","",RTD("cqg.rtd", ,"ContractData", C85, "MT_LastBidVolume",, "T"))</f>
        <v/>
      </c>
      <c r="M85" s="2" t="str">
        <f>IF(A85="","",RTD("cqg.rtd", ,"ContractData", C85, "Bid",, "T"))</f>
        <v/>
      </c>
      <c r="N85" s="2" t="str">
        <f>IF(A85="","",RTD("cqg.rtd", ,"ContractData", C85, "Ask",, "T"))</f>
        <v/>
      </c>
      <c r="O85" t="str">
        <f>IF(A85="","",RTD("cqg.rtd", ,"ContractData", C85, "MT_LastAskVolume",, "T"))</f>
        <v/>
      </c>
      <c r="P85" t="str">
        <f>IF(A85="","",RTD("cqg.rtd", ,"ContractData", C85, "T_CVol",, "T"))</f>
        <v/>
      </c>
      <c r="Q85" s="1" t="str">
        <f>IF(A85="","",RTD("cqg.rtd",,"StudyData",C85,"PCB","BaseType=Index,Index=1","Close","A",,"all",,,,"T")/100)</f>
        <v/>
      </c>
    </row>
    <row r="86" spans="2:17" x14ac:dyDescent="0.3">
      <c r="B86" s="1" t="str">
        <f>IF(A86="","",IFERROR(RTD("cqg.rtd",,"ContractData",A86,"PerCentNetLastTrade",,"T")/100,""))</f>
        <v/>
      </c>
      <c r="E86" t="str">
        <f>IF(A86="","",RTD("cqg.rtd",,"ContractData",C86,"LongDescription",,"T"))</f>
        <v/>
      </c>
      <c r="F86" s="2" t="str">
        <f>IF(A86="","",RTD("cqg.rtd",,"ContractData",C86,"LastTrade",,"T"))</f>
        <v/>
      </c>
      <c r="G86" s="2" t="str">
        <f>IF(A86="","",RTD("cqg.rtd",,"ContractData",C86,"NetLastTrade",,"T"))</f>
        <v/>
      </c>
      <c r="H86" s="1" t="str">
        <f t="shared" si="1"/>
        <v/>
      </c>
      <c r="I86" s="2" t="str">
        <f>IF(A86="","",RTD("cqg.rtd",,"ContractData",C86,"Open",,"T"))</f>
        <v/>
      </c>
      <c r="J86" s="2" t="str">
        <f>IF(A86="","",RTD("cqg.rtd",,"ContractData",C86,"High",,"T"))</f>
        <v/>
      </c>
      <c r="K86" s="2" t="str">
        <f>IF(A86="","",RTD("cqg.rtd",,"ContractData",C86,"Low",,"T"))</f>
        <v/>
      </c>
      <c r="L86" t="str">
        <f>IF(A86="","",RTD("cqg.rtd", ,"ContractData", C86, "MT_LastBidVolume",, "T"))</f>
        <v/>
      </c>
      <c r="M86" s="2" t="str">
        <f>IF(A86="","",RTD("cqg.rtd", ,"ContractData", C86, "Bid",, "T"))</f>
        <v/>
      </c>
      <c r="N86" s="2" t="str">
        <f>IF(A86="","",RTD("cqg.rtd", ,"ContractData", C86, "Ask",, "T"))</f>
        <v/>
      </c>
      <c r="O86" t="str">
        <f>IF(A86="","",RTD("cqg.rtd", ,"ContractData", C86, "MT_LastAskVolume",, "T"))</f>
        <v/>
      </c>
      <c r="P86" t="str">
        <f>IF(A86="","",RTD("cqg.rtd", ,"ContractData", C86, "T_CVol",, "T"))</f>
        <v/>
      </c>
      <c r="Q86" s="1" t="str">
        <f>IF(A86="","",RTD("cqg.rtd",,"StudyData",C86,"PCB","BaseType=Index,Index=1","Close","A",,"all",,,,"T")/100)</f>
        <v/>
      </c>
    </row>
    <row r="87" spans="2:17" x14ac:dyDescent="0.3">
      <c r="B87" s="1" t="str">
        <f>IF(A87="","",IFERROR(RTD("cqg.rtd",,"ContractData",A87,"PerCentNetLastTrade",,"T")/100,""))</f>
        <v/>
      </c>
      <c r="E87" t="str">
        <f>IF(A87="","",RTD("cqg.rtd",,"ContractData",C87,"LongDescription",,"T"))</f>
        <v/>
      </c>
      <c r="F87" s="2" t="str">
        <f>IF(A87="","",RTD("cqg.rtd",,"ContractData",C87,"LastTrade",,"T"))</f>
        <v/>
      </c>
      <c r="G87" s="2" t="str">
        <f>IF(A87="","",RTD("cqg.rtd",,"ContractData",C87,"NetLastTrade",,"T"))</f>
        <v/>
      </c>
      <c r="H87" s="1" t="str">
        <f t="shared" si="1"/>
        <v/>
      </c>
      <c r="I87" s="2" t="str">
        <f>IF(A87="","",RTD("cqg.rtd",,"ContractData",C87,"Open",,"T"))</f>
        <v/>
      </c>
      <c r="J87" s="2" t="str">
        <f>IF(A87="","",RTD("cqg.rtd",,"ContractData",C87,"High",,"T"))</f>
        <v/>
      </c>
      <c r="K87" s="2" t="str">
        <f>IF(A87="","",RTD("cqg.rtd",,"ContractData",C87,"Low",,"T"))</f>
        <v/>
      </c>
      <c r="L87" t="str">
        <f>IF(A87="","",RTD("cqg.rtd", ,"ContractData", C87, "MT_LastBidVolume",, "T"))</f>
        <v/>
      </c>
      <c r="M87" s="2" t="str">
        <f>IF(A87="","",RTD("cqg.rtd", ,"ContractData", C87, "Bid",, "T"))</f>
        <v/>
      </c>
      <c r="N87" s="2" t="str">
        <f>IF(A87="","",RTD("cqg.rtd", ,"ContractData", C87, "Ask",, "T"))</f>
        <v/>
      </c>
      <c r="O87" t="str">
        <f>IF(A87="","",RTD("cqg.rtd", ,"ContractData", C87, "MT_LastAskVolume",, "T"))</f>
        <v/>
      </c>
      <c r="P87" t="str">
        <f>IF(A87="","",RTD("cqg.rtd", ,"ContractData", C87, "T_CVol",, "T"))</f>
        <v/>
      </c>
      <c r="Q87" s="1" t="str">
        <f>IF(A87="","",RTD("cqg.rtd",,"StudyData",C87,"PCB","BaseType=Index,Index=1","Close","A",,"all",,,,"T")/100)</f>
        <v/>
      </c>
    </row>
    <row r="88" spans="2:17" x14ac:dyDescent="0.3">
      <c r="B88" s="1" t="str">
        <f>IF(A88="","",IFERROR(RTD("cqg.rtd",,"ContractData",A88,"PerCentNetLastTrade",,"T")/100,""))</f>
        <v/>
      </c>
      <c r="E88" t="str">
        <f>IF(A88="","",RTD("cqg.rtd",,"ContractData",C88,"LongDescription",,"T"))</f>
        <v/>
      </c>
      <c r="F88" s="2" t="str">
        <f>IF(A88="","",RTD("cqg.rtd",,"ContractData",C88,"LastTrade",,"T"))</f>
        <v/>
      </c>
      <c r="G88" s="2" t="str">
        <f>IF(A88="","",RTD("cqg.rtd",,"ContractData",C88,"NetLastTrade",,"T"))</f>
        <v/>
      </c>
      <c r="H88" s="1" t="str">
        <f t="shared" si="1"/>
        <v/>
      </c>
      <c r="I88" s="2" t="str">
        <f>IF(A88="","",RTD("cqg.rtd",,"ContractData",C88,"Open",,"T"))</f>
        <v/>
      </c>
      <c r="J88" s="2" t="str">
        <f>IF(A88="","",RTD("cqg.rtd",,"ContractData",C88,"High",,"T"))</f>
        <v/>
      </c>
      <c r="K88" s="2" t="str">
        <f>IF(A88="","",RTD("cqg.rtd",,"ContractData",C88,"Low",,"T"))</f>
        <v/>
      </c>
      <c r="L88" t="str">
        <f>IF(A88="","",RTD("cqg.rtd", ,"ContractData", C88, "MT_LastBidVolume",, "T"))</f>
        <v/>
      </c>
      <c r="M88" s="2" t="str">
        <f>IF(A88="","",RTD("cqg.rtd", ,"ContractData", C88, "Bid",, "T"))</f>
        <v/>
      </c>
      <c r="N88" s="2" t="str">
        <f>IF(A88="","",RTD("cqg.rtd", ,"ContractData", C88, "Ask",, "T"))</f>
        <v/>
      </c>
      <c r="O88" t="str">
        <f>IF(A88="","",RTD("cqg.rtd", ,"ContractData", C88, "MT_LastAskVolume",, "T"))</f>
        <v/>
      </c>
      <c r="P88" t="str">
        <f>IF(A88="","",RTD("cqg.rtd", ,"ContractData", C88, "T_CVol",, "T"))</f>
        <v/>
      </c>
      <c r="Q88" s="1" t="str">
        <f>IF(A88="","",RTD("cqg.rtd",,"StudyData",C88,"PCB","BaseType=Index,Index=1","Close","A",,"all",,,,"T")/100)</f>
        <v/>
      </c>
    </row>
    <row r="89" spans="2:17" x14ac:dyDescent="0.3">
      <c r="B89" s="1" t="str">
        <f>IF(A89="","",IFERROR(RTD("cqg.rtd",,"ContractData",A89,"PerCentNetLastTrade",,"T")/100,""))</f>
        <v/>
      </c>
      <c r="E89" t="str">
        <f>IF(A89="","",RTD("cqg.rtd",,"ContractData",C89,"LongDescription",,"T"))</f>
        <v/>
      </c>
      <c r="F89" s="2" t="str">
        <f>IF(A89="","",RTD("cqg.rtd",,"ContractData",C89,"LastTrade",,"T"))</f>
        <v/>
      </c>
      <c r="G89" s="2" t="str">
        <f>IF(A89="","",RTD("cqg.rtd",,"ContractData",C89,"NetLastTrade",,"T"))</f>
        <v/>
      </c>
      <c r="H89" s="1" t="str">
        <f t="shared" si="1"/>
        <v/>
      </c>
      <c r="I89" s="2" t="str">
        <f>IF(A89="","",RTD("cqg.rtd",,"ContractData",C89,"Open",,"T"))</f>
        <v/>
      </c>
      <c r="J89" s="2" t="str">
        <f>IF(A89="","",RTD("cqg.rtd",,"ContractData",C89,"High",,"T"))</f>
        <v/>
      </c>
      <c r="K89" s="2" t="str">
        <f>IF(A89="","",RTD("cqg.rtd",,"ContractData",C89,"Low",,"T"))</f>
        <v/>
      </c>
      <c r="L89" t="str">
        <f>IF(A89="","",RTD("cqg.rtd", ,"ContractData", C89, "MT_LastBidVolume",, "T"))</f>
        <v/>
      </c>
      <c r="M89" s="2" t="str">
        <f>IF(A89="","",RTD("cqg.rtd", ,"ContractData", C89, "Bid",, "T"))</f>
        <v/>
      </c>
      <c r="N89" s="2" t="str">
        <f>IF(A89="","",RTD("cqg.rtd", ,"ContractData", C89, "Ask",, "T"))</f>
        <v/>
      </c>
      <c r="O89" t="str">
        <f>IF(A89="","",RTD("cqg.rtd", ,"ContractData", C89, "MT_LastAskVolume",, "T"))</f>
        <v/>
      </c>
      <c r="P89" t="str">
        <f>IF(A89="","",RTD("cqg.rtd", ,"ContractData", C89, "T_CVol",, "T"))</f>
        <v/>
      </c>
      <c r="Q89" s="1" t="str">
        <f>IF(A89="","",RTD("cqg.rtd",,"StudyData",C89,"PCB","BaseType=Index,Index=1","Close","A",,"all",,,,"T")/100)</f>
        <v/>
      </c>
    </row>
    <row r="90" spans="2:17" x14ac:dyDescent="0.3">
      <c r="B90" s="1" t="str">
        <f>IF(A90="","",IFERROR(RTD("cqg.rtd",,"ContractData",A90,"PerCentNetLastTrade",,"T")/100,""))</f>
        <v/>
      </c>
      <c r="E90" t="str">
        <f>IF(A90="","",RTD("cqg.rtd",,"ContractData",C90,"LongDescription",,"T"))</f>
        <v/>
      </c>
      <c r="F90" s="2" t="str">
        <f>IF(A90="","",RTD("cqg.rtd",,"ContractData",C90,"LastTrade",,"T"))</f>
        <v/>
      </c>
      <c r="G90" s="2" t="str">
        <f>IF(A90="","",RTD("cqg.rtd",,"ContractData",C90,"NetLastTrade",,"T"))</f>
        <v/>
      </c>
      <c r="H90" s="1" t="str">
        <f t="shared" si="1"/>
        <v/>
      </c>
      <c r="I90" s="2" t="str">
        <f>IF(A90="","",RTD("cqg.rtd",,"ContractData",C90,"Open",,"T"))</f>
        <v/>
      </c>
      <c r="J90" s="2" t="str">
        <f>IF(A90="","",RTD("cqg.rtd",,"ContractData",C90,"High",,"T"))</f>
        <v/>
      </c>
      <c r="K90" s="2" t="str">
        <f>IF(A90="","",RTD("cqg.rtd",,"ContractData",C90,"Low",,"T"))</f>
        <v/>
      </c>
      <c r="L90" t="str">
        <f>IF(A90="","",RTD("cqg.rtd", ,"ContractData", C90, "MT_LastBidVolume",, "T"))</f>
        <v/>
      </c>
      <c r="M90" s="2" t="str">
        <f>IF(A90="","",RTD("cqg.rtd", ,"ContractData", C90, "Bid",, "T"))</f>
        <v/>
      </c>
      <c r="N90" s="2" t="str">
        <f>IF(A90="","",RTD("cqg.rtd", ,"ContractData", C90, "Ask",, "T"))</f>
        <v/>
      </c>
      <c r="O90" t="str">
        <f>IF(A90="","",RTD("cqg.rtd", ,"ContractData", C90, "MT_LastAskVolume",, "T"))</f>
        <v/>
      </c>
      <c r="P90" t="str">
        <f>IF(A90="","",RTD("cqg.rtd", ,"ContractData", C90, "T_CVol",, "T"))</f>
        <v/>
      </c>
      <c r="Q90" s="1" t="str">
        <f>IF(A90="","",RTD("cqg.rtd",,"StudyData",C90,"PCB","BaseType=Index,Index=1","Close","A",,"all",,,,"T")/100)</f>
        <v/>
      </c>
    </row>
    <row r="91" spans="2:17" x14ac:dyDescent="0.3">
      <c r="B91" s="1" t="str">
        <f>IF(A91="","",IFERROR(RTD("cqg.rtd",,"ContractData",A91,"PerCentNetLastTrade",,"T")/100,""))</f>
        <v/>
      </c>
      <c r="E91" t="str">
        <f>IF(A91="","",RTD("cqg.rtd",,"ContractData",C91,"LongDescription",,"T"))</f>
        <v/>
      </c>
      <c r="F91" s="2" t="str">
        <f>IF(A91="","",RTD("cqg.rtd",,"ContractData",C91,"LastTrade",,"T"))</f>
        <v/>
      </c>
      <c r="G91" s="2" t="str">
        <f>IF(A91="","",RTD("cqg.rtd",,"ContractData",C91,"NetLastTrade",,"T"))</f>
        <v/>
      </c>
      <c r="H91" s="1" t="str">
        <f t="shared" si="1"/>
        <v/>
      </c>
      <c r="I91" s="2" t="str">
        <f>IF(A91="","",RTD("cqg.rtd",,"ContractData",C91,"Open",,"T"))</f>
        <v/>
      </c>
      <c r="J91" s="2" t="str">
        <f>IF(A91="","",RTD("cqg.rtd",,"ContractData",C91,"High",,"T"))</f>
        <v/>
      </c>
      <c r="K91" s="2" t="str">
        <f>IF(A91="","",RTD("cqg.rtd",,"ContractData",C91,"Low",,"T"))</f>
        <v/>
      </c>
      <c r="L91" t="str">
        <f>IF(A91="","",RTD("cqg.rtd", ,"ContractData", C91, "MT_LastBidVolume",, "T"))</f>
        <v/>
      </c>
      <c r="M91" s="2" t="str">
        <f>IF(A91="","",RTD("cqg.rtd", ,"ContractData", C91, "Bid",, "T"))</f>
        <v/>
      </c>
      <c r="N91" s="2" t="str">
        <f>IF(A91="","",RTD("cqg.rtd", ,"ContractData", C91, "Ask",, "T"))</f>
        <v/>
      </c>
      <c r="O91" t="str">
        <f>IF(A91="","",RTD("cqg.rtd", ,"ContractData", C91, "MT_LastAskVolume",, "T"))</f>
        <v/>
      </c>
      <c r="P91" t="str">
        <f>IF(A91="","",RTD("cqg.rtd", ,"ContractData", C91, "T_CVol",, "T"))</f>
        <v/>
      </c>
      <c r="Q91" s="1" t="str">
        <f>IF(A91="","",RTD("cqg.rtd",,"StudyData",C91,"PCB","BaseType=Index,Index=1","Close","A",,"all",,,,"T")/100)</f>
        <v/>
      </c>
    </row>
    <row r="92" spans="2:17" x14ac:dyDescent="0.3">
      <c r="B92" s="1" t="str">
        <f>IF(A92="","",IFERROR(RTD("cqg.rtd",,"ContractData",A92,"PerCentNetLastTrade",,"T")/100,""))</f>
        <v/>
      </c>
      <c r="E92" t="str">
        <f>IF(A92="","",RTD("cqg.rtd",,"ContractData",C92,"LongDescription",,"T"))</f>
        <v/>
      </c>
      <c r="F92" s="2" t="str">
        <f>IF(A92="","",RTD("cqg.rtd",,"ContractData",C92,"LastTrade",,"T"))</f>
        <v/>
      </c>
      <c r="G92" s="2" t="str">
        <f>IF(A92="","",RTD("cqg.rtd",,"ContractData",C92,"NetLastTrade",,"T"))</f>
        <v/>
      </c>
      <c r="H92" s="1" t="str">
        <f t="shared" si="1"/>
        <v/>
      </c>
      <c r="I92" s="2" t="str">
        <f>IF(A92="","",RTD("cqg.rtd",,"ContractData",C92,"Open",,"T"))</f>
        <v/>
      </c>
      <c r="J92" s="2" t="str">
        <f>IF(A92="","",RTD("cqg.rtd",,"ContractData",C92,"High",,"T"))</f>
        <v/>
      </c>
      <c r="K92" s="2" t="str">
        <f>IF(A92="","",RTD("cqg.rtd",,"ContractData",C92,"Low",,"T"))</f>
        <v/>
      </c>
      <c r="L92" t="str">
        <f>IF(A92="","",RTD("cqg.rtd", ,"ContractData", C92, "MT_LastBidVolume",, "T"))</f>
        <v/>
      </c>
      <c r="M92" s="2" t="str">
        <f>IF(A92="","",RTD("cqg.rtd", ,"ContractData", C92, "Bid",, "T"))</f>
        <v/>
      </c>
      <c r="N92" s="2" t="str">
        <f>IF(A92="","",RTD("cqg.rtd", ,"ContractData", C92, "Ask",, "T"))</f>
        <v/>
      </c>
      <c r="O92" t="str">
        <f>IF(A92="","",RTD("cqg.rtd", ,"ContractData", C92, "MT_LastAskVolume",, "T"))</f>
        <v/>
      </c>
      <c r="P92" t="str">
        <f>IF(A92="","",RTD("cqg.rtd", ,"ContractData", C92, "T_CVol",, "T"))</f>
        <v/>
      </c>
      <c r="Q92" s="1" t="str">
        <f>IF(A92="","",RTD("cqg.rtd",,"StudyData",C92,"PCB","BaseType=Index,Index=1","Close","A",,"all",,,,"T")/100)</f>
        <v/>
      </c>
    </row>
    <row r="93" spans="2:17" x14ac:dyDescent="0.3">
      <c r="B93" s="1" t="str">
        <f>IF(A93="","",IFERROR(RTD("cqg.rtd",,"ContractData",A93,"PerCentNetLastTrade",,"T")/100,""))</f>
        <v/>
      </c>
      <c r="E93" t="str">
        <f>IF(A93="","",RTD("cqg.rtd",,"ContractData",C93,"LongDescription",,"T"))</f>
        <v/>
      </c>
      <c r="F93" s="2" t="str">
        <f>IF(A93="","",RTD("cqg.rtd",,"ContractData",C93,"LastTrade",,"T"))</f>
        <v/>
      </c>
      <c r="G93" s="2" t="str">
        <f>IF(A93="","",RTD("cqg.rtd",,"ContractData",C93,"NetLastTrade",,"T"))</f>
        <v/>
      </c>
      <c r="H93" s="1" t="str">
        <f t="shared" si="1"/>
        <v/>
      </c>
      <c r="I93" s="2" t="str">
        <f>IF(A93="","",RTD("cqg.rtd",,"ContractData",C93,"Open",,"T"))</f>
        <v/>
      </c>
      <c r="J93" s="2" t="str">
        <f>IF(A93="","",RTD("cqg.rtd",,"ContractData",C93,"High",,"T"))</f>
        <v/>
      </c>
      <c r="K93" s="2" t="str">
        <f>IF(A93="","",RTD("cqg.rtd",,"ContractData",C93,"Low",,"T"))</f>
        <v/>
      </c>
      <c r="L93" t="str">
        <f>IF(A93="","",RTD("cqg.rtd", ,"ContractData", C93, "MT_LastBidVolume",, "T"))</f>
        <v/>
      </c>
      <c r="M93" s="2" t="str">
        <f>IF(A93="","",RTD("cqg.rtd", ,"ContractData", C93, "Bid",, "T"))</f>
        <v/>
      </c>
      <c r="N93" s="2" t="str">
        <f>IF(A93="","",RTD("cqg.rtd", ,"ContractData", C93, "Ask",, "T"))</f>
        <v/>
      </c>
      <c r="O93" t="str">
        <f>IF(A93="","",RTD("cqg.rtd", ,"ContractData", C93, "MT_LastAskVolume",, "T"))</f>
        <v/>
      </c>
      <c r="P93" t="str">
        <f>IF(A93="","",RTD("cqg.rtd", ,"ContractData", C93, "T_CVol",, "T"))</f>
        <v/>
      </c>
      <c r="Q93" s="1" t="str">
        <f>IF(A93="","",RTD("cqg.rtd",,"StudyData",C93,"PCB","BaseType=Index,Index=1","Close","A",,"all",,,,"T")/100)</f>
        <v/>
      </c>
    </row>
    <row r="94" spans="2:17" x14ac:dyDescent="0.3">
      <c r="B94" s="1" t="str">
        <f>IF(A94="","",IFERROR(RTD("cqg.rtd",,"ContractData",A94,"PerCentNetLastTrade",,"T")/100,""))</f>
        <v/>
      </c>
      <c r="E94" t="str">
        <f>IF(A94="","",RTD("cqg.rtd",,"ContractData",C94,"LongDescription",,"T"))</f>
        <v/>
      </c>
      <c r="F94" s="2" t="str">
        <f>IF(A94="","",RTD("cqg.rtd",,"ContractData",C94,"LastTrade",,"T"))</f>
        <v/>
      </c>
      <c r="G94" s="2" t="str">
        <f>IF(A94="","",RTD("cqg.rtd",,"ContractData",C94,"NetLastTrade",,"T"))</f>
        <v/>
      </c>
      <c r="H94" s="1" t="str">
        <f t="shared" si="1"/>
        <v/>
      </c>
      <c r="I94" s="2" t="str">
        <f>IF(A94="","",RTD("cqg.rtd",,"ContractData",C94,"Open",,"T"))</f>
        <v/>
      </c>
      <c r="J94" s="2" t="str">
        <f>IF(A94="","",RTD("cqg.rtd",,"ContractData",C94,"High",,"T"))</f>
        <v/>
      </c>
      <c r="K94" s="2" t="str">
        <f>IF(A94="","",RTD("cqg.rtd",,"ContractData",C94,"Low",,"T"))</f>
        <v/>
      </c>
      <c r="L94" t="str">
        <f>IF(A94="","",RTD("cqg.rtd", ,"ContractData", C94, "MT_LastBidVolume",, "T"))</f>
        <v/>
      </c>
      <c r="M94" s="2" t="str">
        <f>IF(A94="","",RTD("cqg.rtd", ,"ContractData", C94, "Bid",, "T"))</f>
        <v/>
      </c>
      <c r="N94" s="2" t="str">
        <f>IF(A94="","",RTD("cqg.rtd", ,"ContractData", C94, "Ask",, "T"))</f>
        <v/>
      </c>
      <c r="O94" t="str">
        <f>IF(A94="","",RTD("cqg.rtd", ,"ContractData", C94, "MT_LastAskVolume",, "T"))</f>
        <v/>
      </c>
      <c r="P94" t="str">
        <f>IF(A94="","",RTD("cqg.rtd", ,"ContractData", C94, "T_CVol",, "T"))</f>
        <v/>
      </c>
      <c r="Q94" s="1" t="str">
        <f>IF(A94="","",RTD("cqg.rtd",,"StudyData",C94,"PCB","BaseType=Index,Index=1","Close","A",,"all",,,,"T")/100)</f>
        <v/>
      </c>
    </row>
    <row r="95" spans="2:17" x14ac:dyDescent="0.3">
      <c r="B95" s="1" t="str">
        <f>IF(A95="","",IFERROR(RTD("cqg.rtd",,"ContractData",A95,"PerCentNetLastTrade",,"T")/100,""))</f>
        <v/>
      </c>
      <c r="E95" t="str">
        <f>IF(A95="","",RTD("cqg.rtd",,"ContractData",C95,"LongDescription",,"T"))</f>
        <v/>
      </c>
      <c r="F95" s="2" t="str">
        <f>IF(A95="","",RTD("cqg.rtd",,"ContractData",C95,"LastTrade",,"T"))</f>
        <v/>
      </c>
      <c r="G95" s="2" t="str">
        <f>IF(A95="","",RTD("cqg.rtd",,"ContractData",C95,"NetLastTrade",,"T"))</f>
        <v/>
      </c>
      <c r="H95" s="1" t="str">
        <f t="shared" ref="H95:H158" si="2">IF(A95="","",D95)</f>
        <v/>
      </c>
      <c r="I95" s="2" t="str">
        <f>IF(A95="","",RTD("cqg.rtd",,"ContractData",C95,"Open",,"T"))</f>
        <v/>
      </c>
      <c r="J95" s="2" t="str">
        <f>IF(A95="","",RTD("cqg.rtd",,"ContractData",C95,"High",,"T"))</f>
        <v/>
      </c>
      <c r="K95" s="2" t="str">
        <f>IF(A95="","",RTD("cqg.rtd",,"ContractData",C95,"Low",,"T"))</f>
        <v/>
      </c>
      <c r="L95" t="str">
        <f>IF(A95="","",RTD("cqg.rtd", ,"ContractData", C95, "MT_LastBidVolume",, "T"))</f>
        <v/>
      </c>
      <c r="M95" s="2" t="str">
        <f>IF(A95="","",RTD("cqg.rtd", ,"ContractData", C95, "Bid",, "T"))</f>
        <v/>
      </c>
      <c r="N95" s="2" t="str">
        <f>IF(A95="","",RTD("cqg.rtd", ,"ContractData", C95, "Ask",, "T"))</f>
        <v/>
      </c>
      <c r="O95" t="str">
        <f>IF(A95="","",RTD("cqg.rtd", ,"ContractData", C95, "MT_LastAskVolume",, "T"))</f>
        <v/>
      </c>
      <c r="P95" t="str">
        <f>IF(A95="","",RTD("cqg.rtd", ,"ContractData", C95, "T_CVol",, "T"))</f>
        <v/>
      </c>
      <c r="Q95" s="1" t="str">
        <f>IF(A95="","",RTD("cqg.rtd",,"StudyData",C95,"PCB","BaseType=Index,Index=1","Close","A",,"all",,,,"T")/100)</f>
        <v/>
      </c>
    </row>
    <row r="96" spans="2:17" x14ac:dyDescent="0.3">
      <c r="B96" s="1" t="str">
        <f>IF(A96="","",IFERROR(RTD("cqg.rtd",,"ContractData",A96,"PerCentNetLastTrade",,"T")/100,""))</f>
        <v/>
      </c>
      <c r="E96" t="str">
        <f>IF(A96="","",RTD("cqg.rtd",,"ContractData",C96,"LongDescription",,"T"))</f>
        <v/>
      </c>
      <c r="F96" s="2" t="str">
        <f>IF(A96="","",RTD("cqg.rtd",,"ContractData",C96,"LastTrade",,"T"))</f>
        <v/>
      </c>
      <c r="G96" s="2" t="str">
        <f>IF(A96="","",RTD("cqg.rtd",,"ContractData",C96,"NetLastTrade",,"T"))</f>
        <v/>
      </c>
      <c r="H96" s="1" t="str">
        <f t="shared" si="2"/>
        <v/>
      </c>
      <c r="I96" s="2" t="str">
        <f>IF(A96="","",RTD("cqg.rtd",,"ContractData",C96,"Open",,"T"))</f>
        <v/>
      </c>
      <c r="J96" s="2" t="str">
        <f>IF(A96="","",RTD("cqg.rtd",,"ContractData",C96,"High",,"T"))</f>
        <v/>
      </c>
      <c r="K96" s="2" t="str">
        <f>IF(A96="","",RTD("cqg.rtd",,"ContractData",C96,"Low",,"T"))</f>
        <v/>
      </c>
      <c r="L96" t="str">
        <f>IF(A96="","",RTD("cqg.rtd", ,"ContractData", C96, "MT_LastBidVolume",, "T"))</f>
        <v/>
      </c>
      <c r="M96" s="2" t="str">
        <f>IF(A96="","",RTD("cqg.rtd", ,"ContractData", C96, "Bid",, "T"))</f>
        <v/>
      </c>
      <c r="N96" s="2" t="str">
        <f>IF(A96="","",RTD("cqg.rtd", ,"ContractData", C96, "Ask",, "T"))</f>
        <v/>
      </c>
      <c r="O96" t="str">
        <f>IF(A96="","",RTD("cqg.rtd", ,"ContractData", C96, "MT_LastAskVolume",, "T"))</f>
        <v/>
      </c>
      <c r="P96" t="str">
        <f>IF(A96="","",RTD("cqg.rtd", ,"ContractData", C96, "T_CVol",, "T"))</f>
        <v/>
      </c>
      <c r="Q96" s="1" t="str">
        <f>IF(A96="","",RTD("cqg.rtd",,"StudyData",C96,"PCB","BaseType=Index,Index=1","Close","A",,"all",,,,"T")/100)</f>
        <v/>
      </c>
    </row>
    <row r="97" spans="2:17" x14ac:dyDescent="0.3">
      <c r="B97" s="1" t="str">
        <f>IF(A97="","",IFERROR(RTD("cqg.rtd",,"ContractData",A97,"PerCentNetLastTrade",,"T")/100,""))</f>
        <v/>
      </c>
      <c r="E97" t="str">
        <f>IF(A97="","",RTD("cqg.rtd",,"ContractData",C97,"LongDescription",,"T"))</f>
        <v/>
      </c>
      <c r="F97" s="2" t="str">
        <f>IF(A97="","",RTD("cqg.rtd",,"ContractData",C97,"LastTrade",,"T"))</f>
        <v/>
      </c>
      <c r="G97" s="2" t="str">
        <f>IF(A97="","",RTD("cqg.rtd",,"ContractData",C97,"NetLastTrade",,"T"))</f>
        <v/>
      </c>
      <c r="H97" s="1" t="str">
        <f t="shared" si="2"/>
        <v/>
      </c>
      <c r="I97" s="2" t="str">
        <f>IF(A97="","",RTD("cqg.rtd",,"ContractData",C97,"Open",,"T"))</f>
        <v/>
      </c>
      <c r="J97" s="2" t="str">
        <f>IF(A97="","",RTD("cqg.rtd",,"ContractData",C97,"High",,"T"))</f>
        <v/>
      </c>
      <c r="K97" s="2" t="str">
        <f>IF(A97="","",RTD("cqg.rtd",,"ContractData",C97,"Low",,"T"))</f>
        <v/>
      </c>
      <c r="L97" t="str">
        <f>IF(A97="","",RTD("cqg.rtd", ,"ContractData", C97, "MT_LastBidVolume",, "T"))</f>
        <v/>
      </c>
      <c r="M97" s="2" t="str">
        <f>IF(A97="","",RTD("cqg.rtd", ,"ContractData", C97, "Bid",, "T"))</f>
        <v/>
      </c>
      <c r="N97" s="2" t="str">
        <f>IF(A97="","",RTD("cqg.rtd", ,"ContractData", C97, "Ask",, "T"))</f>
        <v/>
      </c>
      <c r="O97" t="str">
        <f>IF(A97="","",RTD("cqg.rtd", ,"ContractData", C97, "MT_LastAskVolume",, "T"))</f>
        <v/>
      </c>
      <c r="P97" t="str">
        <f>IF(A97="","",RTD("cqg.rtd", ,"ContractData", C97, "T_CVol",, "T"))</f>
        <v/>
      </c>
      <c r="Q97" s="1" t="str">
        <f>IF(A97="","",RTD("cqg.rtd",,"StudyData",C97,"PCB","BaseType=Index,Index=1","Close","A",,"all",,,,"T")/100)</f>
        <v/>
      </c>
    </row>
    <row r="98" spans="2:17" x14ac:dyDescent="0.3">
      <c r="B98" s="1" t="str">
        <f>IF(A98="","",IFERROR(RTD("cqg.rtd",,"ContractData",A98,"PerCentNetLastTrade",,"T")/100,""))</f>
        <v/>
      </c>
      <c r="E98" t="str">
        <f>IF(A98="","",RTD("cqg.rtd",,"ContractData",C98,"LongDescription",,"T"))</f>
        <v/>
      </c>
      <c r="F98" s="2" t="str">
        <f>IF(A98="","",RTD("cqg.rtd",,"ContractData",C98,"LastTrade",,"T"))</f>
        <v/>
      </c>
      <c r="G98" s="2" t="str">
        <f>IF(A98="","",RTD("cqg.rtd",,"ContractData",C98,"NetLastTrade",,"T"))</f>
        <v/>
      </c>
      <c r="H98" s="1" t="str">
        <f t="shared" si="2"/>
        <v/>
      </c>
      <c r="I98" s="2" t="str">
        <f>IF(A98="","",RTD("cqg.rtd",,"ContractData",C98,"Open",,"T"))</f>
        <v/>
      </c>
      <c r="J98" s="2" t="str">
        <f>IF(A98="","",RTD("cqg.rtd",,"ContractData",C98,"High",,"T"))</f>
        <v/>
      </c>
      <c r="K98" s="2" t="str">
        <f>IF(A98="","",RTD("cqg.rtd",,"ContractData",C98,"Low",,"T"))</f>
        <v/>
      </c>
      <c r="L98" t="str">
        <f>IF(A98="","",RTD("cqg.rtd", ,"ContractData", C98, "MT_LastBidVolume",, "T"))</f>
        <v/>
      </c>
      <c r="M98" s="2" t="str">
        <f>IF(A98="","",RTD("cqg.rtd", ,"ContractData", C98, "Bid",, "T"))</f>
        <v/>
      </c>
      <c r="N98" s="2" t="str">
        <f>IF(A98="","",RTD("cqg.rtd", ,"ContractData", C98, "Ask",, "T"))</f>
        <v/>
      </c>
      <c r="O98" t="str">
        <f>IF(A98="","",RTD("cqg.rtd", ,"ContractData", C98, "MT_LastAskVolume",, "T"))</f>
        <v/>
      </c>
      <c r="P98" t="str">
        <f>IF(A98="","",RTD("cqg.rtd", ,"ContractData", C98, "T_CVol",, "T"))</f>
        <v/>
      </c>
      <c r="Q98" s="1" t="str">
        <f>IF(A98="","",RTD("cqg.rtd",,"StudyData",C98,"PCB","BaseType=Index,Index=1","Close","A",,"all",,,,"T")/100)</f>
        <v/>
      </c>
    </row>
    <row r="99" spans="2:17" x14ac:dyDescent="0.3">
      <c r="B99" s="1" t="str">
        <f>IF(A99="","",IFERROR(RTD("cqg.rtd",,"ContractData",A99,"PerCentNetLastTrade",,"T")/100,""))</f>
        <v/>
      </c>
      <c r="E99" t="str">
        <f>IF(A99="","",RTD("cqg.rtd",,"ContractData",C99,"LongDescription",,"T"))</f>
        <v/>
      </c>
      <c r="F99" s="2" t="str">
        <f>IF(A99="","",RTD("cqg.rtd",,"ContractData",C99,"LastTrade",,"T"))</f>
        <v/>
      </c>
      <c r="G99" s="2" t="str">
        <f>IF(A99="","",RTD("cqg.rtd",,"ContractData",C99,"NetLastTrade",,"T"))</f>
        <v/>
      </c>
      <c r="H99" s="1" t="str">
        <f t="shared" si="2"/>
        <v/>
      </c>
      <c r="I99" s="2" t="str">
        <f>IF(A99="","",RTD("cqg.rtd",,"ContractData",C99,"Open",,"T"))</f>
        <v/>
      </c>
      <c r="J99" s="2" t="str">
        <f>IF(A99="","",RTD("cqg.rtd",,"ContractData",C99,"High",,"T"))</f>
        <v/>
      </c>
      <c r="K99" s="2" t="str">
        <f>IF(A99="","",RTD("cqg.rtd",,"ContractData",C99,"Low",,"T"))</f>
        <v/>
      </c>
      <c r="L99" t="str">
        <f>IF(A99="","",RTD("cqg.rtd", ,"ContractData", C99, "MT_LastBidVolume",, "T"))</f>
        <v/>
      </c>
      <c r="M99" s="2" t="str">
        <f>IF(A99="","",RTD("cqg.rtd", ,"ContractData", C99, "Bid",, "T"))</f>
        <v/>
      </c>
      <c r="N99" s="2" t="str">
        <f>IF(A99="","",RTD("cqg.rtd", ,"ContractData", C99, "Ask",, "T"))</f>
        <v/>
      </c>
      <c r="O99" t="str">
        <f>IF(A99="","",RTD("cqg.rtd", ,"ContractData", C99, "MT_LastAskVolume",, "T"))</f>
        <v/>
      </c>
      <c r="P99" t="str">
        <f>IF(A99="","",RTD("cqg.rtd", ,"ContractData", C99, "T_CVol",, "T"))</f>
        <v/>
      </c>
      <c r="Q99" s="1" t="str">
        <f>IF(A99="","",RTD("cqg.rtd",,"StudyData",C99,"PCB","BaseType=Index,Index=1","Close","A",,"all",,,,"T")/100)</f>
        <v/>
      </c>
    </row>
    <row r="100" spans="2:17" x14ac:dyDescent="0.3">
      <c r="B100" s="1" t="str">
        <f>IF(A100="","",IFERROR(RTD("cqg.rtd",,"ContractData",A100,"PerCentNetLastTrade",,"T")/100,""))</f>
        <v/>
      </c>
      <c r="E100" t="str">
        <f>IF(A100="","",RTD("cqg.rtd",,"ContractData",C100,"LongDescription",,"T"))</f>
        <v/>
      </c>
      <c r="F100" s="2" t="str">
        <f>IF(A100="","",RTD("cqg.rtd",,"ContractData",C100,"LastTrade",,"T"))</f>
        <v/>
      </c>
      <c r="G100" s="2" t="str">
        <f>IF(A100="","",RTD("cqg.rtd",,"ContractData",C100,"NetLastTrade",,"T"))</f>
        <v/>
      </c>
      <c r="H100" s="1" t="str">
        <f t="shared" si="2"/>
        <v/>
      </c>
      <c r="I100" s="2" t="str">
        <f>IF(A100="","",RTD("cqg.rtd",,"ContractData",C100,"Open",,"T"))</f>
        <v/>
      </c>
      <c r="J100" s="2" t="str">
        <f>IF(A100="","",RTD("cqg.rtd",,"ContractData",C100,"High",,"T"))</f>
        <v/>
      </c>
      <c r="K100" s="2" t="str">
        <f>IF(A100="","",RTD("cqg.rtd",,"ContractData",C100,"Low",,"T"))</f>
        <v/>
      </c>
      <c r="L100" t="str">
        <f>IF(A100="","",RTD("cqg.rtd", ,"ContractData", C100, "MT_LastBidVolume",, "T"))</f>
        <v/>
      </c>
      <c r="M100" s="2" t="str">
        <f>IF(A100="","",RTD("cqg.rtd", ,"ContractData", C100, "Bid",, "T"))</f>
        <v/>
      </c>
      <c r="N100" s="2" t="str">
        <f>IF(A100="","",RTD("cqg.rtd", ,"ContractData", C100, "Ask",, "T"))</f>
        <v/>
      </c>
      <c r="O100" t="str">
        <f>IF(A100="","",RTD("cqg.rtd", ,"ContractData", C100, "MT_LastAskVolume",, "T"))</f>
        <v/>
      </c>
      <c r="P100" t="str">
        <f>IF(A100="","",RTD("cqg.rtd", ,"ContractData", C100, "T_CVol",, "T"))</f>
        <v/>
      </c>
      <c r="Q100" s="1" t="str">
        <f>IF(A100="","",RTD("cqg.rtd",,"StudyData",C100,"PCB","BaseType=Index,Index=1","Close","A",,"all",,,,"T")/100)</f>
        <v/>
      </c>
    </row>
    <row r="101" spans="2:17" x14ac:dyDescent="0.3">
      <c r="B101" s="1" t="str">
        <f>IF(A101="","",IFERROR(RTD("cqg.rtd",,"ContractData",A101,"PerCentNetLastTrade",,"T")/100,""))</f>
        <v/>
      </c>
      <c r="E101" t="str">
        <f>IF(A101="","",RTD("cqg.rtd",,"ContractData",C101,"LongDescription",,"T"))</f>
        <v/>
      </c>
      <c r="F101" s="2" t="str">
        <f>IF(A101="","",RTD("cqg.rtd",,"ContractData",C101,"LastTrade",,"T"))</f>
        <v/>
      </c>
      <c r="G101" s="2" t="str">
        <f>IF(A101="","",RTD("cqg.rtd",,"ContractData",C101,"NetLastTrade",,"T"))</f>
        <v/>
      </c>
      <c r="H101" s="1" t="str">
        <f t="shared" si="2"/>
        <v/>
      </c>
      <c r="I101" s="2" t="str">
        <f>IF(A101="","",RTD("cqg.rtd",,"ContractData",C101,"Open",,"T"))</f>
        <v/>
      </c>
      <c r="J101" s="2" t="str">
        <f>IF(A101="","",RTD("cqg.rtd",,"ContractData",C101,"High",,"T"))</f>
        <v/>
      </c>
      <c r="K101" s="2" t="str">
        <f>IF(A101="","",RTD("cqg.rtd",,"ContractData",C101,"Low",,"T"))</f>
        <v/>
      </c>
      <c r="L101" t="str">
        <f>IF(A101="","",RTD("cqg.rtd", ,"ContractData", C101, "MT_LastBidVolume",, "T"))</f>
        <v/>
      </c>
      <c r="M101" s="2" t="str">
        <f>IF(A101="","",RTD("cqg.rtd", ,"ContractData", C101, "Bid",, "T"))</f>
        <v/>
      </c>
      <c r="N101" s="2" t="str">
        <f>IF(A101="","",RTD("cqg.rtd", ,"ContractData", C101, "Ask",, "T"))</f>
        <v/>
      </c>
      <c r="O101" t="str">
        <f>IF(A101="","",RTD("cqg.rtd", ,"ContractData", C101, "MT_LastAskVolume",, "T"))</f>
        <v/>
      </c>
      <c r="P101" t="str">
        <f>IF(A101="","",RTD("cqg.rtd", ,"ContractData", C101, "T_CVol",, "T"))</f>
        <v/>
      </c>
      <c r="Q101" s="1" t="str">
        <f>IF(A101="","",RTD("cqg.rtd",,"StudyData",C101,"PCB","BaseType=Index,Index=1","Close","A",,"all",,,,"T")/100)</f>
        <v/>
      </c>
    </row>
    <row r="102" spans="2:17" x14ac:dyDescent="0.3">
      <c r="B102" s="1" t="str">
        <f>IF(A102="","",IFERROR(RTD("cqg.rtd",,"ContractData",A102,"PerCentNetLastTrade",,"T")/100,""))</f>
        <v/>
      </c>
      <c r="E102" t="str">
        <f>IF(A102="","",RTD("cqg.rtd",,"ContractData",C102,"LongDescription",,"T"))</f>
        <v/>
      </c>
      <c r="F102" s="2" t="str">
        <f>IF(A102="","",RTD("cqg.rtd",,"ContractData",C102,"LastTrade",,"T"))</f>
        <v/>
      </c>
      <c r="G102" s="2" t="str">
        <f>IF(A102="","",RTD("cqg.rtd",,"ContractData",C102,"NetLastTrade",,"T"))</f>
        <v/>
      </c>
      <c r="H102" s="1" t="str">
        <f t="shared" si="2"/>
        <v/>
      </c>
      <c r="I102" s="2" t="str">
        <f>IF(A102="","",RTD("cqg.rtd",,"ContractData",C102,"Open",,"T"))</f>
        <v/>
      </c>
      <c r="J102" s="2" t="str">
        <f>IF(A102="","",RTD("cqg.rtd",,"ContractData",C102,"High",,"T"))</f>
        <v/>
      </c>
      <c r="K102" s="2" t="str">
        <f>IF(A102="","",RTD("cqg.rtd",,"ContractData",C102,"Low",,"T"))</f>
        <v/>
      </c>
      <c r="L102" t="str">
        <f>IF(A102="","",RTD("cqg.rtd", ,"ContractData", C102, "MT_LastBidVolume",, "T"))</f>
        <v/>
      </c>
      <c r="M102" s="2" t="str">
        <f>IF(A102="","",RTD("cqg.rtd", ,"ContractData", C102, "Bid",, "T"))</f>
        <v/>
      </c>
      <c r="N102" s="2" t="str">
        <f>IF(A102="","",RTD("cqg.rtd", ,"ContractData", C102, "Ask",, "T"))</f>
        <v/>
      </c>
      <c r="O102" t="str">
        <f>IF(A102="","",RTD("cqg.rtd", ,"ContractData", C102, "MT_LastAskVolume",, "T"))</f>
        <v/>
      </c>
      <c r="P102" t="str">
        <f>IF(A102="","",RTD("cqg.rtd", ,"ContractData", C102, "T_CVol",, "T"))</f>
        <v/>
      </c>
      <c r="Q102" s="1" t="str">
        <f>IF(A102="","",RTD("cqg.rtd",,"StudyData",C102,"PCB","BaseType=Index,Index=1","Close","A",,"all",,,,"T")/100)</f>
        <v/>
      </c>
    </row>
    <row r="103" spans="2:17" x14ac:dyDescent="0.3">
      <c r="B103" s="1" t="str">
        <f>IF(A103="","",IFERROR(RTD("cqg.rtd",,"ContractData",A103,"PerCentNetLastTrade",,"T")/100,""))</f>
        <v/>
      </c>
      <c r="E103" t="str">
        <f>IF(A103="","",RTD("cqg.rtd",,"ContractData",C103,"LongDescription",,"T"))</f>
        <v/>
      </c>
      <c r="F103" s="2" t="str">
        <f>IF(A103="","",RTD("cqg.rtd",,"ContractData",C103,"LastTrade",,"T"))</f>
        <v/>
      </c>
      <c r="G103" s="2" t="str">
        <f>IF(A103="","",RTD("cqg.rtd",,"ContractData",C103,"NetLastTrade",,"T"))</f>
        <v/>
      </c>
      <c r="H103" s="1" t="str">
        <f t="shared" si="2"/>
        <v/>
      </c>
      <c r="I103" s="2" t="str">
        <f>IF(A103="","",RTD("cqg.rtd",,"ContractData",C103,"Open",,"T"))</f>
        <v/>
      </c>
      <c r="J103" s="2" t="str">
        <f>IF(A103="","",RTD("cqg.rtd",,"ContractData",C103,"High",,"T"))</f>
        <v/>
      </c>
      <c r="K103" s="2" t="str">
        <f>IF(A103="","",RTD("cqg.rtd",,"ContractData",C103,"Low",,"T"))</f>
        <v/>
      </c>
      <c r="L103" t="str">
        <f>IF(A103="","",RTD("cqg.rtd", ,"ContractData", C103, "MT_LastBidVolume",, "T"))</f>
        <v/>
      </c>
      <c r="M103" s="2" t="str">
        <f>IF(A103="","",RTD("cqg.rtd", ,"ContractData", C103, "Bid",, "T"))</f>
        <v/>
      </c>
      <c r="N103" s="2" t="str">
        <f>IF(A103="","",RTD("cqg.rtd", ,"ContractData", C103, "Ask",, "T"))</f>
        <v/>
      </c>
      <c r="O103" t="str">
        <f>IF(A103="","",RTD("cqg.rtd", ,"ContractData", C103, "MT_LastAskVolume",, "T"))</f>
        <v/>
      </c>
      <c r="P103" t="str">
        <f>IF(A103="","",RTD("cqg.rtd", ,"ContractData", C103, "T_CVol",, "T"))</f>
        <v/>
      </c>
      <c r="Q103" s="1" t="str">
        <f>IF(A103="","",RTD("cqg.rtd",,"StudyData",C103,"PCB","BaseType=Index,Index=1","Close","A",,"all",,,,"T")/100)</f>
        <v/>
      </c>
    </row>
    <row r="104" spans="2:17" x14ac:dyDescent="0.3">
      <c r="B104" s="1" t="str">
        <f>IF(A104="","",IFERROR(RTD("cqg.rtd",,"ContractData",A104,"PerCentNetLastTrade",,"T")/100,""))</f>
        <v/>
      </c>
      <c r="E104" t="str">
        <f>IF(A104="","",RTD("cqg.rtd",,"ContractData",C104,"LongDescription",,"T"))</f>
        <v/>
      </c>
      <c r="F104" s="2" t="str">
        <f>IF(A104="","",RTD("cqg.rtd",,"ContractData",C104,"LastTrade",,"T"))</f>
        <v/>
      </c>
      <c r="G104" s="2" t="str">
        <f>IF(A104="","",RTD("cqg.rtd",,"ContractData",C104,"NetLastTrade",,"T"))</f>
        <v/>
      </c>
      <c r="H104" s="1" t="str">
        <f t="shared" si="2"/>
        <v/>
      </c>
      <c r="I104" s="2" t="str">
        <f>IF(A104="","",RTD("cqg.rtd",,"ContractData",C104,"Open",,"T"))</f>
        <v/>
      </c>
      <c r="J104" s="2" t="str">
        <f>IF(A104="","",RTD("cqg.rtd",,"ContractData",C104,"High",,"T"))</f>
        <v/>
      </c>
      <c r="K104" s="2" t="str">
        <f>IF(A104="","",RTD("cqg.rtd",,"ContractData",C104,"Low",,"T"))</f>
        <v/>
      </c>
      <c r="L104" t="str">
        <f>IF(A104="","",RTD("cqg.rtd", ,"ContractData", C104, "MT_LastBidVolume",, "T"))</f>
        <v/>
      </c>
      <c r="M104" s="2" t="str">
        <f>IF(A104="","",RTD("cqg.rtd", ,"ContractData", C104, "Bid",, "T"))</f>
        <v/>
      </c>
      <c r="N104" s="2" t="str">
        <f>IF(A104="","",RTD("cqg.rtd", ,"ContractData", C104, "Ask",, "T"))</f>
        <v/>
      </c>
      <c r="O104" t="str">
        <f>IF(A104="","",RTD("cqg.rtd", ,"ContractData", C104, "MT_LastAskVolume",, "T"))</f>
        <v/>
      </c>
      <c r="P104" t="str">
        <f>IF(A104="","",RTD("cqg.rtd", ,"ContractData", C104, "T_CVol",, "T"))</f>
        <v/>
      </c>
      <c r="Q104" s="1" t="str">
        <f>IF(A104="","",RTD("cqg.rtd",,"StudyData",C104,"PCB","BaseType=Index,Index=1","Close","A",,"all",,,,"T")/100)</f>
        <v/>
      </c>
    </row>
    <row r="105" spans="2:17" x14ac:dyDescent="0.3">
      <c r="B105" s="1" t="str">
        <f>IF(A105="","",IFERROR(RTD("cqg.rtd",,"ContractData",A105,"PerCentNetLastTrade",,"T")/100,""))</f>
        <v/>
      </c>
      <c r="E105" t="str">
        <f>IF(A105="","",RTD("cqg.rtd",,"ContractData",C105,"LongDescription",,"T"))</f>
        <v/>
      </c>
      <c r="F105" s="2" t="str">
        <f>IF(A105="","",RTD("cqg.rtd",,"ContractData",C105,"LastTrade",,"T"))</f>
        <v/>
      </c>
      <c r="G105" s="2" t="str">
        <f>IF(A105="","",RTD("cqg.rtd",,"ContractData",C105,"NetLastTrade",,"T"))</f>
        <v/>
      </c>
      <c r="H105" s="1" t="str">
        <f t="shared" si="2"/>
        <v/>
      </c>
      <c r="I105" s="2" t="str">
        <f>IF(A105="","",RTD("cqg.rtd",,"ContractData",C105,"Open",,"T"))</f>
        <v/>
      </c>
      <c r="J105" s="2" t="str">
        <f>IF(A105="","",RTD("cqg.rtd",,"ContractData",C105,"High",,"T"))</f>
        <v/>
      </c>
      <c r="K105" s="2" t="str">
        <f>IF(A105="","",RTD("cqg.rtd",,"ContractData",C105,"Low",,"T"))</f>
        <v/>
      </c>
      <c r="L105" t="str">
        <f>IF(A105="","",RTD("cqg.rtd", ,"ContractData", C105, "MT_LastBidVolume",, "T"))</f>
        <v/>
      </c>
      <c r="M105" s="2" t="str">
        <f>IF(A105="","",RTD("cqg.rtd", ,"ContractData", C105, "Bid",, "T"))</f>
        <v/>
      </c>
      <c r="N105" s="2" t="str">
        <f>IF(A105="","",RTD("cqg.rtd", ,"ContractData", C105, "Ask",, "T"))</f>
        <v/>
      </c>
      <c r="O105" t="str">
        <f>IF(A105="","",RTD("cqg.rtd", ,"ContractData", C105, "MT_LastAskVolume",, "T"))</f>
        <v/>
      </c>
      <c r="P105" t="str">
        <f>IF(A105="","",RTD("cqg.rtd", ,"ContractData", C105, "T_CVol",, "T"))</f>
        <v/>
      </c>
      <c r="Q105" s="1" t="str">
        <f>IF(A105="","",RTD("cqg.rtd",,"StudyData",C105,"PCB","BaseType=Index,Index=1","Close","A",,"all",,,,"T")/100)</f>
        <v/>
      </c>
    </row>
    <row r="106" spans="2:17" x14ac:dyDescent="0.3">
      <c r="B106" s="1" t="str">
        <f>IF(A106="","",IFERROR(RTD("cqg.rtd",,"ContractData",A106,"PerCentNetLastTrade",,"T")/100,""))</f>
        <v/>
      </c>
      <c r="E106" t="str">
        <f>IF(A106="","",RTD("cqg.rtd",,"ContractData",C106,"LongDescription",,"T"))</f>
        <v/>
      </c>
      <c r="F106" s="2" t="str">
        <f>IF(A106="","",RTD("cqg.rtd",,"ContractData",C106,"LastTrade",,"T"))</f>
        <v/>
      </c>
      <c r="G106" s="2" t="str">
        <f>IF(A106="","",RTD("cqg.rtd",,"ContractData",C106,"NetLastTrade",,"T"))</f>
        <v/>
      </c>
      <c r="H106" s="1" t="str">
        <f t="shared" si="2"/>
        <v/>
      </c>
      <c r="I106" s="2" t="str">
        <f>IF(A106="","",RTD("cqg.rtd",,"ContractData",C106,"Open",,"T"))</f>
        <v/>
      </c>
      <c r="J106" s="2" t="str">
        <f>IF(A106="","",RTD("cqg.rtd",,"ContractData",C106,"High",,"T"))</f>
        <v/>
      </c>
      <c r="K106" s="2" t="str">
        <f>IF(A106="","",RTD("cqg.rtd",,"ContractData",C106,"Low",,"T"))</f>
        <v/>
      </c>
      <c r="L106" t="str">
        <f>IF(A106="","",RTD("cqg.rtd", ,"ContractData", C106, "MT_LastBidVolume",, "T"))</f>
        <v/>
      </c>
      <c r="M106" s="2" t="str">
        <f>IF(A106="","",RTD("cqg.rtd", ,"ContractData", C106, "Bid",, "T"))</f>
        <v/>
      </c>
      <c r="N106" s="2" t="str">
        <f>IF(A106="","",RTD("cqg.rtd", ,"ContractData", C106, "Ask",, "T"))</f>
        <v/>
      </c>
      <c r="O106" t="str">
        <f>IF(A106="","",RTD("cqg.rtd", ,"ContractData", C106, "MT_LastAskVolume",, "T"))</f>
        <v/>
      </c>
      <c r="P106" t="str">
        <f>IF(A106="","",RTD("cqg.rtd", ,"ContractData", C106, "T_CVol",, "T"))</f>
        <v/>
      </c>
      <c r="Q106" s="1" t="str">
        <f>IF(A106="","",RTD("cqg.rtd",,"StudyData",C106,"PCB","BaseType=Index,Index=1","Close","A",,"all",,,,"T")/100)</f>
        <v/>
      </c>
    </row>
    <row r="107" spans="2:17" x14ac:dyDescent="0.3">
      <c r="B107" s="1" t="str">
        <f>IF(A107="","",IFERROR(RTD("cqg.rtd",,"ContractData",A107,"PerCentNetLastTrade",,"T")/100,""))</f>
        <v/>
      </c>
      <c r="E107" t="str">
        <f>IF(A107="","",RTD("cqg.rtd",,"ContractData",C107,"LongDescription",,"T"))</f>
        <v/>
      </c>
      <c r="F107" s="2" t="str">
        <f>IF(A107="","",RTD("cqg.rtd",,"ContractData",C107,"LastTrade",,"T"))</f>
        <v/>
      </c>
      <c r="G107" s="2" t="str">
        <f>IF(A107="","",RTD("cqg.rtd",,"ContractData",C107,"NetLastTrade",,"T"))</f>
        <v/>
      </c>
      <c r="H107" s="1" t="str">
        <f t="shared" si="2"/>
        <v/>
      </c>
      <c r="I107" s="2" t="str">
        <f>IF(A107="","",RTD("cqg.rtd",,"ContractData",C107,"Open",,"T"))</f>
        <v/>
      </c>
      <c r="J107" s="2" t="str">
        <f>IF(A107="","",RTD("cqg.rtd",,"ContractData",C107,"High",,"T"))</f>
        <v/>
      </c>
      <c r="K107" s="2" t="str">
        <f>IF(A107="","",RTD("cqg.rtd",,"ContractData",C107,"Low",,"T"))</f>
        <v/>
      </c>
      <c r="L107" t="str">
        <f>IF(A107="","",RTD("cqg.rtd", ,"ContractData", C107, "MT_LastBidVolume",, "T"))</f>
        <v/>
      </c>
      <c r="M107" s="2" t="str">
        <f>IF(A107="","",RTD("cqg.rtd", ,"ContractData", C107, "Bid",, "T"))</f>
        <v/>
      </c>
      <c r="N107" s="2" t="str">
        <f>IF(A107="","",RTD("cqg.rtd", ,"ContractData", C107, "Ask",, "T"))</f>
        <v/>
      </c>
      <c r="O107" t="str">
        <f>IF(A107="","",RTD("cqg.rtd", ,"ContractData", C107, "MT_LastAskVolume",, "T"))</f>
        <v/>
      </c>
      <c r="P107" t="str">
        <f>IF(A107="","",RTD("cqg.rtd", ,"ContractData", C107, "T_CVol",, "T"))</f>
        <v/>
      </c>
      <c r="Q107" s="1" t="str">
        <f>IF(A107="","",RTD("cqg.rtd",,"StudyData",C107,"PCB","BaseType=Index,Index=1","Close","A",,"all",,,,"T")/100)</f>
        <v/>
      </c>
    </row>
    <row r="108" spans="2:17" x14ac:dyDescent="0.3">
      <c r="B108" s="1" t="str">
        <f>IF(A108="","",IFERROR(RTD("cqg.rtd",,"ContractData",A108,"PerCentNetLastTrade",,"T")/100,""))</f>
        <v/>
      </c>
      <c r="E108" t="str">
        <f>IF(A108="","",RTD("cqg.rtd",,"ContractData",C108,"LongDescription",,"T"))</f>
        <v/>
      </c>
      <c r="F108" s="2" t="str">
        <f>IF(A108="","",RTD("cqg.rtd",,"ContractData",C108,"LastTrade",,"T"))</f>
        <v/>
      </c>
      <c r="G108" s="2" t="str">
        <f>IF(A108="","",RTD("cqg.rtd",,"ContractData",C108,"NetLastTrade",,"T"))</f>
        <v/>
      </c>
      <c r="H108" s="1" t="str">
        <f t="shared" si="2"/>
        <v/>
      </c>
      <c r="I108" s="2" t="str">
        <f>IF(A108="","",RTD("cqg.rtd",,"ContractData",C108,"Open",,"T"))</f>
        <v/>
      </c>
      <c r="J108" s="2" t="str">
        <f>IF(A108="","",RTD("cqg.rtd",,"ContractData",C108,"High",,"T"))</f>
        <v/>
      </c>
      <c r="K108" s="2" t="str">
        <f>IF(A108="","",RTD("cqg.rtd",,"ContractData",C108,"Low",,"T"))</f>
        <v/>
      </c>
      <c r="L108" t="str">
        <f>IF(A108="","",RTD("cqg.rtd", ,"ContractData", C108, "MT_LastBidVolume",, "T"))</f>
        <v/>
      </c>
      <c r="M108" s="2" t="str">
        <f>IF(A108="","",RTD("cqg.rtd", ,"ContractData", C108, "Bid",, "T"))</f>
        <v/>
      </c>
      <c r="N108" s="2" t="str">
        <f>IF(A108="","",RTD("cqg.rtd", ,"ContractData", C108, "Ask",, "T"))</f>
        <v/>
      </c>
      <c r="O108" t="str">
        <f>IF(A108="","",RTD("cqg.rtd", ,"ContractData", C108, "MT_LastAskVolume",, "T"))</f>
        <v/>
      </c>
      <c r="P108" t="str">
        <f>IF(A108="","",RTD("cqg.rtd", ,"ContractData", C108, "T_CVol",, "T"))</f>
        <v/>
      </c>
      <c r="Q108" s="1" t="str">
        <f>IF(A108="","",RTD("cqg.rtd",,"StudyData",C108,"PCB","BaseType=Index,Index=1","Close","A",,"all",,,,"T")/100)</f>
        <v/>
      </c>
    </row>
    <row r="109" spans="2:17" x14ac:dyDescent="0.3">
      <c r="B109" s="1" t="str">
        <f>IF(A109="","",IFERROR(RTD("cqg.rtd",,"ContractData",A109,"PerCentNetLastTrade",,"T")/100,""))</f>
        <v/>
      </c>
      <c r="E109" t="str">
        <f>IF(A109="","",RTD("cqg.rtd",,"ContractData",C109,"LongDescription",,"T"))</f>
        <v/>
      </c>
      <c r="F109" s="2" t="str">
        <f>IF(A109="","",RTD("cqg.rtd",,"ContractData",C109,"LastTrade",,"T"))</f>
        <v/>
      </c>
      <c r="G109" s="2" t="str">
        <f>IF(A109="","",RTD("cqg.rtd",,"ContractData",C109,"NetLastTrade",,"T"))</f>
        <v/>
      </c>
      <c r="H109" s="1" t="str">
        <f t="shared" si="2"/>
        <v/>
      </c>
      <c r="I109" s="2" t="str">
        <f>IF(A109="","",RTD("cqg.rtd",,"ContractData",C109,"Open",,"T"))</f>
        <v/>
      </c>
      <c r="J109" s="2" t="str">
        <f>IF(A109="","",RTD("cqg.rtd",,"ContractData",C109,"High",,"T"))</f>
        <v/>
      </c>
      <c r="K109" s="2" t="str">
        <f>IF(A109="","",RTD("cqg.rtd",,"ContractData",C109,"Low",,"T"))</f>
        <v/>
      </c>
      <c r="L109" t="str">
        <f>IF(A109="","",RTD("cqg.rtd", ,"ContractData", C109, "MT_LastBidVolume",, "T"))</f>
        <v/>
      </c>
      <c r="M109" s="2" t="str">
        <f>IF(A109="","",RTD("cqg.rtd", ,"ContractData", C109, "Bid",, "T"))</f>
        <v/>
      </c>
      <c r="N109" s="2" t="str">
        <f>IF(A109="","",RTD("cqg.rtd", ,"ContractData", C109, "Ask",, "T"))</f>
        <v/>
      </c>
      <c r="O109" t="str">
        <f>IF(A109="","",RTD("cqg.rtd", ,"ContractData", C109, "MT_LastAskVolume",, "T"))</f>
        <v/>
      </c>
      <c r="P109" t="str">
        <f>IF(A109="","",RTD("cqg.rtd", ,"ContractData", C109, "T_CVol",, "T"))</f>
        <v/>
      </c>
      <c r="Q109" s="1" t="str">
        <f>IF(A109="","",RTD("cqg.rtd",,"StudyData",C109,"PCB","BaseType=Index,Index=1","Close","A",,"all",,,,"T")/100)</f>
        <v/>
      </c>
    </row>
    <row r="110" spans="2:17" x14ac:dyDescent="0.3">
      <c r="B110" s="1" t="str">
        <f>IF(A110="","",IFERROR(RTD("cqg.rtd",,"ContractData",A110,"PerCentNetLastTrade",,"T")/100,""))</f>
        <v/>
      </c>
      <c r="E110" t="str">
        <f>IF(A110="","",RTD("cqg.rtd",,"ContractData",C110,"LongDescription",,"T"))</f>
        <v/>
      </c>
      <c r="F110" s="2" t="str">
        <f>IF(A110="","",RTD("cqg.rtd",,"ContractData",C110,"LastTrade",,"T"))</f>
        <v/>
      </c>
      <c r="G110" s="2" t="str">
        <f>IF(A110="","",RTD("cqg.rtd",,"ContractData",C110,"NetLastTrade",,"T"))</f>
        <v/>
      </c>
      <c r="H110" s="1" t="str">
        <f t="shared" si="2"/>
        <v/>
      </c>
      <c r="I110" s="2" t="str">
        <f>IF(A110="","",RTD("cqg.rtd",,"ContractData",C110,"Open",,"T"))</f>
        <v/>
      </c>
      <c r="J110" s="2" t="str">
        <f>IF(A110="","",RTD("cqg.rtd",,"ContractData",C110,"High",,"T"))</f>
        <v/>
      </c>
      <c r="K110" s="2" t="str">
        <f>IF(A110="","",RTD("cqg.rtd",,"ContractData",C110,"Low",,"T"))</f>
        <v/>
      </c>
      <c r="L110" t="str">
        <f>IF(A110="","",RTD("cqg.rtd", ,"ContractData", C110, "MT_LastBidVolume",, "T"))</f>
        <v/>
      </c>
      <c r="M110" s="2" t="str">
        <f>IF(A110="","",RTD("cqg.rtd", ,"ContractData", C110, "Bid",, "T"))</f>
        <v/>
      </c>
      <c r="N110" s="2" t="str">
        <f>IF(A110="","",RTD("cqg.rtd", ,"ContractData", C110, "Ask",, "T"))</f>
        <v/>
      </c>
      <c r="O110" t="str">
        <f>IF(A110="","",RTD("cqg.rtd", ,"ContractData", C110, "MT_LastAskVolume",, "T"))</f>
        <v/>
      </c>
      <c r="P110" t="str">
        <f>IF(A110="","",RTD("cqg.rtd", ,"ContractData", C110, "T_CVol",, "T"))</f>
        <v/>
      </c>
      <c r="Q110" s="1" t="str">
        <f>IF(A110="","",RTD("cqg.rtd",,"StudyData",C110,"PCB","BaseType=Index,Index=1","Close","A",,"all",,,,"T")/100)</f>
        <v/>
      </c>
    </row>
    <row r="111" spans="2:17" x14ac:dyDescent="0.3">
      <c r="B111" s="1" t="str">
        <f>IF(A111="","",IFERROR(RTD("cqg.rtd",,"ContractData",A111,"PerCentNetLastTrade",,"T")/100,""))</f>
        <v/>
      </c>
      <c r="E111" t="str">
        <f>IF(A111="","",RTD("cqg.rtd",,"ContractData",C111,"LongDescription",,"T"))</f>
        <v/>
      </c>
      <c r="F111" s="2" t="str">
        <f>IF(A111="","",RTD("cqg.rtd",,"ContractData",C111,"LastTrade",,"T"))</f>
        <v/>
      </c>
      <c r="G111" s="2" t="str">
        <f>IF(A111="","",RTD("cqg.rtd",,"ContractData",C111,"NetLastTrade",,"T"))</f>
        <v/>
      </c>
      <c r="H111" s="1" t="str">
        <f t="shared" si="2"/>
        <v/>
      </c>
      <c r="I111" s="2" t="str">
        <f>IF(A111="","",RTD("cqg.rtd",,"ContractData",C111,"Open",,"T"))</f>
        <v/>
      </c>
      <c r="J111" s="2" t="str">
        <f>IF(A111="","",RTD("cqg.rtd",,"ContractData",C111,"High",,"T"))</f>
        <v/>
      </c>
      <c r="K111" s="2" t="str">
        <f>IF(A111="","",RTD("cqg.rtd",,"ContractData",C111,"Low",,"T"))</f>
        <v/>
      </c>
      <c r="L111" t="str">
        <f>IF(A111="","",RTD("cqg.rtd", ,"ContractData", C111, "MT_LastBidVolume",, "T"))</f>
        <v/>
      </c>
      <c r="M111" s="2" t="str">
        <f>IF(A111="","",RTD("cqg.rtd", ,"ContractData", C111, "Bid",, "T"))</f>
        <v/>
      </c>
      <c r="N111" s="2" t="str">
        <f>IF(A111="","",RTD("cqg.rtd", ,"ContractData", C111, "Ask",, "T"))</f>
        <v/>
      </c>
      <c r="O111" t="str">
        <f>IF(A111="","",RTD("cqg.rtd", ,"ContractData", C111, "MT_LastAskVolume",, "T"))</f>
        <v/>
      </c>
      <c r="P111" t="str">
        <f>IF(A111="","",RTD("cqg.rtd", ,"ContractData", C111, "T_CVol",, "T"))</f>
        <v/>
      </c>
      <c r="Q111" s="1" t="str">
        <f>IF(A111="","",RTD("cqg.rtd",,"StudyData",C111,"PCB","BaseType=Index,Index=1","Close","A",,"all",,,,"T")/100)</f>
        <v/>
      </c>
    </row>
    <row r="112" spans="2:17" x14ac:dyDescent="0.3">
      <c r="B112" s="1" t="str">
        <f>IF(A112="","",IFERROR(RTD("cqg.rtd",,"ContractData",A112,"PerCentNetLastTrade",,"T")/100,""))</f>
        <v/>
      </c>
      <c r="E112" t="str">
        <f>IF(A112="","",RTD("cqg.rtd",,"ContractData",C112,"LongDescription",,"T"))</f>
        <v/>
      </c>
      <c r="F112" s="2" t="str">
        <f>IF(A112="","",RTD("cqg.rtd",,"ContractData",C112,"LastTrade",,"T"))</f>
        <v/>
      </c>
      <c r="G112" s="2" t="str">
        <f>IF(A112="","",RTD("cqg.rtd",,"ContractData",C112,"NetLastTrade",,"T"))</f>
        <v/>
      </c>
      <c r="H112" s="1" t="str">
        <f t="shared" si="2"/>
        <v/>
      </c>
      <c r="I112" s="2" t="str">
        <f>IF(A112="","",RTD("cqg.rtd",,"ContractData",C112,"Open",,"T"))</f>
        <v/>
      </c>
      <c r="J112" s="2" t="str">
        <f>IF(A112="","",RTD("cqg.rtd",,"ContractData",C112,"High",,"T"))</f>
        <v/>
      </c>
      <c r="K112" s="2" t="str">
        <f>IF(A112="","",RTD("cqg.rtd",,"ContractData",C112,"Low",,"T"))</f>
        <v/>
      </c>
      <c r="L112" t="str">
        <f>IF(A112="","",RTD("cqg.rtd", ,"ContractData", C112, "MT_LastBidVolume",, "T"))</f>
        <v/>
      </c>
      <c r="M112" s="2" t="str">
        <f>IF(A112="","",RTD("cqg.rtd", ,"ContractData", C112, "Bid",, "T"))</f>
        <v/>
      </c>
      <c r="N112" s="2" t="str">
        <f>IF(A112="","",RTD("cqg.rtd", ,"ContractData", C112, "Ask",, "T"))</f>
        <v/>
      </c>
      <c r="O112" t="str">
        <f>IF(A112="","",RTD("cqg.rtd", ,"ContractData", C112, "MT_LastAskVolume",, "T"))</f>
        <v/>
      </c>
      <c r="P112" t="str">
        <f>IF(A112="","",RTD("cqg.rtd", ,"ContractData", C112, "T_CVol",, "T"))</f>
        <v/>
      </c>
      <c r="Q112" s="1" t="str">
        <f>IF(A112="","",RTD("cqg.rtd",,"StudyData",C112,"PCB","BaseType=Index,Index=1","Close","A",,"all",,,,"T")/100)</f>
        <v/>
      </c>
    </row>
    <row r="113" spans="2:17" x14ac:dyDescent="0.3">
      <c r="B113" s="1" t="str">
        <f>IF(A113="","",IFERROR(RTD("cqg.rtd",,"ContractData",A113,"PerCentNetLastTrade",,"T")/100,""))</f>
        <v/>
      </c>
      <c r="E113" t="str">
        <f>IF(A113="","",RTD("cqg.rtd",,"ContractData",C113,"LongDescription",,"T"))</f>
        <v/>
      </c>
      <c r="F113" s="2" t="str">
        <f>IF(A113="","",RTD("cqg.rtd",,"ContractData",C113,"LastTrade",,"T"))</f>
        <v/>
      </c>
      <c r="G113" s="2" t="str">
        <f>IF(A113="","",RTD("cqg.rtd",,"ContractData",C113,"NetLastTrade",,"T"))</f>
        <v/>
      </c>
      <c r="H113" s="1" t="str">
        <f t="shared" si="2"/>
        <v/>
      </c>
      <c r="I113" s="2" t="str">
        <f>IF(A113="","",RTD("cqg.rtd",,"ContractData",C113,"Open",,"T"))</f>
        <v/>
      </c>
      <c r="J113" s="2" t="str">
        <f>IF(A113="","",RTD("cqg.rtd",,"ContractData",C113,"High",,"T"))</f>
        <v/>
      </c>
      <c r="K113" s="2" t="str">
        <f>IF(A113="","",RTD("cqg.rtd",,"ContractData",C113,"Low",,"T"))</f>
        <v/>
      </c>
      <c r="L113" t="str">
        <f>IF(A113="","",RTD("cqg.rtd", ,"ContractData", C113, "MT_LastBidVolume",, "T"))</f>
        <v/>
      </c>
      <c r="M113" s="2" t="str">
        <f>IF(A113="","",RTD("cqg.rtd", ,"ContractData", C113, "Bid",, "T"))</f>
        <v/>
      </c>
      <c r="N113" s="2" t="str">
        <f>IF(A113="","",RTD("cqg.rtd", ,"ContractData", C113, "Ask",, "T"))</f>
        <v/>
      </c>
      <c r="O113" t="str">
        <f>IF(A113="","",RTD("cqg.rtd", ,"ContractData", C113, "MT_LastAskVolume",, "T"))</f>
        <v/>
      </c>
      <c r="P113" t="str">
        <f>IF(A113="","",RTD("cqg.rtd", ,"ContractData", C113, "T_CVol",, "T"))</f>
        <v/>
      </c>
      <c r="Q113" s="1" t="str">
        <f>IF(A113="","",RTD("cqg.rtd",,"StudyData",C113,"PCB","BaseType=Index,Index=1","Close","A",,"all",,,,"T")/100)</f>
        <v/>
      </c>
    </row>
    <row r="114" spans="2:17" x14ac:dyDescent="0.3">
      <c r="B114" s="1" t="str">
        <f>IF(A114="","",IFERROR(RTD("cqg.rtd",,"ContractData",A114,"PerCentNetLastTrade",,"T")/100,""))</f>
        <v/>
      </c>
      <c r="E114" t="str">
        <f>IF(A114="","",RTD("cqg.rtd",,"ContractData",C114,"LongDescription",,"T"))</f>
        <v/>
      </c>
      <c r="F114" s="2" t="str">
        <f>IF(A114="","",RTD("cqg.rtd",,"ContractData",C114,"LastTrade",,"T"))</f>
        <v/>
      </c>
      <c r="G114" s="2" t="str">
        <f>IF(A114="","",RTD("cqg.rtd",,"ContractData",C114,"NetLastTrade",,"T"))</f>
        <v/>
      </c>
      <c r="H114" s="1" t="str">
        <f t="shared" si="2"/>
        <v/>
      </c>
      <c r="I114" s="2" t="str">
        <f>IF(A114="","",RTD("cqg.rtd",,"ContractData",C114,"Open",,"T"))</f>
        <v/>
      </c>
      <c r="J114" s="2" t="str">
        <f>IF(A114="","",RTD("cqg.rtd",,"ContractData",C114,"High",,"T"))</f>
        <v/>
      </c>
      <c r="K114" s="2" t="str">
        <f>IF(A114="","",RTD("cqg.rtd",,"ContractData",C114,"Low",,"T"))</f>
        <v/>
      </c>
      <c r="L114" t="str">
        <f>IF(A114="","",RTD("cqg.rtd", ,"ContractData", C114, "MT_LastBidVolume",, "T"))</f>
        <v/>
      </c>
      <c r="M114" s="2" t="str">
        <f>IF(A114="","",RTD("cqg.rtd", ,"ContractData", C114, "Bid",, "T"))</f>
        <v/>
      </c>
      <c r="N114" s="2" t="str">
        <f>IF(A114="","",RTD("cqg.rtd", ,"ContractData", C114, "Ask",, "T"))</f>
        <v/>
      </c>
      <c r="O114" t="str">
        <f>IF(A114="","",RTD("cqg.rtd", ,"ContractData", C114, "MT_LastAskVolume",, "T"))</f>
        <v/>
      </c>
      <c r="P114" t="str">
        <f>IF(A114="","",RTD("cqg.rtd", ,"ContractData", C114, "T_CVol",, "T"))</f>
        <v/>
      </c>
      <c r="Q114" s="1" t="str">
        <f>IF(A114="","",RTD("cqg.rtd",,"StudyData",C114,"PCB","BaseType=Index,Index=1","Close","A",,"all",,,,"T")/100)</f>
        <v/>
      </c>
    </row>
    <row r="115" spans="2:17" x14ac:dyDescent="0.3">
      <c r="B115" s="1" t="str">
        <f>IF(A115="","",IFERROR(RTD("cqg.rtd",,"ContractData",A115,"PerCentNetLastTrade",,"T")/100,""))</f>
        <v/>
      </c>
      <c r="E115" t="str">
        <f>IF(A115="","",RTD("cqg.rtd",,"ContractData",C115,"LongDescription",,"T"))</f>
        <v/>
      </c>
      <c r="F115" s="2" t="str">
        <f>IF(A115="","",RTD("cqg.rtd",,"ContractData",C115,"LastTrade",,"T"))</f>
        <v/>
      </c>
      <c r="G115" s="2" t="str">
        <f>IF(A115="","",RTD("cqg.rtd",,"ContractData",C115,"NetLastTrade",,"T"))</f>
        <v/>
      </c>
      <c r="H115" s="1" t="str">
        <f t="shared" si="2"/>
        <v/>
      </c>
      <c r="I115" s="2" t="str">
        <f>IF(A115="","",RTD("cqg.rtd",,"ContractData",C115,"Open",,"T"))</f>
        <v/>
      </c>
      <c r="J115" s="2" t="str">
        <f>IF(A115="","",RTD("cqg.rtd",,"ContractData",C115,"High",,"T"))</f>
        <v/>
      </c>
      <c r="K115" s="2" t="str">
        <f>IF(A115="","",RTD("cqg.rtd",,"ContractData",C115,"Low",,"T"))</f>
        <v/>
      </c>
      <c r="L115" t="str">
        <f>IF(A115="","",RTD("cqg.rtd", ,"ContractData", C115, "MT_LastBidVolume",, "T"))</f>
        <v/>
      </c>
      <c r="M115" s="2" t="str">
        <f>IF(A115="","",RTD("cqg.rtd", ,"ContractData", C115, "Bid",, "T"))</f>
        <v/>
      </c>
      <c r="N115" s="2" t="str">
        <f>IF(A115="","",RTD("cqg.rtd", ,"ContractData", C115, "Ask",, "T"))</f>
        <v/>
      </c>
      <c r="O115" t="str">
        <f>IF(A115="","",RTD("cqg.rtd", ,"ContractData", C115, "MT_LastAskVolume",, "T"))</f>
        <v/>
      </c>
      <c r="P115" t="str">
        <f>IF(A115="","",RTD("cqg.rtd", ,"ContractData", C115, "T_CVol",, "T"))</f>
        <v/>
      </c>
      <c r="Q115" s="1" t="str">
        <f>IF(A115="","",RTD("cqg.rtd",,"StudyData",C115,"PCB","BaseType=Index,Index=1","Close","A",,"all",,,,"T")/100)</f>
        <v/>
      </c>
    </row>
    <row r="116" spans="2:17" x14ac:dyDescent="0.3">
      <c r="B116" s="1" t="str">
        <f>IF(A116="","",IFERROR(RTD("cqg.rtd",,"ContractData",A116,"PerCentNetLastTrade",,"T")/100,""))</f>
        <v/>
      </c>
      <c r="E116" t="str">
        <f>IF(A116="","",RTD("cqg.rtd",,"ContractData",C116,"LongDescription",,"T"))</f>
        <v/>
      </c>
      <c r="F116" s="2" t="str">
        <f>IF(A116="","",RTD("cqg.rtd",,"ContractData",C116,"LastTrade",,"T"))</f>
        <v/>
      </c>
      <c r="G116" s="2" t="str">
        <f>IF(A116="","",RTD("cqg.rtd",,"ContractData",C116,"NetLastTrade",,"T"))</f>
        <v/>
      </c>
      <c r="H116" s="1" t="str">
        <f t="shared" si="2"/>
        <v/>
      </c>
      <c r="I116" s="2" t="str">
        <f>IF(A116="","",RTD("cqg.rtd",,"ContractData",C116,"Open",,"T"))</f>
        <v/>
      </c>
      <c r="J116" s="2" t="str">
        <f>IF(A116="","",RTD("cqg.rtd",,"ContractData",C116,"High",,"T"))</f>
        <v/>
      </c>
      <c r="K116" s="2" t="str">
        <f>IF(A116="","",RTD("cqg.rtd",,"ContractData",C116,"Low",,"T"))</f>
        <v/>
      </c>
      <c r="L116" t="str">
        <f>IF(A116="","",RTD("cqg.rtd", ,"ContractData", C116, "MT_LastBidVolume",, "T"))</f>
        <v/>
      </c>
      <c r="M116" s="2" t="str">
        <f>IF(A116="","",RTD("cqg.rtd", ,"ContractData", C116, "Bid",, "T"))</f>
        <v/>
      </c>
      <c r="N116" s="2" t="str">
        <f>IF(A116="","",RTD("cqg.rtd", ,"ContractData", C116, "Ask",, "T"))</f>
        <v/>
      </c>
      <c r="O116" t="str">
        <f>IF(A116="","",RTD("cqg.rtd", ,"ContractData", C116, "MT_LastAskVolume",, "T"))</f>
        <v/>
      </c>
      <c r="P116" t="str">
        <f>IF(A116="","",RTD("cqg.rtd", ,"ContractData", C116, "T_CVol",, "T"))</f>
        <v/>
      </c>
      <c r="Q116" s="1" t="str">
        <f>IF(A116="","",RTD("cqg.rtd",,"StudyData",C116,"PCB","BaseType=Index,Index=1","Close","A",,"all",,,,"T")/100)</f>
        <v/>
      </c>
    </row>
    <row r="117" spans="2:17" x14ac:dyDescent="0.3">
      <c r="B117" s="1" t="str">
        <f>IF(A117="","",IFERROR(RTD("cqg.rtd",,"ContractData",A117,"PerCentNetLastTrade",,"T")/100,""))</f>
        <v/>
      </c>
      <c r="E117" t="str">
        <f>IF(A117="","",RTD("cqg.rtd",,"ContractData",C117,"LongDescription",,"T"))</f>
        <v/>
      </c>
      <c r="F117" s="2" t="str">
        <f>IF(A117="","",RTD("cqg.rtd",,"ContractData",C117,"LastTrade",,"T"))</f>
        <v/>
      </c>
      <c r="G117" s="2" t="str">
        <f>IF(A117="","",RTD("cqg.rtd",,"ContractData",C117,"NetLastTrade",,"T"))</f>
        <v/>
      </c>
      <c r="H117" s="1" t="str">
        <f t="shared" si="2"/>
        <v/>
      </c>
      <c r="I117" s="2" t="str">
        <f>IF(A117="","",RTD("cqg.rtd",,"ContractData",C117,"Open",,"T"))</f>
        <v/>
      </c>
      <c r="J117" s="2" t="str">
        <f>IF(A117="","",RTD("cqg.rtd",,"ContractData",C117,"High",,"T"))</f>
        <v/>
      </c>
      <c r="K117" s="2" t="str">
        <f>IF(A117="","",RTD("cqg.rtd",,"ContractData",C117,"Low",,"T"))</f>
        <v/>
      </c>
      <c r="L117" t="str">
        <f>IF(A117="","",RTD("cqg.rtd", ,"ContractData", C117, "MT_LastBidVolume",, "T"))</f>
        <v/>
      </c>
      <c r="M117" s="2" t="str">
        <f>IF(A117="","",RTD("cqg.rtd", ,"ContractData", C117, "Bid",, "T"))</f>
        <v/>
      </c>
      <c r="N117" s="2" t="str">
        <f>IF(A117="","",RTD("cqg.rtd", ,"ContractData", C117, "Ask",, "T"))</f>
        <v/>
      </c>
      <c r="O117" t="str">
        <f>IF(A117="","",RTD("cqg.rtd", ,"ContractData", C117, "MT_LastAskVolume",, "T"))</f>
        <v/>
      </c>
      <c r="P117" t="str">
        <f>IF(A117="","",RTD("cqg.rtd", ,"ContractData", C117, "T_CVol",, "T"))</f>
        <v/>
      </c>
      <c r="Q117" s="1" t="str">
        <f>IF(A117="","",RTD("cqg.rtd",,"StudyData",C117,"PCB","BaseType=Index,Index=1","Close","A",,"all",,,,"T")/100)</f>
        <v/>
      </c>
    </row>
    <row r="118" spans="2:17" x14ac:dyDescent="0.3">
      <c r="B118" s="1" t="str">
        <f>IF(A118="","",IFERROR(RTD("cqg.rtd",,"ContractData",A118,"PerCentNetLastTrade",,"T")/100,""))</f>
        <v/>
      </c>
      <c r="E118" t="str">
        <f>IF(A118="","",RTD("cqg.rtd",,"ContractData",C118,"LongDescription",,"T"))</f>
        <v/>
      </c>
      <c r="F118" s="2" t="str">
        <f>IF(A118="","",RTD("cqg.rtd",,"ContractData",C118,"LastTrade",,"T"))</f>
        <v/>
      </c>
      <c r="G118" s="2" t="str">
        <f>IF(A118="","",RTD("cqg.rtd",,"ContractData",C118,"NetLastTrade",,"T"))</f>
        <v/>
      </c>
      <c r="H118" s="1" t="str">
        <f t="shared" si="2"/>
        <v/>
      </c>
      <c r="I118" s="2" t="str">
        <f>IF(A118="","",RTD("cqg.rtd",,"ContractData",C118,"Open",,"T"))</f>
        <v/>
      </c>
      <c r="J118" s="2" t="str">
        <f>IF(A118="","",RTD("cqg.rtd",,"ContractData",C118,"High",,"T"))</f>
        <v/>
      </c>
      <c r="K118" s="2" t="str">
        <f>IF(A118="","",RTD("cqg.rtd",,"ContractData",C118,"Low",,"T"))</f>
        <v/>
      </c>
      <c r="L118" t="str">
        <f>IF(A118="","",RTD("cqg.rtd", ,"ContractData", C118, "MT_LastBidVolume",, "T"))</f>
        <v/>
      </c>
      <c r="M118" s="2" t="str">
        <f>IF(A118="","",RTD("cqg.rtd", ,"ContractData", C118, "Bid",, "T"))</f>
        <v/>
      </c>
      <c r="N118" s="2" t="str">
        <f>IF(A118="","",RTD("cqg.rtd", ,"ContractData", C118, "Ask",, "T"))</f>
        <v/>
      </c>
      <c r="O118" t="str">
        <f>IF(A118="","",RTD("cqg.rtd", ,"ContractData", C118, "MT_LastAskVolume",, "T"))</f>
        <v/>
      </c>
      <c r="P118" t="str">
        <f>IF(A118="","",RTD("cqg.rtd", ,"ContractData", C118, "T_CVol",, "T"))</f>
        <v/>
      </c>
      <c r="Q118" s="1" t="str">
        <f>IF(A118="","",RTD("cqg.rtd",,"StudyData",C118,"PCB","BaseType=Index,Index=1","Close","A",,"all",,,,"T")/100)</f>
        <v/>
      </c>
    </row>
    <row r="119" spans="2:17" x14ac:dyDescent="0.3">
      <c r="B119" s="1" t="str">
        <f>IF(A119="","",IFERROR(RTD("cqg.rtd",,"ContractData",A119,"PerCentNetLastTrade",,"T")/100,""))</f>
        <v/>
      </c>
      <c r="E119" t="str">
        <f>IF(A119="","",RTD("cqg.rtd",,"ContractData",C119,"LongDescription",,"T"))</f>
        <v/>
      </c>
      <c r="F119" s="2" t="str">
        <f>IF(A119="","",RTD("cqg.rtd",,"ContractData",C119,"LastTrade",,"T"))</f>
        <v/>
      </c>
      <c r="G119" s="2" t="str">
        <f>IF(A119="","",RTD("cqg.rtd",,"ContractData",C119,"NetLastTrade",,"T"))</f>
        <v/>
      </c>
      <c r="H119" s="1" t="str">
        <f t="shared" si="2"/>
        <v/>
      </c>
      <c r="I119" s="2" t="str">
        <f>IF(A119="","",RTD("cqg.rtd",,"ContractData",C119,"Open",,"T"))</f>
        <v/>
      </c>
      <c r="J119" s="2" t="str">
        <f>IF(A119="","",RTD("cqg.rtd",,"ContractData",C119,"High",,"T"))</f>
        <v/>
      </c>
      <c r="K119" s="2" t="str">
        <f>IF(A119="","",RTD("cqg.rtd",,"ContractData",C119,"Low",,"T"))</f>
        <v/>
      </c>
      <c r="L119" t="str">
        <f>IF(A119="","",RTD("cqg.rtd", ,"ContractData", C119, "MT_LastBidVolume",, "T"))</f>
        <v/>
      </c>
      <c r="M119" s="2" t="str">
        <f>IF(A119="","",RTD("cqg.rtd", ,"ContractData", C119, "Bid",, "T"))</f>
        <v/>
      </c>
      <c r="N119" s="2" t="str">
        <f>IF(A119="","",RTD("cqg.rtd", ,"ContractData", C119, "Ask",, "T"))</f>
        <v/>
      </c>
      <c r="O119" t="str">
        <f>IF(A119="","",RTD("cqg.rtd", ,"ContractData", C119, "MT_LastAskVolume",, "T"))</f>
        <v/>
      </c>
      <c r="P119" t="str">
        <f>IF(A119="","",RTD("cqg.rtd", ,"ContractData", C119, "T_CVol",, "T"))</f>
        <v/>
      </c>
      <c r="Q119" s="1" t="str">
        <f>IF(A119="","",RTD("cqg.rtd",,"StudyData",C119,"PCB","BaseType=Index,Index=1","Close","A",,"all",,,,"T")/100)</f>
        <v/>
      </c>
    </row>
    <row r="120" spans="2:17" x14ac:dyDescent="0.3">
      <c r="B120" s="1" t="str">
        <f>IF(A120="","",IFERROR(RTD("cqg.rtd",,"ContractData",A120,"PerCentNetLastTrade",,"T")/100,""))</f>
        <v/>
      </c>
      <c r="E120" t="str">
        <f>IF(A120="","",RTD("cqg.rtd",,"ContractData",C120,"LongDescription",,"T"))</f>
        <v/>
      </c>
      <c r="F120" s="2" t="str">
        <f>IF(A120="","",RTD("cqg.rtd",,"ContractData",C120,"LastTrade",,"T"))</f>
        <v/>
      </c>
      <c r="G120" s="2" t="str">
        <f>IF(A120="","",RTD("cqg.rtd",,"ContractData",C120,"NetLastTrade",,"T"))</f>
        <v/>
      </c>
      <c r="H120" s="1" t="str">
        <f t="shared" si="2"/>
        <v/>
      </c>
      <c r="I120" s="2" t="str">
        <f>IF(A120="","",RTD("cqg.rtd",,"ContractData",C120,"Open",,"T"))</f>
        <v/>
      </c>
      <c r="J120" s="2" t="str">
        <f>IF(A120="","",RTD("cqg.rtd",,"ContractData",C120,"High",,"T"))</f>
        <v/>
      </c>
      <c r="K120" s="2" t="str">
        <f>IF(A120="","",RTD("cqg.rtd",,"ContractData",C120,"Low",,"T"))</f>
        <v/>
      </c>
      <c r="L120" t="str">
        <f>IF(A120="","",RTD("cqg.rtd", ,"ContractData", C120, "MT_LastBidVolume",, "T"))</f>
        <v/>
      </c>
      <c r="M120" s="2" t="str">
        <f>IF(A120="","",RTD("cqg.rtd", ,"ContractData", C120, "Bid",, "T"))</f>
        <v/>
      </c>
      <c r="N120" s="2" t="str">
        <f>IF(A120="","",RTD("cqg.rtd", ,"ContractData", C120, "Ask",, "T"))</f>
        <v/>
      </c>
      <c r="O120" t="str">
        <f>IF(A120="","",RTD("cqg.rtd", ,"ContractData", C120, "MT_LastAskVolume",, "T"))</f>
        <v/>
      </c>
      <c r="P120" t="str">
        <f>IF(A120="","",RTD("cqg.rtd", ,"ContractData", C120, "T_CVol",, "T"))</f>
        <v/>
      </c>
      <c r="Q120" s="1" t="str">
        <f>IF(A120="","",RTD("cqg.rtd",,"StudyData",C120,"PCB","BaseType=Index,Index=1","Close","A",,"all",,,,"T")/100)</f>
        <v/>
      </c>
    </row>
    <row r="121" spans="2:17" x14ac:dyDescent="0.3">
      <c r="B121" s="1" t="str">
        <f>IF(A121="","",IFERROR(RTD("cqg.rtd",,"ContractData",A121,"PerCentNetLastTrade",,"T")/100,""))</f>
        <v/>
      </c>
      <c r="E121" t="str">
        <f>IF(A121="","",RTD("cqg.rtd",,"ContractData",C121,"LongDescription",,"T"))</f>
        <v/>
      </c>
      <c r="F121" s="2" t="str">
        <f>IF(A121="","",RTD("cqg.rtd",,"ContractData",C121,"LastTrade",,"T"))</f>
        <v/>
      </c>
      <c r="G121" s="2" t="str">
        <f>IF(A121="","",RTD("cqg.rtd",,"ContractData",C121,"NetLastTrade",,"T"))</f>
        <v/>
      </c>
      <c r="H121" s="1" t="str">
        <f t="shared" si="2"/>
        <v/>
      </c>
      <c r="I121" s="2" t="str">
        <f>IF(A121="","",RTD("cqg.rtd",,"ContractData",C121,"Open",,"T"))</f>
        <v/>
      </c>
      <c r="J121" s="2" t="str">
        <f>IF(A121="","",RTD("cqg.rtd",,"ContractData",C121,"High",,"T"))</f>
        <v/>
      </c>
      <c r="K121" s="2" t="str">
        <f>IF(A121="","",RTD("cqg.rtd",,"ContractData",C121,"Low",,"T"))</f>
        <v/>
      </c>
      <c r="L121" t="str">
        <f>IF(A121="","",RTD("cqg.rtd", ,"ContractData", C121, "MT_LastBidVolume",, "T"))</f>
        <v/>
      </c>
      <c r="M121" s="2" t="str">
        <f>IF(A121="","",RTD("cqg.rtd", ,"ContractData", C121, "Bid",, "T"))</f>
        <v/>
      </c>
      <c r="N121" s="2" t="str">
        <f>IF(A121="","",RTD("cqg.rtd", ,"ContractData", C121, "Ask",, "T"))</f>
        <v/>
      </c>
      <c r="O121" t="str">
        <f>IF(A121="","",RTD("cqg.rtd", ,"ContractData", C121, "MT_LastAskVolume",, "T"))</f>
        <v/>
      </c>
      <c r="P121" t="str">
        <f>IF(A121="","",RTD("cqg.rtd", ,"ContractData", C121, "T_CVol",, "T"))</f>
        <v/>
      </c>
      <c r="Q121" s="1" t="str">
        <f>IF(A121="","",RTD("cqg.rtd",,"StudyData",C121,"PCB","BaseType=Index,Index=1","Close","A",,"all",,,,"T")/100)</f>
        <v/>
      </c>
    </row>
    <row r="122" spans="2:17" x14ac:dyDescent="0.3">
      <c r="B122" s="1" t="str">
        <f>IF(A122="","",IFERROR(RTD("cqg.rtd",,"ContractData",A122,"PerCentNetLastTrade",,"T")/100,""))</f>
        <v/>
      </c>
      <c r="E122" t="str">
        <f>IF(A122="","",RTD("cqg.rtd",,"ContractData",C122,"LongDescription",,"T"))</f>
        <v/>
      </c>
      <c r="F122" s="2" t="str">
        <f>IF(A122="","",RTD("cqg.rtd",,"ContractData",C122,"LastTrade",,"T"))</f>
        <v/>
      </c>
      <c r="G122" s="2" t="str">
        <f>IF(A122="","",RTD("cqg.rtd",,"ContractData",C122,"NetLastTrade",,"T"))</f>
        <v/>
      </c>
      <c r="H122" s="1" t="str">
        <f t="shared" si="2"/>
        <v/>
      </c>
      <c r="I122" s="2" t="str">
        <f>IF(A122="","",RTD("cqg.rtd",,"ContractData",C122,"Open",,"T"))</f>
        <v/>
      </c>
      <c r="J122" s="2" t="str">
        <f>IF(A122="","",RTD("cqg.rtd",,"ContractData",C122,"High",,"T"))</f>
        <v/>
      </c>
      <c r="K122" s="2" t="str">
        <f>IF(A122="","",RTD("cqg.rtd",,"ContractData",C122,"Low",,"T"))</f>
        <v/>
      </c>
      <c r="L122" t="str">
        <f>IF(A122="","",RTD("cqg.rtd", ,"ContractData", C122, "MT_LastBidVolume",, "T"))</f>
        <v/>
      </c>
      <c r="M122" s="2" t="str">
        <f>IF(A122="","",RTD("cqg.rtd", ,"ContractData", C122, "Bid",, "T"))</f>
        <v/>
      </c>
      <c r="N122" s="2" t="str">
        <f>IF(A122="","",RTD("cqg.rtd", ,"ContractData", C122, "Ask",, "T"))</f>
        <v/>
      </c>
      <c r="O122" t="str">
        <f>IF(A122="","",RTD("cqg.rtd", ,"ContractData", C122, "MT_LastAskVolume",, "T"))</f>
        <v/>
      </c>
      <c r="P122" t="str">
        <f>IF(A122="","",RTD("cqg.rtd", ,"ContractData", C122, "T_CVol",, "T"))</f>
        <v/>
      </c>
      <c r="Q122" s="1" t="str">
        <f>IF(A122="","",RTD("cqg.rtd",,"StudyData",C122,"PCB","BaseType=Index,Index=1","Close","A",,"all",,,,"T")/100)</f>
        <v/>
      </c>
    </row>
    <row r="123" spans="2:17" x14ac:dyDescent="0.3">
      <c r="B123" s="1" t="str">
        <f>IF(A123="","",IFERROR(RTD("cqg.rtd",,"ContractData",A123,"PerCentNetLastTrade",,"T")/100,""))</f>
        <v/>
      </c>
      <c r="E123" t="str">
        <f>IF(A123="","",RTD("cqg.rtd",,"ContractData",C123,"LongDescription",,"T"))</f>
        <v/>
      </c>
      <c r="F123" s="2" t="str">
        <f>IF(A123="","",RTD("cqg.rtd",,"ContractData",C123,"LastTrade",,"T"))</f>
        <v/>
      </c>
      <c r="G123" s="2" t="str">
        <f>IF(A123="","",RTD("cqg.rtd",,"ContractData",C123,"NetLastTrade",,"T"))</f>
        <v/>
      </c>
      <c r="H123" s="1" t="str">
        <f t="shared" si="2"/>
        <v/>
      </c>
      <c r="I123" s="2" t="str">
        <f>IF(A123="","",RTD("cqg.rtd",,"ContractData",C123,"Open",,"T"))</f>
        <v/>
      </c>
      <c r="J123" s="2" t="str">
        <f>IF(A123="","",RTD("cqg.rtd",,"ContractData",C123,"High",,"T"))</f>
        <v/>
      </c>
      <c r="K123" s="2" t="str">
        <f>IF(A123="","",RTD("cqg.rtd",,"ContractData",C123,"Low",,"T"))</f>
        <v/>
      </c>
      <c r="L123" t="str">
        <f>IF(A123="","",RTD("cqg.rtd", ,"ContractData", C123, "MT_LastBidVolume",, "T"))</f>
        <v/>
      </c>
      <c r="M123" s="2" t="str">
        <f>IF(A123="","",RTD("cqg.rtd", ,"ContractData", C123, "Bid",, "T"))</f>
        <v/>
      </c>
      <c r="N123" s="2" t="str">
        <f>IF(A123="","",RTD("cqg.rtd", ,"ContractData", C123, "Ask",, "T"))</f>
        <v/>
      </c>
      <c r="O123" t="str">
        <f>IF(A123="","",RTD("cqg.rtd", ,"ContractData", C123, "MT_LastAskVolume",, "T"))</f>
        <v/>
      </c>
      <c r="P123" t="str">
        <f>IF(A123="","",RTD("cqg.rtd", ,"ContractData", C123, "T_CVol",, "T"))</f>
        <v/>
      </c>
      <c r="Q123" s="1" t="str">
        <f>IF(A123="","",RTD("cqg.rtd",,"StudyData",C123,"PCB","BaseType=Index,Index=1","Close","A",,"all",,,,"T")/100)</f>
        <v/>
      </c>
    </row>
    <row r="124" spans="2:17" x14ac:dyDescent="0.3">
      <c r="B124" s="1" t="str">
        <f>IF(A124="","",IFERROR(RTD("cqg.rtd",,"ContractData",A124,"PerCentNetLastTrade",,"T")/100,""))</f>
        <v/>
      </c>
      <c r="E124" t="str">
        <f>IF(A124="","",RTD("cqg.rtd",,"ContractData",C124,"LongDescription",,"T"))</f>
        <v/>
      </c>
      <c r="F124" s="2" t="str">
        <f>IF(A124="","",RTD("cqg.rtd",,"ContractData",C124,"LastTrade",,"T"))</f>
        <v/>
      </c>
      <c r="G124" s="2" t="str">
        <f>IF(A124="","",RTD("cqg.rtd",,"ContractData",C124,"NetLastTrade",,"T"))</f>
        <v/>
      </c>
      <c r="H124" s="1" t="str">
        <f t="shared" si="2"/>
        <v/>
      </c>
      <c r="I124" s="2" t="str">
        <f>IF(A124="","",RTD("cqg.rtd",,"ContractData",C124,"Open",,"T"))</f>
        <v/>
      </c>
      <c r="J124" s="2" t="str">
        <f>IF(A124="","",RTD("cqg.rtd",,"ContractData",C124,"High",,"T"))</f>
        <v/>
      </c>
      <c r="K124" s="2" t="str">
        <f>IF(A124="","",RTD("cqg.rtd",,"ContractData",C124,"Low",,"T"))</f>
        <v/>
      </c>
      <c r="L124" t="str">
        <f>IF(A124="","",RTD("cqg.rtd", ,"ContractData", C124, "MT_LastBidVolume",, "T"))</f>
        <v/>
      </c>
      <c r="M124" s="2" t="str">
        <f>IF(A124="","",RTD("cqg.rtd", ,"ContractData", C124, "Bid",, "T"))</f>
        <v/>
      </c>
      <c r="N124" s="2" t="str">
        <f>IF(A124="","",RTD("cqg.rtd", ,"ContractData", C124, "Ask",, "T"))</f>
        <v/>
      </c>
      <c r="O124" t="str">
        <f>IF(A124="","",RTD("cqg.rtd", ,"ContractData", C124, "MT_LastAskVolume",, "T"))</f>
        <v/>
      </c>
      <c r="P124" t="str">
        <f>IF(A124="","",RTD("cqg.rtd", ,"ContractData", C124, "T_CVol",, "T"))</f>
        <v/>
      </c>
      <c r="Q124" s="1" t="str">
        <f>IF(A124="","",RTD("cqg.rtd",,"StudyData",C124,"PCB","BaseType=Index,Index=1","Close","A",,"all",,,,"T")/100)</f>
        <v/>
      </c>
    </row>
    <row r="125" spans="2:17" x14ac:dyDescent="0.3">
      <c r="B125" s="1" t="str">
        <f>IF(A125="","",IFERROR(RTD("cqg.rtd",,"ContractData",A125,"PerCentNetLastTrade",,"T")/100,""))</f>
        <v/>
      </c>
      <c r="E125" t="str">
        <f>IF(A125="","",RTD("cqg.rtd",,"ContractData",C125,"LongDescription",,"T"))</f>
        <v/>
      </c>
      <c r="F125" s="2" t="str">
        <f>IF(A125="","",RTD("cqg.rtd",,"ContractData",C125,"LastTrade",,"T"))</f>
        <v/>
      </c>
      <c r="G125" s="2" t="str">
        <f>IF(A125="","",RTD("cqg.rtd",,"ContractData",C125,"NetLastTrade",,"T"))</f>
        <v/>
      </c>
      <c r="H125" s="1" t="str">
        <f t="shared" si="2"/>
        <v/>
      </c>
      <c r="I125" s="2" t="str">
        <f>IF(A125="","",RTD("cqg.rtd",,"ContractData",C125,"Open",,"T"))</f>
        <v/>
      </c>
      <c r="J125" s="2" t="str">
        <f>IF(A125="","",RTD("cqg.rtd",,"ContractData",C125,"High",,"T"))</f>
        <v/>
      </c>
      <c r="K125" s="2" t="str">
        <f>IF(A125="","",RTD("cqg.rtd",,"ContractData",C125,"Low",,"T"))</f>
        <v/>
      </c>
      <c r="L125" t="str">
        <f>IF(A125="","",RTD("cqg.rtd", ,"ContractData", C125, "MT_LastBidVolume",, "T"))</f>
        <v/>
      </c>
      <c r="M125" s="2" t="str">
        <f>IF(A125="","",RTD("cqg.rtd", ,"ContractData", C125, "Bid",, "T"))</f>
        <v/>
      </c>
      <c r="N125" s="2" t="str">
        <f>IF(A125="","",RTD("cqg.rtd", ,"ContractData", C125, "Ask",, "T"))</f>
        <v/>
      </c>
      <c r="O125" t="str">
        <f>IF(A125="","",RTD("cqg.rtd", ,"ContractData", C125, "MT_LastAskVolume",, "T"))</f>
        <v/>
      </c>
      <c r="P125" t="str">
        <f>IF(A125="","",RTD("cqg.rtd", ,"ContractData", C125, "T_CVol",, "T"))</f>
        <v/>
      </c>
      <c r="Q125" s="1" t="str">
        <f>IF(A125="","",RTD("cqg.rtd",,"StudyData",C125,"PCB","BaseType=Index,Index=1","Close","A",,"all",,,,"T")/100)</f>
        <v/>
      </c>
    </row>
    <row r="126" spans="2:17" x14ac:dyDescent="0.3">
      <c r="B126" s="1" t="str">
        <f>IF(A126="","",IFERROR(RTD("cqg.rtd",,"ContractData",A126,"PerCentNetLastTrade",,"T")/100,""))</f>
        <v/>
      </c>
      <c r="E126" t="str">
        <f>IF(A126="","",RTD("cqg.rtd",,"ContractData",C126,"LongDescription",,"T"))</f>
        <v/>
      </c>
      <c r="F126" s="2" t="str">
        <f>IF(A126="","",RTD("cqg.rtd",,"ContractData",C126,"LastTrade",,"T"))</f>
        <v/>
      </c>
      <c r="G126" s="2" t="str">
        <f>IF(A126="","",RTD("cqg.rtd",,"ContractData",C126,"NetLastTrade",,"T"))</f>
        <v/>
      </c>
      <c r="H126" s="1" t="str">
        <f t="shared" si="2"/>
        <v/>
      </c>
      <c r="I126" s="2" t="str">
        <f>IF(A126="","",RTD("cqg.rtd",,"ContractData",C126,"Open",,"T"))</f>
        <v/>
      </c>
      <c r="J126" s="2" t="str">
        <f>IF(A126="","",RTD("cqg.rtd",,"ContractData",C126,"High",,"T"))</f>
        <v/>
      </c>
      <c r="K126" s="2" t="str">
        <f>IF(A126="","",RTD("cqg.rtd",,"ContractData",C126,"Low",,"T"))</f>
        <v/>
      </c>
      <c r="L126" t="str">
        <f>IF(A126="","",RTD("cqg.rtd", ,"ContractData", C126, "MT_LastBidVolume",, "T"))</f>
        <v/>
      </c>
      <c r="M126" s="2" t="str">
        <f>IF(A126="","",RTD("cqg.rtd", ,"ContractData", C126, "Bid",, "T"))</f>
        <v/>
      </c>
      <c r="N126" s="2" t="str">
        <f>IF(A126="","",RTD("cqg.rtd", ,"ContractData", C126, "Ask",, "T"))</f>
        <v/>
      </c>
      <c r="O126" t="str">
        <f>IF(A126="","",RTD("cqg.rtd", ,"ContractData", C126, "MT_LastAskVolume",, "T"))</f>
        <v/>
      </c>
      <c r="P126" t="str">
        <f>IF(A126="","",RTD("cqg.rtd", ,"ContractData", C126, "T_CVol",, "T"))</f>
        <v/>
      </c>
      <c r="Q126" s="1" t="str">
        <f>IF(A126="","",RTD("cqg.rtd",,"StudyData",C126,"PCB","BaseType=Index,Index=1","Close","A",,"all",,,,"T")/100)</f>
        <v/>
      </c>
    </row>
    <row r="127" spans="2:17" x14ac:dyDescent="0.3">
      <c r="B127" s="1" t="str">
        <f>IF(A127="","",IFERROR(RTD("cqg.rtd",,"ContractData",A127,"PerCentNetLastTrade",,"T")/100,""))</f>
        <v/>
      </c>
      <c r="E127" t="str">
        <f>IF(A127="","",RTD("cqg.rtd",,"ContractData",C127,"LongDescription",,"T"))</f>
        <v/>
      </c>
      <c r="F127" s="2" t="str">
        <f>IF(A127="","",RTD("cqg.rtd",,"ContractData",C127,"LastTrade",,"T"))</f>
        <v/>
      </c>
      <c r="G127" s="2" t="str">
        <f>IF(A127="","",RTD("cqg.rtd",,"ContractData",C127,"NetLastTrade",,"T"))</f>
        <v/>
      </c>
      <c r="H127" s="1" t="str">
        <f t="shared" si="2"/>
        <v/>
      </c>
      <c r="I127" s="2" t="str">
        <f>IF(A127="","",RTD("cqg.rtd",,"ContractData",C127,"Open",,"T"))</f>
        <v/>
      </c>
      <c r="J127" s="2" t="str">
        <f>IF(A127="","",RTD("cqg.rtd",,"ContractData",C127,"High",,"T"))</f>
        <v/>
      </c>
      <c r="K127" s="2" t="str">
        <f>IF(A127="","",RTD("cqg.rtd",,"ContractData",C127,"Low",,"T"))</f>
        <v/>
      </c>
      <c r="L127" t="str">
        <f>IF(A127="","",RTD("cqg.rtd", ,"ContractData", C127, "MT_LastBidVolume",, "T"))</f>
        <v/>
      </c>
      <c r="M127" s="2" t="str">
        <f>IF(A127="","",RTD("cqg.rtd", ,"ContractData", C127, "Bid",, "T"))</f>
        <v/>
      </c>
      <c r="N127" s="2" t="str">
        <f>IF(A127="","",RTD("cqg.rtd", ,"ContractData", C127, "Ask",, "T"))</f>
        <v/>
      </c>
      <c r="O127" t="str">
        <f>IF(A127="","",RTD("cqg.rtd", ,"ContractData", C127, "MT_LastAskVolume",, "T"))</f>
        <v/>
      </c>
      <c r="P127" t="str">
        <f>IF(A127="","",RTD("cqg.rtd", ,"ContractData", C127, "T_CVol",, "T"))</f>
        <v/>
      </c>
      <c r="Q127" s="1" t="str">
        <f>IF(A127="","",RTD("cqg.rtd",,"StudyData",C127,"PCB","BaseType=Index,Index=1","Close","A",,"all",,,,"T")/100)</f>
        <v/>
      </c>
    </row>
    <row r="128" spans="2:17" x14ac:dyDescent="0.3">
      <c r="B128" s="1" t="str">
        <f>IF(A128="","",IFERROR(RTD("cqg.rtd",,"ContractData",A128,"PerCentNetLastTrade",,"T")/100,""))</f>
        <v/>
      </c>
      <c r="E128" t="str">
        <f>IF(A128="","",RTD("cqg.rtd",,"ContractData",C128,"LongDescription",,"T"))</f>
        <v/>
      </c>
      <c r="F128" s="2" t="str">
        <f>IF(A128="","",RTD("cqg.rtd",,"ContractData",C128,"LastTrade",,"T"))</f>
        <v/>
      </c>
      <c r="G128" s="2" t="str">
        <f>IF(A128="","",RTD("cqg.rtd",,"ContractData",C128,"NetLastTrade",,"T"))</f>
        <v/>
      </c>
      <c r="H128" s="1" t="str">
        <f t="shared" si="2"/>
        <v/>
      </c>
      <c r="I128" s="2" t="str">
        <f>IF(A128="","",RTD("cqg.rtd",,"ContractData",C128,"Open",,"T"))</f>
        <v/>
      </c>
      <c r="J128" s="2" t="str">
        <f>IF(A128="","",RTD("cqg.rtd",,"ContractData",C128,"High",,"T"))</f>
        <v/>
      </c>
      <c r="K128" s="2" t="str">
        <f>IF(A128="","",RTD("cqg.rtd",,"ContractData",C128,"Low",,"T"))</f>
        <v/>
      </c>
      <c r="L128" t="str">
        <f>IF(A128="","",RTD("cqg.rtd", ,"ContractData", C128, "MT_LastBidVolume",, "T"))</f>
        <v/>
      </c>
      <c r="M128" s="2" t="str">
        <f>IF(A128="","",RTD("cqg.rtd", ,"ContractData", C128, "Bid",, "T"))</f>
        <v/>
      </c>
      <c r="N128" s="2" t="str">
        <f>IF(A128="","",RTD("cqg.rtd", ,"ContractData", C128, "Ask",, "T"))</f>
        <v/>
      </c>
      <c r="O128" t="str">
        <f>IF(A128="","",RTD("cqg.rtd", ,"ContractData", C128, "MT_LastAskVolume",, "T"))</f>
        <v/>
      </c>
      <c r="P128" t="str">
        <f>IF(A128="","",RTD("cqg.rtd", ,"ContractData", C128, "T_CVol",, "T"))</f>
        <v/>
      </c>
      <c r="Q128" s="1" t="str">
        <f>IF(A128="","",RTD("cqg.rtd",,"StudyData",C128,"PCB","BaseType=Index,Index=1","Close","A",,"all",,,,"T")/100)</f>
        <v/>
      </c>
    </row>
    <row r="129" spans="2:17" x14ac:dyDescent="0.3">
      <c r="B129" s="1" t="str">
        <f>IF(A129="","",IFERROR(RTD("cqg.rtd",,"ContractData",A129,"PerCentNetLastTrade",,"T")/100,""))</f>
        <v/>
      </c>
      <c r="E129" t="str">
        <f>IF(A129="","",RTD("cqg.rtd",,"ContractData",C129,"LongDescription",,"T"))</f>
        <v/>
      </c>
      <c r="F129" s="2" t="str">
        <f>IF(A129="","",RTD("cqg.rtd",,"ContractData",C129,"LastTrade",,"T"))</f>
        <v/>
      </c>
      <c r="G129" s="2" t="str">
        <f>IF(A129="","",RTD("cqg.rtd",,"ContractData",C129,"NetLastTrade",,"T"))</f>
        <v/>
      </c>
      <c r="H129" s="1" t="str">
        <f t="shared" si="2"/>
        <v/>
      </c>
      <c r="I129" s="2" t="str">
        <f>IF(A129="","",RTD("cqg.rtd",,"ContractData",C129,"Open",,"T"))</f>
        <v/>
      </c>
      <c r="J129" s="2" t="str">
        <f>IF(A129="","",RTD("cqg.rtd",,"ContractData",C129,"High",,"T"))</f>
        <v/>
      </c>
      <c r="K129" s="2" t="str">
        <f>IF(A129="","",RTD("cqg.rtd",,"ContractData",C129,"Low",,"T"))</f>
        <v/>
      </c>
      <c r="L129" t="str">
        <f>IF(A129="","",RTD("cqg.rtd", ,"ContractData", C129, "MT_LastBidVolume",, "T"))</f>
        <v/>
      </c>
      <c r="M129" s="2" t="str">
        <f>IF(A129="","",RTD("cqg.rtd", ,"ContractData", C129, "Bid",, "T"))</f>
        <v/>
      </c>
      <c r="N129" s="2" t="str">
        <f>IF(A129="","",RTD("cqg.rtd", ,"ContractData", C129, "Ask",, "T"))</f>
        <v/>
      </c>
      <c r="O129" t="str">
        <f>IF(A129="","",RTD("cqg.rtd", ,"ContractData", C129, "MT_LastAskVolume",, "T"))</f>
        <v/>
      </c>
      <c r="P129" t="str">
        <f>IF(A129="","",RTD("cqg.rtd", ,"ContractData", C129, "T_CVol",, "T"))</f>
        <v/>
      </c>
      <c r="Q129" s="1" t="str">
        <f>IF(A129="","",RTD("cqg.rtd",,"StudyData",C129,"PCB","BaseType=Index,Index=1","Close","A",,"all",,,,"T")/100)</f>
        <v/>
      </c>
    </row>
    <row r="130" spans="2:17" x14ac:dyDescent="0.3">
      <c r="B130" s="1" t="str">
        <f>IF(A130="","",IFERROR(RTD("cqg.rtd",,"ContractData",A130,"PerCentNetLastTrade",,"T")/100,""))</f>
        <v/>
      </c>
      <c r="E130" t="str">
        <f>IF(A130="","",RTD("cqg.rtd",,"ContractData",C130,"LongDescription",,"T"))</f>
        <v/>
      </c>
      <c r="F130" s="2" t="str">
        <f>IF(A130="","",RTD("cqg.rtd",,"ContractData",C130,"LastTrade",,"T"))</f>
        <v/>
      </c>
      <c r="G130" s="2" t="str">
        <f>IF(A130="","",RTD("cqg.rtd",,"ContractData",C130,"NetLastTrade",,"T"))</f>
        <v/>
      </c>
      <c r="H130" s="1" t="str">
        <f t="shared" si="2"/>
        <v/>
      </c>
      <c r="I130" s="2" t="str">
        <f>IF(A130="","",RTD("cqg.rtd",,"ContractData",C130,"Open",,"T"))</f>
        <v/>
      </c>
      <c r="J130" s="2" t="str">
        <f>IF(A130="","",RTD("cqg.rtd",,"ContractData",C130,"High",,"T"))</f>
        <v/>
      </c>
      <c r="K130" s="2" t="str">
        <f>IF(A130="","",RTD("cqg.rtd",,"ContractData",C130,"Low",,"T"))</f>
        <v/>
      </c>
      <c r="L130" t="str">
        <f>IF(A130="","",RTD("cqg.rtd", ,"ContractData", C130, "MT_LastBidVolume",, "T"))</f>
        <v/>
      </c>
      <c r="M130" s="2" t="str">
        <f>IF(A130="","",RTD("cqg.rtd", ,"ContractData", C130, "Bid",, "T"))</f>
        <v/>
      </c>
      <c r="N130" s="2" t="str">
        <f>IF(A130="","",RTD("cqg.rtd", ,"ContractData", C130, "Ask",, "T"))</f>
        <v/>
      </c>
      <c r="O130" t="str">
        <f>IF(A130="","",RTD("cqg.rtd", ,"ContractData", C130, "MT_LastAskVolume",, "T"))</f>
        <v/>
      </c>
      <c r="P130" t="str">
        <f>IF(A130="","",RTD("cqg.rtd", ,"ContractData", C130, "T_CVol",, "T"))</f>
        <v/>
      </c>
      <c r="Q130" s="1" t="str">
        <f>IF(A130="","",RTD("cqg.rtd",,"StudyData",C130,"PCB","BaseType=Index,Index=1","Close","A",,"all",,,,"T")/100)</f>
        <v/>
      </c>
    </row>
    <row r="131" spans="2:17" x14ac:dyDescent="0.3">
      <c r="B131" s="1" t="str">
        <f>IF(A131="","",IFERROR(RTD("cqg.rtd",,"ContractData",A131,"PerCentNetLastTrade",,"T")/100,""))</f>
        <v/>
      </c>
      <c r="E131" t="str">
        <f>IF(A131="","",RTD("cqg.rtd",,"ContractData",C131,"LongDescription",,"T"))</f>
        <v/>
      </c>
      <c r="F131" s="2" t="str">
        <f>IF(A131="","",RTD("cqg.rtd",,"ContractData",C131,"LastTrade",,"T"))</f>
        <v/>
      </c>
      <c r="G131" s="2" t="str">
        <f>IF(A131="","",RTD("cqg.rtd",,"ContractData",C131,"NetLastTrade",,"T"))</f>
        <v/>
      </c>
      <c r="H131" s="1" t="str">
        <f t="shared" si="2"/>
        <v/>
      </c>
      <c r="I131" s="2" t="str">
        <f>IF(A131="","",RTD("cqg.rtd",,"ContractData",C131,"Open",,"T"))</f>
        <v/>
      </c>
      <c r="J131" s="2" t="str">
        <f>IF(A131="","",RTD("cqg.rtd",,"ContractData",C131,"High",,"T"))</f>
        <v/>
      </c>
      <c r="K131" s="2" t="str">
        <f>IF(A131="","",RTD("cqg.rtd",,"ContractData",C131,"Low",,"T"))</f>
        <v/>
      </c>
      <c r="L131" t="str">
        <f>IF(A131="","",RTD("cqg.rtd", ,"ContractData", C131, "MT_LastBidVolume",, "T"))</f>
        <v/>
      </c>
      <c r="M131" s="2" t="str">
        <f>IF(A131="","",RTD("cqg.rtd", ,"ContractData", C131, "Bid",, "T"))</f>
        <v/>
      </c>
      <c r="N131" s="2" t="str">
        <f>IF(A131="","",RTD("cqg.rtd", ,"ContractData", C131, "Ask",, "T"))</f>
        <v/>
      </c>
      <c r="O131" t="str">
        <f>IF(A131="","",RTD("cqg.rtd", ,"ContractData", C131, "MT_LastAskVolume",, "T"))</f>
        <v/>
      </c>
      <c r="P131" t="str">
        <f>IF(A131="","",RTD("cqg.rtd", ,"ContractData", C131, "T_CVol",, "T"))</f>
        <v/>
      </c>
      <c r="Q131" s="1" t="str">
        <f>IF(A131="","",RTD("cqg.rtd",,"StudyData",C131,"PCB","BaseType=Index,Index=1","Close","A",,"all",,,,"T")/100)</f>
        <v/>
      </c>
    </row>
    <row r="132" spans="2:17" x14ac:dyDescent="0.3">
      <c r="B132" s="1" t="str">
        <f>IF(A132="","",IFERROR(RTD("cqg.rtd",,"ContractData",A132,"PerCentNetLastTrade",,"T")/100,""))</f>
        <v/>
      </c>
      <c r="E132" t="str">
        <f>IF(A132="","",RTD("cqg.rtd",,"ContractData",C132,"LongDescription",,"T"))</f>
        <v/>
      </c>
      <c r="F132" s="2" t="str">
        <f>IF(A132="","",RTD("cqg.rtd",,"ContractData",C132,"LastTrade",,"T"))</f>
        <v/>
      </c>
      <c r="G132" s="2" t="str">
        <f>IF(A132="","",RTD("cqg.rtd",,"ContractData",C132,"NetLastTrade",,"T"))</f>
        <v/>
      </c>
      <c r="H132" s="1" t="str">
        <f t="shared" si="2"/>
        <v/>
      </c>
      <c r="I132" s="2" t="str">
        <f>IF(A132="","",RTD("cqg.rtd",,"ContractData",C132,"Open",,"T"))</f>
        <v/>
      </c>
      <c r="J132" s="2" t="str">
        <f>IF(A132="","",RTD("cqg.rtd",,"ContractData",C132,"High",,"T"))</f>
        <v/>
      </c>
      <c r="K132" s="2" t="str">
        <f>IF(A132="","",RTD("cqg.rtd",,"ContractData",C132,"Low",,"T"))</f>
        <v/>
      </c>
      <c r="L132" t="str">
        <f>IF(A132="","",RTD("cqg.rtd", ,"ContractData", C132, "MT_LastBidVolume",, "T"))</f>
        <v/>
      </c>
      <c r="M132" s="2" t="str">
        <f>IF(A132="","",RTD("cqg.rtd", ,"ContractData", C132, "Bid",, "T"))</f>
        <v/>
      </c>
      <c r="N132" s="2" t="str">
        <f>IF(A132="","",RTD("cqg.rtd", ,"ContractData", C132, "Ask",, "T"))</f>
        <v/>
      </c>
      <c r="O132" t="str">
        <f>IF(A132="","",RTD("cqg.rtd", ,"ContractData", C132, "MT_LastAskVolume",, "T"))</f>
        <v/>
      </c>
      <c r="P132" t="str">
        <f>IF(A132="","",RTD("cqg.rtd", ,"ContractData", C132, "T_CVol",, "T"))</f>
        <v/>
      </c>
      <c r="Q132" s="1" t="str">
        <f>IF(A132="","",RTD("cqg.rtd",,"StudyData",C132,"PCB","BaseType=Index,Index=1","Close","A",,"all",,,,"T")/100)</f>
        <v/>
      </c>
    </row>
    <row r="133" spans="2:17" x14ac:dyDescent="0.3">
      <c r="B133" s="1" t="str">
        <f>IF(A133="","",IFERROR(RTD("cqg.rtd",,"ContractData",A133,"PerCentNetLastTrade",,"T")/100,""))</f>
        <v/>
      </c>
      <c r="E133" t="str">
        <f>IF(A133="","",RTD("cqg.rtd",,"ContractData",C133,"LongDescription",,"T"))</f>
        <v/>
      </c>
      <c r="F133" s="2" t="str">
        <f>IF(A133="","",RTD("cqg.rtd",,"ContractData",C133,"LastTrade",,"T"))</f>
        <v/>
      </c>
      <c r="G133" s="2" t="str">
        <f>IF(A133="","",RTD("cqg.rtd",,"ContractData",C133,"NetLastTrade",,"T"))</f>
        <v/>
      </c>
      <c r="H133" s="1" t="str">
        <f t="shared" si="2"/>
        <v/>
      </c>
      <c r="I133" s="2" t="str">
        <f>IF(A133="","",RTD("cqg.rtd",,"ContractData",C133,"Open",,"T"))</f>
        <v/>
      </c>
      <c r="J133" s="2" t="str">
        <f>IF(A133="","",RTD("cqg.rtd",,"ContractData",C133,"High",,"T"))</f>
        <v/>
      </c>
      <c r="K133" s="2" t="str">
        <f>IF(A133="","",RTD("cqg.rtd",,"ContractData",C133,"Low",,"T"))</f>
        <v/>
      </c>
      <c r="L133" t="str">
        <f>IF(A133="","",RTD("cqg.rtd", ,"ContractData", C133, "MT_LastBidVolume",, "T"))</f>
        <v/>
      </c>
      <c r="M133" s="2" t="str">
        <f>IF(A133="","",RTD("cqg.rtd", ,"ContractData", C133, "Bid",, "T"))</f>
        <v/>
      </c>
      <c r="N133" s="2" t="str">
        <f>IF(A133="","",RTD("cqg.rtd", ,"ContractData", C133, "Ask",, "T"))</f>
        <v/>
      </c>
      <c r="O133" t="str">
        <f>IF(A133="","",RTD("cqg.rtd", ,"ContractData", C133, "MT_LastAskVolume",, "T"))</f>
        <v/>
      </c>
      <c r="P133" t="str">
        <f>IF(A133="","",RTD("cqg.rtd", ,"ContractData", C133, "T_CVol",, "T"))</f>
        <v/>
      </c>
      <c r="Q133" s="1" t="str">
        <f>IF(A133="","",RTD("cqg.rtd",,"StudyData",C133,"PCB","BaseType=Index,Index=1","Close","A",,"all",,,,"T")/100)</f>
        <v/>
      </c>
    </row>
    <row r="134" spans="2:17" x14ac:dyDescent="0.3">
      <c r="B134" s="1" t="str">
        <f>IF(A134="","",IFERROR(RTD("cqg.rtd",,"ContractData",A134,"PerCentNetLastTrade",,"T")/100,""))</f>
        <v/>
      </c>
      <c r="E134" t="str">
        <f>IF(A134="","",RTD("cqg.rtd",,"ContractData",C134,"LongDescription",,"T"))</f>
        <v/>
      </c>
      <c r="F134" s="2" t="str">
        <f>IF(A134="","",RTD("cqg.rtd",,"ContractData",C134,"LastTrade",,"T"))</f>
        <v/>
      </c>
      <c r="G134" s="2" t="str">
        <f>IF(A134="","",RTD("cqg.rtd",,"ContractData",C134,"NetLastTrade",,"T"))</f>
        <v/>
      </c>
      <c r="H134" s="1" t="str">
        <f t="shared" si="2"/>
        <v/>
      </c>
      <c r="I134" s="2" t="str">
        <f>IF(A134="","",RTD("cqg.rtd",,"ContractData",C134,"Open",,"T"))</f>
        <v/>
      </c>
      <c r="J134" s="2" t="str">
        <f>IF(A134="","",RTD("cqg.rtd",,"ContractData",C134,"High",,"T"))</f>
        <v/>
      </c>
      <c r="K134" s="2" t="str">
        <f>IF(A134="","",RTD("cqg.rtd",,"ContractData",C134,"Low",,"T"))</f>
        <v/>
      </c>
      <c r="L134" t="str">
        <f>IF(A134="","",RTD("cqg.rtd", ,"ContractData", C134, "MT_LastBidVolume",, "T"))</f>
        <v/>
      </c>
      <c r="M134" s="2" t="str">
        <f>IF(A134="","",RTD("cqg.rtd", ,"ContractData", C134, "Bid",, "T"))</f>
        <v/>
      </c>
      <c r="N134" s="2" t="str">
        <f>IF(A134="","",RTD("cqg.rtd", ,"ContractData", C134, "Ask",, "T"))</f>
        <v/>
      </c>
      <c r="O134" t="str">
        <f>IF(A134="","",RTD("cqg.rtd", ,"ContractData", C134, "MT_LastAskVolume",, "T"))</f>
        <v/>
      </c>
      <c r="P134" t="str">
        <f>IF(A134="","",RTD("cqg.rtd", ,"ContractData", C134, "T_CVol",, "T"))</f>
        <v/>
      </c>
      <c r="Q134" s="1" t="str">
        <f>IF(A134="","",RTD("cqg.rtd",,"StudyData",C134,"PCB","BaseType=Index,Index=1","Close","A",,"all",,,,"T")/100)</f>
        <v/>
      </c>
    </row>
    <row r="135" spans="2:17" x14ac:dyDescent="0.3">
      <c r="B135" s="1" t="str">
        <f>IF(A135="","",IFERROR(RTD("cqg.rtd",,"ContractData",A135,"PerCentNetLastTrade",,"T")/100,""))</f>
        <v/>
      </c>
      <c r="E135" t="str">
        <f>IF(A135="","",RTD("cqg.rtd",,"ContractData",C135,"LongDescription",,"T"))</f>
        <v/>
      </c>
      <c r="F135" s="2" t="str">
        <f>IF(A135="","",RTD("cqg.rtd",,"ContractData",C135,"LastTrade",,"T"))</f>
        <v/>
      </c>
      <c r="G135" s="2" t="str">
        <f>IF(A135="","",RTD("cqg.rtd",,"ContractData",C135,"NetLastTrade",,"T"))</f>
        <v/>
      </c>
      <c r="H135" s="1" t="str">
        <f t="shared" si="2"/>
        <v/>
      </c>
      <c r="I135" s="2" t="str">
        <f>IF(A135="","",RTD("cqg.rtd",,"ContractData",C135,"Open",,"T"))</f>
        <v/>
      </c>
      <c r="J135" s="2" t="str">
        <f>IF(A135="","",RTD("cqg.rtd",,"ContractData",C135,"High",,"T"))</f>
        <v/>
      </c>
      <c r="K135" s="2" t="str">
        <f>IF(A135="","",RTD("cqg.rtd",,"ContractData",C135,"Low",,"T"))</f>
        <v/>
      </c>
      <c r="L135" t="str">
        <f>IF(A135="","",RTD("cqg.rtd", ,"ContractData", C135, "MT_LastBidVolume",, "T"))</f>
        <v/>
      </c>
      <c r="M135" s="2" t="str">
        <f>IF(A135="","",RTD("cqg.rtd", ,"ContractData", C135, "Bid",, "T"))</f>
        <v/>
      </c>
      <c r="N135" s="2" t="str">
        <f>IF(A135="","",RTD("cqg.rtd", ,"ContractData", C135, "Ask",, "T"))</f>
        <v/>
      </c>
      <c r="O135" t="str">
        <f>IF(A135="","",RTD("cqg.rtd", ,"ContractData", C135, "MT_LastAskVolume",, "T"))</f>
        <v/>
      </c>
      <c r="P135" t="str">
        <f>IF(A135="","",RTD("cqg.rtd", ,"ContractData", C135, "T_CVol",, "T"))</f>
        <v/>
      </c>
      <c r="Q135" s="1" t="str">
        <f>IF(A135="","",RTD("cqg.rtd",,"StudyData",C135,"PCB","BaseType=Index,Index=1","Close","A",,"all",,,,"T")/100)</f>
        <v/>
      </c>
    </row>
    <row r="136" spans="2:17" x14ac:dyDescent="0.3">
      <c r="B136" s="1" t="str">
        <f>IF(A136="","",IFERROR(RTD("cqg.rtd",,"ContractData",A136,"PerCentNetLastTrade",,"T")/100,""))</f>
        <v/>
      </c>
      <c r="E136" t="str">
        <f>IF(A136="","",RTD("cqg.rtd",,"ContractData",C136,"LongDescription",,"T"))</f>
        <v/>
      </c>
      <c r="F136" s="2" t="str">
        <f>IF(A136="","",RTD("cqg.rtd",,"ContractData",C136,"LastTrade",,"T"))</f>
        <v/>
      </c>
      <c r="G136" s="2" t="str">
        <f>IF(A136="","",RTD("cqg.rtd",,"ContractData",C136,"NetLastTrade",,"T"))</f>
        <v/>
      </c>
      <c r="H136" s="1" t="str">
        <f t="shared" si="2"/>
        <v/>
      </c>
      <c r="I136" s="2" t="str">
        <f>IF(A136="","",RTD("cqg.rtd",,"ContractData",C136,"Open",,"T"))</f>
        <v/>
      </c>
      <c r="J136" s="2" t="str">
        <f>IF(A136="","",RTD("cqg.rtd",,"ContractData",C136,"High",,"T"))</f>
        <v/>
      </c>
      <c r="K136" s="2" t="str">
        <f>IF(A136="","",RTD("cqg.rtd",,"ContractData",C136,"Low",,"T"))</f>
        <v/>
      </c>
      <c r="L136" t="str">
        <f>IF(A136="","",RTD("cqg.rtd", ,"ContractData", C136, "MT_LastBidVolume",, "T"))</f>
        <v/>
      </c>
      <c r="M136" s="2" t="str">
        <f>IF(A136="","",RTD("cqg.rtd", ,"ContractData", C136, "Bid",, "T"))</f>
        <v/>
      </c>
      <c r="N136" s="2" t="str">
        <f>IF(A136="","",RTD("cqg.rtd", ,"ContractData", C136, "Ask",, "T"))</f>
        <v/>
      </c>
      <c r="O136" t="str">
        <f>IF(A136="","",RTD("cqg.rtd", ,"ContractData", C136, "MT_LastAskVolume",, "T"))</f>
        <v/>
      </c>
      <c r="P136" t="str">
        <f>IF(A136="","",RTD("cqg.rtd", ,"ContractData", C136, "T_CVol",, "T"))</f>
        <v/>
      </c>
      <c r="Q136" s="1" t="str">
        <f>IF(A136="","",RTD("cqg.rtd",,"StudyData",C136,"PCB","BaseType=Index,Index=1","Close","A",,"all",,,,"T")/100)</f>
        <v/>
      </c>
    </row>
    <row r="137" spans="2:17" x14ac:dyDescent="0.3">
      <c r="B137" s="1" t="str">
        <f>IF(A137="","",IFERROR(RTD("cqg.rtd",,"ContractData",A137,"PerCentNetLastTrade",,"T")/100,""))</f>
        <v/>
      </c>
      <c r="E137" t="str">
        <f>IF(A137="","",RTD("cqg.rtd",,"ContractData",C137,"LongDescription",,"T"))</f>
        <v/>
      </c>
      <c r="F137" s="2" t="str">
        <f>IF(A137="","",RTD("cqg.rtd",,"ContractData",C137,"LastTrade",,"T"))</f>
        <v/>
      </c>
      <c r="G137" s="2" t="str">
        <f>IF(A137="","",RTD("cqg.rtd",,"ContractData",C137,"NetLastTrade",,"T"))</f>
        <v/>
      </c>
      <c r="H137" s="1" t="str">
        <f t="shared" si="2"/>
        <v/>
      </c>
      <c r="I137" s="2" t="str">
        <f>IF(A137="","",RTD("cqg.rtd",,"ContractData",C137,"Open",,"T"))</f>
        <v/>
      </c>
      <c r="J137" s="2" t="str">
        <f>IF(A137="","",RTD("cqg.rtd",,"ContractData",C137,"High",,"T"))</f>
        <v/>
      </c>
      <c r="K137" s="2" t="str">
        <f>IF(A137="","",RTD("cqg.rtd",,"ContractData",C137,"Low",,"T"))</f>
        <v/>
      </c>
      <c r="L137" t="str">
        <f>IF(A137="","",RTD("cqg.rtd", ,"ContractData", C137, "MT_LastBidVolume",, "T"))</f>
        <v/>
      </c>
      <c r="M137" s="2" t="str">
        <f>IF(A137="","",RTD("cqg.rtd", ,"ContractData", C137, "Bid",, "T"))</f>
        <v/>
      </c>
      <c r="N137" s="2" t="str">
        <f>IF(A137="","",RTD("cqg.rtd", ,"ContractData", C137, "Ask",, "T"))</f>
        <v/>
      </c>
      <c r="O137" t="str">
        <f>IF(A137="","",RTD("cqg.rtd", ,"ContractData", C137, "MT_LastAskVolume",, "T"))</f>
        <v/>
      </c>
      <c r="P137" t="str">
        <f>IF(A137="","",RTD("cqg.rtd", ,"ContractData", C137, "T_CVol",, "T"))</f>
        <v/>
      </c>
      <c r="Q137" s="1" t="str">
        <f>IF(A137="","",RTD("cqg.rtd",,"StudyData",C137,"PCB","BaseType=Index,Index=1","Close","A",,"all",,,,"T")/100)</f>
        <v/>
      </c>
    </row>
    <row r="138" spans="2:17" x14ac:dyDescent="0.3">
      <c r="B138" s="1" t="str">
        <f>IF(A138="","",IFERROR(RTD("cqg.rtd",,"ContractData",A138,"PerCentNetLastTrade",,"T")/100,""))</f>
        <v/>
      </c>
      <c r="E138" t="str">
        <f>IF(A138="","",RTD("cqg.rtd",,"ContractData",C138,"LongDescription",,"T"))</f>
        <v/>
      </c>
      <c r="F138" s="2" t="str">
        <f>IF(A138="","",RTD("cqg.rtd",,"ContractData",C138,"LastTrade",,"T"))</f>
        <v/>
      </c>
      <c r="G138" s="2" t="str">
        <f>IF(A138="","",RTD("cqg.rtd",,"ContractData",C138,"NetLastTrade",,"T"))</f>
        <v/>
      </c>
      <c r="H138" s="1" t="str">
        <f t="shared" si="2"/>
        <v/>
      </c>
      <c r="I138" s="2" t="str">
        <f>IF(A138="","",RTD("cqg.rtd",,"ContractData",C138,"Open",,"T"))</f>
        <v/>
      </c>
      <c r="J138" s="2" t="str">
        <f>IF(A138="","",RTD("cqg.rtd",,"ContractData",C138,"High",,"T"))</f>
        <v/>
      </c>
      <c r="K138" s="2" t="str">
        <f>IF(A138="","",RTD("cqg.rtd",,"ContractData",C138,"Low",,"T"))</f>
        <v/>
      </c>
      <c r="L138" t="str">
        <f>IF(A138="","",RTD("cqg.rtd", ,"ContractData", C138, "MT_LastBidVolume",, "T"))</f>
        <v/>
      </c>
      <c r="M138" s="2" t="str">
        <f>IF(A138="","",RTD("cqg.rtd", ,"ContractData", C138, "Bid",, "T"))</f>
        <v/>
      </c>
      <c r="N138" s="2" t="str">
        <f>IF(A138="","",RTD("cqg.rtd", ,"ContractData", C138, "Ask",, "T"))</f>
        <v/>
      </c>
      <c r="O138" t="str">
        <f>IF(A138="","",RTD("cqg.rtd", ,"ContractData", C138, "MT_LastAskVolume",, "T"))</f>
        <v/>
      </c>
      <c r="P138" t="str">
        <f>IF(A138="","",RTD("cqg.rtd", ,"ContractData", C138, "T_CVol",, "T"))</f>
        <v/>
      </c>
      <c r="Q138" s="1" t="str">
        <f>IF(A138="","",RTD("cqg.rtd",,"StudyData",C138,"PCB","BaseType=Index,Index=1","Close","A",,"all",,,,"T")/100)</f>
        <v/>
      </c>
    </row>
    <row r="139" spans="2:17" x14ac:dyDescent="0.3">
      <c r="B139" s="1" t="str">
        <f>IF(A139="","",IFERROR(RTD("cqg.rtd",,"ContractData",A139,"PerCentNetLastTrade",,"T")/100,""))</f>
        <v/>
      </c>
      <c r="E139" t="str">
        <f>IF(A139="","",RTD("cqg.rtd",,"ContractData",C139,"LongDescription",,"T"))</f>
        <v/>
      </c>
      <c r="F139" s="2" t="str">
        <f>IF(A139="","",RTD("cqg.rtd",,"ContractData",C139,"LastTrade",,"T"))</f>
        <v/>
      </c>
      <c r="G139" s="2" t="str">
        <f>IF(A139="","",RTD("cqg.rtd",,"ContractData",C139,"NetLastTrade",,"T"))</f>
        <v/>
      </c>
      <c r="H139" s="1" t="str">
        <f t="shared" si="2"/>
        <v/>
      </c>
      <c r="I139" s="2" t="str">
        <f>IF(A139="","",RTD("cqg.rtd",,"ContractData",C139,"Open",,"T"))</f>
        <v/>
      </c>
      <c r="J139" s="2" t="str">
        <f>IF(A139="","",RTD("cqg.rtd",,"ContractData",C139,"High",,"T"))</f>
        <v/>
      </c>
      <c r="K139" s="2" t="str">
        <f>IF(A139="","",RTD("cqg.rtd",,"ContractData",C139,"Low",,"T"))</f>
        <v/>
      </c>
      <c r="L139" t="str">
        <f>IF(A139="","",RTD("cqg.rtd", ,"ContractData", C139, "MT_LastBidVolume",, "T"))</f>
        <v/>
      </c>
      <c r="M139" s="2" t="str">
        <f>IF(A139="","",RTD("cqg.rtd", ,"ContractData", C139, "Bid",, "T"))</f>
        <v/>
      </c>
      <c r="N139" s="2" t="str">
        <f>IF(A139="","",RTD("cqg.rtd", ,"ContractData", C139, "Ask",, "T"))</f>
        <v/>
      </c>
      <c r="O139" t="str">
        <f>IF(A139="","",RTD("cqg.rtd", ,"ContractData", C139, "MT_LastAskVolume",, "T"))</f>
        <v/>
      </c>
      <c r="P139" t="str">
        <f>IF(A139="","",RTD("cqg.rtd", ,"ContractData", C139, "T_CVol",, "T"))</f>
        <v/>
      </c>
      <c r="Q139" s="1" t="str">
        <f>IF(A139="","",RTD("cqg.rtd",,"StudyData",C139,"PCB","BaseType=Index,Index=1","Close","A",,"all",,,,"T")/100)</f>
        <v/>
      </c>
    </row>
    <row r="140" spans="2:17" x14ac:dyDescent="0.3">
      <c r="B140" s="1" t="str">
        <f>IF(A140="","",IFERROR(RTD("cqg.rtd",,"ContractData",A140,"PerCentNetLastTrade",,"T")/100,""))</f>
        <v/>
      </c>
      <c r="E140" t="str">
        <f>IF(A140="","",RTD("cqg.rtd",,"ContractData",C140,"LongDescription",,"T"))</f>
        <v/>
      </c>
      <c r="F140" s="2" t="str">
        <f>IF(A140="","",RTD("cqg.rtd",,"ContractData",C140,"LastTrade",,"T"))</f>
        <v/>
      </c>
      <c r="G140" s="2" t="str">
        <f>IF(A140="","",RTD("cqg.rtd",,"ContractData",C140,"NetLastTrade",,"T"))</f>
        <v/>
      </c>
      <c r="H140" s="1" t="str">
        <f t="shared" si="2"/>
        <v/>
      </c>
      <c r="I140" s="2" t="str">
        <f>IF(A140="","",RTD("cqg.rtd",,"ContractData",C140,"Open",,"T"))</f>
        <v/>
      </c>
      <c r="J140" s="2" t="str">
        <f>IF(A140="","",RTD("cqg.rtd",,"ContractData",C140,"High",,"T"))</f>
        <v/>
      </c>
      <c r="K140" s="2" t="str">
        <f>IF(A140="","",RTD("cqg.rtd",,"ContractData",C140,"Low",,"T"))</f>
        <v/>
      </c>
      <c r="L140" t="str">
        <f>IF(A140="","",RTD("cqg.rtd", ,"ContractData", C140, "MT_LastBidVolume",, "T"))</f>
        <v/>
      </c>
      <c r="M140" s="2" t="str">
        <f>IF(A140="","",RTD("cqg.rtd", ,"ContractData", C140, "Bid",, "T"))</f>
        <v/>
      </c>
      <c r="N140" s="2" t="str">
        <f>IF(A140="","",RTD("cqg.rtd", ,"ContractData", C140, "Ask",, "T"))</f>
        <v/>
      </c>
      <c r="O140" t="str">
        <f>IF(A140="","",RTD("cqg.rtd", ,"ContractData", C140, "MT_LastAskVolume",, "T"))</f>
        <v/>
      </c>
      <c r="P140" t="str">
        <f>IF(A140="","",RTD("cqg.rtd", ,"ContractData", C140, "T_CVol",, "T"))</f>
        <v/>
      </c>
      <c r="Q140" s="1" t="str">
        <f>IF(A140="","",RTD("cqg.rtd",,"StudyData",C140,"PCB","BaseType=Index,Index=1","Close","A",,"all",,,,"T")/100)</f>
        <v/>
      </c>
    </row>
    <row r="141" spans="2:17" x14ac:dyDescent="0.3">
      <c r="B141" s="1" t="str">
        <f>IF(A141="","",IFERROR(RTD("cqg.rtd",,"ContractData",A141,"PerCentNetLastTrade",,"T")/100,""))</f>
        <v/>
      </c>
      <c r="E141" t="str">
        <f>IF(A141="","",RTD("cqg.rtd",,"ContractData",C141,"LongDescription",,"T"))</f>
        <v/>
      </c>
      <c r="F141" s="2" t="str">
        <f>IF(A141="","",RTD("cqg.rtd",,"ContractData",C141,"LastTrade",,"T"))</f>
        <v/>
      </c>
      <c r="G141" s="2" t="str">
        <f>IF(A141="","",RTD("cqg.rtd",,"ContractData",C141,"NetLastTrade",,"T"))</f>
        <v/>
      </c>
      <c r="H141" s="1" t="str">
        <f t="shared" si="2"/>
        <v/>
      </c>
      <c r="I141" s="2" t="str">
        <f>IF(A141="","",RTD("cqg.rtd",,"ContractData",C141,"Open",,"T"))</f>
        <v/>
      </c>
      <c r="J141" s="2" t="str">
        <f>IF(A141="","",RTD("cqg.rtd",,"ContractData",C141,"High",,"T"))</f>
        <v/>
      </c>
      <c r="K141" s="2" t="str">
        <f>IF(A141="","",RTD("cqg.rtd",,"ContractData",C141,"Low",,"T"))</f>
        <v/>
      </c>
      <c r="L141" t="str">
        <f>IF(A141="","",RTD("cqg.rtd", ,"ContractData", C141, "MT_LastBidVolume",, "T"))</f>
        <v/>
      </c>
      <c r="M141" s="2" t="str">
        <f>IF(A141="","",RTD("cqg.rtd", ,"ContractData", C141, "Bid",, "T"))</f>
        <v/>
      </c>
      <c r="N141" s="2" t="str">
        <f>IF(A141="","",RTD("cqg.rtd", ,"ContractData", C141, "Ask",, "T"))</f>
        <v/>
      </c>
      <c r="O141" t="str">
        <f>IF(A141="","",RTD("cqg.rtd", ,"ContractData", C141, "MT_LastAskVolume",, "T"))</f>
        <v/>
      </c>
      <c r="P141" t="str">
        <f>IF(A141="","",RTD("cqg.rtd", ,"ContractData", C141, "T_CVol",, "T"))</f>
        <v/>
      </c>
      <c r="Q141" s="1" t="str">
        <f>IF(A141="","",RTD("cqg.rtd",,"StudyData",C141,"PCB","BaseType=Index,Index=1","Close","A",,"all",,,,"T")/100)</f>
        <v/>
      </c>
    </row>
    <row r="142" spans="2:17" x14ac:dyDescent="0.3">
      <c r="B142" s="1" t="str">
        <f>IF(A142="","",IFERROR(RTD("cqg.rtd",,"ContractData",A142,"PerCentNetLastTrade",,"T")/100,""))</f>
        <v/>
      </c>
      <c r="E142" t="str">
        <f>IF(A142="","",RTD("cqg.rtd",,"ContractData",C142,"LongDescription",,"T"))</f>
        <v/>
      </c>
      <c r="F142" s="2" t="str">
        <f>IF(A142="","",RTD("cqg.rtd",,"ContractData",C142,"LastTrade",,"T"))</f>
        <v/>
      </c>
      <c r="G142" s="2" t="str">
        <f>IF(A142="","",RTD("cqg.rtd",,"ContractData",C142,"NetLastTrade",,"T"))</f>
        <v/>
      </c>
      <c r="H142" s="1" t="str">
        <f t="shared" si="2"/>
        <v/>
      </c>
      <c r="I142" s="2" t="str">
        <f>IF(A142="","",RTD("cqg.rtd",,"ContractData",C142,"Open",,"T"))</f>
        <v/>
      </c>
      <c r="J142" s="2" t="str">
        <f>IF(A142="","",RTD("cqg.rtd",,"ContractData",C142,"High",,"T"))</f>
        <v/>
      </c>
      <c r="K142" s="2" t="str">
        <f>IF(A142="","",RTD("cqg.rtd",,"ContractData",C142,"Low",,"T"))</f>
        <v/>
      </c>
      <c r="L142" t="str">
        <f>IF(A142="","",RTD("cqg.rtd", ,"ContractData", C142, "MT_LastBidVolume",, "T"))</f>
        <v/>
      </c>
      <c r="M142" s="2" t="str">
        <f>IF(A142="","",RTD("cqg.rtd", ,"ContractData", C142, "Bid",, "T"))</f>
        <v/>
      </c>
      <c r="N142" s="2" t="str">
        <f>IF(A142="","",RTD("cqg.rtd", ,"ContractData", C142, "Ask",, "T"))</f>
        <v/>
      </c>
      <c r="O142" t="str">
        <f>IF(A142="","",RTD("cqg.rtd", ,"ContractData", C142, "MT_LastAskVolume",, "T"))</f>
        <v/>
      </c>
      <c r="P142" t="str">
        <f>IF(A142="","",RTD("cqg.rtd", ,"ContractData", C142, "T_CVol",, "T"))</f>
        <v/>
      </c>
      <c r="Q142" s="1" t="str">
        <f>IF(A142="","",RTD("cqg.rtd",,"StudyData",C142,"PCB","BaseType=Index,Index=1","Close","A",,"all",,,,"T")/100)</f>
        <v/>
      </c>
    </row>
    <row r="143" spans="2:17" x14ac:dyDescent="0.3">
      <c r="B143" s="1" t="str">
        <f>IF(A143="","",IFERROR(RTD("cqg.rtd",,"ContractData",A143,"PerCentNetLastTrade",,"T")/100,""))</f>
        <v/>
      </c>
      <c r="E143" t="str">
        <f>IF(A143="","",RTD("cqg.rtd",,"ContractData",C143,"LongDescription",,"T"))</f>
        <v/>
      </c>
      <c r="F143" s="2" t="str">
        <f>IF(A143="","",RTD("cqg.rtd",,"ContractData",C143,"LastTrade",,"T"))</f>
        <v/>
      </c>
      <c r="G143" s="2" t="str">
        <f>IF(A143="","",RTD("cqg.rtd",,"ContractData",C143,"NetLastTrade",,"T"))</f>
        <v/>
      </c>
      <c r="H143" s="1" t="str">
        <f t="shared" si="2"/>
        <v/>
      </c>
      <c r="I143" s="2" t="str">
        <f>IF(A143="","",RTD("cqg.rtd",,"ContractData",C143,"Open",,"T"))</f>
        <v/>
      </c>
      <c r="J143" s="2" t="str">
        <f>IF(A143="","",RTD("cqg.rtd",,"ContractData",C143,"High",,"T"))</f>
        <v/>
      </c>
      <c r="K143" s="2" t="str">
        <f>IF(A143="","",RTD("cqg.rtd",,"ContractData",C143,"Low",,"T"))</f>
        <v/>
      </c>
      <c r="L143" t="str">
        <f>IF(A143="","",RTD("cqg.rtd", ,"ContractData", C143, "MT_LastBidVolume",, "T"))</f>
        <v/>
      </c>
      <c r="M143" s="2" t="str">
        <f>IF(A143="","",RTD("cqg.rtd", ,"ContractData", C143, "Bid",, "T"))</f>
        <v/>
      </c>
      <c r="N143" s="2" t="str">
        <f>IF(A143="","",RTD("cqg.rtd", ,"ContractData", C143, "Ask",, "T"))</f>
        <v/>
      </c>
      <c r="O143" t="str">
        <f>IF(A143="","",RTD("cqg.rtd", ,"ContractData", C143, "MT_LastAskVolume",, "T"))</f>
        <v/>
      </c>
      <c r="P143" t="str">
        <f>IF(A143="","",RTD("cqg.rtd", ,"ContractData", C143, "T_CVol",, "T"))</f>
        <v/>
      </c>
      <c r="Q143" s="1" t="str">
        <f>IF(A143="","",RTD("cqg.rtd",,"StudyData",C143,"PCB","BaseType=Index,Index=1","Close","A",,"all",,,,"T")/100)</f>
        <v/>
      </c>
    </row>
    <row r="144" spans="2:17" x14ac:dyDescent="0.3">
      <c r="B144" s="1" t="str">
        <f>IF(A144="","",IFERROR(RTD("cqg.rtd",,"ContractData",A144,"PerCentNetLastTrade",,"T")/100,""))</f>
        <v/>
      </c>
      <c r="E144" t="str">
        <f>IF(A144="","",RTD("cqg.rtd",,"ContractData",C144,"LongDescription",,"T"))</f>
        <v/>
      </c>
      <c r="F144" s="2" t="str">
        <f>IF(A144="","",RTD("cqg.rtd",,"ContractData",C144,"LastTrade",,"T"))</f>
        <v/>
      </c>
      <c r="G144" s="2" t="str">
        <f>IF(A144="","",RTD("cqg.rtd",,"ContractData",C144,"NetLastTrade",,"T"))</f>
        <v/>
      </c>
      <c r="H144" s="1" t="str">
        <f t="shared" si="2"/>
        <v/>
      </c>
      <c r="I144" s="2" t="str">
        <f>IF(A144="","",RTD("cqg.rtd",,"ContractData",C144,"Open",,"T"))</f>
        <v/>
      </c>
      <c r="J144" s="2" t="str">
        <f>IF(A144="","",RTD("cqg.rtd",,"ContractData",C144,"High",,"T"))</f>
        <v/>
      </c>
      <c r="K144" s="2" t="str">
        <f>IF(A144="","",RTD("cqg.rtd",,"ContractData",C144,"Low",,"T"))</f>
        <v/>
      </c>
      <c r="L144" t="str">
        <f>IF(A144="","",RTD("cqg.rtd", ,"ContractData", C144, "MT_LastBidVolume",, "T"))</f>
        <v/>
      </c>
      <c r="M144" s="2" t="str">
        <f>IF(A144="","",RTD("cqg.rtd", ,"ContractData", C144, "Bid",, "T"))</f>
        <v/>
      </c>
      <c r="N144" s="2" t="str">
        <f>IF(A144="","",RTD("cqg.rtd", ,"ContractData", C144, "Ask",, "T"))</f>
        <v/>
      </c>
      <c r="O144" t="str">
        <f>IF(A144="","",RTD("cqg.rtd", ,"ContractData", C144, "MT_LastAskVolume",, "T"))</f>
        <v/>
      </c>
      <c r="P144" t="str">
        <f>IF(A144="","",RTD("cqg.rtd", ,"ContractData", C144, "T_CVol",, "T"))</f>
        <v/>
      </c>
      <c r="Q144" s="1" t="str">
        <f>IF(A144="","",RTD("cqg.rtd",,"StudyData",C144,"PCB","BaseType=Index,Index=1","Close","A",,"all",,,,"T")/100)</f>
        <v/>
      </c>
    </row>
    <row r="145" spans="2:17" x14ac:dyDescent="0.3">
      <c r="B145" s="1" t="str">
        <f>IF(A145="","",IFERROR(RTD("cqg.rtd",,"ContractData",A145,"PerCentNetLastTrade",,"T")/100,""))</f>
        <v/>
      </c>
      <c r="E145" t="str">
        <f>IF(A145="","",RTD("cqg.rtd",,"ContractData",C145,"LongDescription",,"T"))</f>
        <v/>
      </c>
      <c r="F145" s="2" t="str">
        <f>IF(A145="","",RTD("cqg.rtd",,"ContractData",C145,"LastTrade",,"T"))</f>
        <v/>
      </c>
      <c r="G145" s="2" t="str">
        <f>IF(A145="","",RTD("cqg.rtd",,"ContractData",C145,"NetLastTrade",,"T"))</f>
        <v/>
      </c>
      <c r="H145" s="1" t="str">
        <f t="shared" si="2"/>
        <v/>
      </c>
      <c r="I145" s="2" t="str">
        <f>IF(A145="","",RTD("cqg.rtd",,"ContractData",C145,"Open",,"T"))</f>
        <v/>
      </c>
      <c r="J145" s="2" t="str">
        <f>IF(A145="","",RTD("cqg.rtd",,"ContractData",C145,"High",,"T"))</f>
        <v/>
      </c>
      <c r="K145" s="2" t="str">
        <f>IF(A145="","",RTD("cqg.rtd",,"ContractData",C145,"Low",,"T"))</f>
        <v/>
      </c>
      <c r="L145" t="str">
        <f>IF(A145="","",RTD("cqg.rtd", ,"ContractData", C145, "MT_LastBidVolume",, "T"))</f>
        <v/>
      </c>
      <c r="M145" s="2" t="str">
        <f>IF(A145="","",RTD("cqg.rtd", ,"ContractData", C145, "Bid",, "T"))</f>
        <v/>
      </c>
      <c r="N145" s="2" t="str">
        <f>IF(A145="","",RTD("cqg.rtd", ,"ContractData", C145, "Ask",, "T"))</f>
        <v/>
      </c>
      <c r="O145" t="str">
        <f>IF(A145="","",RTD("cqg.rtd", ,"ContractData", C145, "MT_LastAskVolume",, "T"))</f>
        <v/>
      </c>
      <c r="P145" t="str">
        <f>IF(A145="","",RTD("cqg.rtd", ,"ContractData", C145, "T_CVol",, "T"))</f>
        <v/>
      </c>
      <c r="Q145" s="1" t="str">
        <f>IF(A145="","",RTD("cqg.rtd",,"StudyData",C145,"PCB","BaseType=Index,Index=1","Close","A",,"all",,,,"T")/100)</f>
        <v/>
      </c>
    </row>
    <row r="146" spans="2:17" x14ac:dyDescent="0.3">
      <c r="B146" s="1" t="str">
        <f>IF(A146="","",IFERROR(RTD("cqg.rtd",,"ContractData",A146,"PerCentNetLastTrade",,"T")/100,""))</f>
        <v/>
      </c>
      <c r="E146" t="str">
        <f>IF(A146="","",RTD("cqg.rtd",,"ContractData",C146,"LongDescription",,"T"))</f>
        <v/>
      </c>
      <c r="F146" s="2" t="str">
        <f>IF(A146="","",RTD("cqg.rtd",,"ContractData",C146,"LastTrade",,"T"))</f>
        <v/>
      </c>
      <c r="G146" s="2" t="str">
        <f>IF(A146="","",RTD("cqg.rtd",,"ContractData",C146,"NetLastTrade",,"T"))</f>
        <v/>
      </c>
      <c r="H146" s="1" t="str">
        <f t="shared" si="2"/>
        <v/>
      </c>
      <c r="I146" s="2" t="str">
        <f>IF(A146="","",RTD("cqg.rtd",,"ContractData",C146,"Open",,"T"))</f>
        <v/>
      </c>
      <c r="J146" s="2" t="str">
        <f>IF(A146="","",RTD("cqg.rtd",,"ContractData",C146,"High",,"T"))</f>
        <v/>
      </c>
      <c r="K146" s="2" t="str">
        <f>IF(A146="","",RTD("cqg.rtd",,"ContractData",C146,"Low",,"T"))</f>
        <v/>
      </c>
      <c r="L146" t="str">
        <f>IF(A146="","",RTD("cqg.rtd", ,"ContractData", C146, "MT_LastBidVolume",, "T"))</f>
        <v/>
      </c>
      <c r="M146" s="2" t="str">
        <f>IF(A146="","",RTD("cqg.rtd", ,"ContractData", C146, "Bid",, "T"))</f>
        <v/>
      </c>
      <c r="N146" s="2" t="str">
        <f>IF(A146="","",RTD("cqg.rtd", ,"ContractData", C146, "Ask",, "T"))</f>
        <v/>
      </c>
      <c r="O146" t="str">
        <f>IF(A146="","",RTD("cqg.rtd", ,"ContractData", C146, "MT_LastAskVolume",, "T"))</f>
        <v/>
      </c>
      <c r="P146" t="str">
        <f>IF(A146="","",RTD("cqg.rtd", ,"ContractData", C146, "T_CVol",, "T"))</f>
        <v/>
      </c>
      <c r="Q146" s="1" t="str">
        <f>IF(A146="","",RTD("cqg.rtd",,"StudyData",C146,"PCB","BaseType=Index,Index=1","Close","A",,"all",,,,"T")/100)</f>
        <v/>
      </c>
    </row>
    <row r="147" spans="2:17" x14ac:dyDescent="0.3">
      <c r="B147" s="1" t="str">
        <f>IF(A147="","",IFERROR(RTD("cqg.rtd",,"ContractData",A147,"PerCentNetLastTrade",,"T")/100,""))</f>
        <v/>
      </c>
      <c r="E147" t="str">
        <f>IF(A147="","",RTD("cqg.rtd",,"ContractData",C147,"LongDescription",,"T"))</f>
        <v/>
      </c>
      <c r="F147" s="2" t="str">
        <f>IF(A147="","",RTD("cqg.rtd",,"ContractData",C147,"LastTrade",,"T"))</f>
        <v/>
      </c>
      <c r="G147" s="2" t="str">
        <f>IF(A147="","",RTD("cqg.rtd",,"ContractData",C147,"NetLastTrade",,"T"))</f>
        <v/>
      </c>
      <c r="H147" s="1" t="str">
        <f t="shared" si="2"/>
        <v/>
      </c>
      <c r="I147" s="2" t="str">
        <f>IF(A147="","",RTD("cqg.rtd",,"ContractData",C147,"Open",,"T"))</f>
        <v/>
      </c>
      <c r="J147" s="2" t="str">
        <f>IF(A147="","",RTD("cqg.rtd",,"ContractData",C147,"High",,"T"))</f>
        <v/>
      </c>
      <c r="K147" s="2" t="str">
        <f>IF(A147="","",RTD("cqg.rtd",,"ContractData",C147,"Low",,"T"))</f>
        <v/>
      </c>
      <c r="L147" t="str">
        <f>IF(A147="","",RTD("cqg.rtd", ,"ContractData", C147, "MT_LastBidVolume",, "T"))</f>
        <v/>
      </c>
      <c r="M147" s="2" t="str">
        <f>IF(A147="","",RTD("cqg.rtd", ,"ContractData", C147, "Bid",, "T"))</f>
        <v/>
      </c>
      <c r="N147" s="2" t="str">
        <f>IF(A147="","",RTD("cqg.rtd", ,"ContractData", C147, "Ask",, "T"))</f>
        <v/>
      </c>
      <c r="O147" t="str">
        <f>IF(A147="","",RTD("cqg.rtd", ,"ContractData", C147, "MT_LastAskVolume",, "T"))</f>
        <v/>
      </c>
      <c r="P147" t="str">
        <f>IF(A147="","",RTD("cqg.rtd", ,"ContractData", C147, "T_CVol",, "T"))</f>
        <v/>
      </c>
      <c r="Q147" s="1" t="str">
        <f>IF(A147="","",RTD("cqg.rtd",,"StudyData",C147,"PCB","BaseType=Index,Index=1","Close","A",,"all",,,,"T")/100)</f>
        <v/>
      </c>
    </row>
    <row r="148" spans="2:17" x14ac:dyDescent="0.3">
      <c r="B148" s="1" t="str">
        <f>IF(A148="","",IFERROR(RTD("cqg.rtd",,"ContractData",A148,"PerCentNetLastTrade",,"T")/100,""))</f>
        <v/>
      </c>
      <c r="E148" t="str">
        <f>IF(A148="","",RTD("cqg.rtd",,"ContractData",C148,"LongDescription",,"T"))</f>
        <v/>
      </c>
      <c r="F148" s="2" t="str">
        <f>IF(A148="","",RTD("cqg.rtd",,"ContractData",C148,"LastTrade",,"T"))</f>
        <v/>
      </c>
      <c r="G148" s="2" t="str">
        <f>IF(A148="","",RTD("cqg.rtd",,"ContractData",C148,"NetLastTrade",,"T"))</f>
        <v/>
      </c>
      <c r="H148" s="1" t="str">
        <f t="shared" si="2"/>
        <v/>
      </c>
      <c r="I148" s="2" t="str">
        <f>IF(A148="","",RTD("cqg.rtd",,"ContractData",C148,"Open",,"T"))</f>
        <v/>
      </c>
      <c r="J148" s="2" t="str">
        <f>IF(A148="","",RTD("cqg.rtd",,"ContractData",C148,"High",,"T"))</f>
        <v/>
      </c>
      <c r="K148" s="2" t="str">
        <f>IF(A148="","",RTD("cqg.rtd",,"ContractData",C148,"Low",,"T"))</f>
        <v/>
      </c>
      <c r="L148" t="str">
        <f>IF(A148="","",RTD("cqg.rtd", ,"ContractData", C148, "MT_LastBidVolume",, "T"))</f>
        <v/>
      </c>
      <c r="M148" s="2" t="str">
        <f>IF(A148="","",RTD("cqg.rtd", ,"ContractData", C148, "Bid",, "T"))</f>
        <v/>
      </c>
      <c r="N148" s="2" t="str">
        <f>IF(A148="","",RTD("cqg.rtd", ,"ContractData", C148, "Ask",, "T"))</f>
        <v/>
      </c>
      <c r="O148" t="str">
        <f>IF(A148="","",RTD("cqg.rtd", ,"ContractData", C148, "MT_LastAskVolume",, "T"))</f>
        <v/>
      </c>
      <c r="P148" t="str">
        <f>IF(A148="","",RTD("cqg.rtd", ,"ContractData", C148, "T_CVol",, "T"))</f>
        <v/>
      </c>
      <c r="Q148" s="1" t="str">
        <f>IF(A148="","",RTD("cqg.rtd",,"StudyData",C148,"PCB","BaseType=Index,Index=1","Close","A",,"all",,,,"T")/100)</f>
        <v/>
      </c>
    </row>
    <row r="149" spans="2:17" x14ac:dyDescent="0.3">
      <c r="B149" s="1" t="str">
        <f>IF(A149="","",IFERROR(RTD("cqg.rtd",,"ContractData",A149,"PerCentNetLastTrade",,"T")/100,""))</f>
        <v/>
      </c>
      <c r="E149" t="str">
        <f>IF(A149="","",RTD("cqg.rtd",,"ContractData",C149,"LongDescription",,"T"))</f>
        <v/>
      </c>
      <c r="F149" s="2" t="str">
        <f>IF(A149="","",RTD("cqg.rtd",,"ContractData",C149,"LastTrade",,"T"))</f>
        <v/>
      </c>
      <c r="G149" s="2" t="str">
        <f>IF(A149="","",RTD("cqg.rtd",,"ContractData",C149,"NetLastTrade",,"T"))</f>
        <v/>
      </c>
      <c r="H149" s="1" t="str">
        <f t="shared" si="2"/>
        <v/>
      </c>
      <c r="I149" s="2" t="str">
        <f>IF(A149="","",RTD("cqg.rtd",,"ContractData",C149,"Open",,"T"))</f>
        <v/>
      </c>
      <c r="J149" s="2" t="str">
        <f>IF(A149="","",RTD("cqg.rtd",,"ContractData",C149,"High",,"T"))</f>
        <v/>
      </c>
      <c r="K149" s="2" t="str">
        <f>IF(A149="","",RTD("cqg.rtd",,"ContractData",C149,"Low",,"T"))</f>
        <v/>
      </c>
      <c r="L149" t="str">
        <f>IF(A149="","",RTD("cqg.rtd", ,"ContractData", C149, "MT_LastBidVolume",, "T"))</f>
        <v/>
      </c>
      <c r="M149" s="2" t="str">
        <f>IF(A149="","",RTD("cqg.rtd", ,"ContractData", C149, "Bid",, "T"))</f>
        <v/>
      </c>
      <c r="N149" s="2" t="str">
        <f>IF(A149="","",RTD("cqg.rtd", ,"ContractData", C149, "Ask",, "T"))</f>
        <v/>
      </c>
      <c r="O149" t="str">
        <f>IF(A149="","",RTD("cqg.rtd", ,"ContractData", C149, "MT_LastAskVolume",, "T"))</f>
        <v/>
      </c>
      <c r="P149" t="str">
        <f>IF(A149="","",RTD("cqg.rtd", ,"ContractData", C149, "T_CVol",, "T"))</f>
        <v/>
      </c>
      <c r="Q149" s="1" t="str">
        <f>IF(A149="","",RTD("cqg.rtd",,"StudyData",C149,"PCB","BaseType=Index,Index=1","Close","A",,"all",,,,"T")/100)</f>
        <v/>
      </c>
    </row>
    <row r="150" spans="2:17" x14ac:dyDescent="0.3">
      <c r="B150" s="1" t="str">
        <f>IF(A150="","",IFERROR(RTD("cqg.rtd",,"ContractData",A150,"PerCentNetLastTrade",,"T")/100,""))</f>
        <v/>
      </c>
      <c r="E150" t="str">
        <f>IF(A150="","",RTD("cqg.rtd",,"ContractData",C150,"LongDescription",,"T"))</f>
        <v/>
      </c>
      <c r="F150" s="2" t="str">
        <f>IF(A150="","",RTD("cqg.rtd",,"ContractData",C150,"LastTrade",,"T"))</f>
        <v/>
      </c>
      <c r="G150" s="2" t="str">
        <f>IF(A150="","",RTD("cqg.rtd",,"ContractData",C150,"NetLastTrade",,"T"))</f>
        <v/>
      </c>
      <c r="H150" s="1" t="str">
        <f t="shared" si="2"/>
        <v/>
      </c>
      <c r="I150" s="2" t="str">
        <f>IF(A150="","",RTD("cqg.rtd",,"ContractData",C150,"Open",,"T"))</f>
        <v/>
      </c>
      <c r="J150" s="2" t="str">
        <f>IF(A150="","",RTD("cqg.rtd",,"ContractData",C150,"High",,"T"))</f>
        <v/>
      </c>
      <c r="K150" s="2" t="str">
        <f>IF(A150="","",RTD("cqg.rtd",,"ContractData",C150,"Low",,"T"))</f>
        <v/>
      </c>
      <c r="L150" t="str">
        <f>IF(A150="","",RTD("cqg.rtd", ,"ContractData", C150, "MT_LastBidVolume",, "T"))</f>
        <v/>
      </c>
      <c r="M150" s="2" t="str">
        <f>IF(A150="","",RTD("cqg.rtd", ,"ContractData", C150, "Bid",, "T"))</f>
        <v/>
      </c>
      <c r="N150" s="2" t="str">
        <f>IF(A150="","",RTD("cqg.rtd", ,"ContractData", C150, "Ask",, "T"))</f>
        <v/>
      </c>
      <c r="O150" t="str">
        <f>IF(A150="","",RTD("cqg.rtd", ,"ContractData", C150, "MT_LastAskVolume",, "T"))</f>
        <v/>
      </c>
      <c r="P150" t="str">
        <f>IF(A150="","",RTD("cqg.rtd", ,"ContractData", C150, "T_CVol",, "T"))</f>
        <v/>
      </c>
      <c r="Q150" s="1" t="str">
        <f>IF(A150="","",RTD("cqg.rtd",,"StudyData",C150,"PCB","BaseType=Index,Index=1","Close","A",,"all",,,,"T")/100)</f>
        <v/>
      </c>
    </row>
    <row r="151" spans="2:17" x14ac:dyDescent="0.3">
      <c r="B151" s="1" t="str">
        <f>IF(A151="","",IFERROR(RTD("cqg.rtd",,"ContractData",A151,"PerCentNetLastTrade",,"T")/100,""))</f>
        <v/>
      </c>
      <c r="E151" t="str">
        <f>IF(A151="","",RTD("cqg.rtd",,"ContractData",C151,"LongDescription",,"T"))</f>
        <v/>
      </c>
      <c r="F151" s="2" t="str">
        <f>IF(A151="","",RTD("cqg.rtd",,"ContractData",C151,"LastTrade",,"T"))</f>
        <v/>
      </c>
      <c r="G151" s="2" t="str">
        <f>IF(A151="","",RTD("cqg.rtd",,"ContractData",C151,"NetLastTrade",,"T"))</f>
        <v/>
      </c>
      <c r="H151" s="1" t="str">
        <f t="shared" si="2"/>
        <v/>
      </c>
      <c r="I151" s="2" t="str">
        <f>IF(A151="","",RTD("cqg.rtd",,"ContractData",C151,"Open",,"T"))</f>
        <v/>
      </c>
      <c r="J151" s="2" t="str">
        <f>IF(A151="","",RTD("cqg.rtd",,"ContractData",C151,"High",,"T"))</f>
        <v/>
      </c>
      <c r="K151" s="2" t="str">
        <f>IF(A151="","",RTD("cqg.rtd",,"ContractData",C151,"Low",,"T"))</f>
        <v/>
      </c>
      <c r="L151" t="str">
        <f>IF(A151="","",RTD("cqg.rtd", ,"ContractData", C151, "MT_LastBidVolume",, "T"))</f>
        <v/>
      </c>
      <c r="M151" s="2" t="str">
        <f>IF(A151="","",RTD("cqg.rtd", ,"ContractData", C151, "Bid",, "T"))</f>
        <v/>
      </c>
      <c r="N151" s="2" t="str">
        <f>IF(A151="","",RTD("cqg.rtd", ,"ContractData", C151, "Ask",, "T"))</f>
        <v/>
      </c>
      <c r="O151" t="str">
        <f>IF(A151="","",RTD("cqg.rtd", ,"ContractData", C151, "MT_LastAskVolume",, "T"))</f>
        <v/>
      </c>
      <c r="P151" t="str">
        <f>IF(A151="","",RTD("cqg.rtd", ,"ContractData", C151, "T_CVol",, "T"))</f>
        <v/>
      </c>
      <c r="Q151" s="1" t="str">
        <f>IF(A151="","",RTD("cqg.rtd",,"StudyData",C151,"PCB","BaseType=Index,Index=1","Close","A",,"all",,,,"T")/100)</f>
        <v/>
      </c>
    </row>
    <row r="152" spans="2:17" x14ac:dyDescent="0.3">
      <c r="B152" s="1" t="str">
        <f>IF(A152="","",IFERROR(RTD("cqg.rtd",,"ContractData",A152,"PerCentNetLastTrade",,"T")/100,""))</f>
        <v/>
      </c>
      <c r="E152" t="str">
        <f>IF(A152="","",RTD("cqg.rtd",,"ContractData",C152,"LongDescription",,"T"))</f>
        <v/>
      </c>
      <c r="F152" s="2" t="str">
        <f>IF(A152="","",RTD("cqg.rtd",,"ContractData",C152,"LastTrade",,"T"))</f>
        <v/>
      </c>
      <c r="G152" s="2" t="str">
        <f>IF(A152="","",RTD("cqg.rtd",,"ContractData",C152,"NetLastTrade",,"T"))</f>
        <v/>
      </c>
      <c r="H152" s="1" t="str">
        <f t="shared" si="2"/>
        <v/>
      </c>
      <c r="I152" s="2" t="str">
        <f>IF(A152="","",RTD("cqg.rtd",,"ContractData",C152,"Open",,"T"))</f>
        <v/>
      </c>
      <c r="J152" s="2" t="str">
        <f>IF(A152="","",RTD("cqg.rtd",,"ContractData",C152,"High",,"T"))</f>
        <v/>
      </c>
      <c r="K152" s="2" t="str">
        <f>IF(A152="","",RTD("cqg.rtd",,"ContractData",C152,"Low",,"T"))</f>
        <v/>
      </c>
      <c r="L152" t="str">
        <f>IF(A152="","",RTD("cqg.rtd", ,"ContractData", C152, "MT_LastBidVolume",, "T"))</f>
        <v/>
      </c>
      <c r="M152" s="2" t="str">
        <f>IF(A152="","",RTD("cqg.rtd", ,"ContractData", C152, "Bid",, "T"))</f>
        <v/>
      </c>
      <c r="N152" s="2" t="str">
        <f>IF(A152="","",RTD("cqg.rtd", ,"ContractData", C152, "Ask",, "T"))</f>
        <v/>
      </c>
      <c r="O152" t="str">
        <f>IF(A152="","",RTD("cqg.rtd", ,"ContractData", C152, "MT_LastAskVolume",, "T"))</f>
        <v/>
      </c>
      <c r="P152" t="str">
        <f>IF(A152="","",RTD("cqg.rtd", ,"ContractData", C152, "T_CVol",, "T"))</f>
        <v/>
      </c>
      <c r="Q152" s="1" t="str">
        <f>IF(A152="","",RTD("cqg.rtd",,"StudyData",C152,"PCB","BaseType=Index,Index=1","Close","A",,"all",,,,"T")/100)</f>
        <v/>
      </c>
    </row>
    <row r="153" spans="2:17" x14ac:dyDescent="0.3">
      <c r="B153" s="1" t="str">
        <f>IF(A153="","",IFERROR(RTD("cqg.rtd",,"ContractData",A153,"PerCentNetLastTrade",,"T")/100,""))</f>
        <v/>
      </c>
      <c r="E153" t="str">
        <f>IF(A153="","",RTD("cqg.rtd",,"ContractData",C153,"LongDescription",,"T"))</f>
        <v/>
      </c>
      <c r="F153" s="2" t="str">
        <f>IF(A153="","",RTD("cqg.rtd",,"ContractData",C153,"LastTrade",,"T"))</f>
        <v/>
      </c>
      <c r="G153" s="2" t="str">
        <f>IF(A153="","",RTD("cqg.rtd",,"ContractData",C153,"NetLastTrade",,"T"))</f>
        <v/>
      </c>
      <c r="H153" s="1" t="str">
        <f t="shared" si="2"/>
        <v/>
      </c>
      <c r="I153" s="2" t="str">
        <f>IF(A153="","",RTD("cqg.rtd",,"ContractData",C153,"Open",,"T"))</f>
        <v/>
      </c>
      <c r="J153" s="2" t="str">
        <f>IF(A153="","",RTD("cqg.rtd",,"ContractData",C153,"High",,"T"))</f>
        <v/>
      </c>
      <c r="K153" s="2" t="str">
        <f>IF(A153="","",RTD("cqg.rtd",,"ContractData",C153,"Low",,"T"))</f>
        <v/>
      </c>
      <c r="L153" t="str">
        <f>IF(A153="","",RTD("cqg.rtd", ,"ContractData", C153, "MT_LastBidVolume",, "T"))</f>
        <v/>
      </c>
      <c r="M153" s="2" t="str">
        <f>IF(A153="","",RTD("cqg.rtd", ,"ContractData", C153, "Bid",, "T"))</f>
        <v/>
      </c>
      <c r="N153" s="2" t="str">
        <f>IF(A153="","",RTD("cqg.rtd", ,"ContractData", C153, "Ask",, "T"))</f>
        <v/>
      </c>
      <c r="O153" t="str">
        <f>IF(A153="","",RTD("cqg.rtd", ,"ContractData", C153, "MT_LastAskVolume",, "T"))</f>
        <v/>
      </c>
      <c r="P153" t="str">
        <f>IF(A153="","",RTD("cqg.rtd", ,"ContractData", C153, "T_CVol",, "T"))</f>
        <v/>
      </c>
      <c r="Q153" s="1" t="str">
        <f>IF(A153="","",RTD("cqg.rtd",,"StudyData",C153,"PCB","BaseType=Index,Index=1","Close","A",,"all",,,,"T")/100)</f>
        <v/>
      </c>
    </row>
    <row r="154" spans="2:17" x14ac:dyDescent="0.3">
      <c r="B154" s="1" t="str">
        <f>IF(A154="","",IFERROR(RTD("cqg.rtd",,"ContractData",A154,"PerCentNetLastTrade",,"T")/100,""))</f>
        <v/>
      </c>
      <c r="E154" t="str">
        <f>IF(A154="","",RTD("cqg.rtd",,"ContractData",C154,"LongDescription",,"T"))</f>
        <v/>
      </c>
      <c r="F154" s="2" t="str">
        <f>IF(A154="","",RTD("cqg.rtd",,"ContractData",C154,"LastTrade",,"T"))</f>
        <v/>
      </c>
      <c r="G154" s="2" t="str">
        <f>IF(A154="","",RTD("cqg.rtd",,"ContractData",C154,"NetLastTrade",,"T"))</f>
        <v/>
      </c>
      <c r="H154" s="1" t="str">
        <f t="shared" si="2"/>
        <v/>
      </c>
      <c r="I154" s="2" t="str">
        <f>IF(A154="","",RTD("cqg.rtd",,"ContractData",C154,"Open",,"T"))</f>
        <v/>
      </c>
      <c r="J154" s="2" t="str">
        <f>IF(A154="","",RTD("cqg.rtd",,"ContractData",C154,"High",,"T"))</f>
        <v/>
      </c>
      <c r="K154" s="2" t="str">
        <f>IF(A154="","",RTD("cqg.rtd",,"ContractData",C154,"Low",,"T"))</f>
        <v/>
      </c>
      <c r="L154" t="str">
        <f>IF(A154="","",RTD("cqg.rtd", ,"ContractData", C154, "MT_LastBidVolume",, "T"))</f>
        <v/>
      </c>
      <c r="M154" s="2" t="str">
        <f>IF(A154="","",RTD("cqg.rtd", ,"ContractData", C154, "Bid",, "T"))</f>
        <v/>
      </c>
      <c r="N154" s="2" t="str">
        <f>IF(A154="","",RTD("cqg.rtd", ,"ContractData", C154, "Ask",, "T"))</f>
        <v/>
      </c>
      <c r="O154" t="str">
        <f>IF(A154="","",RTD("cqg.rtd", ,"ContractData", C154, "MT_LastAskVolume",, "T"))</f>
        <v/>
      </c>
      <c r="P154" t="str">
        <f>IF(A154="","",RTD("cqg.rtd", ,"ContractData", C154, "T_CVol",, "T"))</f>
        <v/>
      </c>
      <c r="Q154" s="1" t="str">
        <f>IF(A154="","",RTD("cqg.rtd",,"StudyData",C154,"PCB","BaseType=Index,Index=1","Close","A",,"all",,,,"T")/100)</f>
        <v/>
      </c>
    </row>
    <row r="155" spans="2:17" x14ac:dyDescent="0.3">
      <c r="B155" s="1" t="str">
        <f>IF(A155="","",IFERROR(RTD("cqg.rtd",,"ContractData",A155,"PerCentNetLastTrade",,"T")/100,""))</f>
        <v/>
      </c>
      <c r="E155" t="str">
        <f>IF(A155="","",RTD("cqg.rtd",,"ContractData",C155,"LongDescription",,"T"))</f>
        <v/>
      </c>
      <c r="F155" s="2" t="str">
        <f>IF(A155="","",RTD("cqg.rtd",,"ContractData",C155,"LastTrade",,"T"))</f>
        <v/>
      </c>
      <c r="G155" s="2" t="str">
        <f>IF(A155="","",RTD("cqg.rtd",,"ContractData",C155,"NetLastTrade",,"T"))</f>
        <v/>
      </c>
      <c r="H155" s="1" t="str">
        <f t="shared" si="2"/>
        <v/>
      </c>
      <c r="I155" s="2" t="str">
        <f>IF(A155="","",RTD("cqg.rtd",,"ContractData",C155,"Open",,"T"))</f>
        <v/>
      </c>
      <c r="J155" s="2" t="str">
        <f>IF(A155="","",RTD("cqg.rtd",,"ContractData",C155,"High",,"T"))</f>
        <v/>
      </c>
      <c r="K155" s="2" t="str">
        <f>IF(A155="","",RTD("cqg.rtd",,"ContractData",C155,"Low",,"T"))</f>
        <v/>
      </c>
      <c r="L155" t="str">
        <f>IF(A155="","",RTD("cqg.rtd", ,"ContractData", C155, "MT_LastBidVolume",, "T"))</f>
        <v/>
      </c>
      <c r="M155" s="2" t="str">
        <f>IF(A155="","",RTD("cqg.rtd", ,"ContractData", C155, "Bid",, "T"))</f>
        <v/>
      </c>
      <c r="N155" s="2" t="str">
        <f>IF(A155="","",RTD("cqg.rtd", ,"ContractData", C155, "Ask",, "T"))</f>
        <v/>
      </c>
      <c r="O155" t="str">
        <f>IF(A155="","",RTD("cqg.rtd", ,"ContractData", C155, "MT_LastAskVolume",, "T"))</f>
        <v/>
      </c>
      <c r="P155" t="str">
        <f>IF(A155="","",RTD("cqg.rtd", ,"ContractData", C155, "T_CVol",, "T"))</f>
        <v/>
      </c>
      <c r="Q155" s="1" t="str">
        <f>IF(A155="","",RTD("cqg.rtd",,"StudyData",C155,"PCB","BaseType=Index,Index=1","Close","A",,"all",,,,"T")/100)</f>
        <v/>
      </c>
    </row>
    <row r="156" spans="2:17" x14ac:dyDescent="0.3">
      <c r="B156" s="1" t="str">
        <f>IF(A156="","",IFERROR(RTD("cqg.rtd",,"ContractData",A156,"PerCentNetLastTrade",,"T")/100,""))</f>
        <v/>
      </c>
      <c r="E156" t="str">
        <f>IF(A156="","",RTD("cqg.rtd",,"ContractData",C156,"LongDescription",,"T"))</f>
        <v/>
      </c>
      <c r="F156" s="2" t="str">
        <f>IF(A156="","",RTD("cqg.rtd",,"ContractData",C156,"LastTrade",,"T"))</f>
        <v/>
      </c>
      <c r="G156" s="2" t="str">
        <f>IF(A156="","",RTD("cqg.rtd",,"ContractData",C156,"NetLastTrade",,"T"))</f>
        <v/>
      </c>
      <c r="H156" s="1" t="str">
        <f t="shared" si="2"/>
        <v/>
      </c>
      <c r="I156" s="2" t="str">
        <f>IF(A156="","",RTD("cqg.rtd",,"ContractData",C156,"Open",,"T"))</f>
        <v/>
      </c>
      <c r="J156" s="2" t="str">
        <f>IF(A156="","",RTD("cqg.rtd",,"ContractData",C156,"High",,"T"))</f>
        <v/>
      </c>
      <c r="K156" s="2" t="str">
        <f>IF(A156="","",RTD("cqg.rtd",,"ContractData",C156,"Low",,"T"))</f>
        <v/>
      </c>
      <c r="L156" t="str">
        <f>IF(A156="","",RTD("cqg.rtd", ,"ContractData", C156, "MT_LastBidVolume",, "T"))</f>
        <v/>
      </c>
      <c r="M156" s="2" t="str">
        <f>IF(A156="","",RTD("cqg.rtd", ,"ContractData", C156, "Bid",, "T"))</f>
        <v/>
      </c>
      <c r="N156" s="2" t="str">
        <f>IF(A156="","",RTD("cqg.rtd", ,"ContractData", C156, "Ask",, "T"))</f>
        <v/>
      </c>
      <c r="O156" t="str">
        <f>IF(A156="","",RTD("cqg.rtd", ,"ContractData", C156, "MT_LastAskVolume",, "T"))</f>
        <v/>
      </c>
      <c r="P156" t="str">
        <f>IF(A156="","",RTD("cqg.rtd", ,"ContractData", C156, "T_CVol",, "T"))</f>
        <v/>
      </c>
      <c r="Q156" s="1" t="str">
        <f>IF(A156="","",RTD("cqg.rtd",,"StudyData",C156,"PCB","BaseType=Index,Index=1","Close","A",,"all",,,,"T")/100)</f>
        <v/>
      </c>
    </row>
    <row r="157" spans="2:17" x14ac:dyDescent="0.3">
      <c r="B157" s="1" t="str">
        <f>IF(A157="","",IFERROR(RTD("cqg.rtd",,"ContractData",A157,"PerCentNetLastTrade",,"T")/100,""))</f>
        <v/>
      </c>
      <c r="E157" t="str">
        <f>IF(A157="","",RTD("cqg.rtd",,"ContractData",C157,"LongDescription",,"T"))</f>
        <v/>
      </c>
      <c r="F157" s="2" t="str">
        <f>IF(A157="","",RTD("cqg.rtd",,"ContractData",C157,"LastTrade",,"T"))</f>
        <v/>
      </c>
      <c r="G157" s="2" t="str">
        <f>IF(A157="","",RTD("cqg.rtd",,"ContractData",C157,"NetLastTrade",,"T"))</f>
        <v/>
      </c>
      <c r="H157" s="1" t="str">
        <f t="shared" si="2"/>
        <v/>
      </c>
      <c r="I157" s="2" t="str">
        <f>IF(A157="","",RTD("cqg.rtd",,"ContractData",C157,"Open",,"T"))</f>
        <v/>
      </c>
      <c r="J157" s="2" t="str">
        <f>IF(A157="","",RTD("cqg.rtd",,"ContractData",C157,"High",,"T"))</f>
        <v/>
      </c>
      <c r="K157" s="2" t="str">
        <f>IF(A157="","",RTD("cqg.rtd",,"ContractData",C157,"Low",,"T"))</f>
        <v/>
      </c>
      <c r="L157" t="str">
        <f>IF(A157="","",RTD("cqg.rtd", ,"ContractData", C157, "MT_LastBidVolume",, "T"))</f>
        <v/>
      </c>
      <c r="M157" s="2" t="str">
        <f>IF(A157="","",RTD("cqg.rtd", ,"ContractData", C157, "Bid",, "T"))</f>
        <v/>
      </c>
      <c r="N157" s="2" t="str">
        <f>IF(A157="","",RTD("cqg.rtd", ,"ContractData", C157, "Ask",, "T"))</f>
        <v/>
      </c>
      <c r="O157" t="str">
        <f>IF(A157="","",RTD("cqg.rtd", ,"ContractData", C157, "MT_LastAskVolume",, "T"))</f>
        <v/>
      </c>
      <c r="P157" t="str">
        <f>IF(A157="","",RTD("cqg.rtd", ,"ContractData", C157, "T_CVol",, "T"))</f>
        <v/>
      </c>
      <c r="Q157" s="1" t="str">
        <f>IF(A157="","",RTD("cqg.rtd",,"StudyData",C157,"PCB","BaseType=Index,Index=1","Close","A",,"all",,,,"T")/100)</f>
        <v/>
      </c>
    </row>
    <row r="158" spans="2:17" x14ac:dyDescent="0.3">
      <c r="B158" s="1" t="str">
        <f>IF(A158="","",IFERROR(RTD("cqg.rtd",,"ContractData",A158,"PerCentNetLastTrade",,"T")/100,""))</f>
        <v/>
      </c>
      <c r="E158" t="str">
        <f>IF(A158="","",RTD("cqg.rtd",,"ContractData",C158,"LongDescription",,"T"))</f>
        <v/>
      </c>
      <c r="F158" s="2" t="str">
        <f>IF(A158="","",RTD("cqg.rtd",,"ContractData",C158,"LastTrade",,"T"))</f>
        <v/>
      </c>
      <c r="G158" s="2" t="str">
        <f>IF(A158="","",RTD("cqg.rtd",,"ContractData",C158,"NetLastTrade",,"T"))</f>
        <v/>
      </c>
      <c r="H158" s="1" t="str">
        <f t="shared" si="2"/>
        <v/>
      </c>
      <c r="I158" s="2" t="str">
        <f>IF(A158="","",RTD("cqg.rtd",,"ContractData",C158,"Open",,"T"))</f>
        <v/>
      </c>
      <c r="J158" s="2" t="str">
        <f>IF(A158="","",RTD("cqg.rtd",,"ContractData",C158,"High",,"T"))</f>
        <v/>
      </c>
      <c r="K158" s="2" t="str">
        <f>IF(A158="","",RTD("cqg.rtd",,"ContractData",C158,"Low",,"T"))</f>
        <v/>
      </c>
      <c r="L158" t="str">
        <f>IF(A158="","",RTD("cqg.rtd", ,"ContractData", C158, "MT_LastBidVolume",, "T"))</f>
        <v/>
      </c>
      <c r="M158" s="2" t="str">
        <f>IF(A158="","",RTD("cqg.rtd", ,"ContractData", C158, "Bid",, "T"))</f>
        <v/>
      </c>
      <c r="N158" s="2" t="str">
        <f>IF(A158="","",RTD("cqg.rtd", ,"ContractData", C158, "Ask",, "T"))</f>
        <v/>
      </c>
      <c r="O158" t="str">
        <f>IF(A158="","",RTD("cqg.rtd", ,"ContractData", C158, "MT_LastAskVolume",, "T"))</f>
        <v/>
      </c>
      <c r="P158" t="str">
        <f>IF(A158="","",RTD("cqg.rtd", ,"ContractData", C158, "T_CVol",, "T"))</f>
        <v/>
      </c>
      <c r="Q158" s="1" t="str">
        <f>IF(A158="","",RTD("cqg.rtd",,"StudyData",C158,"PCB","BaseType=Index,Index=1","Close","A",,"all",,,,"T")/100)</f>
        <v/>
      </c>
    </row>
    <row r="159" spans="2:17" x14ac:dyDescent="0.3">
      <c r="B159" s="1" t="str">
        <f>IF(A159="","",IFERROR(RTD("cqg.rtd",,"ContractData",A159,"PerCentNetLastTrade",,"T")/100,""))</f>
        <v/>
      </c>
      <c r="E159" t="str">
        <f>IF(A159="","",RTD("cqg.rtd",,"ContractData",C159,"LongDescription",,"T"))</f>
        <v/>
      </c>
      <c r="F159" s="2" t="str">
        <f>IF(A159="","",RTD("cqg.rtd",,"ContractData",C159,"LastTrade",,"T"))</f>
        <v/>
      </c>
      <c r="G159" s="2" t="str">
        <f>IF(A159="","",RTD("cqg.rtd",,"ContractData",C159,"NetLastTrade",,"T"))</f>
        <v/>
      </c>
      <c r="H159" s="1" t="str">
        <f t="shared" ref="H159:H200" si="3">IF(A159="","",D159)</f>
        <v/>
      </c>
      <c r="I159" s="2" t="str">
        <f>IF(A159="","",RTD("cqg.rtd",,"ContractData",C159,"Open",,"T"))</f>
        <v/>
      </c>
      <c r="J159" s="2" t="str">
        <f>IF(A159="","",RTD("cqg.rtd",,"ContractData",C159,"High",,"T"))</f>
        <v/>
      </c>
      <c r="K159" s="2" t="str">
        <f>IF(A159="","",RTD("cqg.rtd",,"ContractData",C159,"Low",,"T"))</f>
        <v/>
      </c>
      <c r="L159" t="str">
        <f>IF(A159="","",RTD("cqg.rtd", ,"ContractData", C159, "MT_LastBidVolume",, "T"))</f>
        <v/>
      </c>
      <c r="M159" s="2" t="str">
        <f>IF(A159="","",RTD("cqg.rtd", ,"ContractData", C159, "Bid",, "T"))</f>
        <v/>
      </c>
      <c r="N159" s="2" t="str">
        <f>IF(A159="","",RTD("cqg.rtd", ,"ContractData", C159, "Ask",, "T"))</f>
        <v/>
      </c>
      <c r="O159" t="str">
        <f>IF(A159="","",RTD("cqg.rtd", ,"ContractData", C159, "MT_LastAskVolume",, "T"))</f>
        <v/>
      </c>
      <c r="P159" t="str">
        <f>IF(A159="","",RTD("cqg.rtd", ,"ContractData", C159, "T_CVol",, "T"))</f>
        <v/>
      </c>
      <c r="Q159" s="1" t="str">
        <f>IF(A159="","",RTD("cqg.rtd",,"StudyData",C159,"PCB","BaseType=Index,Index=1","Close","A",,"all",,,,"T")/100)</f>
        <v/>
      </c>
    </row>
    <row r="160" spans="2:17" x14ac:dyDescent="0.3">
      <c r="B160" s="1" t="str">
        <f>IF(A160="","",IFERROR(RTD("cqg.rtd",,"ContractData",A160,"PerCentNetLastTrade",,"T")/100,""))</f>
        <v/>
      </c>
      <c r="E160" t="str">
        <f>IF(A160="","",RTD("cqg.rtd",,"ContractData",C160,"LongDescription",,"T"))</f>
        <v/>
      </c>
      <c r="F160" s="2" t="str">
        <f>IF(A160="","",RTD("cqg.rtd",,"ContractData",C160,"LastTrade",,"T"))</f>
        <v/>
      </c>
      <c r="G160" s="2" t="str">
        <f>IF(A160="","",RTD("cqg.rtd",,"ContractData",C160,"NetLastTrade",,"T"))</f>
        <v/>
      </c>
      <c r="H160" s="1" t="str">
        <f t="shared" si="3"/>
        <v/>
      </c>
      <c r="I160" s="2" t="str">
        <f>IF(A160="","",RTD("cqg.rtd",,"ContractData",C160,"Open",,"T"))</f>
        <v/>
      </c>
      <c r="J160" s="2" t="str">
        <f>IF(A160="","",RTD("cqg.rtd",,"ContractData",C160,"High",,"T"))</f>
        <v/>
      </c>
      <c r="K160" s="2" t="str">
        <f>IF(A160="","",RTD("cqg.rtd",,"ContractData",C160,"Low",,"T"))</f>
        <v/>
      </c>
      <c r="L160" t="str">
        <f>IF(A160="","",RTD("cqg.rtd", ,"ContractData", C160, "MT_LastBidVolume",, "T"))</f>
        <v/>
      </c>
      <c r="M160" s="2" t="str">
        <f>IF(A160="","",RTD("cqg.rtd", ,"ContractData", C160, "Bid",, "T"))</f>
        <v/>
      </c>
      <c r="N160" s="2" t="str">
        <f>IF(A160="","",RTD("cqg.rtd", ,"ContractData", C160, "Ask",, "T"))</f>
        <v/>
      </c>
      <c r="O160" t="str">
        <f>IF(A160="","",RTD("cqg.rtd", ,"ContractData", C160, "MT_LastAskVolume",, "T"))</f>
        <v/>
      </c>
      <c r="P160" t="str">
        <f>IF(A160="","",RTD("cqg.rtd", ,"ContractData", C160, "T_CVol",, "T"))</f>
        <v/>
      </c>
      <c r="Q160" s="1" t="str">
        <f>IF(A160="","",RTD("cqg.rtd",,"StudyData",C160,"PCB","BaseType=Index,Index=1","Close","A",,"all",,,,"T")/100)</f>
        <v/>
      </c>
    </row>
    <row r="161" spans="2:17" x14ac:dyDescent="0.3">
      <c r="B161" s="1" t="str">
        <f>IF(A161="","",IFERROR(RTD("cqg.rtd",,"ContractData",A161,"PerCentNetLastTrade",,"T")/100,""))</f>
        <v/>
      </c>
      <c r="E161" t="str">
        <f>IF(A161="","",RTD("cqg.rtd",,"ContractData",C161,"LongDescription",,"T"))</f>
        <v/>
      </c>
      <c r="F161" s="2" t="str">
        <f>IF(A161="","",RTD("cqg.rtd",,"ContractData",C161,"LastTrade",,"T"))</f>
        <v/>
      </c>
      <c r="G161" s="2" t="str">
        <f>IF(A161="","",RTD("cqg.rtd",,"ContractData",C161,"NetLastTrade",,"T"))</f>
        <v/>
      </c>
      <c r="H161" s="1" t="str">
        <f t="shared" si="3"/>
        <v/>
      </c>
      <c r="I161" s="2" t="str">
        <f>IF(A161="","",RTD("cqg.rtd",,"ContractData",C161,"Open",,"T"))</f>
        <v/>
      </c>
      <c r="J161" s="2" t="str">
        <f>IF(A161="","",RTD("cqg.rtd",,"ContractData",C161,"High",,"T"))</f>
        <v/>
      </c>
      <c r="K161" s="2" t="str">
        <f>IF(A161="","",RTD("cqg.rtd",,"ContractData",C161,"Low",,"T"))</f>
        <v/>
      </c>
      <c r="L161" t="str">
        <f>IF(A161="","",RTD("cqg.rtd", ,"ContractData", C161, "MT_LastBidVolume",, "T"))</f>
        <v/>
      </c>
      <c r="M161" s="2" t="str">
        <f>IF(A161="","",RTD("cqg.rtd", ,"ContractData", C161, "Bid",, "T"))</f>
        <v/>
      </c>
      <c r="N161" s="2" t="str">
        <f>IF(A161="","",RTD("cqg.rtd", ,"ContractData", C161, "Ask",, "T"))</f>
        <v/>
      </c>
      <c r="O161" t="str">
        <f>IF(A161="","",RTD("cqg.rtd", ,"ContractData", C161, "MT_LastAskVolume",, "T"))</f>
        <v/>
      </c>
      <c r="P161" t="str">
        <f>IF(A161="","",RTD("cqg.rtd", ,"ContractData", C161, "T_CVol",, "T"))</f>
        <v/>
      </c>
      <c r="Q161" s="1" t="str">
        <f>IF(A161="","",RTD("cqg.rtd",,"StudyData",C161,"PCB","BaseType=Index,Index=1","Close","A",,"all",,,,"T")/100)</f>
        <v/>
      </c>
    </row>
    <row r="162" spans="2:17" x14ac:dyDescent="0.3">
      <c r="B162" s="1" t="str">
        <f>IF(A162="","",IFERROR(RTD("cqg.rtd",,"ContractData",A162,"PerCentNetLastTrade",,"T")/100,""))</f>
        <v/>
      </c>
      <c r="E162" t="str">
        <f>IF(A162="","",RTD("cqg.rtd",,"ContractData",C162,"LongDescription",,"T"))</f>
        <v/>
      </c>
      <c r="F162" s="2" t="str">
        <f>IF(A162="","",RTD("cqg.rtd",,"ContractData",C162,"LastTrade",,"T"))</f>
        <v/>
      </c>
      <c r="G162" s="2" t="str">
        <f>IF(A162="","",RTD("cqg.rtd",,"ContractData",C162,"NetLastTrade",,"T"))</f>
        <v/>
      </c>
      <c r="H162" s="1" t="str">
        <f t="shared" si="3"/>
        <v/>
      </c>
      <c r="I162" s="2" t="str">
        <f>IF(A162="","",RTD("cqg.rtd",,"ContractData",C162,"Open",,"T"))</f>
        <v/>
      </c>
      <c r="J162" s="2" t="str">
        <f>IF(A162="","",RTD("cqg.rtd",,"ContractData",C162,"High",,"T"))</f>
        <v/>
      </c>
      <c r="K162" s="2" t="str">
        <f>IF(A162="","",RTD("cqg.rtd",,"ContractData",C162,"Low",,"T"))</f>
        <v/>
      </c>
      <c r="L162" t="str">
        <f>IF(A162="","",RTD("cqg.rtd", ,"ContractData", C162, "MT_LastBidVolume",, "T"))</f>
        <v/>
      </c>
      <c r="M162" s="2" t="str">
        <f>IF(A162="","",RTD("cqg.rtd", ,"ContractData", C162, "Bid",, "T"))</f>
        <v/>
      </c>
      <c r="N162" s="2" t="str">
        <f>IF(A162="","",RTD("cqg.rtd", ,"ContractData", C162, "Ask",, "T"))</f>
        <v/>
      </c>
      <c r="O162" t="str">
        <f>IF(A162="","",RTD("cqg.rtd", ,"ContractData", C162, "MT_LastAskVolume",, "T"))</f>
        <v/>
      </c>
      <c r="P162" t="str">
        <f>IF(A162="","",RTD("cqg.rtd", ,"ContractData", C162, "T_CVol",, "T"))</f>
        <v/>
      </c>
      <c r="Q162" s="1" t="str">
        <f>IF(A162="","",RTD("cqg.rtd",,"StudyData",C162,"PCB","BaseType=Index,Index=1","Close","A",,"all",,,,"T")/100)</f>
        <v/>
      </c>
    </row>
    <row r="163" spans="2:17" x14ac:dyDescent="0.3">
      <c r="B163" s="1" t="str">
        <f>IF(A163="","",IFERROR(RTD("cqg.rtd",,"ContractData",A163,"PerCentNetLastTrade",,"T")/100,""))</f>
        <v/>
      </c>
      <c r="E163" t="str">
        <f>IF(A163="","",RTD("cqg.rtd",,"ContractData",C163,"LongDescription",,"T"))</f>
        <v/>
      </c>
      <c r="F163" s="2" t="str">
        <f>IF(A163="","",RTD("cqg.rtd",,"ContractData",C163,"LastTrade",,"T"))</f>
        <v/>
      </c>
      <c r="G163" s="2" t="str">
        <f>IF(A163="","",RTD("cqg.rtd",,"ContractData",C163,"NetLastTrade",,"T"))</f>
        <v/>
      </c>
      <c r="H163" s="1" t="str">
        <f t="shared" si="3"/>
        <v/>
      </c>
      <c r="I163" s="2" t="str">
        <f>IF(A163="","",RTD("cqg.rtd",,"ContractData",C163,"Open",,"T"))</f>
        <v/>
      </c>
      <c r="J163" s="2" t="str">
        <f>IF(A163="","",RTD("cqg.rtd",,"ContractData",C163,"High",,"T"))</f>
        <v/>
      </c>
      <c r="K163" s="2" t="str">
        <f>IF(A163="","",RTD("cqg.rtd",,"ContractData",C163,"Low",,"T"))</f>
        <v/>
      </c>
      <c r="L163" t="str">
        <f>IF(A163="","",RTD("cqg.rtd", ,"ContractData", C163, "MT_LastBidVolume",, "T"))</f>
        <v/>
      </c>
      <c r="M163" s="2" t="str">
        <f>IF(A163="","",RTD("cqg.rtd", ,"ContractData", C163, "Bid",, "T"))</f>
        <v/>
      </c>
      <c r="N163" s="2" t="str">
        <f>IF(A163="","",RTD("cqg.rtd", ,"ContractData", C163, "Ask",, "T"))</f>
        <v/>
      </c>
      <c r="O163" t="str">
        <f>IF(A163="","",RTD("cqg.rtd", ,"ContractData", C163, "MT_LastAskVolume",, "T"))</f>
        <v/>
      </c>
      <c r="P163" t="str">
        <f>IF(A163="","",RTD("cqg.rtd", ,"ContractData", C163, "T_CVol",, "T"))</f>
        <v/>
      </c>
      <c r="Q163" s="1" t="str">
        <f>IF(A163="","",RTD("cqg.rtd",,"StudyData",C163,"PCB","BaseType=Index,Index=1","Close","A",,"all",,,,"T")/100)</f>
        <v/>
      </c>
    </row>
    <row r="164" spans="2:17" x14ac:dyDescent="0.3">
      <c r="B164" s="1" t="str">
        <f>IF(A164="","",IFERROR(RTD("cqg.rtd",,"ContractData",A164,"PerCentNetLastTrade",,"T")/100,""))</f>
        <v/>
      </c>
      <c r="E164" t="str">
        <f>IF(A164="","",RTD("cqg.rtd",,"ContractData",C164,"LongDescription",,"T"))</f>
        <v/>
      </c>
      <c r="F164" s="2" t="str">
        <f>IF(A164="","",RTD("cqg.rtd",,"ContractData",C164,"LastTrade",,"T"))</f>
        <v/>
      </c>
      <c r="G164" s="2" t="str">
        <f>IF(A164="","",RTD("cqg.rtd",,"ContractData",C164,"NetLastTrade",,"T"))</f>
        <v/>
      </c>
      <c r="H164" s="1" t="str">
        <f t="shared" si="3"/>
        <v/>
      </c>
      <c r="I164" s="2" t="str">
        <f>IF(A164="","",RTD("cqg.rtd",,"ContractData",C164,"Open",,"T"))</f>
        <v/>
      </c>
      <c r="J164" s="2" t="str">
        <f>IF(A164="","",RTD("cqg.rtd",,"ContractData",C164,"High",,"T"))</f>
        <v/>
      </c>
      <c r="K164" s="2" t="str">
        <f>IF(A164="","",RTD("cqg.rtd",,"ContractData",C164,"Low",,"T"))</f>
        <v/>
      </c>
      <c r="L164" t="str">
        <f>IF(A164="","",RTD("cqg.rtd", ,"ContractData", C164, "MT_LastBidVolume",, "T"))</f>
        <v/>
      </c>
      <c r="M164" s="2" t="str">
        <f>IF(A164="","",RTD("cqg.rtd", ,"ContractData", C164, "Bid",, "T"))</f>
        <v/>
      </c>
      <c r="N164" s="2" t="str">
        <f>IF(A164="","",RTD("cqg.rtd", ,"ContractData", C164, "Ask",, "T"))</f>
        <v/>
      </c>
      <c r="O164" t="str">
        <f>IF(A164="","",RTD("cqg.rtd", ,"ContractData", C164, "MT_LastAskVolume",, "T"))</f>
        <v/>
      </c>
      <c r="P164" t="str">
        <f>IF(A164="","",RTD("cqg.rtd", ,"ContractData", C164, "T_CVol",, "T"))</f>
        <v/>
      </c>
      <c r="Q164" s="1" t="str">
        <f>IF(A164="","",RTD("cqg.rtd",,"StudyData",C164,"PCB","BaseType=Index,Index=1","Close","A",,"all",,,,"T")/100)</f>
        <v/>
      </c>
    </row>
    <row r="165" spans="2:17" x14ac:dyDescent="0.3">
      <c r="B165" s="1" t="str">
        <f>IF(A165="","",IFERROR(RTD("cqg.rtd",,"ContractData",A165,"PerCentNetLastTrade",,"T")/100,""))</f>
        <v/>
      </c>
      <c r="E165" t="str">
        <f>IF(A165="","",RTD("cqg.rtd",,"ContractData",C165,"LongDescription",,"T"))</f>
        <v/>
      </c>
      <c r="F165" s="2" t="str">
        <f>IF(A165="","",RTD("cqg.rtd",,"ContractData",C165,"LastTrade",,"T"))</f>
        <v/>
      </c>
      <c r="G165" s="2" t="str">
        <f>IF(A165="","",RTD("cqg.rtd",,"ContractData",C165,"NetLastTrade",,"T"))</f>
        <v/>
      </c>
      <c r="H165" s="1" t="str">
        <f t="shared" si="3"/>
        <v/>
      </c>
      <c r="I165" s="2" t="str">
        <f>IF(A165="","",RTD("cqg.rtd",,"ContractData",C165,"Open",,"T"))</f>
        <v/>
      </c>
      <c r="J165" s="2" t="str">
        <f>IF(A165="","",RTD("cqg.rtd",,"ContractData",C165,"High",,"T"))</f>
        <v/>
      </c>
      <c r="K165" s="2" t="str">
        <f>IF(A165="","",RTD("cqg.rtd",,"ContractData",C165,"Low",,"T"))</f>
        <v/>
      </c>
      <c r="L165" t="str">
        <f>IF(A165="","",RTD("cqg.rtd", ,"ContractData", C165, "MT_LastBidVolume",, "T"))</f>
        <v/>
      </c>
      <c r="M165" s="2" t="str">
        <f>IF(A165="","",RTD("cqg.rtd", ,"ContractData", C165, "Bid",, "T"))</f>
        <v/>
      </c>
      <c r="N165" s="2" t="str">
        <f>IF(A165="","",RTD("cqg.rtd", ,"ContractData", C165, "Ask",, "T"))</f>
        <v/>
      </c>
      <c r="O165" t="str">
        <f>IF(A165="","",RTD("cqg.rtd", ,"ContractData", C165, "MT_LastAskVolume",, "T"))</f>
        <v/>
      </c>
      <c r="P165" t="str">
        <f>IF(A165="","",RTD("cqg.rtd", ,"ContractData", C165, "T_CVol",, "T"))</f>
        <v/>
      </c>
      <c r="Q165" s="1" t="str">
        <f>IF(A165="","",RTD("cqg.rtd",,"StudyData",C165,"PCB","BaseType=Index,Index=1","Close","A",,"all",,,,"T")/100)</f>
        <v/>
      </c>
    </row>
    <row r="166" spans="2:17" x14ac:dyDescent="0.3">
      <c r="B166" s="1" t="str">
        <f>IF(A166="","",IFERROR(RTD("cqg.rtd",,"ContractData",A166,"PerCentNetLastTrade",,"T")/100,""))</f>
        <v/>
      </c>
      <c r="E166" t="str">
        <f>IF(A166="","",RTD("cqg.rtd",,"ContractData",C166,"LongDescription",,"T"))</f>
        <v/>
      </c>
      <c r="F166" s="2" t="str">
        <f>IF(A166="","",RTD("cqg.rtd",,"ContractData",C166,"LastTrade",,"T"))</f>
        <v/>
      </c>
      <c r="G166" s="2" t="str">
        <f>IF(A166="","",RTD("cqg.rtd",,"ContractData",C166,"NetLastTrade",,"T"))</f>
        <v/>
      </c>
      <c r="H166" s="1" t="str">
        <f t="shared" si="3"/>
        <v/>
      </c>
      <c r="I166" s="2" t="str">
        <f>IF(A166="","",RTD("cqg.rtd",,"ContractData",C166,"Open",,"T"))</f>
        <v/>
      </c>
      <c r="J166" s="2" t="str">
        <f>IF(A166="","",RTD("cqg.rtd",,"ContractData",C166,"High",,"T"))</f>
        <v/>
      </c>
      <c r="K166" s="2" t="str">
        <f>IF(A166="","",RTD("cqg.rtd",,"ContractData",C166,"Low",,"T"))</f>
        <v/>
      </c>
      <c r="L166" t="str">
        <f>IF(A166="","",RTD("cqg.rtd", ,"ContractData", C166, "MT_LastBidVolume",, "T"))</f>
        <v/>
      </c>
      <c r="M166" s="2" t="str">
        <f>IF(A166="","",RTD("cqg.rtd", ,"ContractData", C166, "Bid",, "T"))</f>
        <v/>
      </c>
      <c r="N166" s="2" t="str">
        <f>IF(A166="","",RTD("cqg.rtd", ,"ContractData", C166, "Ask",, "T"))</f>
        <v/>
      </c>
      <c r="O166" t="str">
        <f>IF(A166="","",RTD("cqg.rtd", ,"ContractData", C166, "MT_LastAskVolume",, "T"))</f>
        <v/>
      </c>
      <c r="P166" t="str">
        <f>IF(A166="","",RTD("cqg.rtd", ,"ContractData", C166, "T_CVol",, "T"))</f>
        <v/>
      </c>
      <c r="Q166" s="1" t="str">
        <f>IF(A166="","",RTD("cqg.rtd",,"StudyData",C166,"PCB","BaseType=Index,Index=1","Close","A",,"all",,,,"T")/100)</f>
        <v/>
      </c>
    </row>
    <row r="167" spans="2:17" x14ac:dyDescent="0.3">
      <c r="B167" s="1" t="str">
        <f>IF(A167="","",IFERROR(RTD("cqg.rtd",,"ContractData",A167,"PerCentNetLastTrade",,"T")/100,""))</f>
        <v/>
      </c>
      <c r="E167" t="str">
        <f>IF(A167="","",RTD("cqg.rtd",,"ContractData",C167,"LongDescription",,"T"))</f>
        <v/>
      </c>
      <c r="F167" s="2" t="str">
        <f>IF(A167="","",RTD("cqg.rtd",,"ContractData",C167,"LastTrade",,"T"))</f>
        <v/>
      </c>
      <c r="G167" s="2" t="str">
        <f>IF(A167="","",RTD("cqg.rtd",,"ContractData",C167,"NetLastTrade",,"T"))</f>
        <v/>
      </c>
      <c r="H167" s="1" t="str">
        <f t="shared" si="3"/>
        <v/>
      </c>
      <c r="I167" s="2" t="str">
        <f>IF(A167="","",RTD("cqg.rtd",,"ContractData",C167,"Open",,"T"))</f>
        <v/>
      </c>
      <c r="J167" s="2" t="str">
        <f>IF(A167="","",RTD("cqg.rtd",,"ContractData",C167,"High",,"T"))</f>
        <v/>
      </c>
      <c r="K167" s="2" t="str">
        <f>IF(A167="","",RTD("cqg.rtd",,"ContractData",C167,"Low",,"T"))</f>
        <v/>
      </c>
      <c r="L167" t="str">
        <f>IF(A167="","",RTD("cqg.rtd", ,"ContractData", C167, "MT_LastBidVolume",, "T"))</f>
        <v/>
      </c>
      <c r="M167" s="2" t="str">
        <f>IF(A167="","",RTD("cqg.rtd", ,"ContractData", C167, "Bid",, "T"))</f>
        <v/>
      </c>
      <c r="N167" s="2" t="str">
        <f>IF(A167="","",RTD("cqg.rtd", ,"ContractData", C167, "Ask",, "T"))</f>
        <v/>
      </c>
      <c r="O167" t="str">
        <f>IF(A167="","",RTD("cqg.rtd", ,"ContractData", C167, "MT_LastAskVolume",, "T"))</f>
        <v/>
      </c>
      <c r="P167" t="str">
        <f>IF(A167="","",RTD("cqg.rtd", ,"ContractData", C167, "T_CVol",, "T"))</f>
        <v/>
      </c>
      <c r="Q167" s="1" t="str">
        <f>IF(A167="","",RTD("cqg.rtd",,"StudyData",C167,"PCB","BaseType=Index,Index=1","Close","A",,"all",,,,"T")/100)</f>
        <v/>
      </c>
    </row>
    <row r="168" spans="2:17" x14ac:dyDescent="0.3">
      <c r="B168" s="1" t="str">
        <f>IF(A168="","",IFERROR(RTD("cqg.rtd",,"ContractData",A168,"PerCentNetLastTrade",,"T")/100,""))</f>
        <v/>
      </c>
      <c r="E168" t="str">
        <f>IF(A168="","",RTD("cqg.rtd",,"ContractData",C168,"LongDescription",,"T"))</f>
        <v/>
      </c>
      <c r="F168" s="2" t="str">
        <f>IF(A168="","",RTD("cqg.rtd",,"ContractData",C168,"LastTrade",,"T"))</f>
        <v/>
      </c>
      <c r="G168" s="2" t="str">
        <f>IF(A168="","",RTD("cqg.rtd",,"ContractData",C168,"NetLastTrade",,"T"))</f>
        <v/>
      </c>
      <c r="H168" s="1" t="str">
        <f t="shared" si="3"/>
        <v/>
      </c>
      <c r="I168" s="2" t="str">
        <f>IF(A168="","",RTD("cqg.rtd",,"ContractData",C168,"Open",,"T"))</f>
        <v/>
      </c>
      <c r="J168" s="2" t="str">
        <f>IF(A168="","",RTD("cqg.rtd",,"ContractData",C168,"High",,"T"))</f>
        <v/>
      </c>
      <c r="K168" s="2" t="str">
        <f>IF(A168="","",RTD("cqg.rtd",,"ContractData",C168,"Low",,"T"))</f>
        <v/>
      </c>
      <c r="L168" t="str">
        <f>IF(A168="","",RTD("cqg.rtd", ,"ContractData", C168, "MT_LastBidVolume",, "T"))</f>
        <v/>
      </c>
      <c r="M168" s="2" t="str">
        <f>IF(A168="","",RTD("cqg.rtd", ,"ContractData", C168, "Bid",, "T"))</f>
        <v/>
      </c>
      <c r="N168" s="2" t="str">
        <f>IF(A168="","",RTD("cqg.rtd", ,"ContractData", C168, "Ask",, "T"))</f>
        <v/>
      </c>
      <c r="O168" t="str">
        <f>IF(A168="","",RTD("cqg.rtd", ,"ContractData", C168, "MT_LastAskVolume",, "T"))</f>
        <v/>
      </c>
      <c r="P168" t="str">
        <f>IF(A168="","",RTD("cqg.rtd", ,"ContractData", C168, "T_CVol",, "T"))</f>
        <v/>
      </c>
      <c r="Q168" s="1" t="str">
        <f>IF(A168="","",RTD("cqg.rtd",,"StudyData",C168,"PCB","BaseType=Index,Index=1","Close","A",,"all",,,,"T")/100)</f>
        <v/>
      </c>
    </row>
    <row r="169" spans="2:17" x14ac:dyDescent="0.3">
      <c r="B169" s="1" t="str">
        <f>IF(A169="","",IFERROR(RTD("cqg.rtd",,"ContractData",A169,"PerCentNetLastTrade",,"T")/100,""))</f>
        <v/>
      </c>
      <c r="E169" t="str">
        <f>IF(A169="","",RTD("cqg.rtd",,"ContractData",C169,"LongDescription",,"T"))</f>
        <v/>
      </c>
      <c r="F169" s="2" t="str">
        <f>IF(A169="","",RTD("cqg.rtd",,"ContractData",C169,"LastTrade",,"T"))</f>
        <v/>
      </c>
      <c r="G169" s="2" t="str">
        <f>IF(A169="","",RTD("cqg.rtd",,"ContractData",C169,"NetLastTrade",,"T"))</f>
        <v/>
      </c>
      <c r="H169" s="1" t="str">
        <f t="shared" si="3"/>
        <v/>
      </c>
      <c r="I169" s="2" t="str">
        <f>IF(A169="","",RTD("cqg.rtd",,"ContractData",C169,"Open",,"T"))</f>
        <v/>
      </c>
      <c r="J169" s="2" t="str">
        <f>IF(A169="","",RTD("cqg.rtd",,"ContractData",C169,"High",,"T"))</f>
        <v/>
      </c>
      <c r="K169" s="2" t="str">
        <f>IF(A169="","",RTD("cqg.rtd",,"ContractData",C169,"Low",,"T"))</f>
        <v/>
      </c>
      <c r="L169" t="str">
        <f>IF(A169="","",RTD("cqg.rtd", ,"ContractData", C169, "MT_LastBidVolume",, "T"))</f>
        <v/>
      </c>
      <c r="M169" s="2" t="str">
        <f>IF(A169="","",RTD("cqg.rtd", ,"ContractData", C169, "Bid",, "T"))</f>
        <v/>
      </c>
      <c r="N169" s="2" t="str">
        <f>IF(A169="","",RTD("cqg.rtd", ,"ContractData", C169, "Ask",, "T"))</f>
        <v/>
      </c>
      <c r="O169" t="str">
        <f>IF(A169="","",RTD("cqg.rtd", ,"ContractData", C169, "MT_LastAskVolume",, "T"))</f>
        <v/>
      </c>
      <c r="P169" t="str">
        <f>IF(A169="","",RTD("cqg.rtd", ,"ContractData", C169, "T_CVol",, "T"))</f>
        <v/>
      </c>
      <c r="Q169" s="1" t="str">
        <f>IF(A169="","",RTD("cqg.rtd",,"StudyData",C169,"PCB","BaseType=Index,Index=1","Close","A",,"all",,,,"T")/100)</f>
        <v/>
      </c>
    </row>
    <row r="170" spans="2:17" x14ac:dyDescent="0.3">
      <c r="B170" s="1" t="str">
        <f>IF(A170="","",IFERROR(RTD("cqg.rtd",,"ContractData",A170,"PerCentNetLastTrade",,"T")/100,""))</f>
        <v/>
      </c>
      <c r="E170" t="str">
        <f>IF(A170="","",RTD("cqg.rtd",,"ContractData",C170,"LongDescription",,"T"))</f>
        <v/>
      </c>
      <c r="F170" s="2" t="str">
        <f>IF(A170="","",RTD("cqg.rtd",,"ContractData",C170,"LastTrade",,"T"))</f>
        <v/>
      </c>
      <c r="G170" s="2" t="str">
        <f>IF(A170="","",RTD("cqg.rtd",,"ContractData",C170,"NetLastTrade",,"T"))</f>
        <v/>
      </c>
      <c r="H170" s="1" t="str">
        <f t="shared" si="3"/>
        <v/>
      </c>
      <c r="I170" s="2" t="str">
        <f>IF(A170="","",RTD("cqg.rtd",,"ContractData",C170,"Open",,"T"))</f>
        <v/>
      </c>
      <c r="J170" s="2" t="str">
        <f>IF(A170="","",RTD("cqg.rtd",,"ContractData",C170,"High",,"T"))</f>
        <v/>
      </c>
      <c r="K170" s="2" t="str">
        <f>IF(A170="","",RTD("cqg.rtd",,"ContractData",C170,"Low",,"T"))</f>
        <v/>
      </c>
      <c r="L170" t="str">
        <f>IF(A170="","",RTD("cqg.rtd", ,"ContractData", C170, "MT_LastBidVolume",, "T"))</f>
        <v/>
      </c>
      <c r="M170" s="2" t="str">
        <f>IF(A170="","",RTD("cqg.rtd", ,"ContractData", C170, "Bid",, "T"))</f>
        <v/>
      </c>
      <c r="N170" s="2" t="str">
        <f>IF(A170="","",RTD("cqg.rtd", ,"ContractData", C170, "Ask",, "T"))</f>
        <v/>
      </c>
      <c r="O170" t="str">
        <f>IF(A170="","",RTD("cqg.rtd", ,"ContractData", C170, "MT_LastAskVolume",, "T"))</f>
        <v/>
      </c>
      <c r="P170" t="str">
        <f>IF(A170="","",RTD("cqg.rtd", ,"ContractData", C170, "T_CVol",, "T"))</f>
        <v/>
      </c>
      <c r="Q170" s="1" t="str">
        <f>IF(A170="","",RTD("cqg.rtd",,"StudyData",C170,"PCB","BaseType=Index,Index=1","Close","A",,"all",,,,"T")/100)</f>
        <v/>
      </c>
    </row>
    <row r="171" spans="2:17" x14ac:dyDescent="0.3">
      <c r="B171" s="1" t="str">
        <f>IF(A171="","",IFERROR(RTD("cqg.rtd",,"ContractData",A171,"PerCentNetLastTrade",,"T")/100,""))</f>
        <v/>
      </c>
      <c r="E171" t="str">
        <f>IF(A171="","",RTD("cqg.rtd",,"ContractData",C171,"LongDescription",,"T"))</f>
        <v/>
      </c>
      <c r="F171" s="2" t="str">
        <f>IF(A171="","",RTD("cqg.rtd",,"ContractData",C171,"LastTrade",,"T"))</f>
        <v/>
      </c>
      <c r="G171" s="2" t="str">
        <f>IF(A171="","",RTD("cqg.rtd",,"ContractData",C171,"NetLastTrade",,"T"))</f>
        <v/>
      </c>
      <c r="H171" s="1" t="str">
        <f t="shared" si="3"/>
        <v/>
      </c>
      <c r="I171" s="2" t="str">
        <f>IF(A171="","",RTD("cqg.rtd",,"ContractData",C171,"Open",,"T"))</f>
        <v/>
      </c>
      <c r="J171" s="2" t="str">
        <f>IF(A171="","",RTD("cqg.rtd",,"ContractData",C171,"High",,"T"))</f>
        <v/>
      </c>
      <c r="K171" s="2" t="str">
        <f>IF(A171="","",RTD("cqg.rtd",,"ContractData",C171,"Low",,"T"))</f>
        <v/>
      </c>
      <c r="L171" t="str">
        <f>IF(A171="","",RTD("cqg.rtd", ,"ContractData", C171, "MT_LastBidVolume",, "T"))</f>
        <v/>
      </c>
      <c r="M171" s="2" t="str">
        <f>IF(A171="","",RTD("cqg.rtd", ,"ContractData", C171, "Bid",, "T"))</f>
        <v/>
      </c>
      <c r="N171" s="2" t="str">
        <f>IF(A171="","",RTD("cqg.rtd", ,"ContractData", C171, "Ask",, "T"))</f>
        <v/>
      </c>
      <c r="O171" t="str">
        <f>IF(A171="","",RTD("cqg.rtd", ,"ContractData", C171, "MT_LastAskVolume",, "T"))</f>
        <v/>
      </c>
      <c r="P171" t="str">
        <f>IF(A171="","",RTD("cqg.rtd", ,"ContractData", C171, "T_CVol",, "T"))</f>
        <v/>
      </c>
      <c r="Q171" s="1" t="str">
        <f>IF(A171="","",RTD("cqg.rtd",,"StudyData",C171,"PCB","BaseType=Index,Index=1","Close","A",,"all",,,,"T")/100)</f>
        <v/>
      </c>
    </row>
    <row r="172" spans="2:17" x14ac:dyDescent="0.3">
      <c r="B172" s="1" t="str">
        <f>IF(A172="","",IFERROR(RTD("cqg.rtd",,"ContractData",A172,"PerCentNetLastTrade",,"T")/100,""))</f>
        <v/>
      </c>
      <c r="E172" t="str">
        <f>IF(A172="","",RTD("cqg.rtd",,"ContractData",C172,"LongDescription",,"T"))</f>
        <v/>
      </c>
      <c r="F172" s="2" t="str">
        <f>IF(A172="","",RTD("cqg.rtd",,"ContractData",C172,"LastTrade",,"T"))</f>
        <v/>
      </c>
      <c r="G172" s="2" t="str">
        <f>IF(A172="","",RTD("cqg.rtd",,"ContractData",C172,"NetLastTrade",,"T"))</f>
        <v/>
      </c>
      <c r="H172" s="1" t="str">
        <f t="shared" si="3"/>
        <v/>
      </c>
      <c r="I172" s="2" t="str">
        <f>IF(A172="","",RTD("cqg.rtd",,"ContractData",C172,"Open",,"T"))</f>
        <v/>
      </c>
      <c r="J172" s="2" t="str">
        <f>IF(A172="","",RTD("cqg.rtd",,"ContractData",C172,"High",,"T"))</f>
        <v/>
      </c>
      <c r="K172" s="2" t="str">
        <f>IF(A172="","",RTD("cqg.rtd",,"ContractData",C172,"Low",,"T"))</f>
        <v/>
      </c>
      <c r="L172" t="str">
        <f>IF(A172="","",RTD("cqg.rtd", ,"ContractData", C172, "MT_LastBidVolume",, "T"))</f>
        <v/>
      </c>
      <c r="M172" s="2" t="str">
        <f>IF(A172="","",RTD("cqg.rtd", ,"ContractData", C172, "Bid",, "T"))</f>
        <v/>
      </c>
      <c r="N172" s="2" t="str">
        <f>IF(A172="","",RTD("cqg.rtd", ,"ContractData", C172, "Ask",, "T"))</f>
        <v/>
      </c>
      <c r="O172" t="str">
        <f>IF(A172="","",RTD("cqg.rtd", ,"ContractData", C172, "MT_LastAskVolume",, "T"))</f>
        <v/>
      </c>
      <c r="P172" t="str">
        <f>IF(A172="","",RTD("cqg.rtd", ,"ContractData", C172, "T_CVol",, "T"))</f>
        <v/>
      </c>
      <c r="Q172" s="1" t="str">
        <f>IF(A172="","",RTD("cqg.rtd",,"StudyData",C172,"PCB","BaseType=Index,Index=1","Close","A",,"all",,,,"T")/100)</f>
        <v/>
      </c>
    </row>
    <row r="173" spans="2:17" x14ac:dyDescent="0.3">
      <c r="B173" s="1" t="str">
        <f>IF(A173="","",IFERROR(RTD("cqg.rtd",,"ContractData",A173,"PerCentNetLastTrade",,"T")/100,""))</f>
        <v/>
      </c>
      <c r="E173" t="str">
        <f>IF(A173="","",RTD("cqg.rtd",,"ContractData",C173,"LongDescription",,"T"))</f>
        <v/>
      </c>
      <c r="F173" s="2" t="str">
        <f>IF(A173="","",RTD("cqg.rtd",,"ContractData",C173,"LastTrade",,"T"))</f>
        <v/>
      </c>
      <c r="G173" s="2" t="str">
        <f>IF(A173="","",RTD("cqg.rtd",,"ContractData",C173,"NetLastTrade",,"T"))</f>
        <v/>
      </c>
      <c r="H173" s="1" t="str">
        <f t="shared" si="3"/>
        <v/>
      </c>
      <c r="I173" s="2" t="str">
        <f>IF(A173="","",RTD("cqg.rtd",,"ContractData",C173,"Open",,"T"))</f>
        <v/>
      </c>
      <c r="J173" s="2" t="str">
        <f>IF(A173="","",RTD("cqg.rtd",,"ContractData",C173,"High",,"T"))</f>
        <v/>
      </c>
      <c r="K173" s="2" t="str">
        <f>IF(A173="","",RTD("cqg.rtd",,"ContractData",C173,"Low",,"T"))</f>
        <v/>
      </c>
      <c r="L173" t="str">
        <f>IF(A173="","",RTD("cqg.rtd", ,"ContractData", C173, "MT_LastBidVolume",, "T"))</f>
        <v/>
      </c>
      <c r="M173" s="2" t="str">
        <f>IF(A173="","",RTD("cqg.rtd", ,"ContractData", C173, "Bid",, "T"))</f>
        <v/>
      </c>
      <c r="N173" s="2" t="str">
        <f>IF(A173="","",RTD("cqg.rtd", ,"ContractData", C173, "Ask",, "T"))</f>
        <v/>
      </c>
      <c r="O173" t="str">
        <f>IF(A173="","",RTD("cqg.rtd", ,"ContractData", C173, "MT_LastAskVolume",, "T"))</f>
        <v/>
      </c>
      <c r="P173" t="str">
        <f>IF(A173="","",RTD("cqg.rtd", ,"ContractData", C173, "T_CVol",, "T"))</f>
        <v/>
      </c>
      <c r="Q173" s="1" t="str">
        <f>IF(A173="","",RTD("cqg.rtd",,"StudyData",C173,"PCB","BaseType=Index,Index=1","Close","A",,"all",,,,"T")/100)</f>
        <v/>
      </c>
    </row>
    <row r="174" spans="2:17" x14ac:dyDescent="0.3">
      <c r="B174" s="1" t="str">
        <f>IF(A174="","",IFERROR(RTD("cqg.rtd",,"ContractData",A174,"PerCentNetLastTrade",,"T")/100,""))</f>
        <v/>
      </c>
      <c r="E174" t="str">
        <f>IF(A174="","",RTD("cqg.rtd",,"ContractData",C174,"LongDescription",,"T"))</f>
        <v/>
      </c>
      <c r="F174" s="2" t="str">
        <f>IF(A174="","",RTD("cqg.rtd",,"ContractData",C174,"LastTrade",,"T"))</f>
        <v/>
      </c>
      <c r="G174" s="2" t="str">
        <f>IF(A174="","",RTD("cqg.rtd",,"ContractData",C174,"NetLastTrade",,"T"))</f>
        <v/>
      </c>
      <c r="H174" s="1" t="str">
        <f t="shared" si="3"/>
        <v/>
      </c>
      <c r="I174" s="2" t="str">
        <f>IF(A174="","",RTD("cqg.rtd",,"ContractData",C174,"Open",,"T"))</f>
        <v/>
      </c>
      <c r="J174" s="2" t="str">
        <f>IF(A174="","",RTD("cqg.rtd",,"ContractData",C174,"High",,"T"))</f>
        <v/>
      </c>
      <c r="K174" s="2" t="str">
        <f>IF(A174="","",RTD("cqg.rtd",,"ContractData",C174,"Low",,"T"))</f>
        <v/>
      </c>
      <c r="L174" t="str">
        <f>IF(A174="","",RTD("cqg.rtd", ,"ContractData", C174, "MT_LastBidVolume",, "T"))</f>
        <v/>
      </c>
      <c r="M174" s="2" t="str">
        <f>IF(A174="","",RTD("cqg.rtd", ,"ContractData", C174, "Bid",, "T"))</f>
        <v/>
      </c>
      <c r="N174" s="2" t="str">
        <f>IF(A174="","",RTD("cqg.rtd", ,"ContractData", C174, "Ask",, "T"))</f>
        <v/>
      </c>
      <c r="O174" t="str">
        <f>IF(A174="","",RTD("cqg.rtd", ,"ContractData", C174, "MT_LastAskVolume",, "T"))</f>
        <v/>
      </c>
      <c r="P174" t="str">
        <f>IF(A174="","",RTD("cqg.rtd", ,"ContractData", C174, "T_CVol",, "T"))</f>
        <v/>
      </c>
      <c r="Q174" s="1" t="str">
        <f>IF(A174="","",RTD("cqg.rtd",,"StudyData",C174,"PCB","BaseType=Index,Index=1","Close","A",,"all",,,,"T")/100)</f>
        <v/>
      </c>
    </row>
    <row r="175" spans="2:17" x14ac:dyDescent="0.3">
      <c r="B175" s="1" t="str">
        <f>IF(A175="","",IFERROR(RTD("cqg.rtd",,"ContractData",A175,"PerCentNetLastTrade",,"T")/100,""))</f>
        <v/>
      </c>
      <c r="E175" t="str">
        <f>IF(A175="","",RTD("cqg.rtd",,"ContractData",C175,"LongDescription",,"T"))</f>
        <v/>
      </c>
      <c r="F175" s="2" t="str">
        <f>IF(A175="","",RTD("cqg.rtd",,"ContractData",C175,"LastTrade",,"T"))</f>
        <v/>
      </c>
      <c r="G175" s="2" t="str">
        <f>IF(A175="","",RTD("cqg.rtd",,"ContractData",C175,"NetLastTrade",,"T"))</f>
        <v/>
      </c>
      <c r="H175" s="1" t="str">
        <f t="shared" si="3"/>
        <v/>
      </c>
      <c r="I175" s="2" t="str">
        <f>IF(A175="","",RTD("cqg.rtd",,"ContractData",C175,"Open",,"T"))</f>
        <v/>
      </c>
      <c r="J175" s="2" t="str">
        <f>IF(A175="","",RTD("cqg.rtd",,"ContractData",C175,"High",,"T"))</f>
        <v/>
      </c>
      <c r="K175" s="2" t="str">
        <f>IF(A175="","",RTD("cqg.rtd",,"ContractData",C175,"Low",,"T"))</f>
        <v/>
      </c>
      <c r="L175" t="str">
        <f>IF(A175="","",RTD("cqg.rtd", ,"ContractData", C175, "MT_LastBidVolume",, "T"))</f>
        <v/>
      </c>
      <c r="M175" s="2" t="str">
        <f>IF(A175="","",RTD("cqg.rtd", ,"ContractData", C175, "Bid",, "T"))</f>
        <v/>
      </c>
      <c r="N175" s="2" t="str">
        <f>IF(A175="","",RTD("cqg.rtd", ,"ContractData", C175, "Ask",, "T"))</f>
        <v/>
      </c>
      <c r="O175" t="str">
        <f>IF(A175="","",RTD("cqg.rtd", ,"ContractData", C175, "MT_LastAskVolume",, "T"))</f>
        <v/>
      </c>
      <c r="P175" t="str">
        <f>IF(A175="","",RTD("cqg.rtd", ,"ContractData", C175, "T_CVol",, "T"))</f>
        <v/>
      </c>
      <c r="Q175" s="1" t="str">
        <f>IF(A175="","",RTD("cqg.rtd",,"StudyData",C175,"PCB","BaseType=Index,Index=1","Close","A",,"all",,,,"T")/100)</f>
        <v/>
      </c>
    </row>
    <row r="176" spans="2:17" x14ac:dyDescent="0.3">
      <c r="B176" s="1" t="str">
        <f>IF(A176="","",IFERROR(RTD("cqg.rtd",,"ContractData",A176,"PerCentNetLastTrade",,"T")/100,""))</f>
        <v/>
      </c>
      <c r="E176" t="str">
        <f>IF(A176="","",RTD("cqg.rtd",,"ContractData",C176,"LongDescription",,"T"))</f>
        <v/>
      </c>
      <c r="F176" s="2" t="str">
        <f>IF(A176="","",RTD("cqg.rtd",,"ContractData",C176,"LastTrade",,"T"))</f>
        <v/>
      </c>
      <c r="G176" s="2" t="str">
        <f>IF(A176="","",RTD("cqg.rtd",,"ContractData",C176,"NetLastTrade",,"T"))</f>
        <v/>
      </c>
      <c r="H176" s="1" t="str">
        <f t="shared" si="3"/>
        <v/>
      </c>
      <c r="I176" s="2" t="str">
        <f>IF(A176="","",RTD("cqg.rtd",,"ContractData",C176,"Open",,"T"))</f>
        <v/>
      </c>
      <c r="J176" s="2" t="str">
        <f>IF(A176="","",RTD("cqg.rtd",,"ContractData",C176,"High",,"T"))</f>
        <v/>
      </c>
      <c r="K176" s="2" t="str">
        <f>IF(A176="","",RTD("cqg.rtd",,"ContractData",C176,"Low",,"T"))</f>
        <v/>
      </c>
      <c r="L176" t="str">
        <f>IF(A176="","",RTD("cqg.rtd", ,"ContractData", C176, "MT_LastBidVolume",, "T"))</f>
        <v/>
      </c>
      <c r="M176" s="2" t="str">
        <f>IF(A176="","",RTD("cqg.rtd", ,"ContractData", C176, "Bid",, "T"))</f>
        <v/>
      </c>
      <c r="N176" s="2" t="str">
        <f>IF(A176="","",RTD("cqg.rtd", ,"ContractData", C176, "Ask",, "T"))</f>
        <v/>
      </c>
      <c r="O176" t="str">
        <f>IF(A176="","",RTD("cqg.rtd", ,"ContractData", C176, "MT_LastAskVolume",, "T"))</f>
        <v/>
      </c>
      <c r="P176" t="str">
        <f>IF(A176="","",RTD("cqg.rtd", ,"ContractData", C176, "T_CVol",, "T"))</f>
        <v/>
      </c>
      <c r="Q176" s="1" t="str">
        <f>IF(A176="","",RTD("cqg.rtd",,"StudyData",C176,"PCB","BaseType=Index,Index=1","Close","A",,"all",,,,"T")/100)</f>
        <v/>
      </c>
    </row>
    <row r="177" spans="2:17" x14ac:dyDescent="0.3">
      <c r="B177" s="1" t="str">
        <f>IF(A177="","",IFERROR(RTD("cqg.rtd",,"ContractData",A177,"PerCentNetLastTrade",,"T")/100,""))</f>
        <v/>
      </c>
      <c r="E177" t="str">
        <f>IF(A177="","",RTD("cqg.rtd",,"ContractData",C177,"LongDescription",,"T"))</f>
        <v/>
      </c>
      <c r="F177" s="2" t="str">
        <f>IF(A177="","",RTD("cqg.rtd",,"ContractData",C177,"LastTrade",,"T"))</f>
        <v/>
      </c>
      <c r="G177" s="2" t="str">
        <f>IF(A177="","",RTD("cqg.rtd",,"ContractData",C177,"NetLastTrade",,"T"))</f>
        <v/>
      </c>
      <c r="H177" s="1" t="str">
        <f t="shared" si="3"/>
        <v/>
      </c>
      <c r="I177" s="2" t="str">
        <f>IF(A177="","",RTD("cqg.rtd",,"ContractData",C177,"Open",,"T"))</f>
        <v/>
      </c>
      <c r="J177" s="2" t="str">
        <f>IF(A177="","",RTD("cqg.rtd",,"ContractData",C177,"High",,"T"))</f>
        <v/>
      </c>
      <c r="K177" s="2" t="str">
        <f>IF(A177="","",RTD("cqg.rtd",,"ContractData",C177,"Low",,"T"))</f>
        <v/>
      </c>
      <c r="L177" t="str">
        <f>IF(A177="","",RTD("cqg.rtd", ,"ContractData", C177, "MT_LastBidVolume",, "T"))</f>
        <v/>
      </c>
      <c r="M177" s="2" t="str">
        <f>IF(A177="","",RTD("cqg.rtd", ,"ContractData", C177, "Bid",, "T"))</f>
        <v/>
      </c>
      <c r="N177" s="2" t="str">
        <f>IF(A177="","",RTD("cqg.rtd", ,"ContractData", C177, "Ask",, "T"))</f>
        <v/>
      </c>
      <c r="O177" t="str">
        <f>IF(A177="","",RTD("cqg.rtd", ,"ContractData", C177, "MT_LastAskVolume",, "T"))</f>
        <v/>
      </c>
      <c r="P177" t="str">
        <f>IF(A177="","",RTD("cqg.rtd", ,"ContractData", C177, "T_CVol",, "T"))</f>
        <v/>
      </c>
      <c r="Q177" s="1" t="str">
        <f>IF(A177="","",RTD("cqg.rtd",,"StudyData",C177,"PCB","BaseType=Index,Index=1","Close","A",,"all",,,,"T")/100)</f>
        <v/>
      </c>
    </row>
    <row r="178" spans="2:17" x14ac:dyDescent="0.3">
      <c r="B178" s="1" t="str">
        <f>IF(A178="","",IFERROR(RTD("cqg.rtd",,"ContractData",A178,"PerCentNetLastTrade",,"T")/100,""))</f>
        <v/>
      </c>
      <c r="E178" t="str">
        <f>IF(A178="","",RTD("cqg.rtd",,"ContractData",C178,"LongDescription",,"T"))</f>
        <v/>
      </c>
      <c r="F178" s="2" t="str">
        <f>IF(A178="","",RTD("cqg.rtd",,"ContractData",C178,"LastTrade",,"T"))</f>
        <v/>
      </c>
      <c r="G178" s="2" t="str">
        <f>IF(A178="","",RTD("cqg.rtd",,"ContractData",C178,"NetLastTrade",,"T"))</f>
        <v/>
      </c>
      <c r="H178" s="1" t="str">
        <f t="shared" si="3"/>
        <v/>
      </c>
      <c r="I178" s="2" t="str">
        <f>IF(A178="","",RTD("cqg.rtd",,"ContractData",C178,"Open",,"T"))</f>
        <v/>
      </c>
      <c r="J178" s="2" t="str">
        <f>IF(A178="","",RTD("cqg.rtd",,"ContractData",C178,"High",,"T"))</f>
        <v/>
      </c>
      <c r="K178" s="2" t="str">
        <f>IF(A178="","",RTD("cqg.rtd",,"ContractData",C178,"Low",,"T"))</f>
        <v/>
      </c>
      <c r="L178" t="str">
        <f>IF(A178="","",RTD("cqg.rtd", ,"ContractData", C178, "MT_LastBidVolume",, "T"))</f>
        <v/>
      </c>
      <c r="M178" s="2" t="str">
        <f>IF(A178="","",RTD("cqg.rtd", ,"ContractData", C178, "Bid",, "T"))</f>
        <v/>
      </c>
      <c r="N178" s="2" t="str">
        <f>IF(A178="","",RTD("cqg.rtd", ,"ContractData", C178, "Ask",, "T"))</f>
        <v/>
      </c>
      <c r="O178" t="str">
        <f>IF(A178="","",RTD("cqg.rtd", ,"ContractData", C178, "MT_LastAskVolume",, "T"))</f>
        <v/>
      </c>
      <c r="P178" t="str">
        <f>IF(A178="","",RTD("cqg.rtd", ,"ContractData", C178, "T_CVol",, "T"))</f>
        <v/>
      </c>
      <c r="Q178" s="1" t="str">
        <f>IF(A178="","",RTD("cqg.rtd",,"StudyData",C178,"PCB","BaseType=Index,Index=1","Close","A",,"all",,,,"T")/100)</f>
        <v/>
      </c>
    </row>
    <row r="179" spans="2:17" x14ac:dyDescent="0.3">
      <c r="B179" s="1" t="str">
        <f>IF(A179="","",IFERROR(RTD("cqg.rtd",,"ContractData",A179,"PerCentNetLastTrade",,"T")/100,""))</f>
        <v/>
      </c>
      <c r="E179" t="str">
        <f>IF(A179="","",RTD("cqg.rtd",,"ContractData",C179,"LongDescription",,"T"))</f>
        <v/>
      </c>
      <c r="F179" s="2" t="str">
        <f>IF(A179="","",RTD("cqg.rtd",,"ContractData",C179,"LastTrade",,"T"))</f>
        <v/>
      </c>
      <c r="G179" s="2" t="str">
        <f>IF(A179="","",RTD("cqg.rtd",,"ContractData",C179,"NetLastTrade",,"T"))</f>
        <v/>
      </c>
      <c r="H179" s="1" t="str">
        <f t="shared" si="3"/>
        <v/>
      </c>
      <c r="I179" s="2" t="str">
        <f>IF(A179="","",RTD("cqg.rtd",,"ContractData",C179,"Open",,"T"))</f>
        <v/>
      </c>
      <c r="J179" s="2" t="str">
        <f>IF(A179="","",RTD("cqg.rtd",,"ContractData",C179,"High",,"T"))</f>
        <v/>
      </c>
      <c r="K179" s="2" t="str">
        <f>IF(A179="","",RTD("cqg.rtd",,"ContractData",C179,"Low",,"T"))</f>
        <v/>
      </c>
      <c r="L179" t="str">
        <f>IF(A179="","",RTD("cqg.rtd", ,"ContractData", C179, "MT_LastBidVolume",, "T"))</f>
        <v/>
      </c>
      <c r="M179" s="2" t="str">
        <f>IF(A179="","",RTD("cqg.rtd", ,"ContractData", C179, "Bid",, "T"))</f>
        <v/>
      </c>
      <c r="N179" s="2" t="str">
        <f>IF(A179="","",RTD("cqg.rtd", ,"ContractData", C179, "Ask",, "T"))</f>
        <v/>
      </c>
      <c r="O179" t="str">
        <f>IF(A179="","",RTD("cqg.rtd", ,"ContractData", C179, "MT_LastAskVolume",, "T"))</f>
        <v/>
      </c>
      <c r="P179" t="str">
        <f>IF(A179="","",RTD("cqg.rtd", ,"ContractData", C179, "T_CVol",, "T"))</f>
        <v/>
      </c>
      <c r="Q179" s="1" t="str">
        <f>IF(A179="","",RTD("cqg.rtd",,"StudyData",C179,"PCB","BaseType=Index,Index=1","Close","A",,"all",,,,"T")/100)</f>
        <v/>
      </c>
    </row>
    <row r="180" spans="2:17" x14ac:dyDescent="0.3">
      <c r="B180" s="1" t="str">
        <f>IF(A180="","",IFERROR(RTD("cqg.rtd",,"ContractData",A180,"PerCentNetLastTrade",,"T")/100,""))</f>
        <v/>
      </c>
      <c r="E180" t="str">
        <f>IF(A180="","",RTD("cqg.rtd",,"ContractData",C180,"LongDescription",,"T"))</f>
        <v/>
      </c>
      <c r="F180" s="2" t="str">
        <f>IF(A180="","",RTD("cqg.rtd",,"ContractData",C180,"LastTrade",,"T"))</f>
        <v/>
      </c>
      <c r="G180" s="2" t="str">
        <f>IF(A180="","",RTD("cqg.rtd",,"ContractData",C180,"NetLastTrade",,"T"))</f>
        <v/>
      </c>
      <c r="H180" s="1" t="str">
        <f t="shared" si="3"/>
        <v/>
      </c>
      <c r="I180" s="2" t="str">
        <f>IF(A180="","",RTD("cqg.rtd",,"ContractData",C180,"Open",,"T"))</f>
        <v/>
      </c>
      <c r="J180" s="2" t="str">
        <f>IF(A180="","",RTD("cqg.rtd",,"ContractData",C180,"High",,"T"))</f>
        <v/>
      </c>
      <c r="K180" s="2" t="str">
        <f>IF(A180="","",RTD("cqg.rtd",,"ContractData",C180,"Low",,"T"))</f>
        <v/>
      </c>
      <c r="L180" t="str">
        <f>IF(A180="","",RTD("cqg.rtd", ,"ContractData", C180, "MT_LastBidVolume",, "T"))</f>
        <v/>
      </c>
      <c r="M180" s="2" t="str">
        <f>IF(A180="","",RTD("cqg.rtd", ,"ContractData", C180, "Bid",, "T"))</f>
        <v/>
      </c>
      <c r="N180" s="2" t="str">
        <f>IF(A180="","",RTD("cqg.rtd", ,"ContractData", C180, "Ask",, "T"))</f>
        <v/>
      </c>
      <c r="O180" t="str">
        <f>IF(A180="","",RTD("cqg.rtd", ,"ContractData", C180, "MT_LastAskVolume",, "T"))</f>
        <v/>
      </c>
      <c r="P180" t="str">
        <f>IF(A180="","",RTD("cqg.rtd", ,"ContractData", C180, "T_CVol",, "T"))</f>
        <v/>
      </c>
      <c r="Q180" s="1" t="str">
        <f>IF(A180="","",RTD("cqg.rtd",,"StudyData",C180,"PCB","BaseType=Index,Index=1","Close","A",,"all",,,,"T")/100)</f>
        <v/>
      </c>
    </row>
    <row r="181" spans="2:17" x14ac:dyDescent="0.3">
      <c r="B181" s="1" t="str">
        <f>IF(A181="","",IFERROR(RTD("cqg.rtd",,"ContractData",A181,"PerCentNetLastTrade",,"T")/100,""))</f>
        <v/>
      </c>
      <c r="E181" t="str">
        <f>IF(A181="","",RTD("cqg.rtd",,"ContractData",C181,"LongDescription",,"T"))</f>
        <v/>
      </c>
      <c r="F181" s="2" t="str">
        <f>IF(A181="","",RTD("cqg.rtd",,"ContractData",C181,"LastTrade",,"T"))</f>
        <v/>
      </c>
      <c r="G181" s="2" t="str">
        <f>IF(A181="","",RTD("cqg.rtd",,"ContractData",C181,"NetLastTrade",,"T"))</f>
        <v/>
      </c>
      <c r="H181" s="1" t="str">
        <f t="shared" si="3"/>
        <v/>
      </c>
      <c r="I181" s="2" t="str">
        <f>IF(A181="","",RTD("cqg.rtd",,"ContractData",C181,"Open",,"T"))</f>
        <v/>
      </c>
      <c r="J181" s="2" t="str">
        <f>IF(A181="","",RTD("cqg.rtd",,"ContractData",C181,"High",,"T"))</f>
        <v/>
      </c>
      <c r="K181" s="2" t="str">
        <f>IF(A181="","",RTD("cqg.rtd",,"ContractData",C181,"Low",,"T"))</f>
        <v/>
      </c>
      <c r="L181" t="str">
        <f>IF(A181="","",RTD("cqg.rtd", ,"ContractData", C181, "MT_LastBidVolume",, "T"))</f>
        <v/>
      </c>
      <c r="M181" s="2" t="str">
        <f>IF(A181="","",RTD("cqg.rtd", ,"ContractData", C181, "Bid",, "T"))</f>
        <v/>
      </c>
      <c r="N181" s="2" t="str">
        <f>IF(A181="","",RTD("cqg.rtd", ,"ContractData", C181, "Ask",, "T"))</f>
        <v/>
      </c>
      <c r="O181" t="str">
        <f>IF(A181="","",RTD("cqg.rtd", ,"ContractData", C181, "MT_LastAskVolume",, "T"))</f>
        <v/>
      </c>
      <c r="P181" t="str">
        <f>IF(A181="","",RTD("cqg.rtd", ,"ContractData", C181, "T_CVol",, "T"))</f>
        <v/>
      </c>
      <c r="Q181" s="1" t="str">
        <f>IF(A181="","",RTD("cqg.rtd",,"StudyData",C181,"PCB","BaseType=Index,Index=1","Close","A",,"all",,,,"T")/100)</f>
        <v/>
      </c>
    </row>
    <row r="182" spans="2:17" x14ac:dyDescent="0.3">
      <c r="B182" s="1" t="str">
        <f>IF(A182="","",IFERROR(RTD("cqg.rtd",,"ContractData",A182,"PerCentNetLastTrade",,"T")/100,""))</f>
        <v/>
      </c>
      <c r="E182" t="str">
        <f>IF(A182="","",RTD("cqg.rtd",,"ContractData",C182,"LongDescription",,"T"))</f>
        <v/>
      </c>
      <c r="F182" s="2" t="str">
        <f>IF(A182="","",RTD("cqg.rtd",,"ContractData",C182,"LastTrade",,"T"))</f>
        <v/>
      </c>
      <c r="G182" s="2" t="str">
        <f>IF(A182="","",RTD("cqg.rtd",,"ContractData",C182,"NetLastTrade",,"T"))</f>
        <v/>
      </c>
      <c r="H182" s="1" t="str">
        <f t="shared" si="3"/>
        <v/>
      </c>
      <c r="I182" s="2" t="str">
        <f>IF(A182="","",RTD("cqg.rtd",,"ContractData",C182,"Open",,"T"))</f>
        <v/>
      </c>
      <c r="J182" s="2" t="str">
        <f>IF(A182="","",RTD("cqg.rtd",,"ContractData",C182,"High",,"T"))</f>
        <v/>
      </c>
      <c r="K182" s="2" t="str">
        <f>IF(A182="","",RTD("cqg.rtd",,"ContractData",C182,"Low",,"T"))</f>
        <v/>
      </c>
      <c r="L182" t="str">
        <f>IF(A182="","",RTD("cqg.rtd", ,"ContractData", C182, "MT_LastBidVolume",, "T"))</f>
        <v/>
      </c>
      <c r="M182" s="2" t="str">
        <f>IF(A182="","",RTD("cqg.rtd", ,"ContractData", C182, "Bid",, "T"))</f>
        <v/>
      </c>
      <c r="N182" s="2" t="str">
        <f>IF(A182="","",RTD("cqg.rtd", ,"ContractData", C182, "Ask",, "T"))</f>
        <v/>
      </c>
      <c r="O182" t="str">
        <f>IF(A182="","",RTD("cqg.rtd", ,"ContractData", C182, "MT_LastAskVolume",, "T"))</f>
        <v/>
      </c>
      <c r="P182" t="str">
        <f>IF(A182="","",RTD("cqg.rtd", ,"ContractData", C182, "T_CVol",, "T"))</f>
        <v/>
      </c>
      <c r="Q182" s="1" t="str">
        <f>IF(A182="","",RTD("cqg.rtd",,"StudyData",C182,"PCB","BaseType=Index,Index=1","Close","A",,"all",,,,"T")/100)</f>
        <v/>
      </c>
    </row>
    <row r="183" spans="2:17" x14ac:dyDescent="0.3">
      <c r="B183" s="1" t="str">
        <f>IF(A183="","",IFERROR(RTD("cqg.rtd",,"ContractData",A183,"PerCentNetLastTrade",,"T")/100,""))</f>
        <v/>
      </c>
      <c r="E183" t="str">
        <f>IF(A183="","",RTD("cqg.rtd",,"ContractData",C183,"LongDescription",,"T"))</f>
        <v/>
      </c>
      <c r="F183" s="2" t="str">
        <f>IF(A183="","",RTD("cqg.rtd",,"ContractData",C183,"LastTrade",,"T"))</f>
        <v/>
      </c>
      <c r="G183" s="2" t="str">
        <f>IF(A183="","",RTD("cqg.rtd",,"ContractData",C183,"NetLastTrade",,"T"))</f>
        <v/>
      </c>
      <c r="H183" s="1" t="str">
        <f t="shared" si="3"/>
        <v/>
      </c>
      <c r="I183" s="2" t="str">
        <f>IF(A183="","",RTD("cqg.rtd",,"ContractData",C183,"Open",,"T"))</f>
        <v/>
      </c>
      <c r="J183" s="2" t="str">
        <f>IF(A183="","",RTD("cqg.rtd",,"ContractData",C183,"High",,"T"))</f>
        <v/>
      </c>
      <c r="K183" s="2" t="str">
        <f>IF(A183="","",RTD("cqg.rtd",,"ContractData",C183,"Low",,"T"))</f>
        <v/>
      </c>
      <c r="L183" t="str">
        <f>IF(A183="","",RTD("cqg.rtd", ,"ContractData", C183, "MT_LastBidVolume",, "T"))</f>
        <v/>
      </c>
      <c r="M183" s="2" t="str">
        <f>IF(A183="","",RTD("cqg.rtd", ,"ContractData", C183, "Bid",, "T"))</f>
        <v/>
      </c>
      <c r="N183" s="2" t="str">
        <f>IF(A183="","",RTD("cqg.rtd", ,"ContractData", C183, "Ask",, "T"))</f>
        <v/>
      </c>
      <c r="O183" t="str">
        <f>IF(A183="","",RTD("cqg.rtd", ,"ContractData", C183, "MT_LastAskVolume",, "T"))</f>
        <v/>
      </c>
      <c r="P183" t="str">
        <f>IF(A183="","",RTD("cqg.rtd", ,"ContractData", C183, "T_CVol",, "T"))</f>
        <v/>
      </c>
      <c r="Q183" s="1" t="str">
        <f>IF(A183="","",RTD("cqg.rtd",,"StudyData",C183,"PCB","BaseType=Index,Index=1","Close","A",,"all",,,,"T")/100)</f>
        <v/>
      </c>
    </row>
    <row r="184" spans="2:17" x14ac:dyDescent="0.3">
      <c r="B184" s="1" t="str">
        <f>IF(A184="","",IFERROR(RTD("cqg.rtd",,"ContractData",A184,"PerCentNetLastTrade",,"T")/100,""))</f>
        <v/>
      </c>
      <c r="E184" t="str">
        <f>IF(A184="","",RTD("cqg.rtd",,"ContractData",C184,"LongDescription",,"T"))</f>
        <v/>
      </c>
      <c r="F184" s="2" t="str">
        <f>IF(A184="","",RTD("cqg.rtd",,"ContractData",C184,"LastTrade",,"T"))</f>
        <v/>
      </c>
      <c r="G184" s="2" t="str">
        <f>IF(A184="","",RTD("cqg.rtd",,"ContractData",C184,"NetLastTrade",,"T"))</f>
        <v/>
      </c>
      <c r="H184" s="1" t="str">
        <f t="shared" si="3"/>
        <v/>
      </c>
      <c r="I184" s="2" t="str">
        <f>IF(A184="","",RTD("cqg.rtd",,"ContractData",C184,"Open",,"T"))</f>
        <v/>
      </c>
      <c r="J184" s="2" t="str">
        <f>IF(A184="","",RTD("cqg.rtd",,"ContractData",C184,"High",,"T"))</f>
        <v/>
      </c>
      <c r="K184" s="2" t="str">
        <f>IF(A184="","",RTD("cqg.rtd",,"ContractData",C184,"Low",,"T"))</f>
        <v/>
      </c>
      <c r="L184" t="str">
        <f>IF(A184="","",RTD("cqg.rtd", ,"ContractData", C184, "MT_LastBidVolume",, "T"))</f>
        <v/>
      </c>
      <c r="M184" s="2" t="str">
        <f>IF(A184="","",RTD("cqg.rtd", ,"ContractData", C184, "Bid",, "T"))</f>
        <v/>
      </c>
      <c r="N184" s="2" t="str">
        <f>IF(A184="","",RTD("cqg.rtd", ,"ContractData", C184, "Ask",, "T"))</f>
        <v/>
      </c>
      <c r="O184" t="str">
        <f>IF(A184="","",RTD("cqg.rtd", ,"ContractData", C184, "MT_LastAskVolume",, "T"))</f>
        <v/>
      </c>
      <c r="P184" t="str">
        <f>IF(A184="","",RTD("cqg.rtd", ,"ContractData", C184, "T_CVol",, "T"))</f>
        <v/>
      </c>
      <c r="Q184" s="1" t="str">
        <f>IF(A184="","",RTD("cqg.rtd",,"StudyData",C184,"PCB","BaseType=Index,Index=1","Close","A",,"all",,,,"T")/100)</f>
        <v/>
      </c>
    </row>
    <row r="185" spans="2:17" x14ac:dyDescent="0.3">
      <c r="B185" s="1" t="str">
        <f>IF(A185="","",IFERROR(RTD("cqg.rtd",,"ContractData",A185,"PerCentNetLastTrade",,"T")/100,""))</f>
        <v/>
      </c>
      <c r="E185" t="str">
        <f>IF(A185="","",RTD("cqg.rtd",,"ContractData",C185,"LongDescription",,"T"))</f>
        <v/>
      </c>
      <c r="F185" s="2" t="str">
        <f>IF(A185="","",RTD("cqg.rtd",,"ContractData",C185,"LastTrade",,"T"))</f>
        <v/>
      </c>
      <c r="G185" s="2" t="str">
        <f>IF(A185="","",RTD("cqg.rtd",,"ContractData",C185,"NetLastTrade",,"T"))</f>
        <v/>
      </c>
      <c r="H185" s="1" t="str">
        <f t="shared" si="3"/>
        <v/>
      </c>
      <c r="I185" s="2" t="str">
        <f>IF(A185="","",RTD("cqg.rtd",,"ContractData",C185,"Open",,"T"))</f>
        <v/>
      </c>
      <c r="J185" s="2" t="str">
        <f>IF(A185="","",RTD("cqg.rtd",,"ContractData",C185,"High",,"T"))</f>
        <v/>
      </c>
      <c r="K185" s="2" t="str">
        <f>IF(A185="","",RTD("cqg.rtd",,"ContractData",C185,"Low",,"T"))</f>
        <v/>
      </c>
      <c r="L185" t="str">
        <f>IF(A185="","",RTD("cqg.rtd", ,"ContractData", C185, "MT_LastBidVolume",, "T"))</f>
        <v/>
      </c>
      <c r="M185" s="2" t="str">
        <f>IF(A185="","",RTD("cqg.rtd", ,"ContractData", C185, "Bid",, "T"))</f>
        <v/>
      </c>
      <c r="N185" s="2" t="str">
        <f>IF(A185="","",RTD("cqg.rtd", ,"ContractData", C185, "Ask",, "T"))</f>
        <v/>
      </c>
      <c r="O185" t="str">
        <f>IF(A185="","",RTD("cqg.rtd", ,"ContractData", C185, "MT_LastAskVolume",, "T"))</f>
        <v/>
      </c>
      <c r="P185" t="str">
        <f>IF(A185="","",RTD("cqg.rtd", ,"ContractData", C185, "T_CVol",, "T"))</f>
        <v/>
      </c>
      <c r="Q185" s="1" t="str">
        <f>IF(A185="","",RTD("cqg.rtd",,"StudyData",C185,"PCB","BaseType=Index,Index=1","Close","A",,"all",,,,"T")/100)</f>
        <v/>
      </c>
    </row>
    <row r="186" spans="2:17" x14ac:dyDescent="0.3">
      <c r="B186" s="1" t="str">
        <f>IF(A186="","",IFERROR(RTD("cqg.rtd",,"ContractData",A186,"PerCentNetLastTrade",,"T")/100,""))</f>
        <v/>
      </c>
      <c r="E186" t="str">
        <f>IF(A186="","",RTD("cqg.rtd",,"ContractData",C186,"LongDescription",,"T"))</f>
        <v/>
      </c>
      <c r="F186" s="2" t="str">
        <f>IF(A186="","",RTD("cqg.rtd",,"ContractData",C186,"LastTrade",,"T"))</f>
        <v/>
      </c>
      <c r="G186" s="2" t="str">
        <f>IF(A186="","",RTD("cqg.rtd",,"ContractData",C186,"NetLastTrade",,"T"))</f>
        <v/>
      </c>
      <c r="H186" s="1" t="str">
        <f t="shared" si="3"/>
        <v/>
      </c>
      <c r="I186" s="2" t="str">
        <f>IF(A186="","",RTD("cqg.rtd",,"ContractData",C186,"Open",,"T"))</f>
        <v/>
      </c>
      <c r="J186" s="2" t="str">
        <f>IF(A186="","",RTD("cqg.rtd",,"ContractData",C186,"High",,"T"))</f>
        <v/>
      </c>
      <c r="K186" s="2" t="str">
        <f>IF(A186="","",RTD("cqg.rtd",,"ContractData",C186,"Low",,"T"))</f>
        <v/>
      </c>
      <c r="L186" t="str">
        <f>IF(A186="","",RTD("cqg.rtd", ,"ContractData", C186, "MT_LastBidVolume",, "T"))</f>
        <v/>
      </c>
      <c r="M186" s="2" t="str">
        <f>IF(A186="","",RTD("cqg.rtd", ,"ContractData", C186, "Bid",, "T"))</f>
        <v/>
      </c>
      <c r="N186" s="2" t="str">
        <f>IF(A186="","",RTD("cqg.rtd", ,"ContractData", C186, "Ask",, "T"))</f>
        <v/>
      </c>
      <c r="O186" t="str">
        <f>IF(A186="","",RTD("cqg.rtd", ,"ContractData", C186, "MT_LastAskVolume",, "T"))</f>
        <v/>
      </c>
      <c r="P186" t="str">
        <f>IF(A186="","",RTD("cqg.rtd", ,"ContractData", C186, "T_CVol",, "T"))</f>
        <v/>
      </c>
      <c r="Q186" s="1" t="str">
        <f>IF(A186="","",RTD("cqg.rtd",,"StudyData",C186,"PCB","BaseType=Index,Index=1","Close","A",,"all",,,,"T")/100)</f>
        <v/>
      </c>
    </row>
    <row r="187" spans="2:17" x14ac:dyDescent="0.3">
      <c r="B187" s="1" t="str">
        <f>IF(A187="","",IFERROR(RTD("cqg.rtd",,"ContractData",A187,"PerCentNetLastTrade",,"T")/100,""))</f>
        <v/>
      </c>
      <c r="E187" t="str">
        <f>IF(A187="","",RTD("cqg.rtd",,"ContractData",C187,"LongDescription",,"T"))</f>
        <v/>
      </c>
      <c r="F187" s="2" t="str">
        <f>IF(A187="","",RTD("cqg.rtd",,"ContractData",C187,"LastTrade",,"T"))</f>
        <v/>
      </c>
      <c r="G187" s="2" t="str">
        <f>IF(A187="","",RTD("cqg.rtd",,"ContractData",C187,"NetLastTrade",,"T"))</f>
        <v/>
      </c>
      <c r="H187" s="1" t="str">
        <f t="shared" si="3"/>
        <v/>
      </c>
      <c r="I187" s="2" t="str">
        <f>IF(A187="","",RTD("cqg.rtd",,"ContractData",C187,"Open",,"T"))</f>
        <v/>
      </c>
      <c r="J187" s="2" t="str">
        <f>IF(A187="","",RTD("cqg.rtd",,"ContractData",C187,"High",,"T"))</f>
        <v/>
      </c>
      <c r="K187" s="2" t="str">
        <f>IF(A187="","",RTD("cqg.rtd",,"ContractData",C187,"Low",,"T"))</f>
        <v/>
      </c>
      <c r="L187" t="str">
        <f>IF(A187="","",RTD("cqg.rtd", ,"ContractData", C187, "MT_LastBidVolume",, "T"))</f>
        <v/>
      </c>
      <c r="M187" s="2" t="str">
        <f>IF(A187="","",RTD("cqg.rtd", ,"ContractData", C187, "Bid",, "T"))</f>
        <v/>
      </c>
      <c r="N187" s="2" t="str">
        <f>IF(A187="","",RTD("cqg.rtd", ,"ContractData", C187, "Ask",, "T"))</f>
        <v/>
      </c>
      <c r="O187" t="str">
        <f>IF(A187="","",RTD("cqg.rtd", ,"ContractData", C187, "MT_LastAskVolume",, "T"))</f>
        <v/>
      </c>
      <c r="P187" t="str">
        <f>IF(A187="","",RTD("cqg.rtd", ,"ContractData", C187, "T_CVol",, "T"))</f>
        <v/>
      </c>
      <c r="Q187" s="1" t="str">
        <f>IF(A187="","",RTD("cqg.rtd",,"StudyData",C187,"PCB","BaseType=Index,Index=1","Close","A",,"all",,,,"T")/100)</f>
        <v/>
      </c>
    </row>
    <row r="188" spans="2:17" x14ac:dyDescent="0.3">
      <c r="B188" s="1" t="str">
        <f>IF(A188="","",IFERROR(RTD("cqg.rtd",,"ContractData",A188,"PerCentNetLastTrade",,"T")/100,""))</f>
        <v/>
      </c>
      <c r="E188" t="str">
        <f>IF(A188="","",RTD("cqg.rtd",,"ContractData",C188,"LongDescription",,"T"))</f>
        <v/>
      </c>
      <c r="F188" s="2" t="str">
        <f>IF(A188="","",RTD("cqg.rtd",,"ContractData",C188,"LastTrade",,"T"))</f>
        <v/>
      </c>
      <c r="G188" s="2" t="str">
        <f>IF(A188="","",RTD("cqg.rtd",,"ContractData",C188,"NetLastTrade",,"T"))</f>
        <v/>
      </c>
      <c r="H188" s="1" t="str">
        <f t="shared" si="3"/>
        <v/>
      </c>
      <c r="I188" s="2" t="str">
        <f>IF(A188="","",RTD("cqg.rtd",,"ContractData",C188,"Open",,"T"))</f>
        <v/>
      </c>
      <c r="J188" s="2" t="str">
        <f>IF(A188="","",RTD("cqg.rtd",,"ContractData",C188,"High",,"T"))</f>
        <v/>
      </c>
      <c r="K188" s="2" t="str">
        <f>IF(A188="","",RTD("cqg.rtd",,"ContractData",C188,"Low",,"T"))</f>
        <v/>
      </c>
      <c r="L188" t="str">
        <f>IF(A188="","",RTD("cqg.rtd", ,"ContractData", C188, "MT_LastBidVolume",, "T"))</f>
        <v/>
      </c>
      <c r="M188" s="2" t="str">
        <f>IF(A188="","",RTD("cqg.rtd", ,"ContractData", C188, "Bid",, "T"))</f>
        <v/>
      </c>
      <c r="N188" s="2" t="str">
        <f>IF(A188="","",RTD("cqg.rtd", ,"ContractData", C188, "Ask",, "T"))</f>
        <v/>
      </c>
      <c r="O188" t="str">
        <f>IF(A188="","",RTD("cqg.rtd", ,"ContractData", C188, "MT_LastAskVolume",, "T"))</f>
        <v/>
      </c>
      <c r="P188" t="str">
        <f>IF(A188="","",RTD("cqg.rtd", ,"ContractData", C188, "T_CVol",, "T"))</f>
        <v/>
      </c>
      <c r="Q188" s="1" t="str">
        <f>IF(A188="","",RTD("cqg.rtd",,"StudyData",C188,"PCB","BaseType=Index,Index=1","Close","A",,"all",,,,"T")/100)</f>
        <v/>
      </c>
    </row>
    <row r="189" spans="2:17" x14ac:dyDescent="0.3">
      <c r="B189" s="1" t="str">
        <f>IF(A189="","",IFERROR(RTD("cqg.rtd",,"ContractData",A189,"PerCentNetLastTrade",,"T")/100,""))</f>
        <v/>
      </c>
      <c r="E189" t="str">
        <f>IF(A189="","",RTD("cqg.rtd",,"ContractData",C189,"LongDescription",,"T"))</f>
        <v/>
      </c>
      <c r="F189" s="2" t="str">
        <f>IF(A189="","",RTD("cqg.rtd",,"ContractData",C189,"LastTrade",,"T"))</f>
        <v/>
      </c>
      <c r="G189" s="2" t="str">
        <f>IF(A189="","",RTD("cqg.rtd",,"ContractData",C189,"NetLastTrade",,"T"))</f>
        <v/>
      </c>
      <c r="H189" s="1" t="str">
        <f t="shared" si="3"/>
        <v/>
      </c>
      <c r="I189" s="2" t="str">
        <f>IF(A189="","",RTD("cqg.rtd",,"ContractData",C189,"Open",,"T"))</f>
        <v/>
      </c>
      <c r="J189" s="2" t="str">
        <f>IF(A189="","",RTD("cqg.rtd",,"ContractData",C189,"High",,"T"))</f>
        <v/>
      </c>
      <c r="K189" s="2" t="str">
        <f>IF(A189="","",RTD("cqg.rtd",,"ContractData",C189,"Low",,"T"))</f>
        <v/>
      </c>
      <c r="L189" t="str">
        <f>IF(A189="","",RTD("cqg.rtd", ,"ContractData", C189, "MT_LastBidVolume",, "T"))</f>
        <v/>
      </c>
      <c r="M189" s="2" t="str">
        <f>IF(A189="","",RTD("cqg.rtd", ,"ContractData", C189, "Bid",, "T"))</f>
        <v/>
      </c>
      <c r="N189" s="2" t="str">
        <f>IF(A189="","",RTD("cqg.rtd", ,"ContractData", C189, "Ask",, "T"))</f>
        <v/>
      </c>
      <c r="O189" t="str">
        <f>IF(A189="","",RTD("cqg.rtd", ,"ContractData", C189, "MT_LastAskVolume",, "T"))</f>
        <v/>
      </c>
      <c r="P189" t="str">
        <f>IF(A189="","",RTD("cqg.rtd", ,"ContractData", C189, "T_CVol",, "T"))</f>
        <v/>
      </c>
      <c r="Q189" s="1" t="str">
        <f>IF(A189="","",RTD("cqg.rtd",,"StudyData",C189,"PCB","BaseType=Index,Index=1","Close","A",,"all",,,,"T")/100)</f>
        <v/>
      </c>
    </row>
    <row r="190" spans="2:17" x14ac:dyDescent="0.3">
      <c r="B190" s="1" t="str">
        <f>IF(A190="","",IFERROR(RTD("cqg.rtd",,"ContractData",A190,"PerCentNetLastTrade",,"T")/100,""))</f>
        <v/>
      </c>
      <c r="E190" t="str">
        <f>IF(A190="","",RTD("cqg.rtd",,"ContractData",C190,"LongDescription",,"T"))</f>
        <v/>
      </c>
      <c r="F190" s="2" t="str">
        <f>IF(A190="","",RTD("cqg.rtd",,"ContractData",C190,"LastTrade",,"T"))</f>
        <v/>
      </c>
      <c r="G190" s="2" t="str">
        <f>IF(A190="","",RTD("cqg.rtd",,"ContractData",C190,"NetLastTrade",,"T"))</f>
        <v/>
      </c>
      <c r="H190" s="1" t="str">
        <f t="shared" si="3"/>
        <v/>
      </c>
      <c r="I190" s="2" t="str">
        <f>IF(A190="","",RTD("cqg.rtd",,"ContractData",C190,"Open",,"T"))</f>
        <v/>
      </c>
      <c r="J190" s="2" t="str">
        <f>IF(A190="","",RTD("cqg.rtd",,"ContractData",C190,"High",,"T"))</f>
        <v/>
      </c>
      <c r="K190" s="2" t="str">
        <f>IF(A190="","",RTD("cqg.rtd",,"ContractData",C190,"Low",,"T"))</f>
        <v/>
      </c>
      <c r="L190" t="str">
        <f>IF(A190="","",RTD("cqg.rtd", ,"ContractData", C190, "MT_LastBidVolume",, "T"))</f>
        <v/>
      </c>
      <c r="M190" s="2" t="str">
        <f>IF(A190="","",RTD("cqg.rtd", ,"ContractData", C190, "Bid",, "T"))</f>
        <v/>
      </c>
      <c r="N190" s="2" t="str">
        <f>IF(A190="","",RTD("cqg.rtd", ,"ContractData", C190, "Ask",, "T"))</f>
        <v/>
      </c>
      <c r="O190" t="str">
        <f>IF(A190="","",RTD("cqg.rtd", ,"ContractData", C190, "MT_LastAskVolume",, "T"))</f>
        <v/>
      </c>
      <c r="P190" t="str">
        <f>IF(A190="","",RTD("cqg.rtd", ,"ContractData", C190, "T_CVol",, "T"))</f>
        <v/>
      </c>
      <c r="Q190" s="1" t="str">
        <f>IF(A190="","",RTD("cqg.rtd",,"StudyData",C190,"PCB","BaseType=Index,Index=1","Close","A",,"all",,,,"T")/100)</f>
        <v/>
      </c>
    </row>
    <row r="191" spans="2:17" x14ac:dyDescent="0.3">
      <c r="B191" s="1" t="str">
        <f>IF(A191="","",IFERROR(RTD("cqg.rtd",,"ContractData",A191,"PerCentNetLastTrade",,"T")/100,""))</f>
        <v/>
      </c>
      <c r="E191" t="str">
        <f>IF(A191="","",RTD("cqg.rtd",,"ContractData",C191,"LongDescription",,"T"))</f>
        <v/>
      </c>
      <c r="F191" s="2" t="str">
        <f>IF(A191="","",RTD("cqg.rtd",,"ContractData",C191,"LastTrade",,"T"))</f>
        <v/>
      </c>
      <c r="G191" s="2" t="str">
        <f>IF(A191="","",RTD("cqg.rtd",,"ContractData",C191,"NetLastTrade",,"T"))</f>
        <v/>
      </c>
      <c r="H191" s="1" t="str">
        <f t="shared" si="3"/>
        <v/>
      </c>
      <c r="I191" s="2" t="str">
        <f>IF(A191="","",RTD("cqg.rtd",,"ContractData",C191,"Open",,"T"))</f>
        <v/>
      </c>
      <c r="J191" s="2" t="str">
        <f>IF(A191="","",RTD("cqg.rtd",,"ContractData",C191,"High",,"T"))</f>
        <v/>
      </c>
      <c r="K191" s="2" t="str">
        <f>IF(A191="","",RTD("cqg.rtd",,"ContractData",C191,"Low",,"T"))</f>
        <v/>
      </c>
      <c r="L191" t="str">
        <f>IF(A191="","",RTD("cqg.rtd", ,"ContractData", C191, "MT_LastBidVolume",, "T"))</f>
        <v/>
      </c>
      <c r="M191" s="2" t="str">
        <f>IF(A191="","",RTD("cqg.rtd", ,"ContractData", C191, "Bid",, "T"))</f>
        <v/>
      </c>
      <c r="N191" s="2" t="str">
        <f>IF(A191="","",RTD("cqg.rtd", ,"ContractData", C191, "Ask",, "T"))</f>
        <v/>
      </c>
      <c r="O191" t="str">
        <f>IF(A191="","",RTD("cqg.rtd", ,"ContractData", C191, "MT_LastAskVolume",, "T"))</f>
        <v/>
      </c>
      <c r="P191" t="str">
        <f>IF(A191="","",RTD("cqg.rtd", ,"ContractData", C191, "T_CVol",, "T"))</f>
        <v/>
      </c>
      <c r="Q191" s="1" t="str">
        <f>IF(A191="","",RTD("cqg.rtd",,"StudyData",C191,"PCB","BaseType=Index,Index=1","Close","A",,"all",,,,"T")/100)</f>
        <v/>
      </c>
    </row>
    <row r="192" spans="2:17" x14ac:dyDescent="0.3">
      <c r="B192" s="1" t="str">
        <f>IF(A192="","",IFERROR(RTD("cqg.rtd",,"ContractData",A192,"PerCentNetLastTrade",,"T")/100,""))</f>
        <v/>
      </c>
      <c r="E192" t="str">
        <f>IF(A192="","",RTD("cqg.rtd",,"ContractData",C192,"LongDescription",,"T"))</f>
        <v/>
      </c>
      <c r="F192" s="2" t="str">
        <f>IF(A192="","",RTD("cqg.rtd",,"ContractData",C192,"LastTrade",,"T"))</f>
        <v/>
      </c>
      <c r="G192" s="2" t="str">
        <f>IF(A192="","",RTD("cqg.rtd",,"ContractData",C192,"NetLastTrade",,"T"))</f>
        <v/>
      </c>
      <c r="H192" s="1" t="str">
        <f t="shared" si="3"/>
        <v/>
      </c>
      <c r="I192" s="2" t="str">
        <f>IF(A192="","",RTD("cqg.rtd",,"ContractData",C192,"Open",,"T"))</f>
        <v/>
      </c>
      <c r="J192" s="2" t="str">
        <f>IF(A192="","",RTD("cqg.rtd",,"ContractData",C192,"High",,"T"))</f>
        <v/>
      </c>
      <c r="K192" s="2" t="str">
        <f>IF(A192="","",RTD("cqg.rtd",,"ContractData",C192,"Low",,"T"))</f>
        <v/>
      </c>
      <c r="L192" t="str">
        <f>IF(A192="","",RTD("cqg.rtd", ,"ContractData", C192, "MT_LastBidVolume",, "T"))</f>
        <v/>
      </c>
      <c r="M192" s="2" t="str">
        <f>IF(A192="","",RTD("cqg.rtd", ,"ContractData", C192, "Bid",, "T"))</f>
        <v/>
      </c>
      <c r="N192" s="2" t="str">
        <f>IF(A192="","",RTD("cqg.rtd", ,"ContractData", C192, "Ask",, "T"))</f>
        <v/>
      </c>
      <c r="O192" t="str">
        <f>IF(A192="","",RTD("cqg.rtd", ,"ContractData", C192, "MT_LastAskVolume",, "T"))</f>
        <v/>
      </c>
      <c r="P192" t="str">
        <f>IF(A192="","",RTD("cqg.rtd", ,"ContractData", C192, "T_CVol",, "T"))</f>
        <v/>
      </c>
      <c r="Q192" s="1" t="str">
        <f>IF(A192="","",RTD("cqg.rtd",,"StudyData",C192,"PCB","BaseType=Index,Index=1","Close","A",,"all",,,,"T")/100)</f>
        <v/>
      </c>
    </row>
    <row r="193" spans="2:17" x14ac:dyDescent="0.3">
      <c r="B193" s="1" t="str">
        <f>IF(A193="","",IFERROR(RTD("cqg.rtd",,"ContractData",A193,"PerCentNetLastTrade",,"T")/100,""))</f>
        <v/>
      </c>
      <c r="E193" t="str">
        <f>IF(A193="","",RTD("cqg.rtd",,"ContractData",C193,"LongDescription",,"T"))</f>
        <v/>
      </c>
      <c r="F193" s="2" t="str">
        <f>IF(A193="","",RTD("cqg.rtd",,"ContractData",C193,"LastTrade",,"T"))</f>
        <v/>
      </c>
      <c r="G193" s="2" t="str">
        <f>IF(A193="","",RTD("cqg.rtd",,"ContractData",C193,"NetLastTrade",,"T"))</f>
        <v/>
      </c>
      <c r="H193" s="1" t="str">
        <f t="shared" si="3"/>
        <v/>
      </c>
      <c r="I193" s="2" t="str">
        <f>IF(A193="","",RTD("cqg.rtd",,"ContractData",C193,"Open",,"T"))</f>
        <v/>
      </c>
      <c r="J193" s="2" t="str">
        <f>IF(A193="","",RTD("cqg.rtd",,"ContractData",C193,"High",,"T"))</f>
        <v/>
      </c>
      <c r="K193" s="2" t="str">
        <f>IF(A193="","",RTD("cqg.rtd",,"ContractData",C193,"Low",,"T"))</f>
        <v/>
      </c>
      <c r="L193" t="str">
        <f>IF(A193="","",RTD("cqg.rtd", ,"ContractData", C193, "MT_LastBidVolume",, "T"))</f>
        <v/>
      </c>
      <c r="M193" s="2" t="str">
        <f>IF(A193="","",RTD("cqg.rtd", ,"ContractData", C193, "Bid",, "T"))</f>
        <v/>
      </c>
      <c r="N193" s="2" t="str">
        <f>IF(A193="","",RTD("cqg.rtd", ,"ContractData", C193, "Ask",, "T"))</f>
        <v/>
      </c>
      <c r="O193" t="str">
        <f>IF(A193="","",RTD("cqg.rtd", ,"ContractData", C193, "MT_LastAskVolume",, "T"))</f>
        <v/>
      </c>
      <c r="P193" t="str">
        <f>IF(A193="","",RTD("cqg.rtd", ,"ContractData", C193, "T_CVol",, "T"))</f>
        <v/>
      </c>
      <c r="Q193" s="1" t="str">
        <f>IF(A193="","",RTD("cqg.rtd",,"StudyData",C193,"PCB","BaseType=Index,Index=1","Close","A",,"all",,,,"T")/100)</f>
        <v/>
      </c>
    </row>
    <row r="194" spans="2:17" x14ac:dyDescent="0.3">
      <c r="B194" s="1" t="str">
        <f>IF(A194="","",IFERROR(RTD("cqg.rtd",,"ContractData",A194,"PerCentNetLastTrade",,"T")/100,""))</f>
        <v/>
      </c>
      <c r="E194" t="str">
        <f>IF(A194="","",RTD("cqg.rtd",,"ContractData",C194,"LongDescription",,"T"))</f>
        <v/>
      </c>
      <c r="F194" s="2" t="str">
        <f>IF(A194="","",RTD("cqg.rtd",,"ContractData",C194,"LastTrade",,"T"))</f>
        <v/>
      </c>
      <c r="G194" s="2" t="str">
        <f>IF(A194="","",RTD("cqg.rtd",,"ContractData",C194,"NetLastTrade",,"T"))</f>
        <v/>
      </c>
      <c r="H194" s="1" t="str">
        <f t="shared" si="3"/>
        <v/>
      </c>
      <c r="I194" s="2" t="str">
        <f>IF(A194="","",RTD("cqg.rtd",,"ContractData",C194,"Open",,"T"))</f>
        <v/>
      </c>
      <c r="J194" s="2" t="str">
        <f>IF(A194="","",RTD("cqg.rtd",,"ContractData",C194,"High",,"T"))</f>
        <v/>
      </c>
      <c r="K194" s="2" t="str">
        <f>IF(A194="","",RTD("cqg.rtd",,"ContractData",C194,"Low",,"T"))</f>
        <v/>
      </c>
      <c r="L194" t="str">
        <f>IF(A194="","",RTD("cqg.rtd", ,"ContractData", C194, "MT_LastBidVolume",, "T"))</f>
        <v/>
      </c>
      <c r="M194" s="2" t="str">
        <f>IF(A194="","",RTD("cqg.rtd", ,"ContractData", C194, "Bid",, "T"))</f>
        <v/>
      </c>
      <c r="N194" s="2" t="str">
        <f>IF(A194="","",RTD("cqg.rtd", ,"ContractData", C194, "Ask",, "T"))</f>
        <v/>
      </c>
      <c r="O194" t="str">
        <f>IF(A194="","",RTD("cqg.rtd", ,"ContractData", C194, "MT_LastAskVolume",, "T"))</f>
        <v/>
      </c>
      <c r="P194" t="str">
        <f>IF(A194="","",RTD("cqg.rtd", ,"ContractData", C194, "T_CVol",, "T"))</f>
        <v/>
      </c>
      <c r="Q194" s="1" t="str">
        <f>IF(A194="","",RTD("cqg.rtd",,"StudyData",C194,"PCB","BaseType=Index,Index=1","Close","A",,"all",,,,"T")/100)</f>
        <v/>
      </c>
    </row>
    <row r="195" spans="2:17" x14ac:dyDescent="0.3">
      <c r="B195" s="1" t="str">
        <f>IF(A195="","",IFERROR(RTD("cqg.rtd",,"ContractData",A195,"PerCentNetLastTrade",,"T")/100,""))</f>
        <v/>
      </c>
      <c r="E195" t="str">
        <f>IF(A195="","",RTD("cqg.rtd",,"ContractData",C195,"LongDescription",,"T"))</f>
        <v/>
      </c>
      <c r="F195" s="2" t="str">
        <f>IF(A195="","",RTD("cqg.rtd",,"ContractData",C195,"LastTrade",,"T"))</f>
        <v/>
      </c>
      <c r="G195" s="2" t="str">
        <f>IF(A195="","",RTD("cqg.rtd",,"ContractData",C195,"NetLastTrade",,"T"))</f>
        <v/>
      </c>
      <c r="H195" s="1" t="str">
        <f t="shared" si="3"/>
        <v/>
      </c>
      <c r="I195" s="2" t="str">
        <f>IF(A195="","",RTD("cqg.rtd",,"ContractData",C195,"Open",,"T"))</f>
        <v/>
      </c>
      <c r="J195" s="2" t="str">
        <f>IF(A195="","",RTD("cqg.rtd",,"ContractData",C195,"High",,"T"))</f>
        <v/>
      </c>
      <c r="K195" s="2" t="str">
        <f>IF(A195="","",RTD("cqg.rtd",,"ContractData",C195,"Low",,"T"))</f>
        <v/>
      </c>
      <c r="L195" t="str">
        <f>IF(A195="","",RTD("cqg.rtd", ,"ContractData", C195, "MT_LastBidVolume",, "T"))</f>
        <v/>
      </c>
      <c r="M195" s="2" t="str">
        <f>IF(A195="","",RTD("cqg.rtd", ,"ContractData", C195, "Bid",, "T"))</f>
        <v/>
      </c>
      <c r="N195" s="2" t="str">
        <f>IF(A195="","",RTD("cqg.rtd", ,"ContractData", C195, "Ask",, "T"))</f>
        <v/>
      </c>
      <c r="O195" t="str">
        <f>IF(A195="","",RTD("cqg.rtd", ,"ContractData", C195, "MT_LastAskVolume",, "T"))</f>
        <v/>
      </c>
      <c r="P195" t="str">
        <f>IF(A195="","",RTD("cqg.rtd", ,"ContractData", C195, "T_CVol",, "T"))</f>
        <v/>
      </c>
      <c r="Q195" s="1" t="str">
        <f>IF(A195="","",RTD("cqg.rtd",,"StudyData",C195,"PCB","BaseType=Index,Index=1","Close","A",,"all",,,,"T")/100)</f>
        <v/>
      </c>
    </row>
    <row r="196" spans="2:17" x14ac:dyDescent="0.3">
      <c r="B196" s="1" t="str">
        <f>IF(A196="","",IFERROR(RTD("cqg.rtd",,"ContractData",A196,"PerCentNetLastTrade",,"T")/100,""))</f>
        <v/>
      </c>
      <c r="E196" t="str">
        <f>IF(A196="","",RTD("cqg.rtd",,"ContractData",C196,"LongDescription",,"T"))</f>
        <v/>
      </c>
      <c r="F196" s="2" t="str">
        <f>IF(A196="","",RTD("cqg.rtd",,"ContractData",C196,"LastTrade",,"T"))</f>
        <v/>
      </c>
      <c r="G196" s="2" t="str">
        <f>IF(A196="","",RTD("cqg.rtd",,"ContractData",C196,"NetLastTrade",,"T"))</f>
        <v/>
      </c>
      <c r="H196" s="1" t="str">
        <f t="shared" si="3"/>
        <v/>
      </c>
      <c r="I196" s="2" t="str">
        <f>IF(A196="","",RTD("cqg.rtd",,"ContractData",C196,"Open",,"T"))</f>
        <v/>
      </c>
      <c r="J196" s="2" t="str">
        <f>IF(A196="","",RTD("cqg.rtd",,"ContractData",C196,"High",,"T"))</f>
        <v/>
      </c>
      <c r="K196" s="2" t="str">
        <f>IF(A196="","",RTD("cqg.rtd",,"ContractData",C196,"Low",,"T"))</f>
        <v/>
      </c>
      <c r="L196" t="str">
        <f>IF(A196="","",RTD("cqg.rtd", ,"ContractData", C196, "MT_LastBidVolume",, "T"))</f>
        <v/>
      </c>
      <c r="M196" s="2" t="str">
        <f>IF(A196="","",RTD("cqg.rtd", ,"ContractData", C196, "Bid",, "T"))</f>
        <v/>
      </c>
      <c r="N196" s="2" t="str">
        <f>IF(A196="","",RTD("cqg.rtd", ,"ContractData", C196, "Ask",, "T"))</f>
        <v/>
      </c>
      <c r="O196" t="str">
        <f>IF(A196="","",RTD("cqg.rtd", ,"ContractData", C196, "MT_LastAskVolume",, "T"))</f>
        <v/>
      </c>
      <c r="P196" t="str">
        <f>IF(A196="","",RTD("cqg.rtd", ,"ContractData", C196, "T_CVol",, "T"))</f>
        <v/>
      </c>
      <c r="Q196" s="1" t="str">
        <f>IF(A196="","",RTD("cqg.rtd",,"StudyData",C196,"PCB","BaseType=Index,Index=1","Close","A",,"all",,,,"T")/100)</f>
        <v/>
      </c>
    </row>
    <row r="197" spans="2:17" x14ac:dyDescent="0.3">
      <c r="B197" s="1" t="str">
        <f>IF(A197="","",IFERROR(RTD("cqg.rtd",,"ContractData",A197,"PerCentNetLastTrade",,"T")/100,""))</f>
        <v/>
      </c>
      <c r="E197" t="str">
        <f>IF(A197="","",RTD("cqg.rtd",,"ContractData",C197,"LongDescription",,"T"))</f>
        <v/>
      </c>
      <c r="F197" s="2" t="str">
        <f>IF(A197="","",RTD("cqg.rtd",,"ContractData",C197,"LastTrade",,"T"))</f>
        <v/>
      </c>
      <c r="G197" s="2" t="str">
        <f>IF(A197="","",RTD("cqg.rtd",,"ContractData",C197,"NetLastTrade",,"T"))</f>
        <v/>
      </c>
      <c r="H197" s="1" t="str">
        <f t="shared" si="3"/>
        <v/>
      </c>
      <c r="I197" s="2" t="str">
        <f>IF(A197="","",RTD("cqg.rtd",,"ContractData",C197,"Open",,"T"))</f>
        <v/>
      </c>
      <c r="J197" s="2" t="str">
        <f>IF(A197="","",RTD("cqg.rtd",,"ContractData",C197,"High",,"T"))</f>
        <v/>
      </c>
      <c r="K197" s="2" t="str">
        <f>IF(A197="","",RTD("cqg.rtd",,"ContractData",C197,"Low",,"T"))</f>
        <v/>
      </c>
      <c r="L197" t="str">
        <f>IF(A197="","",RTD("cqg.rtd", ,"ContractData", C197, "MT_LastBidVolume",, "T"))</f>
        <v/>
      </c>
      <c r="M197" s="2" t="str">
        <f>IF(A197="","",RTD("cqg.rtd", ,"ContractData", C197, "Bid",, "T"))</f>
        <v/>
      </c>
      <c r="N197" s="2" t="str">
        <f>IF(A197="","",RTD("cqg.rtd", ,"ContractData", C197, "Ask",, "T"))</f>
        <v/>
      </c>
      <c r="O197" t="str">
        <f>IF(A197="","",RTD("cqg.rtd", ,"ContractData", C197, "MT_LastAskVolume",, "T"))</f>
        <v/>
      </c>
      <c r="P197" t="str">
        <f>IF(A197="","",RTD("cqg.rtd", ,"ContractData", C197, "T_CVol",, "T"))</f>
        <v/>
      </c>
      <c r="Q197" s="1" t="str">
        <f>IF(A197="","",RTD("cqg.rtd",,"StudyData",C197,"PCB","BaseType=Index,Index=1","Close","A",,"all",,,,"T")/100)</f>
        <v/>
      </c>
    </row>
    <row r="198" spans="2:17" x14ac:dyDescent="0.3">
      <c r="B198" s="1" t="str">
        <f>IF(A198="","",IFERROR(RTD("cqg.rtd",,"ContractData",A198,"PerCentNetLastTrade",,"T")/100,""))</f>
        <v/>
      </c>
      <c r="E198" t="str">
        <f>IF(A198="","",RTD("cqg.rtd",,"ContractData",C198,"LongDescription",,"T"))</f>
        <v/>
      </c>
      <c r="F198" s="2" t="str">
        <f>IF(A198="","",RTD("cqg.rtd",,"ContractData",C198,"LastTrade",,"T"))</f>
        <v/>
      </c>
      <c r="G198" s="2" t="str">
        <f>IF(A198="","",RTD("cqg.rtd",,"ContractData",C198,"NetLastTrade",,"T"))</f>
        <v/>
      </c>
      <c r="H198" s="1" t="str">
        <f t="shared" si="3"/>
        <v/>
      </c>
      <c r="I198" s="2" t="str">
        <f>IF(A198="","",RTD("cqg.rtd",,"ContractData",C198,"Open",,"T"))</f>
        <v/>
      </c>
      <c r="J198" s="2" t="str">
        <f>IF(A198="","",RTD("cqg.rtd",,"ContractData",C198,"High",,"T"))</f>
        <v/>
      </c>
      <c r="K198" s="2" t="str">
        <f>IF(A198="","",RTD("cqg.rtd",,"ContractData",C198,"Low",,"T"))</f>
        <v/>
      </c>
      <c r="L198" t="str">
        <f>IF(A198="","",RTD("cqg.rtd", ,"ContractData", C198, "MT_LastBidVolume",, "T"))</f>
        <v/>
      </c>
      <c r="M198" s="2" t="str">
        <f>IF(A198="","",RTD("cqg.rtd", ,"ContractData", C198, "Bid",, "T"))</f>
        <v/>
      </c>
      <c r="N198" s="2" t="str">
        <f>IF(A198="","",RTD("cqg.rtd", ,"ContractData", C198, "Ask",, "T"))</f>
        <v/>
      </c>
      <c r="O198" t="str">
        <f>IF(A198="","",RTD("cqg.rtd", ,"ContractData", C198, "MT_LastAskVolume",, "T"))</f>
        <v/>
      </c>
      <c r="P198" t="str">
        <f>IF(A198="","",RTD("cqg.rtd", ,"ContractData", C198, "T_CVol",, "T"))</f>
        <v/>
      </c>
      <c r="Q198" s="1" t="str">
        <f>IF(A198="","",RTD("cqg.rtd",,"StudyData",C198,"PCB","BaseType=Index,Index=1","Close","A",,"all",,,,"T")/100)</f>
        <v/>
      </c>
    </row>
    <row r="199" spans="2:17" x14ac:dyDescent="0.3">
      <c r="B199" s="1" t="str">
        <f>IF(A199="","",IFERROR(RTD("cqg.rtd",,"ContractData",A199,"PerCentNetLastTrade",,"T")/100,""))</f>
        <v/>
      </c>
      <c r="E199" t="str">
        <f>IF(A199="","",RTD("cqg.rtd",,"ContractData",C199,"LongDescription",,"T"))</f>
        <v/>
      </c>
      <c r="F199" s="2" t="str">
        <f>IF(A199="","",RTD("cqg.rtd",,"ContractData",C199,"LastTrade",,"T"))</f>
        <v/>
      </c>
      <c r="G199" s="2" t="str">
        <f>IF(A199="","",RTD("cqg.rtd",,"ContractData",C199,"NetLastTrade",,"T"))</f>
        <v/>
      </c>
      <c r="H199" s="1" t="str">
        <f t="shared" si="3"/>
        <v/>
      </c>
      <c r="I199" s="2" t="str">
        <f>IF(A199="","",RTD("cqg.rtd",,"ContractData",C199,"Open",,"T"))</f>
        <v/>
      </c>
      <c r="J199" s="2" t="str">
        <f>IF(A199="","",RTD("cqg.rtd",,"ContractData",C199,"High",,"T"))</f>
        <v/>
      </c>
      <c r="K199" s="2" t="str">
        <f>IF(A199="","",RTD("cqg.rtd",,"ContractData",C199,"Low",,"T"))</f>
        <v/>
      </c>
      <c r="L199" t="str">
        <f>IF(A199="","",RTD("cqg.rtd", ,"ContractData", C199, "MT_LastBidVolume",, "T"))</f>
        <v/>
      </c>
      <c r="M199" s="2" t="str">
        <f>IF(A199="","",RTD("cqg.rtd", ,"ContractData", C199, "Bid",, "T"))</f>
        <v/>
      </c>
      <c r="N199" s="2" t="str">
        <f>IF(A199="","",RTD("cqg.rtd", ,"ContractData", C199, "Ask",, "T"))</f>
        <v/>
      </c>
      <c r="O199" t="str">
        <f>IF(A199="","",RTD("cqg.rtd", ,"ContractData", C199, "MT_LastAskVolume",, "T"))</f>
        <v/>
      </c>
      <c r="P199" t="str">
        <f>IF(A199="","",RTD("cqg.rtd", ,"ContractData", C199, "T_CVol",, "T"))</f>
        <v/>
      </c>
      <c r="Q199" s="1" t="str">
        <f>IF(A199="","",RTD("cqg.rtd",,"StudyData",C199,"PCB","BaseType=Index,Index=1","Close","A",,"all",,,,"T")/100)</f>
        <v/>
      </c>
    </row>
    <row r="200" spans="2:17" x14ac:dyDescent="0.3">
      <c r="B200" s="1" t="str">
        <f>IF(A200="","",IFERROR(RTD("cqg.rtd",,"ContractData",A200,"PerCentNetLastTrade",,"T")/100,""))</f>
        <v/>
      </c>
      <c r="E200" t="str">
        <f>IF(A200="","",RTD("cqg.rtd",,"ContractData",C200,"LongDescription",,"T"))</f>
        <v/>
      </c>
      <c r="F200" s="2" t="str">
        <f>IF(A200="","",RTD("cqg.rtd",,"ContractData",C200,"LastTrade",,"T"))</f>
        <v/>
      </c>
      <c r="G200" s="2" t="str">
        <f>IF(A200="","",RTD("cqg.rtd",,"ContractData",C200,"NetLastTrade",,"T"))</f>
        <v/>
      </c>
      <c r="H200" s="1" t="str">
        <f t="shared" si="3"/>
        <v/>
      </c>
      <c r="I200" s="2" t="str">
        <f>IF(A200="","",RTD("cqg.rtd",,"ContractData",C200,"Open",,"T"))</f>
        <v/>
      </c>
      <c r="J200" s="2" t="str">
        <f>IF(A200="","",RTD("cqg.rtd",,"ContractData",C200,"High",,"T"))</f>
        <v/>
      </c>
      <c r="K200" s="2" t="str">
        <f>IF(A200="","",RTD("cqg.rtd",,"ContractData",C200,"Low",,"T"))</f>
        <v/>
      </c>
      <c r="L200" t="str">
        <f>IF(A200="","",RTD("cqg.rtd", ,"ContractData", C200, "MT_LastBidVolume",, "T"))</f>
        <v/>
      </c>
      <c r="M200" s="2" t="str">
        <f>IF(A200="","",RTD("cqg.rtd", ,"ContractData", C200, "Bid",, "T"))</f>
        <v/>
      </c>
      <c r="N200" s="2" t="str">
        <f>IF(A200="","",RTD("cqg.rtd", ,"ContractData", C200, "Ask",, "T"))</f>
        <v/>
      </c>
      <c r="O200" t="str">
        <f>IF(A200="","",RTD("cqg.rtd", ,"ContractData", C200, "MT_LastAskVolume",, "T"))</f>
        <v/>
      </c>
      <c r="P200" t="str">
        <f>IF(A200="","",RTD("cqg.rtd", ,"ContractData", C200, "T_CVol",, "T"))</f>
        <v/>
      </c>
      <c r="Q200" s="1" t="str">
        <f>IF(A200="","",RTD("cqg.rtd",,"StudyData",C200,"PCB","BaseType=Index,Index=1","Close","A",,"all",,,,"T")/100)</f>
        <v/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34139-B167-4148-819C-BFF49464CDDA}">
  <dimension ref="A2:A35"/>
  <sheetViews>
    <sheetView workbookViewId="0">
      <selection activeCell="H11" sqref="H11"/>
    </sheetView>
  </sheetViews>
  <sheetFormatPr defaultRowHeight="16.5" x14ac:dyDescent="0.3"/>
  <sheetData>
    <row r="2" spans="1:1" x14ac:dyDescent="0.3">
      <c r="A2" t="s">
        <v>0</v>
      </c>
    </row>
    <row r="3" spans="1:1" x14ac:dyDescent="0.3">
      <c r="A3" t="s">
        <v>1</v>
      </c>
    </row>
    <row r="4" spans="1:1" x14ac:dyDescent="0.3">
      <c r="A4" t="s">
        <v>2</v>
      </c>
    </row>
    <row r="5" spans="1:1" x14ac:dyDescent="0.3">
      <c r="A5" t="s">
        <v>3</v>
      </c>
    </row>
    <row r="6" spans="1:1" x14ac:dyDescent="0.3">
      <c r="A6" t="s">
        <v>4</v>
      </c>
    </row>
    <row r="7" spans="1:1" x14ac:dyDescent="0.3">
      <c r="A7" t="s">
        <v>5</v>
      </c>
    </row>
    <row r="8" spans="1:1" x14ac:dyDescent="0.3">
      <c r="A8" t="s">
        <v>6</v>
      </c>
    </row>
    <row r="9" spans="1:1" x14ac:dyDescent="0.3">
      <c r="A9" t="s">
        <v>7</v>
      </c>
    </row>
    <row r="10" spans="1:1" x14ac:dyDescent="0.3">
      <c r="A10" t="s">
        <v>8</v>
      </c>
    </row>
    <row r="11" spans="1:1" x14ac:dyDescent="0.3">
      <c r="A11" t="s">
        <v>9</v>
      </c>
    </row>
    <row r="12" spans="1:1" x14ac:dyDescent="0.3">
      <c r="A12" t="s">
        <v>10</v>
      </c>
    </row>
    <row r="13" spans="1:1" x14ac:dyDescent="0.3">
      <c r="A13" t="s">
        <v>11</v>
      </c>
    </row>
    <row r="14" spans="1:1" x14ac:dyDescent="0.3">
      <c r="A14" t="s">
        <v>12</v>
      </c>
    </row>
    <row r="15" spans="1:1" x14ac:dyDescent="0.3">
      <c r="A15" t="s">
        <v>13</v>
      </c>
    </row>
    <row r="16" spans="1:1" x14ac:dyDescent="0.3">
      <c r="A16" t="s">
        <v>14</v>
      </c>
    </row>
    <row r="17" spans="1:1" x14ac:dyDescent="0.3">
      <c r="A17" t="s">
        <v>15</v>
      </c>
    </row>
    <row r="18" spans="1:1" x14ac:dyDescent="0.3">
      <c r="A18" t="s">
        <v>16</v>
      </c>
    </row>
    <row r="19" spans="1:1" x14ac:dyDescent="0.3">
      <c r="A19" t="s">
        <v>17</v>
      </c>
    </row>
    <row r="20" spans="1:1" x14ac:dyDescent="0.3">
      <c r="A20" t="s">
        <v>18</v>
      </c>
    </row>
    <row r="21" spans="1:1" x14ac:dyDescent="0.3">
      <c r="A21" t="s">
        <v>19</v>
      </c>
    </row>
    <row r="22" spans="1:1" x14ac:dyDescent="0.3">
      <c r="A22" t="s">
        <v>20</v>
      </c>
    </row>
    <row r="23" spans="1:1" x14ac:dyDescent="0.3">
      <c r="A23" t="s">
        <v>21</v>
      </c>
    </row>
    <row r="24" spans="1:1" x14ac:dyDescent="0.3">
      <c r="A24" t="s">
        <v>22</v>
      </c>
    </row>
    <row r="25" spans="1:1" x14ac:dyDescent="0.3">
      <c r="A25" t="s">
        <v>23</v>
      </c>
    </row>
    <row r="26" spans="1:1" x14ac:dyDescent="0.3">
      <c r="A26" t="s">
        <v>24</v>
      </c>
    </row>
    <row r="27" spans="1:1" x14ac:dyDescent="0.3">
      <c r="A27" t="s">
        <v>25</v>
      </c>
    </row>
    <row r="28" spans="1:1" x14ac:dyDescent="0.3">
      <c r="A28" t="s">
        <v>26</v>
      </c>
    </row>
    <row r="29" spans="1:1" x14ac:dyDescent="0.3">
      <c r="A29" t="s">
        <v>27</v>
      </c>
    </row>
    <row r="30" spans="1:1" x14ac:dyDescent="0.3">
      <c r="A30" t="s">
        <v>28</v>
      </c>
    </row>
    <row r="31" spans="1:1" x14ac:dyDescent="0.3">
      <c r="A31" t="s">
        <v>29</v>
      </c>
    </row>
    <row r="32" spans="1:1" x14ac:dyDescent="0.3">
      <c r="A32" t="s">
        <v>31</v>
      </c>
    </row>
    <row r="33" spans="1:1" x14ac:dyDescent="0.3">
      <c r="A33" t="s">
        <v>30</v>
      </c>
    </row>
    <row r="34" spans="1:1" x14ac:dyDescent="0.3">
      <c r="A34" t="s">
        <v>39</v>
      </c>
    </row>
    <row r="35" spans="1:1" x14ac:dyDescent="0.3">
      <c r="A35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Display</vt:lpstr>
      <vt:lpstr>Calculations</vt:lpstr>
      <vt:lpstr>Symbols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2025-10-01T21:06:02Z</dcterms:created>
  <dcterms:modified xsi:type="dcterms:W3CDTF">2025-10-02T17:46:54Z</dcterms:modified>
</cp:coreProperties>
</file>