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Excel XLOOKUP Multiple/"/>
    </mc:Choice>
  </mc:AlternateContent>
  <xr:revisionPtr revIDLastSave="279" documentId="8_{1E90F138-B0FF-4C05-9D68-2258CBF9DC20}" xr6:coauthVersionLast="47" xr6:coauthVersionMax="47" xr10:uidLastSave="{3A5C7033-577B-4886-B701-76826BD0E8BD}"/>
  <bookViews>
    <workbookView xWindow="-120" yWindow="-120" windowWidth="29040" windowHeight="16440" xr2:uid="{F0AD6C6B-36E5-4620-BCD9-CEE355743764}"/>
  </bookViews>
  <sheets>
    <sheet name="Display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E182" i="1" l="1"/>
  <c r="D182" i="1"/>
  <c r="E181" i="1"/>
  <c r="D181" i="1"/>
  <c r="E180" i="1"/>
  <c r="D180" i="1"/>
  <c r="E179" i="1"/>
  <c r="D179" i="1"/>
  <c r="E178" i="1"/>
  <c r="D178" i="1"/>
  <c r="E177" i="1"/>
  <c r="D177" i="1"/>
  <c r="E176" i="1"/>
  <c r="D176" i="1"/>
  <c r="E175" i="1"/>
  <c r="D175" i="1"/>
  <c r="E174" i="1"/>
  <c r="D174" i="1"/>
  <c r="E173" i="1"/>
  <c r="D173" i="1"/>
  <c r="E172" i="1"/>
  <c r="D172" i="1"/>
  <c r="E171" i="1"/>
  <c r="D171" i="1"/>
  <c r="E170" i="1"/>
  <c r="D170" i="1"/>
  <c r="E169" i="1"/>
  <c r="D169" i="1"/>
  <c r="E168" i="1"/>
  <c r="D168" i="1"/>
  <c r="E167" i="1"/>
  <c r="D167" i="1"/>
  <c r="E166" i="1"/>
  <c r="D166" i="1"/>
  <c r="E165" i="1"/>
  <c r="D165" i="1"/>
  <c r="E164" i="1"/>
  <c r="D164" i="1"/>
  <c r="E163" i="1"/>
  <c r="D163" i="1"/>
  <c r="E162" i="1"/>
  <c r="D162" i="1"/>
  <c r="E161" i="1"/>
  <c r="D161" i="1"/>
  <c r="E160" i="1"/>
  <c r="D160" i="1"/>
  <c r="E159" i="1"/>
  <c r="D159" i="1"/>
  <c r="E158" i="1"/>
  <c r="D158" i="1"/>
  <c r="E157" i="1"/>
  <c r="D157" i="1"/>
  <c r="E156" i="1"/>
  <c r="D156" i="1"/>
  <c r="E155" i="1"/>
  <c r="D155" i="1"/>
  <c r="E154" i="1"/>
  <c r="D154" i="1"/>
  <c r="E153" i="1"/>
  <c r="D153" i="1"/>
  <c r="E152" i="1"/>
  <c r="D152" i="1"/>
  <c r="E151" i="1"/>
  <c r="D151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D5" i="1"/>
  <c r="D4" i="1"/>
  <c r="D3" i="1"/>
  <c r="D2" i="1"/>
  <c r="D1" i="1"/>
  <c r="E5" i="1"/>
  <c r="E4" i="1"/>
  <c r="E3" i="1"/>
  <c r="E2" i="1"/>
  <c r="E1" i="1"/>
  <c r="E1" i="2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C1" i="1"/>
  <c r="D28" i="2" l="1" a="1"/>
  <c r="D28" i="2" s="1"/>
  <c r="D10" i="2" a="1"/>
  <c r="D10" i="2" s="1"/>
  <c r="D16" i="2" a="1"/>
  <c r="D16" i="2" s="1"/>
  <c r="D42" i="2" a="1"/>
  <c r="D42" i="2" s="1"/>
  <c r="E42" i="2" s="1"/>
  <c r="D22" i="2" a="1"/>
  <c r="D22" i="2" s="1"/>
  <c r="E25" i="2" s="1"/>
  <c r="D4" i="2" a="1"/>
  <c r="D46" i="2" a="1"/>
  <c r="D46" i="2" s="1"/>
  <c r="E46" i="2" s="1"/>
  <c r="D34" i="2" a="1"/>
  <c r="D34" i="2" s="1"/>
  <c r="D38" i="2" a="1"/>
  <c r="D38" i="2" s="1"/>
  <c r="D4" i="2" l="1"/>
  <c r="F47" i="2" s="1"/>
  <c r="E19" i="2"/>
  <c r="E16" i="2"/>
  <c r="E18" i="2"/>
  <c r="E13" i="2"/>
  <c r="E10" i="2"/>
  <c r="E11" i="2"/>
  <c r="E12" i="2"/>
  <c r="H36" i="2"/>
  <c r="M47" i="2"/>
  <c r="J28" i="2"/>
  <c r="J13" i="2"/>
  <c r="K10" i="2"/>
  <c r="L11" i="2"/>
  <c r="H47" i="2"/>
  <c r="N22" i="2"/>
  <c r="F13" i="2"/>
  <c r="F16" i="2"/>
  <c r="N5" i="2"/>
  <c r="N24" i="2"/>
  <c r="F30" i="2"/>
  <c r="H18" i="2"/>
  <c r="K6" i="2"/>
  <c r="J12" i="2"/>
  <c r="J29" i="2"/>
  <c r="M13" i="2"/>
  <c r="M30" i="2"/>
  <c r="J46" i="2"/>
  <c r="H24" i="2"/>
  <c r="K4" i="2"/>
  <c r="I17" i="2"/>
  <c r="G16" i="2"/>
  <c r="H19" i="2"/>
  <c r="J8" i="2"/>
  <c r="E5" i="2"/>
  <c r="G30" i="2"/>
  <c r="J5" i="2"/>
  <c r="F6" i="2"/>
  <c r="N44" i="2"/>
  <c r="H30" i="2"/>
  <c r="M12" i="2"/>
  <c r="K43" i="2"/>
  <c r="J18" i="2"/>
  <c r="N39" i="2"/>
  <c r="N19" i="2"/>
  <c r="E30" i="2"/>
  <c r="E28" i="2"/>
  <c r="E31" i="2"/>
  <c r="E29" i="2"/>
  <c r="G18" i="2"/>
  <c r="J25" i="2"/>
  <c r="M18" i="2"/>
  <c r="H35" i="2"/>
  <c r="E17" i="2"/>
  <c r="M10" i="2"/>
  <c r="H12" i="2"/>
  <c r="M16" i="2"/>
  <c r="I25" i="2"/>
  <c r="H11" i="2"/>
  <c r="J40" i="2"/>
  <c r="G5" i="2"/>
  <c r="K16" i="2"/>
  <c r="K48" i="2"/>
  <c r="I4" i="2"/>
  <c r="L8" i="2"/>
  <c r="J22" i="2"/>
  <c r="F22" i="2"/>
  <c r="G44" i="2"/>
  <c r="E22" i="2"/>
  <c r="I13" i="2"/>
  <c r="M8" i="2"/>
  <c r="L23" i="2"/>
  <c r="L28" i="2"/>
  <c r="H16" i="2"/>
  <c r="K35" i="2"/>
  <c r="L5" i="2"/>
  <c r="K12" i="2"/>
  <c r="I11" i="2"/>
  <c r="N8" i="2"/>
  <c r="N10" i="2"/>
  <c r="H13" i="2"/>
  <c r="I6" i="2"/>
  <c r="I22" i="2"/>
  <c r="K28" i="2"/>
  <c r="H25" i="2"/>
  <c r="L48" i="2"/>
  <c r="K31" i="2"/>
  <c r="L47" i="2"/>
  <c r="N36" i="2"/>
  <c r="G12" i="2"/>
  <c r="G13" i="2"/>
  <c r="N4" i="2"/>
  <c r="J19" i="2"/>
  <c r="G23" i="2"/>
  <c r="M6" i="2"/>
  <c r="I28" i="2"/>
  <c r="M31" i="2"/>
  <c r="G25" i="2"/>
  <c r="J48" i="2"/>
  <c r="I44" i="2"/>
  <c r="I39" i="2"/>
  <c r="H6" i="2"/>
  <c r="J11" i="2"/>
  <c r="F8" i="2"/>
  <c r="F24" i="2"/>
  <c r="G28" i="2"/>
  <c r="H31" i="2"/>
  <c r="K46" i="2"/>
  <c r="K36" i="2"/>
  <c r="M40" i="2"/>
  <c r="I10" i="2"/>
  <c r="N16" i="2"/>
  <c r="M4" i="2"/>
  <c r="H8" i="2"/>
  <c r="H5" i="2"/>
  <c r="H4" i="2"/>
  <c r="G22" i="2"/>
  <c r="L22" i="2"/>
  <c r="J30" i="2"/>
  <c r="K17" i="2"/>
  <c r="L46" i="2"/>
  <c r="H40" i="2"/>
  <c r="K44" i="2"/>
  <c r="M19" i="2"/>
  <c r="F10" i="2"/>
  <c r="I23" i="2"/>
  <c r="K22" i="2"/>
  <c r="G29" i="2"/>
  <c r="F31" i="2"/>
  <c r="N46" i="2"/>
  <c r="N43" i="2"/>
  <c r="N48" i="2"/>
  <c r="N23" i="2"/>
  <c r="L25" i="2"/>
  <c r="G31" i="2"/>
  <c r="K47" i="2"/>
  <c r="M36" i="2"/>
  <c r="F35" i="2"/>
  <c r="J23" i="2"/>
  <c r="I30" i="2"/>
  <c r="G11" i="2"/>
  <c r="N11" i="2"/>
  <c r="N12" i="2"/>
  <c r="G17" i="2"/>
  <c r="M23" i="2"/>
  <c r="K25" i="2"/>
  <c r="L24" i="2"/>
  <c r="F29" i="2"/>
  <c r="J47" i="2"/>
  <c r="G39" i="2"/>
  <c r="J36" i="2"/>
  <c r="M35" i="2"/>
  <c r="I36" i="2"/>
  <c r="J39" i="2"/>
  <c r="F40" i="2"/>
  <c r="F46" i="2"/>
  <c r="I35" i="2"/>
  <c r="G40" i="2"/>
  <c r="I12" i="2"/>
  <c r="K11" i="2"/>
  <c r="N30" i="2"/>
  <c r="L31" i="2"/>
  <c r="G47" i="2"/>
  <c r="M48" i="2"/>
  <c r="J6" i="2"/>
  <c r="J10" i="2"/>
  <c r="H10" i="2"/>
  <c r="H17" i="2"/>
  <c r="I18" i="2"/>
  <c r="K24" i="2"/>
  <c r="H22" i="2"/>
  <c r="F23" i="2"/>
  <c r="M22" i="2"/>
  <c r="K29" i="2"/>
  <c r="I29" i="2"/>
  <c r="M29" i="2"/>
  <c r="L18" i="2"/>
  <c r="I31" i="2"/>
  <c r="M46" i="2"/>
  <c r="F48" i="2"/>
  <c r="F39" i="2"/>
  <c r="H44" i="2"/>
  <c r="N35" i="2"/>
  <c r="F36" i="2"/>
  <c r="H39" i="2"/>
  <c r="K18" i="2"/>
  <c r="G24" i="2"/>
  <c r="N29" i="2"/>
  <c r="G46" i="2"/>
  <c r="L36" i="2"/>
  <c r="M43" i="2"/>
  <c r="L10" i="2"/>
  <c r="K8" i="2"/>
  <c r="G8" i="2"/>
  <c r="F17" i="2"/>
  <c r="H23" i="2"/>
  <c r="M24" i="2"/>
  <c r="G19" i="2"/>
  <c r="N18" i="2"/>
  <c r="H28" i="2"/>
  <c r="F28" i="2"/>
  <c r="L29" i="2"/>
  <c r="G10" i="2"/>
  <c r="M17" i="2"/>
  <c r="H46" i="2"/>
  <c r="G48" i="2"/>
  <c r="I40" i="2"/>
  <c r="L35" i="2"/>
  <c r="K39" i="2"/>
  <c r="L39" i="2"/>
  <c r="M11" i="2"/>
  <c r="L19" i="2"/>
  <c r="I24" i="2"/>
  <c r="I8" i="2"/>
  <c r="E6" i="2"/>
  <c r="E24" i="2"/>
  <c r="L13" i="2"/>
  <c r="G6" i="2"/>
  <c r="M5" i="2"/>
  <c r="K5" i="2"/>
  <c r="L6" i="2"/>
  <c r="L12" i="2"/>
  <c r="I19" i="2"/>
  <c r="M25" i="2"/>
  <c r="L16" i="2"/>
  <c r="J16" i="2"/>
  <c r="N28" i="2"/>
  <c r="K30" i="2"/>
  <c r="N31" i="2"/>
  <c r="G4" i="2"/>
  <c r="L17" i="2"/>
  <c r="I46" i="2"/>
  <c r="H48" i="2"/>
  <c r="F44" i="2"/>
  <c r="L40" i="2"/>
  <c r="N40" i="2"/>
  <c r="L44" i="2"/>
  <c r="F18" i="2"/>
  <c r="I47" i="2"/>
  <c r="G43" i="2"/>
  <c r="F12" i="2"/>
  <c r="N25" i="2"/>
  <c r="K23" i="2"/>
  <c r="L30" i="2"/>
  <c r="J31" i="2"/>
  <c r="K40" i="2"/>
  <c r="F5" i="2"/>
  <c r="N13" i="2"/>
  <c r="E4" i="2"/>
  <c r="E23" i="2"/>
  <c r="F11" i="2"/>
  <c r="L4" i="2"/>
  <c r="J4" i="2"/>
  <c r="K13" i="2"/>
  <c r="K19" i="2"/>
  <c r="I5" i="2"/>
  <c r="J17" i="2"/>
  <c r="J24" i="2"/>
  <c r="N6" i="2"/>
  <c r="F4" i="2"/>
  <c r="M28" i="2"/>
  <c r="H29" i="2"/>
  <c r="F25" i="2"/>
  <c r="N17" i="2"/>
  <c r="I16" i="2"/>
  <c r="N47" i="2"/>
  <c r="I48" i="2"/>
  <c r="J35" i="2"/>
  <c r="F43" i="2"/>
  <c r="H43" i="2"/>
  <c r="M44" i="2"/>
  <c r="E8" i="2"/>
  <c r="E49" i="2"/>
  <c r="G36" i="2"/>
  <c r="E48" i="2"/>
  <c r="M39" i="2"/>
  <c r="J43" i="2"/>
  <c r="E47" i="2"/>
  <c r="L43" i="2"/>
  <c r="I43" i="2"/>
  <c r="J44" i="2"/>
  <c r="G35" i="2"/>
  <c r="E39" i="2"/>
  <c r="N38" i="2"/>
  <c r="G38" i="2"/>
  <c r="J38" i="2"/>
  <c r="M38" i="2"/>
  <c r="E40" i="2"/>
  <c r="E38" i="2"/>
  <c r="H38" i="2"/>
  <c r="K38" i="2"/>
  <c r="I38" i="2"/>
  <c r="L38" i="2"/>
  <c r="F38" i="2"/>
  <c r="E36" i="2"/>
  <c r="G34" i="2"/>
  <c r="E35" i="2"/>
  <c r="J34" i="2"/>
  <c r="M34" i="2"/>
  <c r="H34" i="2"/>
  <c r="K34" i="2"/>
  <c r="F34" i="2"/>
  <c r="E34" i="2"/>
  <c r="N34" i="2"/>
  <c r="L34" i="2"/>
  <c r="I34" i="2"/>
  <c r="K42" i="2"/>
  <c r="M42" i="2"/>
  <c r="I42" i="2"/>
  <c r="F42" i="2"/>
  <c r="H42" i="2"/>
  <c r="L42" i="2"/>
  <c r="N42" i="2"/>
  <c r="J42" i="2"/>
  <c r="G42" i="2"/>
  <c r="E44" i="2"/>
  <c r="E43" i="2"/>
  <c r="F19" i="2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<sst xmlns="http://schemas.openxmlformats.org/spreadsheetml/2006/main" count="323" uniqueCount="214">
  <si>
    <t>ZSE?1</t>
  </si>
  <si>
    <t>MAY</t>
  </si>
  <si>
    <t>ZSE?2</t>
  </si>
  <si>
    <t>JUL</t>
  </si>
  <si>
    <t>ZSE?3</t>
  </si>
  <si>
    <t>ZSE?4</t>
  </si>
  <si>
    <t>ZSE?5</t>
  </si>
  <si>
    <t>ZSE?6</t>
  </si>
  <si>
    <t>ZSE?7</t>
  </si>
  <si>
    <t>ZSE?8</t>
  </si>
  <si>
    <t>ZSE?9</t>
  </si>
  <si>
    <t>ZSE?10</t>
  </si>
  <si>
    <t>ZSE?11</t>
  </si>
  <si>
    <t>ZSE?12</t>
  </si>
  <si>
    <t>ZSE?13</t>
  </si>
  <si>
    <t>ZSE?14</t>
  </si>
  <si>
    <t>ZSE?15</t>
  </si>
  <si>
    <t>ZSE?16</t>
  </si>
  <si>
    <t>ZSE?17</t>
  </si>
  <si>
    <t>ZSE?18</t>
  </si>
  <si>
    <t>ZSE?19</t>
  </si>
  <si>
    <t>ZSE?20</t>
  </si>
  <si>
    <t>ZSE?21</t>
  </si>
  <si>
    <t>ZME?1</t>
  </si>
  <si>
    <t>ZME?2</t>
  </si>
  <si>
    <t>ZME?3</t>
  </si>
  <si>
    <t>ZME?4</t>
  </si>
  <si>
    <t>ZME?5</t>
  </si>
  <si>
    <t>OCT</t>
  </si>
  <si>
    <t>ZME?6</t>
  </si>
  <si>
    <t>ZME?7</t>
  </si>
  <si>
    <t>ZME?8</t>
  </si>
  <si>
    <t>ZME?9</t>
  </si>
  <si>
    <t>ZME?10</t>
  </si>
  <si>
    <t>ZME?11</t>
  </si>
  <si>
    <t>ZME?12</t>
  </si>
  <si>
    <t>ZME?13</t>
  </si>
  <si>
    <t>ZME?14</t>
  </si>
  <si>
    <t>ZME?15</t>
  </si>
  <si>
    <t>ZME?16</t>
  </si>
  <si>
    <t>ZME?17</t>
  </si>
  <si>
    <t>ZME?18</t>
  </si>
  <si>
    <t>ZME?19</t>
  </si>
  <si>
    <t>ZME?20</t>
  </si>
  <si>
    <t>ZME?21</t>
  </si>
  <si>
    <t>ZME?22</t>
  </si>
  <si>
    <t>ZME?23</t>
  </si>
  <si>
    <t>ZME?24</t>
  </si>
  <si>
    <t>ZME?25</t>
  </si>
  <si>
    <t>ZLE?1</t>
  </si>
  <si>
    <t>ZLE?2</t>
  </si>
  <si>
    <t>ZLE?3</t>
  </si>
  <si>
    <t>ZLE?4</t>
  </si>
  <si>
    <t>ZLE?5</t>
  </si>
  <si>
    <t>ZLE?6</t>
  </si>
  <si>
    <t>ZLE?7</t>
  </si>
  <si>
    <t>ZLE?8</t>
  </si>
  <si>
    <t>ZLE?9</t>
  </si>
  <si>
    <t>ZLE?10</t>
  </si>
  <si>
    <t>ZLE?11</t>
  </si>
  <si>
    <t>ZLE?12</t>
  </si>
  <si>
    <t>ZLE?13</t>
  </si>
  <si>
    <t>ZLE?14</t>
  </si>
  <si>
    <t>ZLE?15</t>
  </si>
  <si>
    <t>ZLE?16</t>
  </si>
  <si>
    <t>ZLE?17</t>
  </si>
  <si>
    <t>ZLE?18</t>
  </si>
  <si>
    <t>ZLE?19</t>
  </si>
  <si>
    <t>ZLE?20</t>
  </si>
  <si>
    <t>ZLE?21</t>
  </si>
  <si>
    <t>ZLE?22</t>
  </si>
  <si>
    <t>ZLE?23</t>
  </si>
  <si>
    <t>ZLE?24</t>
  </si>
  <si>
    <t>ZLE?25</t>
  </si>
  <si>
    <t>ZWA?1</t>
  </si>
  <si>
    <t>ZWA?2</t>
  </si>
  <si>
    <t>ZWA?3</t>
  </si>
  <si>
    <t>ZWA?4</t>
  </si>
  <si>
    <t>ZWA?5</t>
  </si>
  <si>
    <t>ZWA?6</t>
  </si>
  <si>
    <t>ZWA?7</t>
  </si>
  <si>
    <t>ZWA?8</t>
  </si>
  <si>
    <t>ZWA?9</t>
  </si>
  <si>
    <t>ZWA?10</t>
  </si>
  <si>
    <t>ZWA?11</t>
  </si>
  <si>
    <t>ZWA?12</t>
  </si>
  <si>
    <t>ZCE?1</t>
  </si>
  <si>
    <t>ZCE?2</t>
  </si>
  <si>
    <t>ZCE?3</t>
  </si>
  <si>
    <t>ZCE?4</t>
  </si>
  <si>
    <t>ZCE?5</t>
  </si>
  <si>
    <t>ZCE?6</t>
  </si>
  <si>
    <t>ZCE?7</t>
  </si>
  <si>
    <t>ZCE?8</t>
  </si>
  <si>
    <t>ZCE?9</t>
  </si>
  <si>
    <t>ZCE?10</t>
  </si>
  <si>
    <t>ZCE?11</t>
  </si>
  <si>
    <t>ZCE?12</t>
  </si>
  <si>
    <t>ZCE?13</t>
  </si>
  <si>
    <t>ZCE?14</t>
  </si>
  <si>
    <t>ZCE?15</t>
  </si>
  <si>
    <t>ZCE?16</t>
  </si>
  <si>
    <t>GLE?1</t>
  </si>
  <si>
    <t>APR</t>
  </si>
  <si>
    <t>GLE?2</t>
  </si>
  <si>
    <t>JUN</t>
  </si>
  <si>
    <t>GLE?3</t>
  </si>
  <si>
    <t>GLE?4</t>
  </si>
  <si>
    <t>GLE?5</t>
  </si>
  <si>
    <t>GLE?6</t>
  </si>
  <si>
    <t>GLE?7</t>
  </si>
  <si>
    <t>GLE?8</t>
  </si>
  <si>
    <t>GLE?9</t>
  </si>
  <si>
    <t>GLE?10</t>
  </si>
  <si>
    <t>GLE?11</t>
  </si>
  <si>
    <t>GF?1</t>
  </si>
  <si>
    <t>GF?2</t>
  </si>
  <si>
    <t>GF?3</t>
  </si>
  <si>
    <t>GF?4</t>
  </si>
  <si>
    <t>GF?5</t>
  </si>
  <si>
    <t>GF?6</t>
  </si>
  <si>
    <t>GF?7</t>
  </si>
  <si>
    <t>GF?8</t>
  </si>
  <si>
    <t>GF?9</t>
  </si>
  <si>
    <t>GF?10</t>
  </si>
  <si>
    <t>HE?1</t>
  </si>
  <si>
    <t>HE?2</t>
  </si>
  <si>
    <t>HE?3</t>
  </si>
  <si>
    <t>HE?4</t>
  </si>
  <si>
    <t>HE?5</t>
  </si>
  <si>
    <t>HE?6</t>
  </si>
  <si>
    <t>HE?7</t>
  </si>
  <si>
    <t>HE?8</t>
  </si>
  <si>
    <t>HE?9</t>
  </si>
  <si>
    <t>HE?10</t>
  </si>
  <si>
    <t>HE?11</t>
  </si>
  <si>
    <t>HE?12</t>
  </si>
  <si>
    <t>GDC?1</t>
  </si>
  <si>
    <t>GDC?2</t>
  </si>
  <si>
    <t>GDC?3</t>
  </si>
  <si>
    <t>GDC?4</t>
  </si>
  <si>
    <t>GDC?5</t>
  </si>
  <si>
    <t>GDC?6</t>
  </si>
  <si>
    <t>GDC?7</t>
  </si>
  <si>
    <t>GDC?8</t>
  </si>
  <si>
    <t>GDC?9</t>
  </si>
  <si>
    <t>GDC?10</t>
  </si>
  <si>
    <t>GDC?11</t>
  </si>
  <si>
    <t>GDC?12</t>
  </si>
  <si>
    <t>GDC?13</t>
  </si>
  <si>
    <t>GDC?14</t>
  </si>
  <si>
    <t>GDC?15</t>
  </si>
  <si>
    <t>GDC?16</t>
  </si>
  <si>
    <t>GDC?17</t>
  </si>
  <si>
    <t>GDC?18</t>
  </si>
  <si>
    <t>GDC?19</t>
  </si>
  <si>
    <t>GDC?20</t>
  </si>
  <si>
    <t>GDC?21</t>
  </si>
  <si>
    <t>GDC?22</t>
  </si>
  <si>
    <t>GDC?23</t>
  </si>
  <si>
    <t>GDC?24</t>
  </si>
  <si>
    <t>GDC?25</t>
  </si>
  <si>
    <t>JQ?1</t>
  </si>
  <si>
    <t>JQ?2</t>
  </si>
  <si>
    <t>JQ?3</t>
  </si>
  <si>
    <t>JQ?4</t>
  </si>
  <si>
    <t>JQ?5</t>
  </si>
  <si>
    <t>JQ?6</t>
  </si>
  <si>
    <t>JQ?7</t>
  </si>
  <si>
    <t>JQ?8</t>
  </si>
  <si>
    <t>JQ?9</t>
  </si>
  <si>
    <t>JQ?10</t>
  </si>
  <si>
    <t>JQ?11</t>
  </si>
  <si>
    <t>JQ?12</t>
  </si>
  <si>
    <t>JQ?13</t>
  </si>
  <si>
    <t>JQ?14</t>
  </si>
  <si>
    <t>JQ?15</t>
  </si>
  <si>
    <t>JQ?16</t>
  </si>
  <si>
    <t>JQ?17</t>
  </si>
  <si>
    <t>JQ?18</t>
  </si>
  <si>
    <t>JQ?19</t>
  </si>
  <si>
    <t>JQ?20</t>
  </si>
  <si>
    <t>JQ?21</t>
  </si>
  <si>
    <t>JQ?22</t>
  </si>
  <si>
    <t>JQ?23</t>
  </si>
  <si>
    <t>JQ?24</t>
  </si>
  <si>
    <t>JQ?25</t>
  </si>
  <si>
    <t>ZSE</t>
  </si>
  <si>
    <t>ZME</t>
  </si>
  <si>
    <t xml:space="preserve">Root </t>
  </si>
  <si>
    <t>Symbol</t>
  </si>
  <si>
    <t>Contract</t>
  </si>
  <si>
    <t>Month</t>
  </si>
  <si>
    <t>Long Description</t>
  </si>
  <si>
    <t>ZLE</t>
  </si>
  <si>
    <t>ZCE</t>
  </si>
  <si>
    <t>GLE</t>
  </si>
  <si>
    <t>GF</t>
  </si>
  <si>
    <t>HE</t>
  </si>
  <si>
    <t>ZWA</t>
  </si>
  <si>
    <t>GDC</t>
  </si>
  <si>
    <t>LT</t>
  </si>
  <si>
    <t>NC</t>
  </si>
  <si>
    <t>Open</t>
  </si>
  <si>
    <t>High</t>
  </si>
  <si>
    <t>Low</t>
  </si>
  <si>
    <t>Volume</t>
  </si>
  <si>
    <t>Open Int</t>
  </si>
  <si>
    <t>First</t>
  </si>
  <si>
    <t>Notice</t>
  </si>
  <si>
    <t>Expiration</t>
  </si>
  <si>
    <t>Date</t>
  </si>
  <si>
    <t>First Notice</t>
  </si>
  <si>
    <t>Exp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</si>
</sst>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400]h:mm:ss\ AM/PM"/>
  </numFmts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1175.5</v>
        <stp/>
        <stp>ContractData</stp>
        <stp>ZSE?1</stp>
        <stp>Low</stp>
        <stp/>
        <stp>T</stp>
        <tr r="J4" s="2"/>
      </tp>
      <tp>
        <v>1176.75</v>
        <stp/>
        <stp>ContractData</stp>
        <stp>ZSE?8</stp>
        <stp>Low</stp>
        <stp/>
        <stp>T</stp>
        <tr r="J5" s="2"/>
      </tp>
      <tp>
        <v>25288</v>
        <stp/>
        <stp>ContractData</stp>
        <stp>ZSE?8</stp>
        <stp>COI</stp>
        <stp/>
        <stp>T</stp>
        <tr r="L5" s="2"/>
      </tp>
      <tp>
        <v>4651</v>
        <stp/>
        <stp>ContractData</stp>
        <stp>ZSE?1</stp>
        <stp>COI</stp>
        <stp/>
        <stp>T</stp>
        <tr r="L4" s="2"/>
      </tp>
      <tp t="s">
        <v/>
        <stp/>
        <stp>ContractData</stp>
        <stp>ZME?24</stp>
        <stp>High</stp>
        <stp/>
        <stp>T</stp>
        <tr r="I13" s="2"/>
      </tp>
      <tp t="s">
        <v/>
        <stp/>
        <stp>ContractData</stp>
        <stp>ZLE?24</stp>
        <stp>High</stp>
        <stp/>
        <stp>T</stp>
        <tr r="I19" s="2"/>
      </tp>
      <tp t="s">
        <v/>
        <stp/>
        <stp>ContractData</stp>
        <stp>ZLE?21</stp>
        <stp>High</stp>
        <stp/>
        <stp>T</stp>
        <tr r="I18" s="2"/>
      </tp>
      <tp t="s">
        <v/>
        <stp/>
        <stp>ContractData</stp>
        <stp>ZME?21</stp>
        <stp>High</stp>
        <stp/>
        <stp>T</stp>
        <tr r="I12" s="2"/>
      </tp>
      <tp t="s">
        <v/>
        <stp/>
        <stp>ContractData</stp>
        <stp>ZSE?15</stp>
        <stp>High</stp>
        <stp/>
        <stp>T</stp>
        <tr r="I6" s="2"/>
      </tp>
      <tp t="s">
        <v/>
        <stp/>
        <stp>ContractData</stp>
        <stp>ZWA?12</stp>
        <stp>High</stp>
        <stp/>
        <stp>T</stp>
        <tr r="I24" s="2"/>
      </tp>
      <tp>
        <v>517.75</v>
        <stp/>
        <stp>ContractData</stp>
        <stp>ZCE?12</stp>
        <stp>High</stp>
        <stp/>
        <stp>T</stp>
        <tr r="I30" s="2"/>
      </tp>
      <tp t="s">
        <v/>
        <stp/>
        <stp>ContractData</stp>
        <stp>ZCE?15</stp>
        <stp>High</stp>
        <stp/>
        <stp>T</stp>
        <tr r="I31" s="2"/>
      </tp>
      <tp t="s">
        <v/>
        <stp/>
        <stp>ContractData</stp>
        <stp>ZLE?13</stp>
        <stp>High</stp>
        <stp/>
        <stp>T</stp>
        <tr r="I17" s="2"/>
      </tp>
      <tp t="s">
        <v/>
        <stp/>
        <stp>ContractData</stp>
        <stp>ZME?13</stp>
        <stp>High</stp>
        <stp/>
        <stp>T</stp>
        <tr r="I11" s="2"/>
      </tp>
      <tp t="s">
        <v/>
        <stp/>
        <stp>ContractData</stp>
        <stp>GDC?14</stp>
        <stp>High</stp>
        <stp/>
        <stp>T</stp>
        <tr r="I47" s="2"/>
      </tp>
      <tp t="s">
        <v/>
        <stp/>
        <stp>ContractData</stp>
        <stp>GDC?14</stp>
        <stp>NetLastTradeToday</stp>
        <stp/>
        <stp>T</stp>
        <tr r="G47" s="2"/>
      </tp>
      <tp>
        <v>635.25</v>
        <stp/>
        <stp>ContractData</stp>
        <stp>ZWA?2</stp>
        <stp>Low</stp>
        <stp/>
        <stp>T</stp>
        <tr r="J22" s="2"/>
      </tp>
      <tp>
        <v>689</v>
        <stp/>
        <stp>ContractData</stp>
        <stp>ZWA?7</stp>
        <stp>Low</stp>
        <stp/>
        <stp>T</stp>
        <tr r="J23" s="2"/>
      </tp>
      <tp>
        <v>4081</v>
        <stp/>
        <stp>ContractData</stp>
        <stp>ZWA?7</stp>
        <stp>COI</stp>
        <stp/>
        <stp>T</stp>
        <tr r="L23" s="2"/>
      </tp>
      <tp>
        <v>246685</v>
        <stp/>
        <stp>ContractData</stp>
        <stp>ZWA?2</stp>
        <stp>COI</stp>
        <stp/>
        <stp>T</stp>
        <tr r="L22" s="2"/>
      </tp>
      <tp>
        <v>46142</v>
        <stp/>
        <stp>ContractData</stp>
        <stp>GF?1</stp>
        <stp>ExpirationDate</stp>
        <stp/>
        <stp>T</stp>
        <tr r="N38" s="2"/>
      </tp>
      <tp>
        <v>46156</v>
        <stp/>
        <stp>ContractData</stp>
        <stp>HE?1</stp>
        <stp>ExpirationDate</stp>
        <stp/>
        <stp>T</stp>
        <tr r="N42" s="2"/>
      </tp>
      <tp t="s">
        <v/>
        <stp/>
        <stp>ContractData</stp>
        <stp>GDC?14</stp>
        <stp>Open</stp>
        <stp/>
        <stp>T</stp>
        <tr r="H47" s="2"/>
      </tp>
      <tp t="s">
        <v/>
        <stp/>
        <stp>ContractData</stp>
        <stp>ZME?24</stp>
        <stp>Open</stp>
        <stp/>
        <stp>T</stp>
        <tr r="H13" s="2"/>
      </tp>
      <tp t="s">
        <v/>
        <stp/>
        <stp>ContractData</stp>
        <stp>ZLE?24</stp>
        <stp>Open</stp>
        <stp/>
        <stp>T</stp>
        <tr r="H19" s="2"/>
      </tp>
      <tp t="s">
        <v/>
        <stp/>
        <stp>ContractData</stp>
        <stp>ZLE?21</stp>
        <stp>Open</stp>
        <stp/>
        <stp>T</stp>
        <tr r="H18" s="2"/>
      </tp>
      <tp t="s">
        <v/>
        <stp/>
        <stp>ContractData</stp>
        <stp>ZME?21</stp>
        <stp>Open</stp>
        <stp/>
        <stp>T</stp>
        <tr r="H12" s="2"/>
      </tp>
      <tp>
        <v>322</v>
        <stp/>
        <stp>ContractData</stp>
        <stp>HE?1</stp>
        <stp>T_CVol</stp>
        <stp/>
        <stp>T</stp>
        <tr r="K42" s="2"/>
      </tp>
      <tp t="s">
        <v/>
        <stp/>
        <stp>ContractData</stp>
        <stp>ZWA?12</stp>
        <stp>Open</stp>
        <stp/>
        <stp>T</stp>
        <tr r="H24" s="2"/>
      </tp>
      <tp t="s">
        <v/>
        <stp/>
        <stp>ContractData</stp>
        <stp>ZSE?15</stp>
        <stp>Open</stp>
        <stp/>
        <stp>T</stp>
        <tr r="H6" s="2"/>
      </tp>
      <tp>
        <v>517.75</v>
        <stp/>
        <stp>ContractData</stp>
        <stp>ZCE?12</stp>
        <stp>Open</stp>
        <stp/>
        <stp>T</stp>
        <tr r="H30" s="2"/>
      </tp>
      <tp t="s">
        <v/>
        <stp/>
        <stp>ContractData</stp>
        <stp>ZCE?15</stp>
        <stp>Open</stp>
        <stp/>
        <stp>T</stp>
        <tr r="H31" s="2"/>
      </tp>
      <tp t="s">
        <v/>
        <stp/>
        <stp>ContractData</stp>
        <stp>ZLE?13</stp>
        <stp>Open</stp>
        <stp/>
        <stp>T</stp>
        <tr r="H17" s="2"/>
      </tp>
      <tp t="s">
        <v/>
        <stp/>
        <stp>ContractData</stp>
        <stp>ZME?13</stp>
        <stp>Open</stp>
        <stp/>
        <stp>T</stp>
        <tr r="H11" s="2"/>
      </tp>
      <tp>
        <v>302</v>
        <stp/>
        <stp>ContractData</stp>
        <stp>GF?1</stp>
        <stp>T_CVol</stp>
        <stp/>
        <stp>T</stp>
        <tr r="K38" s="2"/>
      </tp>
      <tp>
        <v>46506</v>
        <stp/>
        <stp>ContractData</stp>
        <stp>GF?9</stp>
        <stp>ExpirationDate</stp>
        <stp/>
        <stp>T</stp>
        <tr r="N39" s="2"/>
      </tp>
      <tp>
        <v>46521</v>
        <stp/>
        <stp>ContractData</stp>
        <stp>HE?9</stp>
        <stp>ExpirationDate</stp>
        <stp/>
        <stp>T</stp>
        <tr r="N43" s="2"/>
      </tp>
      <tp>
        <v>0</v>
        <stp/>
        <stp>ContractData</stp>
        <stp>HE?9</stp>
        <stp>T_CVol</stp>
        <stp/>
        <stp>T</stp>
        <tr r="K43" s="2"/>
      </tp>
      <tp>
        <v>0</v>
        <stp/>
        <stp>ContractData</stp>
        <stp>GF?9</stp>
        <stp>T_CVol</stp>
        <stp/>
        <stp>T</stp>
        <tr r="K39" s="2"/>
      </tp>
      <tp>
        <v>471.25</v>
        <stp/>
        <stp>ContractData</stp>
        <stp>ZCE?2</stp>
        <stp>Low</stp>
        <stp/>
        <stp>T</stp>
        <tr r="J28" s="2"/>
      </tp>
      <tp>
        <v>516.75</v>
        <stp/>
        <stp>ContractData</stp>
        <stp>ZCE?7</stp>
        <stp>Low</stp>
        <stp/>
        <stp>T</stp>
        <tr r="J29" s="2"/>
      </tp>
      <tp>
        <v>23317</v>
        <stp/>
        <stp>ContractData</stp>
        <stp>ZCE?7</stp>
        <stp>COI</stp>
        <stp/>
        <stp>T</stp>
        <tr r="L29" s="2"/>
      </tp>
      <tp>
        <v>790797</v>
        <stp/>
        <stp>ContractData</stp>
        <stp>ZCE?2</stp>
        <stp>COI</stp>
        <stp/>
        <stp>T</stp>
        <tr r="L28" s="2"/>
      </tp>
      <tp>
        <v>17.350000000000001</v>
        <stp/>
        <stp>ContractData</stp>
        <stp>GDC?2</stp>
        <stp>Low</stp>
        <stp/>
        <stp>T</stp>
        <tr r="J46" s="2"/>
      </tp>
      <tp>
        <v>4202</v>
        <stp/>
        <stp>ContractData</stp>
        <stp>GDC?2</stp>
        <stp>COI</stp>
        <stp/>
        <stp>T</stp>
        <tr r="L46" s="2"/>
      </tp>
      <tp t="s">
        <v/>
        <stp/>
        <stp>ContractData</stp>
        <stp>ZME?24</stp>
        <stp>NetLastTradeToday</stp>
        <stp/>
        <stp>T</stp>
        <tr r="G13" s="2"/>
      </tp>
      <tp t="s">
        <v/>
        <stp/>
        <stp>ContractData</stp>
        <stp>ZLE?24</stp>
        <stp>NetLastTradeToday</stp>
        <stp/>
        <stp>T</stp>
        <tr r="G19" s="2"/>
      </tp>
      <tp t="s">
        <v/>
        <stp/>
        <stp>ContractData</stp>
        <stp>ZLE?21</stp>
        <stp>NetLastTradeToday</stp>
        <stp/>
        <stp>T</stp>
        <tr r="G18" s="2"/>
      </tp>
      <tp t="s">
        <v/>
        <stp/>
        <stp>ContractData</stp>
        <stp>ZME?21</stp>
        <stp>NetLastTradeToday</stp>
        <stp/>
        <stp>T</stp>
        <tr r="G12" s="2"/>
      </tp>
      <tp>
        <v>308.5</v>
        <stp/>
        <stp>ContractData</stp>
        <stp>ZME?5</stp>
        <stp>Low</stp>
        <stp/>
        <stp>T</stp>
        <tr r="J10" s="2"/>
      </tp>
      <tp>
        <v>26453</v>
        <stp/>
        <stp>ContractData</stp>
        <stp>ZME?5</stp>
        <stp>COI</stp>
        <stp/>
        <stp>T</stp>
        <tr r="L10" s="2"/>
      </tp>
      <tp>
        <v>-0.5</v>
        <stp/>
        <stp>ContractData</stp>
        <stp>ZCE?12</stp>
        <stp>NetLastTradeToday</stp>
        <stp/>
        <stp>T</stp>
        <tr r="G30" s="2"/>
      </tp>
      <tp t="s">
        <v/>
        <stp/>
        <stp>ContractData</stp>
        <stp>ZCE?15</stp>
        <stp>NetLastTradeToday</stp>
        <stp/>
        <stp>T</stp>
        <tr r="G31" s="2"/>
      </tp>
      <tp t="s">
        <v/>
        <stp/>
        <stp>ContractData</stp>
        <stp>ZLE?13</stp>
        <stp>NetLastTradeToday</stp>
        <stp/>
        <stp>T</stp>
        <tr r="G17" s="2"/>
      </tp>
      <tp t="s">
        <v/>
        <stp/>
        <stp>ContractData</stp>
        <stp>ZME?13</stp>
        <stp>NetLastTradeToday</stp>
        <stp/>
        <stp>T</stp>
        <tr r="G11" s="2"/>
      </tp>
      <tp t="s">
        <v/>
        <stp/>
        <stp>ContractData</stp>
        <stp>ZWA?12</stp>
        <stp>NetLastTradeToday</stp>
        <stp/>
        <stp>T</stp>
        <tr r="G24" s="2"/>
      </tp>
      <tp t="s">
        <v/>
        <stp/>
        <stp>ContractData</stp>
        <stp>ZSE?15</stp>
        <stp>NetLastTradeToday</stp>
        <stp/>
        <stp>T</stp>
        <tr r="G6" s="2"/>
      </tp>
      <tp>
        <v>235.3</v>
        <stp/>
        <stp>ContractData</stp>
        <stp>GLE?8</stp>
        <stp>Low</stp>
        <stp/>
        <stp>T</stp>
        <tr r="J35" s="2"/>
      </tp>
      <tp>
        <v>253.8</v>
        <stp/>
        <stp>ContractData</stp>
        <stp>GLE?2</stp>
        <stp>Low</stp>
        <stp/>
        <stp>T</stp>
        <tr r="J34" s="2"/>
      </tp>
      <tp>
        <v>69.37</v>
        <stp/>
        <stp>ContractData</stp>
        <stp>ZLE?5</stp>
        <stp>Low</stp>
        <stp/>
        <stp>T</stp>
        <tr r="J16" s="2"/>
      </tp>
      <tp>
        <v>34044</v>
        <stp/>
        <stp>ContractData</stp>
        <stp>ZLE?5</stp>
        <stp>COI</stp>
        <stp/>
        <stp>T</stp>
        <tr r="L16" s="2"/>
      </tp>
      <tp>
        <v>133000</v>
        <stp/>
        <stp>ContractData</stp>
        <stp>GLE?2</stp>
        <stp>COI</stp>
        <stp/>
        <stp>T</stp>
        <tr r="L34" s="2"/>
      </tp>
      <tp>
        <v>3749</v>
        <stp/>
        <stp>ContractData</stp>
        <stp>GLE?8</stp>
        <stp>COI</stp>
        <stp/>
        <stp>T</stp>
        <tr r="L35" s="2"/>
      </tp>
      <tp t="s">
        <v>NOV</v>
        <stp/>
        <stp>ContractData</stp>
        <stp>GF?6</stp>
        <stp>ContractMonth</stp>
        <stp/>
        <stp>T</stp>
        <tr r="D116" s="1"/>
      </tp>
      <tp t="s">
        <v>DEC</v>
        <stp/>
        <stp>ContractData</stp>
        <stp>HE?6</stp>
        <stp>ContractMonth</stp>
        <stp/>
        <stp>T</stp>
        <tr r="D126" s="1"/>
      </tp>
      <tp t="s">
        <v>OCT</v>
        <stp/>
        <stp>ContractData</stp>
        <stp>JQ?6</stp>
        <stp>ContractMonth</stp>
        <stp/>
        <stp>T</stp>
        <tr r="D163" s="1"/>
      </tp>
      <tp t="s">
        <v>JAN</v>
        <stp/>
        <stp>ContractData</stp>
        <stp>GF?7</stp>
        <stp>ContractMonth</stp>
        <stp/>
        <stp>T</stp>
        <tr r="D117" s="1"/>
      </tp>
      <tp t="s">
        <v>FEB</v>
        <stp/>
        <stp>ContractData</stp>
        <stp>HE?7</stp>
        <stp>ContractMonth</stp>
        <stp/>
        <stp>T</stp>
        <tr r="D127" s="1"/>
      </tp>
      <tp t="s">
        <v>NOV</v>
        <stp/>
        <stp>ContractData</stp>
        <stp>JQ?7</stp>
        <stp>ContractMonth</stp>
        <stp/>
        <stp>T</stp>
        <tr r="D164" s="1"/>
      </tp>
      <tp t="s">
        <v>SEP</v>
        <stp/>
        <stp>ContractData</stp>
        <stp>GF?4</stp>
        <stp>ContractMonth</stp>
        <stp/>
        <stp>T</stp>
        <tr r="D114" s="1"/>
      </tp>
      <tp t="s">
        <v>AUG</v>
        <stp/>
        <stp>ContractData</stp>
        <stp>HE?4</stp>
        <stp>ContractMonth</stp>
        <stp/>
        <stp>T</stp>
        <tr r="D124" s="1"/>
      </tp>
      <tp t="s">
        <v>AUG</v>
        <stp/>
        <stp>ContractData</stp>
        <stp>JQ?4</stp>
        <stp>ContractMonth</stp>
        <stp/>
        <stp>T</stp>
        <tr r="D161" s="1"/>
      </tp>
      <tp t="s">
        <v>OCT</v>
        <stp/>
        <stp>ContractData</stp>
        <stp>GF?5</stp>
        <stp>ContractMonth</stp>
        <stp/>
        <stp>T</stp>
        <tr r="D115" s="1"/>
      </tp>
      <tp t="s">
        <v>OCT</v>
        <stp/>
        <stp>ContractData</stp>
        <stp>HE?5</stp>
        <stp>ContractMonth</stp>
        <stp/>
        <stp>T</stp>
        <tr r="D125" s="1"/>
      </tp>
      <tp t="s">
        <v>SEP</v>
        <stp/>
        <stp>ContractData</stp>
        <stp>JQ?5</stp>
        <stp>ContractMonth</stp>
        <stp/>
        <stp>T</stp>
        <tr r="D162" s="1"/>
      </tp>
      <tp t="s">
        <v>MAY</v>
        <stp/>
        <stp>ContractData</stp>
        <stp>GF?2</stp>
        <stp>ContractMonth</stp>
        <stp/>
        <stp>T</stp>
        <tr r="D112" s="1"/>
      </tp>
      <tp t="s">
        <v>JUN</v>
        <stp/>
        <stp>ContractData</stp>
        <stp>HE?2</stp>
        <stp>ContractMonth</stp>
        <stp/>
        <stp>T</stp>
        <tr r="D122" s="1"/>
      </tp>
      <tp t="s">
        <v>JUN</v>
        <stp/>
        <stp>ContractData</stp>
        <stp>JQ?2</stp>
        <stp>ContractMonth</stp>
        <stp/>
        <stp>T</stp>
        <tr r="D159" s="1"/>
      </tp>
      <tp t="s">
        <v>AUG</v>
        <stp/>
        <stp>ContractData</stp>
        <stp>GF?3</stp>
        <stp>ContractMonth</stp>
        <stp/>
        <stp>T</stp>
        <tr r="D113" s="1"/>
      </tp>
      <tp t="s">
        <v>JUL</v>
        <stp/>
        <stp>ContractData</stp>
        <stp>HE?3</stp>
        <stp>ContractMonth</stp>
        <stp/>
        <stp>T</stp>
        <tr r="D123" s="1"/>
      </tp>
      <tp t="s">
        <v>JUL</v>
        <stp/>
        <stp>ContractData</stp>
        <stp>JQ?3</stp>
        <stp>ContractMonth</stp>
        <stp/>
        <stp>T</stp>
        <tr r="D160" s="1"/>
      </tp>
      <tp t="s">
        <v>APR</v>
        <stp/>
        <stp>ContractData</stp>
        <stp>GF?1</stp>
        <stp>ContractMonth</stp>
        <stp/>
        <stp>T</stp>
        <tr r="D111" s="1"/>
      </tp>
      <tp t="s">
        <v>MAY</v>
        <stp/>
        <stp>ContractData</stp>
        <stp>HE?1</stp>
        <stp>ContractMonth</stp>
        <stp/>
        <stp>T</stp>
        <tr r="D121" s="1"/>
      </tp>
      <tp t="s">
        <v>MAY</v>
        <stp/>
        <stp>ContractData</stp>
        <stp>JQ?1</stp>
        <stp>ContractMonth</stp>
        <stp/>
        <stp>T</stp>
        <tr r="D158" s="1"/>
      </tp>
      <tp t="s">
        <v>MAR</v>
        <stp/>
        <stp>ContractData</stp>
        <stp>GF?8</stp>
        <stp>ContractMonth</stp>
        <stp/>
        <stp>T</stp>
        <tr r="D118" s="1"/>
      </tp>
      <tp t="s">
        <v>APR</v>
        <stp/>
        <stp>ContractData</stp>
        <stp>HE?8</stp>
        <stp>ContractMonth</stp>
        <stp/>
        <stp>T</stp>
        <tr r="D128" s="1"/>
      </tp>
      <tp t="s">
        <v>DEC</v>
        <stp/>
        <stp>ContractData</stp>
        <stp>JQ?8</stp>
        <stp>ContractMonth</stp>
        <stp/>
        <stp>T</stp>
        <tr r="D165" s="1"/>
      </tp>
      <tp t="s">
        <v>APR</v>
        <stp/>
        <stp>ContractData</stp>
        <stp>GF?9</stp>
        <stp>ContractMonth</stp>
        <stp/>
        <stp>T</stp>
        <tr r="D119" s="1"/>
      </tp>
      <tp t="s">
        <v>MAY</v>
        <stp/>
        <stp>ContractData</stp>
        <stp>HE?9</stp>
        <stp>ContractMonth</stp>
        <stp/>
        <stp>T</stp>
        <tr r="D129" s="1"/>
      </tp>
      <tp t="s">
        <v>JAN</v>
        <stp/>
        <stp>ContractData</stp>
        <stp>JQ?9</stp>
        <stp>ContractMonth</stp>
        <stp/>
        <stp>T</stp>
        <tr r="D166" s="1"/>
      </tp>
      <tp t="s">
        <v>JUN</v>
        <stp/>
        <stp>ContractData</stp>
        <stp>JQ?14</stp>
        <stp>ContractMonth</stp>
        <stp/>
        <stp>T</stp>
        <tr r="D171" s="1"/>
      </tp>
      <tp t="s">
        <v>JUL</v>
        <stp/>
        <stp>ContractData</stp>
        <stp>JQ?15</stp>
        <stp>ContractMonth</stp>
        <stp/>
        <stp>T</stp>
        <tr r="D172" s="1"/>
      </tp>
      <tp t="s">
        <v>AUG</v>
        <stp/>
        <stp>ContractData</stp>
        <stp>JQ?16</stp>
        <stp>ContractMonth</stp>
        <stp/>
        <stp>T</stp>
        <tr r="D173" s="1"/>
      </tp>
      <tp t="s">
        <v>SEP</v>
        <stp/>
        <stp>ContractData</stp>
        <stp>JQ?17</stp>
        <stp>ContractMonth</stp>
        <stp/>
        <stp>T</stp>
        <tr r="D174" s="1"/>
      </tp>
      <tp t="s">
        <v>FEB</v>
        <stp/>
        <stp>ContractData</stp>
        <stp>JQ?10</stp>
        <stp>ContractMonth</stp>
        <stp/>
        <stp>T</stp>
        <tr r="D167" s="1"/>
      </tp>
      <tp t="s">
        <v>AUG</v>
        <stp/>
        <stp>ContractData</stp>
        <stp>HE?12</stp>
        <stp>ContractMonth</stp>
        <stp/>
        <stp>T</stp>
        <tr r="D132" s="1"/>
      </tp>
      <tp t="s">
        <v>MAR</v>
        <stp/>
        <stp>ContractData</stp>
        <stp>JQ?11</stp>
        <stp>ContractMonth</stp>
        <stp/>
        <stp>T</stp>
        <tr r="D168" s="1"/>
      </tp>
      <tp t="s">
        <v>APR</v>
        <stp/>
        <stp>ContractData</stp>
        <stp>JQ?12</stp>
        <stp>ContractMonth</stp>
        <stp/>
        <stp>T</stp>
        <tr r="D169" s="1"/>
      </tp>
      <tp t="s">
        <v>JUN</v>
        <stp/>
        <stp>ContractData</stp>
        <stp>HE?10</stp>
        <stp>ContractMonth</stp>
        <stp/>
        <stp>T</stp>
        <tr r="D130" s="1"/>
      </tp>
      <tp t="s">
        <v>MAY</v>
        <stp/>
        <stp>ContractData</stp>
        <stp>JQ?13</stp>
        <stp>ContractMonth</stp>
        <stp/>
        <stp>T</stp>
        <tr r="D170" s="1"/>
      </tp>
      <tp t="s">
        <v>JUL</v>
        <stp/>
        <stp>ContractData</stp>
        <stp>HE?11</stp>
        <stp>ContractMonth</stp>
        <stp/>
        <stp>T</stp>
        <tr r="D131" s="1"/>
      </tp>
      <tp t="s">
        <v>MAY</v>
        <stp/>
        <stp>ContractData</stp>
        <stp>GF?10</stp>
        <stp>ContractMonth</stp>
        <stp/>
        <stp>T</stp>
        <tr r="D120" s="1"/>
      </tp>
      <tp t="s">
        <v>OCT</v>
        <stp/>
        <stp>ContractData</stp>
        <stp>JQ?18</stp>
        <stp>ContractMonth</stp>
        <stp/>
        <stp>T</stp>
        <tr r="D175" s="1"/>
      </tp>
      <tp t="s">
        <v>NOV</v>
        <stp/>
        <stp>ContractData</stp>
        <stp>JQ?19</stp>
        <stp>ContractMonth</stp>
        <stp/>
        <stp>T</stp>
        <tr r="D176" s="1"/>
      </tp>
      <tp t="s">
        <v>APR</v>
        <stp/>
        <stp>ContractData</stp>
        <stp>JQ?24</stp>
        <stp>ContractMonth</stp>
        <stp/>
        <stp>T</stp>
        <tr r="D181" s="1"/>
      </tp>
      <tp t="s">
        <v>768: Current Message -&gt; Not found: JQ</v>
        <stp/>
        <stp>ContractData</stp>
        <stp>JQ?25</stp>
        <stp>ContractMonth</stp>
        <stp/>
        <stp>T</stp>
        <tr r="D182" s="1"/>
      </tp>
      <tp t="s">
        <v>DEC</v>
        <stp/>
        <stp>ContractData</stp>
        <stp>JQ?20</stp>
        <stp>ContractMonth</stp>
        <stp/>
        <stp>T</stp>
        <tr r="D177" s="1"/>
      </tp>
      <tp t="s">
        <v>JAN</v>
        <stp/>
        <stp>ContractData</stp>
        <stp>JQ?21</stp>
        <stp>ContractMonth</stp>
        <stp/>
        <stp>T</stp>
        <tr r="D178" s="1"/>
      </tp>
      <tp t="s">
        <v>FEB</v>
        <stp/>
        <stp>ContractData</stp>
        <stp>JQ?22</stp>
        <stp>ContractMonth</stp>
        <stp/>
        <stp>T</stp>
        <tr r="D179" s="1"/>
      </tp>
      <tp t="s">
        <v>MAR</v>
        <stp/>
        <stp>ContractData</stp>
        <stp>JQ?23</stp>
        <stp>ContractMonth</stp>
        <stp/>
        <stp>T</stp>
        <tr r="D180" s="1"/>
      </tp>
      <tp>
        <v>58</v>
        <stp/>
        <stp>ContractData</stp>
        <stp>HE?9</stp>
        <stp>COI</stp>
        <stp/>
        <stp>T</stp>
        <tr r="L43" s="2"/>
      </tp>
      <tp>
        <v>3581</v>
        <stp/>
        <stp>ContractData</stp>
        <stp>HE?1</stp>
        <stp>COI</stp>
        <stp/>
        <stp>T</stp>
        <tr r="L42" s="2"/>
      </tp>
      <tp>
        <v>94</v>
        <stp/>
        <stp>ContractData</stp>
        <stp>HE?1</stp>
        <stp>Low</stp>
        <stp/>
        <stp>T</stp>
        <tr r="J42" s="2"/>
      </tp>
      <tp t="s">
        <v/>
        <stp/>
        <stp>ContractData</stp>
        <stp>HE?9</stp>
        <stp>Low</stp>
        <stp/>
        <stp>T</stp>
        <tr r="J43" s="2"/>
      </tp>
      <tp>
        <v>16</v>
        <stp/>
        <stp>ContractData</stp>
        <stp>GF?9</stp>
        <stp>COI</stp>
        <stp/>
        <stp>T</stp>
        <tr r="L39" s="2"/>
      </tp>
      <tp>
        <v>2566</v>
        <stp/>
        <stp>ContractData</stp>
        <stp>GF?1</stp>
        <stp>COI</stp>
        <stp/>
        <stp>T</stp>
        <tr r="L38" s="2"/>
      </tp>
      <tp>
        <v>373.25</v>
        <stp/>
        <stp>ContractData</stp>
        <stp>GF?1</stp>
        <stp>Low</stp>
        <stp/>
        <stp>T</stp>
        <tr r="J38" s="2"/>
      </tp>
      <tp t="s">
        <v/>
        <stp/>
        <stp>ContractData</stp>
        <stp>GF?9</stp>
        <stp>Low</stp>
        <stp/>
        <stp>T</stp>
        <tr r="J39" s="2"/>
      </tp>
      <tp t="s">
        <v>DEC</v>
        <stp/>
        <stp>ContractData</stp>
        <stp>ZWA?4</stp>
        <stp>ContractMonth</stp>
        <stp/>
        <stp>T</stp>
        <tr r="D75" s="1"/>
      </tp>
      <tp t="s">
        <v>SEP</v>
        <stp/>
        <stp>ContractData</stp>
        <stp>ZSE?4</stp>
        <stp>ContractMonth</stp>
        <stp/>
        <stp>T</stp>
        <tr r="D4" s="1"/>
      </tp>
      <tp t="s">
        <v>SEP</v>
        <stp/>
        <stp>ContractData</stp>
        <stp>ZME?4</stp>
        <stp>ContractMonth</stp>
        <stp/>
        <stp>T</stp>
        <tr r="D25" s="1"/>
      </tp>
      <tp t="s">
        <v>SEP</v>
        <stp/>
        <stp>ContractData</stp>
        <stp>ZLE?4</stp>
        <stp>ContractMonth</stp>
        <stp/>
        <stp>T</stp>
        <tr r="D50" s="1"/>
      </tp>
      <tp t="s">
        <v>DEC</v>
        <stp/>
        <stp>ContractData</stp>
        <stp>ZCE?4</stp>
        <stp>ContractMonth</stp>
        <stp/>
        <stp>T</stp>
        <tr r="D87" s="1"/>
      </tp>
      <tp t="s">
        <v>MAR</v>
        <stp/>
        <stp>ContractData</stp>
        <stp>ZWA?5</stp>
        <stp>ContractMonth</stp>
        <stp/>
        <stp>T</stp>
        <tr r="D76" s="1"/>
      </tp>
      <tp t="s">
        <v>NOV</v>
        <stp/>
        <stp>ContractData</stp>
        <stp>ZSE?5</stp>
        <stp>ContractMonth</stp>
        <stp/>
        <stp>T</stp>
        <tr r="D5" s="1"/>
      </tp>
      <tp t="s">
        <v>OCT</v>
        <stp/>
        <stp>ContractData</stp>
        <stp>ZME?5</stp>
        <stp>ContractMonth</stp>
        <stp/>
        <stp>T</stp>
        <tr r="D26" s="1"/>
      </tp>
      <tp t="s">
        <v>OCT</v>
        <stp/>
        <stp>ContractData</stp>
        <stp>ZLE?5</stp>
        <stp>ContractMonth</stp>
        <stp/>
        <stp>T</stp>
        <tr r="D51" s="1"/>
      </tp>
      <tp t="s">
        <v>MAR</v>
        <stp/>
        <stp>ContractData</stp>
        <stp>ZCE?5</stp>
        <stp>ContractMonth</stp>
        <stp/>
        <stp>T</stp>
        <tr r="D88" s="1"/>
      </tp>
      <tp t="s">
        <v>MAY</v>
        <stp/>
        <stp>ContractData</stp>
        <stp>ZWA?6</stp>
        <stp>ContractMonth</stp>
        <stp/>
        <stp>T</stp>
        <tr r="D77" s="1"/>
      </tp>
      <tp t="s">
        <v>JAN</v>
        <stp/>
        <stp>ContractData</stp>
        <stp>ZSE?6</stp>
        <stp>ContractMonth</stp>
        <stp/>
        <stp>T</stp>
        <tr r="D6" s="1"/>
      </tp>
      <tp t="s">
        <v>DEC</v>
        <stp/>
        <stp>ContractData</stp>
        <stp>ZME?6</stp>
        <stp>ContractMonth</stp>
        <stp/>
        <stp>T</stp>
        <tr r="D27" s="1"/>
      </tp>
      <tp t="s">
        <v>DEC</v>
        <stp/>
        <stp>ContractData</stp>
        <stp>ZLE?6</stp>
        <stp>ContractMonth</stp>
        <stp/>
        <stp>T</stp>
        <tr r="D52" s="1"/>
      </tp>
      <tp t="s">
        <v>MAY</v>
        <stp/>
        <stp>ContractData</stp>
        <stp>ZCE?6</stp>
        <stp>ContractMonth</stp>
        <stp/>
        <stp>T</stp>
        <tr r="D89" s="1"/>
      </tp>
      <tp t="s">
        <v>JUL</v>
        <stp/>
        <stp>ContractData</stp>
        <stp>ZWA?7</stp>
        <stp>ContractMonth</stp>
        <stp/>
        <stp>T</stp>
        <tr r="D78" s="1"/>
      </tp>
      <tp t="s">
        <v>MAR</v>
        <stp/>
        <stp>ContractData</stp>
        <stp>ZSE?7</stp>
        <stp>ContractMonth</stp>
        <stp/>
        <stp>T</stp>
        <tr r="D7" s="1"/>
      </tp>
      <tp t="s">
        <v>JAN</v>
        <stp/>
        <stp>ContractData</stp>
        <stp>ZME?7</stp>
        <stp>ContractMonth</stp>
        <stp/>
        <stp>T</stp>
        <tr r="D28" s="1"/>
      </tp>
      <tp t="s">
        <v>JAN</v>
        <stp/>
        <stp>ContractData</stp>
        <stp>ZLE?7</stp>
        <stp>ContractMonth</stp>
        <stp/>
        <stp>T</stp>
        <tr r="D53" s="1"/>
      </tp>
      <tp t="s">
        <v>JUL</v>
        <stp/>
        <stp>ContractData</stp>
        <stp>ZCE?7</stp>
        <stp>ContractMonth</stp>
        <stp/>
        <stp>T</stp>
        <tr r="D90" s="1"/>
      </tp>
      <tp t="s">
        <v>MAY</v>
        <stp/>
        <stp>ContractData</stp>
        <stp>ZWA?1</stp>
        <stp>ContractMonth</stp>
        <stp/>
        <stp>T</stp>
        <tr r="D72" s="1"/>
      </tp>
      <tp t="s">
        <v>MAY</v>
        <stp/>
        <stp>ContractData</stp>
        <stp>ZSE?1</stp>
        <stp>ContractMonth</stp>
        <stp/>
        <stp>T</stp>
        <tr r="D1" s="1"/>
      </tp>
      <tp t="s">
        <v>MAY</v>
        <stp/>
        <stp>ContractData</stp>
        <stp>ZME?1</stp>
        <stp>ContractMonth</stp>
        <stp/>
        <stp>T</stp>
        <tr r="D22" s="1"/>
      </tp>
      <tp t="s">
        <v>MAY</v>
        <stp/>
        <stp>ContractData</stp>
        <stp>ZLE?1</stp>
        <stp>ContractMonth</stp>
        <stp/>
        <stp>T</stp>
        <tr r="D47" s="1"/>
      </tp>
      <tp t="s">
        <v>MAY</v>
        <stp/>
        <stp>ContractData</stp>
        <stp>ZCE?1</stp>
        <stp>ContractMonth</stp>
        <stp/>
        <stp>T</stp>
        <tr r="D84" s="1"/>
      </tp>
      <tp t="s">
        <v>JUL</v>
        <stp/>
        <stp>ContractData</stp>
        <stp>ZWA?2</stp>
        <stp>ContractMonth</stp>
        <stp/>
        <stp>T</stp>
        <tr r="D73" s="1"/>
      </tp>
      <tp t="s">
        <v>JUL</v>
        <stp/>
        <stp>ContractData</stp>
        <stp>ZSE?2</stp>
        <stp>ContractMonth</stp>
        <stp/>
        <stp>T</stp>
        <tr r="D2" s="1"/>
      </tp>
      <tp t="s">
        <v>JUL</v>
        <stp/>
        <stp>ContractData</stp>
        <stp>ZME?2</stp>
        <stp>ContractMonth</stp>
        <stp/>
        <stp>T</stp>
        <tr r="D23" s="1"/>
      </tp>
      <tp t="s">
        <v>JUL</v>
        <stp/>
        <stp>ContractData</stp>
        <stp>ZLE?2</stp>
        <stp>ContractMonth</stp>
        <stp/>
        <stp>T</stp>
        <tr r="D48" s="1"/>
      </tp>
      <tp t="s">
        <v>JUL</v>
        <stp/>
        <stp>ContractData</stp>
        <stp>ZCE?2</stp>
        <stp>ContractMonth</stp>
        <stp/>
        <stp>T</stp>
        <tr r="D85" s="1"/>
      </tp>
      <tp t="s">
        <v>SEP</v>
        <stp/>
        <stp>ContractData</stp>
        <stp>ZWA?3</stp>
        <stp>ContractMonth</stp>
        <stp/>
        <stp>T</stp>
        <tr r="D74" s="1"/>
      </tp>
      <tp t="s">
        <v>AUG</v>
        <stp/>
        <stp>ContractData</stp>
        <stp>ZSE?3</stp>
        <stp>ContractMonth</stp>
        <stp/>
        <stp>T</stp>
        <tr r="D3" s="1"/>
      </tp>
      <tp t="s">
        <v>AUG</v>
        <stp/>
        <stp>ContractData</stp>
        <stp>ZME?3</stp>
        <stp>ContractMonth</stp>
        <stp/>
        <stp>T</stp>
        <tr r="D24" s="1"/>
      </tp>
      <tp t="s">
        <v>AUG</v>
        <stp/>
        <stp>ContractData</stp>
        <stp>ZLE?3</stp>
        <stp>ContractMonth</stp>
        <stp/>
        <stp>T</stp>
        <tr r="D49" s="1"/>
      </tp>
      <tp t="s">
        <v>SEP</v>
        <stp/>
        <stp>ContractData</stp>
        <stp>ZCE?3</stp>
        <stp>ContractMonth</stp>
        <stp/>
        <stp>T</stp>
        <tr r="D86" s="1"/>
      </tp>
      <tp t="s">
        <v>SEP</v>
        <stp/>
        <stp>ContractData</stp>
        <stp>ZWA?8</stp>
        <stp>ContractMonth</stp>
        <stp/>
        <stp>T</stp>
        <tr r="D79" s="1"/>
      </tp>
      <tp t="s">
        <v>MAY</v>
        <stp/>
        <stp>ContractData</stp>
        <stp>ZSE?8</stp>
        <stp>ContractMonth</stp>
        <stp/>
        <stp>T</stp>
        <tr r="D8" s="1"/>
      </tp>
      <tp t="s">
        <v>MAR</v>
        <stp/>
        <stp>ContractData</stp>
        <stp>ZME?8</stp>
        <stp>ContractMonth</stp>
        <stp/>
        <stp>T</stp>
        <tr r="D29" s="1"/>
      </tp>
      <tp t="s">
        <v>MAR</v>
        <stp/>
        <stp>ContractData</stp>
        <stp>ZLE?8</stp>
        <stp>ContractMonth</stp>
        <stp/>
        <stp>T</stp>
        <tr r="D54" s="1"/>
      </tp>
      <tp t="s">
        <v>SEP</v>
        <stp/>
        <stp>ContractData</stp>
        <stp>ZCE?8</stp>
        <stp>ContractMonth</stp>
        <stp/>
        <stp>T</stp>
        <tr r="D91" s="1"/>
      </tp>
      <tp t="s">
        <v>DEC</v>
        <stp/>
        <stp>ContractData</stp>
        <stp>ZWA?9</stp>
        <stp>ContractMonth</stp>
        <stp/>
        <stp>T</stp>
        <tr r="D80" s="1"/>
      </tp>
      <tp t="s">
        <v>JUL</v>
        <stp/>
        <stp>ContractData</stp>
        <stp>ZSE?9</stp>
        <stp>ContractMonth</stp>
        <stp/>
        <stp>T</stp>
        <tr r="D9" s="1"/>
      </tp>
      <tp t="s">
        <v>MAY</v>
        <stp/>
        <stp>ContractData</stp>
        <stp>ZME?9</stp>
        <stp>ContractMonth</stp>
        <stp/>
        <stp>T</stp>
        <tr r="D30" s="1"/>
      </tp>
      <tp t="s">
        <v>MAY</v>
        <stp/>
        <stp>ContractData</stp>
        <stp>ZLE?9</stp>
        <stp>ContractMonth</stp>
        <stp/>
        <stp>T</stp>
        <tr r="D55" s="1"/>
      </tp>
      <tp t="s">
        <v>DEC</v>
        <stp/>
        <stp>ContractData</stp>
        <stp>ZCE?9</stp>
        <stp>ContractMonth</stp>
        <stp/>
        <stp>T</stp>
        <tr r="D92" s="1"/>
      </tp>
      <tp t="s">
        <v>AUG</v>
        <stp/>
        <stp>ContractData</stp>
        <stp>GLE?9</stp>
        <stp>ContractMonth</stp>
        <stp/>
        <stp>T</stp>
        <tr r="D108" s="1"/>
      </tp>
      <tp t="s">
        <v>JAN</v>
        <stp/>
        <stp>ContractData</stp>
        <stp>GDC?9</stp>
        <stp>ContractMonth</stp>
        <stp/>
        <stp>T</stp>
        <tr r="D141" s="1"/>
      </tp>
      <tp t="s">
        <v>JUN</v>
        <stp/>
        <stp>ContractData</stp>
        <stp>GLE?8</stp>
        <stp>ContractMonth</stp>
        <stp/>
        <stp>T</stp>
        <tr r="D107" s="1"/>
      </tp>
      <tp t="s">
        <v>DEC</v>
        <stp/>
        <stp>ContractData</stp>
        <stp>GDC?8</stp>
        <stp>ContractMonth</stp>
        <stp/>
        <stp>T</stp>
        <tr r="D140" s="1"/>
      </tp>
      <tp t="s">
        <v>APR</v>
        <stp/>
        <stp>ContractData</stp>
        <stp>GLE?1</stp>
        <stp>ContractMonth</stp>
        <stp/>
        <stp>T</stp>
        <tr r="D100" s="1"/>
      </tp>
      <tp t="s">
        <v>MAY</v>
        <stp/>
        <stp>ContractData</stp>
        <stp>GDC?1</stp>
        <stp>ContractMonth</stp>
        <stp/>
        <stp>T</stp>
        <tr r="D133" s="1"/>
      </tp>
      <tp t="s">
        <v>AUG</v>
        <stp/>
        <stp>ContractData</stp>
        <stp>GLE?3</stp>
        <stp>ContractMonth</stp>
        <stp/>
        <stp>T</stp>
        <tr r="D102" s="1"/>
      </tp>
      <tp t="s">
        <v>JUL</v>
        <stp/>
        <stp>ContractData</stp>
        <stp>GDC?3</stp>
        <stp>ContractMonth</stp>
        <stp/>
        <stp>T</stp>
        <tr r="D135" s="1"/>
      </tp>
      <tp t="s">
        <v>JUN</v>
        <stp/>
        <stp>ContractData</stp>
        <stp>GLE?2</stp>
        <stp>ContractMonth</stp>
        <stp/>
        <stp>T</stp>
        <tr r="D101" s="1"/>
      </tp>
      <tp t="s">
        <v>JUN</v>
        <stp/>
        <stp>ContractData</stp>
        <stp>GDC?2</stp>
        <stp>ContractMonth</stp>
        <stp/>
        <stp>T</stp>
        <tr r="D134" s="1"/>
      </tp>
      <tp t="s">
        <v>DEC</v>
        <stp/>
        <stp>ContractData</stp>
        <stp>GLE?5</stp>
        <stp>ContractMonth</stp>
        <stp/>
        <stp>T</stp>
        <tr r="D104" s="1"/>
      </tp>
      <tp t="s">
        <v>SEP</v>
        <stp/>
        <stp>ContractData</stp>
        <stp>GDC?5</stp>
        <stp>ContractMonth</stp>
        <stp/>
        <stp>T</stp>
        <tr r="D137" s="1"/>
      </tp>
      <tp t="s">
        <v>OCT</v>
        <stp/>
        <stp>ContractData</stp>
        <stp>GLE?4</stp>
        <stp>ContractMonth</stp>
        <stp/>
        <stp>T</stp>
        <tr r="D103" s="1"/>
      </tp>
      <tp t="s">
        <v>AUG</v>
        <stp/>
        <stp>ContractData</stp>
        <stp>GDC?4</stp>
        <stp>ContractMonth</stp>
        <stp/>
        <stp>T</stp>
        <tr r="D136" s="1"/>
      </tp>
      <tp t="s">
        <v>APR</v>
        <stp/>
        <stp>ContractData</stp>
        <stp>GLE?7</stp>
        <stp>ContractMonth</stp>
        <stp/>
        <stp>T</stp>
        <tr r="D106" s="1"/>
      </tp>
      <tp t="s">
        <v>NOV</v>
        <stp/>
        <stp>ContractData</stp>
        <stp>GDC?7</stp>
        <stp>ContractMonth</stp>
        <stp/>
        <stp>T</stp>
        <tr r="D139" s="1"/>
      </tp>
      <tp t="s">
        <v>FEB</v>
        <stp/>
        <stp>ContractData</stp>
        <stp>GLE?6</stp>
        <stp>ContractMonth</stp>
        <stp/>
        <stp>T</stp>
        <tr r="D105" s="1"/>
      </tp>
      <tp t="s">
        <v>OCT</v>
        <stp/>
        <stp>ContractData</stp>
        <stp>GDC?6</stp>
        <stp>ContractMonth</stp>
        <stp/>
        <stp>T</stp>
        <tr r="D138" s="1"/>
      </tp>
      <tp t="s">
        <v/>
        <stp/>
        <stp>ContractData</stp>
        <stp>GF?9</stp>
        <stp>LastTradeToday</stp>
        <stp/>
        <stp>T</stp>
        <tr r="F39" s="2"/>
      </tp>
      <tp t="s">
        <v/>
        <stp/>
        <stp>ContractData</stp>
        <stp>HE?9</stp>
        <stp>LastTradeToday</stp>
        <stp/>
        <stp>T</stp>
        <tr r="F43" s="2"/>
      </tp>
      <tp>
        <v>373.77500000000003</v>
        <stp/>
        <stp>ContractData</stp>
        <stp>GF?1</stp>
        <stp>LastTradeToday</stp>
        <stp/>
        <stp>T</stp>
        <tr r="F38" s="2"/>
      </tp>
      <tp>
        <v>94.025000000000006</v>
        <stp/>
        <stp>ContractData</stp>
        <stp>HE?1</stp>
        <stp>LastTradeToday</stp>
        <stp/>
        <stp>T</stp>
        <tr r="F42" s="2"/>
      </tp>
      <tp t="s">
        <v/>
        <stp/>
        <stp>ContractData</stp>
        <stp>ZSE?15</stp>
        <stp>Low</stp>
        <stp/>
        <stp>T</stp>
        <tr r="J6" s="2"/>
      </tp>
      <tp t="s">
        <v/>
        <stp/>
        <stp>ContractData</stp>
        <stp>ZCE?15</stp>
        <stp>Low</stp>
        <stp/>
        <stp>T</stp>
        <tr r="J31" s="2"/>
      </tp>
      <tp>
        <v>517.75</v>
        <stp/>
        <stp>ContractData</stp>
        <stp>ZCE?12</stp>
        <stp>Low</stp>
        <stp/>
        <stp>T</stp>
        <tr r="J30" s="2"/>
      </tp>
      <tp t="s">
        <v/>
        <stp/>
        <stp>ContractData</stp>
        <stp>ZLE?13</stp>
        <stp>Low</stp>
        <stp/>
        <stp>T</stp>
        <tr r="J17" s="2"/>
      </tp>
      <tp t="s">
        <v/>
        <stp/>
        <stp>ContractData</stp>
        <stp>ZME?13</stp>
        <stp>Low</stp>
        <stp/>
        <stp>T</stp>
        <tr r="J11" s="2"/>
      </tp>
      <tp t="s">
        <v/>
        <stp/>
        <stp>ContractData</stp>
        <stp>ZLE?21</stp>
        <stp>Low</stp>
        <stp/>
        <stp>T</stp>
        <tr r="J18" s="2"/>
      </tp>
      <tp t="s">
        <v/>
        <stp/>
        <stp>ContractData</stp>
        <stp>ZME?21</stp>
        <stp>Low</stp>
        <stp/>
        <stp>T</stp>
        <tr r="J12" s="2"/>
      </tp>
      <tp t="s">
        <v/>
        <stp/>
        <stp>ContractData</stp>
        <stp>ZME?24</stp>
        <stp>Low</stp>
        <stp/>
        <stp>T</stp>
        <tr r="J13" s="2"/>
      </tp>
      <tp t="s">
        <v/>
        <stp/>
        <stp>ContractData</stp>
        <stp>ZLE?24</stp>
        <stp>Low</stp>
        <stp/>
        <stp>T</stp>
        <tr r="J19" s="2"/>
      </tp>
      <tp>
        <v>351</v>
        <stp/>
        <stp>ContractData</stp>
        <stp>ZLE?13</stp>
        <stp>COI</stp>
        <stp/>
        <stp>T</stp>
        <tr r="L17" s="2"/>
      </tp>
      <tp>
        <v>433</v>
        <stp/>
        <stp>ContractData</stp>
        <stp>ZME?13</stp>
        <stp>COI</stp>
        <stp/>
        <stp>T</stp>
        <tr r="L11" s="2"/>
      </tp>
      <tp>
        <v>123</v>
        <stp/>
        <stp>ContractData</stp>
        <stp>ZCE?12</stp>
        <stp>COI</stp>
        <stp/>
        <stp>T</stp>
        <tr r="L30" s="2"/>
      </tp>
      <tp>
        <v>1</v>
        <stp/>
        <stp>ContractData</stp>
        <stp>ZCE?15</stp>
        <stp>COI</stp>
        <stp/>
        <stp>T</stp>
        <tr r="L31" s="2"/>
      </tp>
      <tp>
        <v>2</v>
        <stp/>
        <stp>ContractData</stp>
        <stp>ZSE?15</stp>
        <stp>COI</stp>
        <stp/>
        <stp>T</stp>
        <tr r="L6" s="2"/>
      </tp>
      <tp>
        <v>0</v>
        <stp/>
        <stp>ContractData</stp>
        <stp>ZME?24</stp>
        <stp>COI</stp>
        <stp/>
        <stp>T</stp>
        <tr r="L13" s="2"/>
      </tp>
      <tp>
        <v>0</v>
        <stp/>
        <stp>ContractData</stp>
        <stp>ZLE?24</stp>
        <stp>COI</stp>
        <stp/>
        <stp>T</stp>
        <tr r="L19" s="2"/>
      </tp>
      <tp>
        <v>0</v>
        <stp/>
        <stp>ContractData</stp>
        <stp>ZLE?21</stp>
        <stp>COI</stp>
        <stp/>
        <stp>T</stp>
        <tr r="L18" s="2"/>
      </tp>
      <tp>
        <v>0</v>
        <stp/>
        <stp>ContractData</stp>
        <stp>ZME?21</stp>
        <stp>COI</stp>
        <stp/>
        <stp>T</stp>
        <tr r="L12" s="2"/>
      </tp>
      <tp t="s">
        <v/>
        <stp/>
        <stp>ContractData</stp>
        <stp>GDC?14</stp>
        <stp>Low</stp>
        <stp/>
        <stp>T</stp>
        <tr r="J47" s="2"/>
      </tp>
      <tp>
        <v>256</v>
        <stp/>
        <stp>ContractData</stp>
        <stp>GDC?14</stp>
        <stp>COI</stp>
        <stp/>
        <stp>T</stp>
        <tr r="L47" s="2"/>
      </tp>
      <tp t="s">
        <v/>
        <stp/>
        <stp>ContractData</stp>
        <stp>ZWA?12</stp>
        <stp>Low</stp>
        <stp/>
        <stp>T</stp>
        <tr r="J24" s="2"/>
      </tp>
      <tp>
        <v>19</v>
        <stp/>
        <stp>ContractData</stp>
        <stp>ZWA?12</stp>
        <stp>COI</stp>
        <stp/>
        <stp>T</stp>
        <tr r="L24" s="2"/>
      </tp>
      <tp>
        <v>2456</v>
        <stp/>
        <stp>ContractData</stp>
        <stp>ZME?5</stp>
        <stp>T_CVol</stp>
        <stp/>
        <stp>T</stp>
        <tr r="K10" s="2"/>
      </tp>
      <tp>
        <v>7712</v>
        <stp/>
        <stp>ContractData</stp>
        <stp>ZLE?5</stp>
        <stp>T_CVol</stp>
        <stp/>
        <stp>T</stp>
        <tr r="K16" s="2"/>
      </tp>
      <tp t="s">
        <v>GD CULTURE GROUP LIM</v>
        <stp/>
        <stp>ContractData</stp>
        <stp>GDC?25</stp>
        <stp>LongDescription</stp>
        <stp/>
        <stp>T</stp>
        <tr r="E157" s="1"/>
      </tp>
      <tp t="s">
        <v>Milk Class III (Globex), Apr 28</v>
        <stp/>
        <stp>ContractData</stp>
        <stp>GDC?24</stp>
        <stp>LongDescription</stp>
        <stp/>
        <stp>T</stp>
        <tr r="E156" s="1"/>
      </tp>
      <tp t="s">
        <v>Milk Class III (Globex), Mar 28</v>
        <stp/>
        <stp>ContractData</stp>
        <stp>GDC?23</stp>
        <stp>LongDescription</stp>
        <stp/>
        <stp>T</stp>
        <tr r="E155" s="1"/>
      </tp>
      <tp t="s">
        <v>Milk Class III (Globex), Feb 28</v>
        <stp/>
        <stp>ContractData</stp>
        <stp>GDC?22</stp>
        <stp>LongDescription</stp>
        <stp/>
        <stp>T</stp>
        <tr r="E154" s="1"/>
      </tp>
      <tp t="s">
        <v>Milk Class III (Globex), Jan 28</v>
        <stp/>
        <stp>ContractData</stp>
        <stp>GDC?21</stp>
        <stp>LongDescription</stp>
        <stp/>
        <stp>T</stp>
        <tr r="E153" s="1"/>
      </tp>
      <tp t="s">
        <v>Milk Class III (Globex), Dec 27</v>
        <stp/>
        <stp>ContractData</stp>
        <stp>GDC?20</stp>
        <stp>LongDescription</stp>
        <stp/>
        <stp>T</stp>
        <tr r="E152" s="1"/>
      </tp>
      <tp t="s">
        <v>Milk Class III (Globex), Sep 27</v>
        <stp/>
        <stp>ContractData</stp>
        <stp>GDC?17</stp>
        <stp>LongDescription</stp>
        <stp/>
        <stp>T</stp>
        <tr r="E149" s="1"/>
      </tp>
      <tp t="s">
        <v>Milk Class III (Globex), Aug 27</v>
        <stp/>
        <stp>ContractData</stp>
        <stp>GDC?16</stp>
        <stp>LongDescription</stp>
        <stp/>
        <stp>T</stp>
        <tr r="E148" s="1"/>
      </tp>
      <tp t="s">
        <v>Milk Class III (Globex), Jul 27</v>
        <stp/>
        <stp>ContractData</stp>
        <stp>GDC?15</stp>
        <stp>LongDescription</stp>
        <stp/>
        <stp>T</stp>
        <tr r="E147" s="1"/>
      </tp>
      <tp t="s">
        <v>Milk Class III (Globex), Jun 27</v>
        <stp/>
        <stp>ContractData</stp>
        <stp>GDC?14</stp>
        <stp>LongDescription</stp>
        <stp/>
        <stp>T</stp>
        <tr r="E47" s="2"/>
        <tr r="E146" s="1"/>
      </tp>
      <tp t="s">
        <v>Milk Class III (Globex), May 27</v>
        <stp/>
        <stp>ContractData</stp>
        <stp>GDC?13</stp>
        <stp>LongDescription</stp>
        <stp/>
        <stp>T</stp>
        <tr r="E145" s="1"/>
      </tp>
      <tp t="s">
        <v>Milk Class III (Globex), Apr 27</v>
        <stp/>
        <stp>ContractData</stp>
        <stp>GDC?12</stp>
        <stp>LongDescription</stp>
        <stp/>
        <stp>T</stp>
        <tr r="E144" s="1"/>
      </tp>
      <tp t="s">
        <v>Milk Class III (Globex), Mar 27</v>
        <stp/>
        <stp>ContractData</stp>
        <stp>GDC?11</stp>
        <stp>LongDescription</stp>
        <stp/>
        <stp>T</stp>
        <tr r="E143" s="1"/>
      </tp>
      <tp t="s">
        <v>Milk Class III (Globex), Feb 27</v>
        <stp/>
        <stp>ContractData</stp>
        <stp>GDC?10</stp>
        <stp>LongDescription</stp>
        <stp/>
        <stp>T</stp>
        <tr r="E142" s="1"/>
      </tp>
      <tp t="s">
        <v>Milk Class III (Globex), Nov 27</v>
        <stp/>
        <stp>ContractData</stp>
        <stp>GDC?19</stp>
        <stp>LongDescription</stp>
        <stp/>
        <stp>T</stp>
        <tr r="E151" s="1"/>
      </tp>
      <tp t="s">
        <v>Milk Class III (Globex), Oct 27</v>
        <stp/>
        <stp>ContractData</stp>
        <stp>GDC?18</stp>
        <stp>LongDescription</stp>
        <stp/>
        <stp>T</stp>
        <tr r="E150" s="1"/>
      </tp>
      <tp>
        <v>46582</v>
        <stp/>
        <stp>ContractData</stp>
        <stp>ZWA?7</stp>
        <stp>ExpirationDate</stp>
        <stp/>
        <stp>T</stp>
        <tr r="N23" s="2"/>
      </tp>
      <tp>
        <v>46582</v>
        <stp/>
        <stp>ContractData</stp>
        <stp>ZCE?7</stp>
        <stp>ExpirationDate</stp>
        <stp/>
        <stp>T</stp>
        <tr r="N29" s="2"/>
      </tp>
      <tp>
        <v>2502</v>
        <stp/>
        <stp>ContractData</stp>
        <stp>ZCE?7</stp>
        <stp>T_CVol</stp>
        <stp/>
        <stp>T</stp>
        <tr r="K29" s="2"/>
      </tp>
      <tp>
        <v>427</v>
        <stp/>
        <stp>ContractData</stp>
        <stp>ZWA?7</stp>
        <stp>T_CVol</stp>
        <stp/>
        <stp>T</stp>
        <tr r="K23" s="2"/>
      </tp>
      <tp t="s">
        <v>Wheat (Globex), Mar 28</v>
        <stp/>
        <stp>ContractData</stp>
        <stp>ZWA?10</stp>
        <stp>LongDescription</stp>
        <stp/>
        <stp>T</stp>
        <tr r="E81" s="1"/>
      </tp>
      <tp t="s">
        <v>Wheat (Globex), May 28</v>
        <stp/>
        <stp>ContractData</stp>
        <stp>ZWA?11</stp>
        <stp>LongDescription</stp>
        <stp/>
        <stp>T</stp>
        <tr r="E82" s="1"/>
      </tp>
      <tp t="s">
        <v>Wheat (Globex), Jul 28</v>
        <stp/>
        <stp>ContractData</stp>
        <stp>ZWA?12</stp>
        <stp>LongDescription</stp>
        <stp/>
        <stp>T</stp>
        <tr r="E24" s="2"/>
        <tr r="E83" s="1"/>
      </tp>
      <tp>
        <v>46309</v>
        <stp/>
        <stp>ContractData</stp>
        <stp>ZLE?5</stp>
        <stp>ExpirationDate</stp>
        <stp/>
        <stp>T</stp>
        <tr r="N16" s="2"/>
      </tp>
      <tp>
        <v>46309</v>
        <stp/>
        <stp>ContractData</stp>
        <stp>ZME?5</stp>
        <stp>ExpirationDate</stp>
        <stp/>
        <stp>T</stp>
        <tr r="N10" s="2"/>
      </tp>
      <tp>
        <v>1376</v>
        <stp/>
        <stp>ContractData</stp>
        <stp>ZSE?1</stp>
        <stp>T_CVol</stp>
        <stp/>
        <stp>T</stp>
        <tr r="K4" s="2"/>
      </tp>
      <tp>
        <v>46217</v>
        <stp/>
        <stp>ContractData</stp>
        <stp>ZWA?2</stp>
        <stp>ExpirationDate</stp>
        <stp/>
        <stp>T</stp>
        <tr r="N22" s="2"/>
      </tp>
      <tp>
        <v>46217</v>
        <stp/>
        <stp>ContractData</stp>
        <stp>ZCE?2</stp>
        <stp>ExpirationDate</stp>
        <stp/>
        <stp>T</stp>
        <tr r="N28" s="2"/>
      </tp>
      <tp t="s">
        <v>Live Cattle (Globex), Dec 27</v>
        <stp/>
        <stp>ContractData</stp>
        <stp>GLE?11</stp>
        <stp>LongDescription</stp>
        <stp/>
        <stp>T</stp>
        <tr r="E110" s="1"/>
      </tp>
      <tp t="s">
        <v>Live Cattle (Globex), Oct 27</v>
        <stp/>
        <stp>ContractData</stp>
        <stp>GLE?10</stp>
        <stp>LongDescription</stp>
        <stp/>
        <stp>T</stp>
        <tr r="E109" s="1"/>
      </tp>
      <tp t="s">
        <v>Soybean Oil (Globex), Dec 29</v>
        <stp/>
        <stp>ContractData</stp>
        <stp>ZLE?25</stp>
        <stp>LongDescription</stp>
        <stp/>
        <stp>T</stp>
        <tr r="E71" s="1"/>
      </tp>
      <tp t="s">
        <v>Soybean Meal (Globex), Oct 29</v>
        <stp/>
        <stp>ContractData</stp>
        <stp>ZME?24</stp>
        <stp>LongDescription</stp>
        <stp/>
        <stp>T</stp>
        <tr r="E13" s="2"/>
        <tr r="E45" s="1"/>
      </tp>
      <tp t="s">
        <v>Soybean Oil (Globex), Oct 29</v>
        <stp/>
        <stp>ContractData</stp>
        <stp>ZLE?24</stp>
        <stp>LongDescription</stp>
        <stp/>
        <stp>T</stp>
        <tr r="E19" s="2"/>
        <tr r="E70" s="1"/>
      </tp>
      <tp t="s">
        <v>Soybean Meal (Globex), Dec 29</v>
        <stp/>
        <stp>ContractData</stp>
        <stp>ZME?25</stp>
        <stp>LongDescription</stp>
        <stp/>
        <stp>T</stp>
        <tr r="E46" s="1"/>
      </tp>
      <tp t="s">
        <v>Soybean Oil (Globex), Jul 29</v>
        <stp/>
        <stp>ContractData</stp>
        <stp>ZLE?23</stp>
        <stp>LongDescription</stp>
        <stp/>
        <stp>T</stp>
        <tr r="E69" s="1"/>
      </tp>
      <tp t="s">
        <v>Soybean Meal (Globex), Dec 28</v>
        <stp/>
        <stp>ContractData</stp>
        <stp>ZME?22</stp>
        <stp>LongDescription</stp>
        <stp/>
        <stp>T</stp>
        <tr r="E43" s="1"/>
      </tp>
      <tp t="s">
        <v>Soybean Oil (Globex), Dec 28</v>
        <stp/>
        <stp>ContractData</stp>
        <stp>ZLE?22</stp>
        <stp>LongDescription</stp>
        <stp/>
        <stp>T</stp>
        <tr r="E68" s="1"/>
      </tp>
      <tp t="s">
        <v>Soybean Meal (Globex), Jul 29</v>
        <stp/>
        <stp>ContractData</stp>
        <stp>ZME?23</stp>
        <stp>LongDescription</stp>
        <stp/>
        <stp>T</stp>
        <tr r="E44" s="1"/>
      </tp>
      <tp t="s">
        <v>Soybean Oil (Globex), Oct 28</v>
        <stp/>
        <stp>ContractData</stp>
        <stp>ZLE?21</stp>
        <stp>LongDescription</stp>
        <stp/>
        <stp>T</stp>
        <tr r="E18" s="2"/>
        <tr r="E67" s="1"/>
      </tp>
      <tp t="s">
        <v>Soybean Meal (Globex), Sep 28</v>
        <stp/>
        <stp>ContractData</stp>
        <stp>ZME?20</stp>
        <stp>LongDescription</stp>
        <stp/>
        <stp>T</stp>
        <tr r="E41" s="1"/>
      </tp>
      <tp t="s">
        <v>Soybean Oil (Globex), Sep 28</v>
        <stp/>
        <stp>ContractData</stp>
        <stp>ZLE?20</stp>
        <stp>LongDescription</stp>
        <stp/>
        <stp>T</stp>
        <tr r="E66" s="1"/>
      </tp>
      <tp t="s">
        <v>Soybean Meal (Globex), Oct 28</v>
        <stp/>
        <stp>ContractData</stp>
        <stp>ZME?21</stp>
        <stp>LongDescription</stp>
        <stp/>
        <stp>T</stp>
        <tr r="E12" s="2"/>
        <tr r="E42" s="1"/>
      </tp>
      <tp t="s">
        <v>Soybeans (Globex), Jul 29</v>
        <stp/>
        <stp>ContractData</stp>
        <stp>ZSE?20</stp>
        <stp>LongDescription</stp>
        <stp/>
        <stp>T</stp>
        <tr r="E20" s="1"/>
      </tp>
      <tp t="s">
        <v>Soybeans (Globex), Nov 29</v>
        <stp/>
        <stp>ContractData</stp>
        <stp>ZSE?21</stp>
        <stp>LongDescription</stp>
        <stp/>
        <stp>T</stp>
        <tr r="E21" s="1"/>
      </tp>
      <tp t="s">
        <v>Corn (Globex), Mar 28</v>
        <stp/>
        <stp>ContractData</stp>
        <stp>ZCE?10</stp>
        <stp>LongDescription</stp>
        <stp/>
        <stp>T</stp>
        <tr r="E93" s="1"/>
      </tp>
      <tp t="s">
        <v>Corn (Globex), May 28</v>
        <stp/>
        <stp>ContractData</stp>
        <stp>ZCE?11</stp>
        <stp>LongDescription</stp>
        <stp/>
        <stp>T</stp>
        <tr r="E94" s="1"/>
      </tp>
      <tp t="s">
        <v>Corn (Globex), Jul 28</v>
        <stp/>
        <stp>ContractData</stp>
        <stp>ZCE?12</stp>
        <stp>LongDescription</stp>
        <stp/>
        <stp>T</stp>
        <tr r="E30" s="2"/>
        <tr r="E95" s="1"/>
      </tp>
      <tp t="s">
        <v>Corn (Globex), Sep 28</v>
        <stp/>
        <stp>ContractData</stp>
        <stp>ZCE?13</stp>
        <stp>LongDescription</stp>
        <stp/>
        <stp>T</stp>
        <tr r="E96" s="1"/>
      </tp>
      <tp t="s">
        <v>Corn (Globex), Dec 28</v>
        <stp/>
        <stp>ContractData</stp>
        <stp>ZCE?14</stp>
        <stp>LongDescription</stp>
        <stp/>
        <stp>T</stp>
        <tr r="E97" s="1"/>
      </tp>
      <tp t="s">
        <v>Corn (Globex), Jul 29</v>
        <stp/>
        <stp>ContractData</stp>
        <stp>ZCE?15</stp>
        <stp>LongDescription</stp>
        <stp/>
        <stp>T</stp>
        <tr r="E31" s="2"/>
        <tr r="E98" s="1"/>
      </tp>
      <tp t="s">
        <v>Corn (Globex), Dec 29</v>
        <stp/>
        <stp>ContractData</stp>
        <stp>ZCE?16</stp>
        <stp>LongDescription</stp>
        <stp/>
        <stp>T</stp>
        <tr r="E99" s="1"/>
      </tp>
      <tp t="s">
        <v>Soybean Oil (Globex), Aug 28</v>
        <stp/>
        <stp>ContractData</stp>
        <stp>ZLE?19</stp>
        <stp>LongDescription</stp>
        <stp/>
        <stp>T</stp>
        <tr r="E65" s="1"/>
      </tp>
      <tp t="s">
        <v>Soybean Meal (Globex), Jul 28</v>
        <stp/>
        <stp>ContractData</stp>
        <stp>ZME?18</stp>
        <stp>LongDescription</stp>
        <stp/>
        <stp>T</stp>
        <tr r="E39" s="1"/>
      </tp>
      <tp t="s">
        <v>Soybean Oil (Globex), Jul 28</v>
        <stp/>
        <stp>ContractData</stp>
        <stp>ZLE?18</stp>
        <stp>LongDescription</stp>
        <stp/>
        <stp>T</stp>
        <tr r="E64" s="1"/>
      </tp>
      <tp t="s">
        <v>Soybean Meal (Globex), Aug 28</v>
        <stp/>
        <stp>ContractData</stp>
        <stp>ZME?19</stp>
        <stp>LongDescription</stp>
        <stp/>
        <stp>T</stp>
        <tr r="E40" s="1"/>
      </tp>
      <tp t="s">
        <v>Soybean Oil (Globex), May 28</v>
        <stp/>
        <stp>ContractData</stp>
        <stp>ZLE?17</stp>
        <stp>LongDescription</stp>
        <stp/>
        <stp>T</stp>
        <tr r="E63" s="1"/>
      </tp>
      <tp t="s">
        <v>Soybean Meal (Globex), Mar 28</v>
        <stp/>
        <stp>ContractData</stp>
        <stp>ZME?16</stp>
        <stp>LongDescription</stp>
        <stp/>
        <stp>T</stp>
        <tr r="E37" s="1"/>
      </tp>
      <tp t="s">
        <v>Soybean Oil (Globex), Mar 28</v>
        <stp/>
        <stp>ContractData</stp>
        <stp>ZLE?16</stp>
        <stp>LongDescription</stp>
        <stp/>
        <stp>T</stp>
        <tr r="E62" s="1"/>
      </tp>
      <tp t="s">
        <v>Soybean Meal (Globex), May 28</v>
        <stp/>
        <stp>ContractData</stp>
        <stp>ZME?17</stp>
        <stp>LongDescription</stp>
        <stp/>
        <stp>T</stp>
        <tr r="E38" s="1"/>
      </tp>
      <tp t="s">
        <v>Soybean Oil (Globex), Jan 28</v>
        <stp/>
        <stp>ContractData</stp>
        <stp>ZLE?15</stp>
        <stp>LongDescription</stp>
        <stp/>
        <stp>T</stp>
        <tr r="E61" s="1"/>
      </tp>
      <tp t="s">
        <v>Soybean Meal (Globex), Dec 27</v>
        <stp/>
        <stp>ContractData</stp>
        <stp>ZME?14</stp>
        <stp>LongDescription</stp>
        <stp/>
        <stp>T</stp>
        <tr r="E35" s="1"/>
      </tp>
      <tp t="s">
        <v>Soybean Oil (Globex), Dec 27</v>
        <stp/>
        <stp>ContractData</stp>
        <stp>ZLE?14</stp>
        <stp>LongDescription</stp>
        <stp/>
        <stp>T</stp>
        <tr r="E60" s="1"/>
      </tp>
      <tp t="s">
        <v>Soybean Meal (Globex), Jan 28</v>
        <stp/>
        <stp>ContractData</stp>
        <stp>ZME?15</stp>
        <stp>LongDescription</stp>
        <stp/>
        <stp>T</stp>
        <tr r="E36" s="1"/>
      </tp>
      <tp t="s">
        <v>Soybean Oil (Globex), Oct 27</v>
        <stp/>
        <stp>ContractData</stp>
        <stp>ZLE?13</stp>
        <stp>LongDescription</stp>
        <stp/>
        <stp>T</stp>
        <tr r="E17" s="2"/>
        <tr r="E59" s="1"/>
      </tp>
      <tp t="s">
        <v>Soybean Meal (Globex), Sep 27</v>
        <stp/>
        <stp>ContractData</stp>
        <stp>ZME?12</stp>
        <stp>LongDescription</stp>
        <stp/>
        <stp>T</stp>
        <tr r="E33" s="1"/>
      </tp>
      <tp t="s">
        <v>Soybean Oil (Globex), Sep 27</v>
        <stp/>
        <stp>ContractData</stp>
        <stp>ZLE?12</stp>
        <stp>LongDescription</stp>
        <stp/>
        <stp>T</stp>
        <tr r="E58" s="1"/>
      </tp>
      <tp t="s">
        <v>Soybean Meal (Globex), Oct 27</v>
        <stp/>
        <stp>ContractData</stp>
        <stp>ZME?13</stp>
        <stp>LongDescription</stp>
        <stp/>
        <stp>T</stp>
        <tr r="E11" s="2"/>
        <tr r="E34" s="1"/>
      </tp>
      <tp t="s">
        <v>Soybean Oil (Globex), Aug 27</v>
        <stp/>
        <stp>ContractData</stp>
        <stp>ZLE?11</stp>
        <stp>LongDescription</stp>
        <stp/>
        <stp>T</stp>
        <tr r="E57" s="1"/>
      </tp>
      <tp t="s">
        <v>Soybean Meal (Globex), Jul 27</v>
        <stp/>
        <stp>ContractData</stp>
        <stp>ZME?10</stp>
        <stp>LongDescription</stp>
        <stp/>
        <stp>T</stp>
        <tr r="E31" s="1"/>
      </tp>
      <tp t="s">
        <v>Soybean Oil (Globex), Jul 27</v>
        <stp/>
        <stp>ContractData</stp>
        <stp>ZLE?10</stp>
        <stp>LongDescription</stp>
        <stp/>
        <stp>T</stp>
        <tr r="E56" s="1"/>
      </tp>
      <tp t="s">
        <v>Soybean Meal (Globex), Aug 27</v>
        <stp/>
        <stp>ContractData</stp>
        <stp>ZME?11</stp>
        <stp>LongDescription</stp>
        <stp/>
        <stp>T</stp>
        <tr r="E32" s="1"/>
      </tp>
      <tp t="s">
        <v>Soybeans (Globex), Aug 27</v>
        <stp/>
        <stp>ContractData</stp>
        <stp>ZSE?10</stp>
        <stp>LongDescription</stp>
        <stp/>
        <stp>T</stp>
        <tr r="E10" s="1"/>
      </tp>
      <tp t="s">
        <v>Soybeans (Globex), Sep 27</v>
        <stp/>
        <stp>ContractData</stp>
        <stp>ZSE?11</stp>
        <stp>LongDescription</stp>
        <stp/>
        <stp>T</stp>
        <tr r="E11" s="1"/>
      </tp>
      <tp t="s">
        <v>Soybeans (Globex), Nov 27</v>
        <stp/>
        <stp>ContractData</stp>
        <stp>ZSE?12</stp>
        <stp>LongDescription</stp>
        <stp/>
        <stp>T</stp>
        <tr r="E12" s="1"/>
      </tp>
      <tp t="s">
        <v>Soybeans (Globex), Jan 28</v>
        <stp/>
        <stp>ContractData</stp>
        <stp>ZSE?13</stp>
        <stp>LongDescription</stp>
        <stp/>
        <stp>T</stp>
        <tr r="E13" s="1"/>
      </tp>
      <tp t="s">
        <v>Soybeans (Globex), Mar 28</v>
        <stp/>
        <stp>ContractData</stp>
        <stp>ZSE?14</stp>
        <stp>LongDescription</stp>
        <stp/>
        <stp>T</stp>
        <tr r="E14" s="1"/>
      </tp>
      <tp t="s">
        <v>Soybeans (Globex), May 28</v>
        <stp/>
        <stp>ContractData</stp>
        <stp>ZSE?15</stp>
        <stp>LongDescription</stp>
        <stp/>
        <stp>T</stp>
        <tr r="E15" s="1"/>
        <tr r="E6" s="2"/>
      </tp>
      <tp t="s">
        <v>Soybeans (Globex), Jul 28</v>
        <stp/>
        <stp>ContractData</stp>
        <stp>ZSE?16</stp>
        <stp>LongDescription</stp>
        <stp/>
        <stp>T</stp>
        <tr r="E16" s="1"/>
      </tp>
      <tp t="s">
        <v>Soybeans (Globex), Aug 28</v>
        <stp/>
        <stp>ContractData</stp>
        <stp>ZSE?17</stp>
        <stp>LongDescription</stp>
        <stp/>
        <stp>T</stp>
        <tr r="E17" s="1"/>
      </tp>
      <tp t="s">
        <v>Soybeans (Globex), Sep 28</v>
        <stp/>
        <stp>ContractData</stp>
        <stp>ZSE?18</stp>
        <stp>LongDescription</stp>
        <stp/>
        <stp>T</stp>
        <tr r="E18" s="1"/>
      </tp>
      <tp t="s">
        <v>Soybeans (Globex), Nov 28</v>
        <stp/>
        <stp>ContractData</stp>
        <stp>ZSE?19</stp>
        <stp>LongDescription</stp>
        <stp/>
        <stp>T</stp>
        <tr r="E19" s="1"/>
      </tp>
      <tp>
        <v>93515</v>
        <stp/>
        <stp>ContractData</stp>
        <stp>ZCE?2</stp>
        <stp>T_CVol</stp>
        <stp/>
        <stp>T</stp>
        <tr r="K28" s="2"/>
      </tp>
      <tp>
        <v>65798</v>
        <stp/>
        <stp>ContractData</stp>
        <stp>ZWA?2</stp>
        <stp>T_CVol</stp>
        <stp/>
        <stp>T</stp>
        <tr r="K22" s="2"/>
      </tp>
      <tp>
        <v>46156</v>
        <stp/>
        <stp>ContractData</stp>
        <stp>ZSE?1</stp>
        <stp>ExpirationDate</stp>
        <stp/>
        <stp>T</stp>
        <tr r="N4" s="2"/>
      </tp>
      <tp t="s">
        <v/>
        <stp/>
        <stp>ContractData</stp>
        <stp>ZWA?12</stp>
        <stp>LastTradeToday</stp>
        <stp/>
        <stp>T</stp>
        <tr r="F24" s="2"/>
      </tp>
      <tp>
        <v>46203</v>
        <stp/>
        <stp>ContractData</stp>
        <stp>ZWA?2</stp>
        <stp>FirstNoticeDate</stp>
        <stp/>
        <stp>T</stp>
        <tr r="M22" s="2"/>
      </tp>
      <tp>
        <v>46568</v>
        <stp/>
        <stp>ContractData</stp>
        <stp>ZWA?7</stp>
        <stp>FirstNoticeDate</stp>
        <stp/>
        <stp>T</stp>
        <tr r="M23" s="2"/>
      </tp>
      <tp t="s">
        <v/>
        <stp/>
        <stp>ContractData</stp>
        <stp>ZSE?15</stp>
        <stp>LastTradeToday</stp>
        <stp/>
        <stp>T</stp>
        <tr r="F6" s="2"/>
      </tp>
      <tp>
        <v>1300</v>
        <stp/>
        <stp>ContractData</stp>
        <stp>ZSE?8</stp>
        <stp>T_CVol</stp>
        <stp/>
        <stp>T</stp>
        <tr r="K5" s="2"/>
      </tp>
      <tp>
        <v>46521</v>
        <stp/>
        <stp>ContractData</stp>
        <stp>ZSE?8</stp>
        <stp>ExpirationDate</stp>
        <stp/>
        <stp>T</stp>
        <tr r="N5" s="2"/>
      </tp>
      <tp>
        <v>46507</v>
        <stp/>
        <stp>ContractData</stp>
        <stp>ZSE?8</stp>
        <stp>FirstNoticeDate</stp>
        <stp/>
        <stp>T</stp>
        <tr r="M5" s="2"/>
      </tp>
      <tp>
        <v>46142</v>
        <stp/>
        <stp>ContractData</stp>
        <stp>ZSE?1</stp>
        <stp>FirstNoticeDate</stp>
        <stp/>
        <stp>T</stp>
        <tr r="M4" s="2"/>
      </tp>
      <tp>
        <v>46181</v>
        <stp/>
        <stp>ContractData</stp>
        <stp>GLE?2</stp>
        <stp>FirstNoticeDate</stp>
        <stp/>
        <stp>T</stp>
        <tr r="M34" s="2"/>
      </tp>
      <tp>
        <v>46545</v>
        <stp/>
        <stp>ContractData</stp>
        <stp>GLE?8</stp>
        <stp>FirstNoticeDate</stp>
        <stp/>
        <stp>T</stp>
        <tr r="M35" s="2"/>
      </tp>
      <tp>
        <v>46295</v>
        <stp/>
        <stp>ContractData</stp>
        <stp>ZLE?5</stp>
        <stp>FirstNoticeDate</stp>
        <stp/>
        <stp>T</stp>
        <tr r="M16" s="2"/>
      </tp>
      <tp t="s">
        <v/>
        <stp/>
        <stp>ContractData</stp>
        <stp>ZLE?21</stp>
        <stp>LastTradeToday</stp>
        <stp/>
        <stp>T</stp>
        <tr r="F18" s="2"/>
      </tp>
      <tp>
        <v>74</v>
        <stp/>
        <stp>ContractData</stp>
        <stp>GLE?8</stp>
        <stp>T_CVol</stp>
        <stp/>
        <stp>T</stp>
        <tr r="K35" s="2"/>
      </tp>
      <tp>
        <v>46295</v>
        <stp/>
        <stp>ContractData</stp>
        <stp>ZME?5</stp>
        <stp>FirstNoticeDate</stp>
        <stp/>
        <stp>T</stp>
        <tr r="M10" s="2"/>
      </tp>
      <tp t="s">
        <v/>
        <stp/>
        <stp>ContractData</stp>
        <stp>ZME?21</stp>
        <stp>LastTradeToday</stp>
        <stp/>
        <stp>T</stp>
        <tr r="F12" s="2"/>
      </tp>
      <tp>
        <v>-4</v>
        <stp/>
        <stp>ContractData</stp>
        <stp>ZCE?7</stp>
        <stp>NetLastTradeToday</stp>
        <stp/>
        <stp>T</stp>
        <tr r="G29" s="2"/>
      </tp>
      <tp>
        <v>-9.25</v>
        <stp/>
        <stp>ContractData</stp>
        <stp>ZWA?7</stp>
        <stp>NetLastTradeToday</stp>
        <stp/>
        <stp>T</stp>
        <tr r="G23" s="2"/>
      </tp>
      <tp>
        <v>-2.7</v>
        <stp/>
        <stp>ContractData</stp>
        <stp>ZME?5</stp>
        <stp>NetLastTradeToday</stp>
        <stp/>
        <stp>T</stp>
        <tr r="G10" s="2"/>
      </tp>
      <tp>
        <v>0.22</v>
        <stp/>
        <stp>ContractData</stp>
        <stp>ZLE?5</stp>
        <stp>NetLastTradeToday</stp>
        <stp/>
        <stp>T</stp>
        <tr r="G16" s="2"/>
      </tp>
      <tp>
        <v>-6.25</v>
        <stp/>
        <stp>ContractData</stp>
        <stp>ZCE?2</stp>
        <stp>NetLastTradeToday</stp>
        <stp/>
        <stp>T</stp>
        <tr r="G28" s="2"/>
      </tp>
      <tp>
        <v>-17</v>
        <stp/>
        <stp>ContractData</stp>
        <stp>ZWA?2</stp>
        <stp>NetLastTradeToday</stp>
        <stp/>
        <stp>T</stp>
        <tr r="G22" s="2"/>
      </tp>
      <tp>
        <v>-5</v>
        <stp/>
        <stp>ContractData</stp>
        <stp>ZSE?1</stp>
        <stp>NetLastTradeToday</stp>
        <stp/>
        <stp>T</stp>
        <tr r="G4" s="2"/>
      </tp>
      <tp>
        <v>-2</v>
        <stp/>
        <stp>ContractData</stp>
        <stp>ZSE?8</stp>
        <stp>NetLastTradeToday</stp>
        <stp/>
        <stp>T</stp>
        <tr r="G5" s="2"/>
      </tp>
      <tp>
        <v>0.35000000000000003</v>
        <stp/>
        <stp>ContractData</stp>
        <stp>GLE?8</stp>
        <stp>NetLastTradeToday</stp>
        <stp/>
        <stp>T</stp>
        <tr r="G35" s="2"/>
      </tp>
      <tp>
        <v>-1.1000000000000001</v>
        <stp/>
        <stp>ContractData</stp>
        <stp>GLE?2</stp>
        <stp>NetLastTradeToday</stp>
        <stp/>
        <stp>T</stp>
        <tr r="G34" s="2"/>
      </tp>
      <tp>
        <v>-0.28000000000000003</v>
        <stp/>
        <stp>ContractData</stp>
        <stp>GDC?2</stp>
        <stp>NetLastTradeToday</stp>
        <stp/>
        <stp>T</stp>
        <tr r="G46" s="2"/>
      </tp>
      <tp t="s">
        <v/>
        <stp/>
        <stp>ContractData</stp>
        <stp>ZLE?13</stp>
        <stp>LastTradeToday</stp>
        <stp/>
        <stp>T</stp>
        <tr r="F17" s="2"/>
      </tp>
      <tp t="s">
        <v/>
        <stp/>
        <stp>ContractData</stp>
        <stp>ZME?13</stp>
        <stp>LastTradeToday</stp>
        <stp/>
        <stp>T</stp>
        <tr r="F11" s="2"/>
      </tp>
      <tp>
        <v>46568</v>
        <stp/>
        <stp>ContractData</stp>
        <stp>GLE?8</stp>
        <stp>ExpirationDate</stp>
        <stp/>
        <stp>T</stp>
        <tr r="N35" s="2"/>
      </tp>
      <tp t="s">
        <v>Feeder Cattle (Globex), Jan 27</v>
        <stp/>
        <stp>ContractData</stp>
        <stp>GF?7</stp>
        <stp>LongDescription</stp>
        <stp/>
        <stp>T</stp>
        <tr r="E117" s="1"/>
      </tp>
      <tp t="s">
        <v>Feeder Cattle (Globex), Nov 26</v>
        <stp/>
        <stp>ContractData</stp>
        <stp>GF?6</stp>
        <stp>LongDescription</stp>
        <stp/>
        <stp>T</stp>
        <tr r="E116" s="1"/>
      </tp>
      <tp t="s">
        <v>Feeder Cattle (Globex), Oct 26</v>
        <stp/>
        <stp>ContractData</stp>
        <stp>GF?5</stp>
        <stp>LongDescription</stp>
        <stp/>
        <stp>T</stp>
        <tr r="E115" s="1"/>
      </tp>
      <tp t="s">
        <v>Feeder Cattle (Globex), Sep 26</v>
        <stp/>
        <stp>ContractData</stp>
        <stp>GF?4</stp>
        <stp>LongDescription</stp>
        <stp/>
        <stp>T</stp>
        <tr r="E114" s="1"/>
      </tp>
      <tp t="s">
        <v>Feeder Cattle (Globex), Aug 26</v>
        <stp/>
        <stp>ContractData</stp>
        <stp>GF?3</stp>
        <stp>LongDescription</stp>
        <stp/>
        <stp>T</stp>
        <tr r="E113" s="1"/>
      </tp>
      <tp t="s">
        <v>Feeder Cattle (Globex), May 26</v>
        <stp/>
        <stp>ContractData</stp>
        <stp>GF?2</stp>
        <stp>LongDescription</stp>
        <stp/>
        <stp>T</stp>
        <tr r="E112" s="1"/>
      </tp>
      <tp t="s">
        <v>Feeder Cattle (Globex), Apr 26</v>
        <stp/>
        <stp>ContractData</stp>
        <stp>GF?1</stp>
        <stp>LongDescription</stp>
        <stp/>
        <stp>T</stp>
        <tr r="E38" s="2"/>
        <tr r="E111" s="1"/>
      </tp>
      <tp t="s">
        <v>Feeder Cattle (Globex), Apr 27</v>
        <stp/>
        <stp>ContractData</stp>
        <stp>GF?9</stp>
        <stp>LongDescription</stp>
        <stp/>
        <stp>T</stp>
        <tr r="E39" s="2"/>
        <tr r="E119" s="1"/>
      </tp>
      <tp t="s">
        <v>Feeder Cattle (Globex), Mar 27</v>
        <stp/>
        <stp>ContractData</stp>
        <stp>GF?8</stp>
        <stp>LongDescription</stp>
        <stp/>
        <stp>T</stp>
        <tr r="E118" s="1"/>
      </tp>
      <tp t="s">
        <v/>
        <stp/>
        <stp>ContractData</stp>
        <stp>ZME?24</stp>
        <stp>LastTradeToday</stp>
        <stp/>
        <stp>T</stp>
        <tr r="F13" s="2"/>
      </tp>
      <tp t="s">
        <v/>
        <stp/>
        <stp>ContractData</stp>
        <stp>ZLE?24</stp>
        <stp>LastTradeToday</stp>
        <stp/>
        <stp>T</stp>
        <tr r="F19" s="2"/>
      </tp>
      <tp>
        <v>46142.398460648154</v>
        <stp/>
        <stp>SystemInfo</stp>
        <stp>Linetime</stp>
        <tr r="E1" s="2"/>
      </tp>
      <tp t="s">
        <v/>
        <stp/>
        <stp>ContractData</stp>
        <stp>GDC?2</stp>
        <stp>FirstNoticeDate</stp>
        <stp/>
        <stp>T</stp>
        <tr r="M46" s="2"/>
      </tp>
      <tp t="s">
        <v>Mid-Sized Milk Class III Synthetic, Nov 26</v>
        <stp/>
        <stp>ContractData</stp>
        <stp>JQ?7</stp>
        <stp>LongDescription</stp>
        <stp/>
        <stp>T</stp>
        <tr r="E164" s="1"/>
      </tp>
      <tp t="s">
        <v>Mid-Sized Milk Class III Synthetic, Oct 26</v>
        <stp/>
        <stp>ContractData</stp>
        <stp>JQ?6</stp>
        <stp>LongDescription</stp>
        <stp/>
        <stp>T</stp>
        <tr r="E163" s="1"/>
      </tp>
      <tp t="s">
        <v>Mid-Sized Milk Class III Synthetic, Sep 26</v>
        <stp/>
        <stp>ContractData</stp>
        <stp>JQ?5</stp>
        <stp>LongDescription</stp>
        <stp/>
        <stp>T</stp>
        <tr r="E162" s="1"/>
      </tp>
      <tp t="s">
        <v>Mid-Sized Milk Class III Synthetic, Aug 26</v>
        <stp/>
        <stp>ContractData</stp>
        <stp>JQ?4</stp>
        <stp>LongDescription</stp>
        <stp/>
        <stp>T</stp>
        <tr r="E161" s="1"/>
      </tp>
      <tp t="s">
        <v>Mid-Sized Milk Class III Synthetic, Jul 26</v>
        <stp/>
        <stp>ContractData</stp>
        <stp>JQ?3</stp>
        <stp>LongDescription</stp>
        <stp/>
        <stp>T</stp>
        <tr r="E160" s="1"/>
      </tp>
      <tp t="s">
        <v>Mid-Sized Milk Class III Synthetic, Jun 26</v>
        <stp/>
        <stp>ContractData</stp>
        <stp>JQ?2</stp>
        <stp>LongDescription</stp>
        <stp/>
        <stp>T</stp>
        <tr r="E159" s="1"/>
      </tp>
      <tp t="s">
        <v>Mid-Sized Milk Class III Synthetic, May 26</v>
        <stp/>
        <stp>ContractData</stp>
        <stp>JQ?1</stp>
        <stp>LongDescription</stp>
        <stp/>
        <stp>T</stp>
        <tr r="E158" s="1"/>
      </tp>
      <tp t="s">
        <v>Mid-Sized Milk Class III Synthetic, Jan 27</v>
        <stp/>
        <stp>ContractData</stp>
        <stp>JQ?9</stp>
        <stp>LongDescription</stp>
        <stp/>
        <stp>T</stp>
        <tr r="E166" s="1"/>
      </tp>
      <tp t="s">
        <v>Mid-Sized Milk Class III Synthetic, Dec 26</v>
        <stp/>
        <stp>ContractData</stp>
        <stp>JQ?8</stp>
        <stp>LongDescription</stp>
        <stp/>
        <stp>T</stp>
        <tr r="E165" s="1"/>
      </tp>
      <tp>
        <v>373.25</v>
        <stp/>
        <stp>ContractData</stp>
        <stp>GF?1</stp>
        <stp>Open</stp>
        <stp/>
        <stp>T</stp>
        <tr r="H38" s="2"/>
      </tp>
      <tp t="s">
        <v/>
        <stp/>
        <stp>ContractData</stp>
        <stp>GF?9</stp>
        <stp>Open</stp>
        <stp/>
        <stp>T</stp>
        <tr r="H39" s="2"/>
      </tp>
      <tp>
        <v>46203</v>
        <stp/>
        <stp>ContractData</stp>
        <stp>GLE?2</stp>
        <stp>ExpirationDate</stp>
        <stp/>
        <stp>T</stp>
        <tr r="N34" s="2"/>
      </tp>
      <tp>
        <v>46203</v>
        <stp/>
        <stp>ContractData</stp>
        <stp>GDC?2</stp>
        <stp>ExpirationDate</stp>
        <stp/>
        <stp>T</stp>
        <tr r="N46" s="2"/>
      </tp>
      <tp>
        <v>94.8</v>
        <stp/>
        <stp>ContractData</stp>
        <stp>HE?1</stp>
        <stp>Open</stp>
        <stp/>
        <stp>T</stp>
        <tr r="H42" s="2"/>
      </tp>
      <tp t="s">
        <v/>
        <stp/>
        <stp>ContractData</stp>
        <stp>HE?9</stp>
        <stp>Open</stp>
        <stp/>
        <stp>T</stp>
        <tr r="H43" s="2"/>
      </tp>
      <tp>
        <v>348</v>
        <stp/>
        <stp>ContractData</stp>
        <stp>GDC?2</stp>
        <stp>T_CVol</stp>
        <stp/>
        <stp>T</stp>
        <tr r="K46" s="2"/>
      </tp>
      <tp>
        <v>11844</v>
        <stp/>
        <stp>ContractData</stp>
        <stp>GLE?2</stp>
        <stp>T_CVol</stp>
        <stp/>
        <stp>T</stp>
        <tr r="K34" s="2"/>
      </tp>
      <tp t="s">
        <v>Lean Hogs (Globex), Feb 27</v>
        <stp/>
        <stp>ContractData</stp>
        <stp>HE?7</stp>
        <stp>LongDescription</stp>
        <stp/>
        <stp>T</stp>
        <tr r="E127" s="1"/>
      </tp>
      <tp t="s">
        <v>Lean Hogs (Globex), Dec 26</v>
        <stp/>
        <stp>ContractData</stp>
        <stp>HE?6</stp>
        <stp>LongDescription</stp>
        <stp/>
        <stp>T</stp>
        <tr r="E126" s="1"/>
      </tp>
      <tp t="s">
        <v>Lean Hogs (Globex), Oct 26</v>
        <stp/>
        <stp>ContractData</stp>
        <stp>HE?5</stp>
        <stp>LongDescription</stp>
        <stp/>
        <stp>T</stp>
        <tr r="E125" s="1"/>
      </tp>
      <tp t="s">
        <v>Lean Hogs (Globex), Aug 26</v>
        <stp/>
        <stp>ContractData</stp>
        <stp>HE?4</stp>
        <stp>LongDescription</stp>
        <stp/>
        <stp>T</stp>
        <tr r="E124" s="1"/>
      </tp>
      <tp t="s">
        <v>Lean Hogs (Globex), Jul 26</v>
        <stp/>
        <stp>ContractData</stp>
        <stp>HE?3</stp>
        <stp>LongDescription</stp>
        <stp/>
        <stp>T</stp>
        <tr r="E123" s="1"/>
      </tp>
      <tp t="s">
        <v>Lean Hogs (Globex), Jun 26</v>
        <stp/>
        <stp>ContractData</stp>
        <stp>HE?2</stp>
        <stp>LongDescription</stp>
        <stp/>
        <stp>T</stp>
        <tr r="E122" s="1"/>
      </tp>
      <tp t="s">
        <v>Lean Hogs (Globex), May 26</v>
        <stp/>
        <stp>ContractData</stp>
        <stp>HE?1</stp>
        <stp>LongDescription</stp>
        <stp/>
        <stp>T</stp>
        <tr r="E42" s="2"/>
        <tr r="E121" s="1"/>
      </tp>
      <tp t="s">
        <v>Lean Hogs (Globex), May 27</v>
        <stp/>
        <stp>ContractData</stp>
        <stp>HE?9</stp>
        <stp>LongDescription</stp>
        <stp/>
        <stp>T</stp>
        <tr r="E43" s="2"/>
        <tr r="E129" s="1"/>
      </tp>
      <tp t="s">
        <v>Lean Hogs (Globex), Apr 27</v>
        <stp/>
        <stp>ContractData</stp>
        <stp>HE?8</stp>
        <stp>LongDescription</stp>
        <stp/>
        <stp>T</stp>
        <tr r="E128" s="1"/>
      </tp>
      <tp t="s">
        <v/>
        <stp/>
        <stp>ContractData</stp>
        <stp>ZCE?15</stp>
        <stp>LastTradeToday</stp>
        <stp/>
        <stp>T</stp>
        <tr r="F31" s="2"/>
      </tp>
      <tp>
        <v>1.5</v>
        <stp/>
        <stp>ContractData</stp>
        <stp>GF?1</stp>
        <stp>NetLastTradeToday</stp>
        <stp/>
        <stp>T</stp>
        <tr r="G38" s="2"/>
      </tp>
      <tp>
        <v>-1.075</v>
        <stp/>
        <stp>ContractData</stp>
        <stp>HE?1</stp>
        <stp>NetLastTradeToday</stp>
        <stp/>
        <stp>T</stp>
        <tr r="G42" s="2"/>
      </tp>
      <tp t="s">
        <v/>
        <stp/>
        <stp>ContractData</stp>
        <stp>GF?9</stp>
        <stp>NetLastTradeToday</stp>
        <stp/>
        <stp>T</stp>
        <tr r="G39" s="2"/>
      </tp>
      <tp t="s">
        <v/>
        <stp/>
        <stp>ContractData</stp>
        <stp>HE?9</stp>
        <stp>NetLastTradeToday</stp>
        <stp/>
        <stp>T</stp>
        <tr r="G43" s="2"/>
      </tp>
      <tp>
        <v>517.75</v>
        <stp/>
        <stp>ContractData</stp>
        <stp>ZCE?12</stp>
        <stp>LastTradeToday</stp>
        <stp/>
        <stp>T</stp>
        <tr r="F30" s="2"/>
      </tp>
      <tp>
        <v>94.9</v>
        <stp/>
        <stp>ContractData</stp>
        <stp>HE?1</stp>
        <stp>High</stp>
        <stp/>
        <stp>T</stp>
        <tr r="I42" s="2"/>
      </tp>
      <tp t="s">
        <v/>
        <stp/>
        <stp>ContractData</stp>
        <stp>HE?9</stp>
        <stp>High</stp>
        <stp/>
        <stp>T</stp>
        <tr r="I43" s="2"/>
      </tp>
      <tp t="s">
        <v/>
        <stp/>
        <stp>ContractData</stp>
        <stp>GDC?14</stp>
        <stp>LastTradeToday</stp>
        <stp/>
        <stp>T</stp>
        <tr r="F47" s="2"/>
      </tp>
      <tp>
        <v>373.90000000000003</v>
        <stp/>
        <stp>ContractData</stp>
        <stp>GF?1</stp>
        <stp>High</stp>
        <stp/>
        <stp>T</stp>
        <tr r="I38" s="2"/>
      </tp>
      <tp t="s">
        <v/>
        <stp/>
        <stp>ContractData</stp>
        <stp>GF?9</stp>
        <stp>High</stp>
        <stp/>
        <stp>T</stp>
        <tr r="I39" s="2"/>
      </tp>
      <tp>
        <v>46203</v>
        <stp/>
        <stp>ContractData</stp>
        <stp>ZCE?2</stp>
        <stp>FirstNoticeDate</stp>
        <stp/>
        <stp>T</stp>
        <tr r="M28" s="2"/>
      </tp>
      <tp>
        <v>46568</v>
        <stp/>
        <stp>ContractData</stp>
        <stp>ZCE?7</stp>
        <stp>FirstNoticeDate</stp>
        <stp/>
        <stp>T</stp>
        <tr r="M29" s="2"/>
      </tp>
      <tp>
        <v>46567</v>
        <stp/>
        <stp>ContractData</stp>
        <stp>GDC?14</stp>
        <stp>ExpirationDate</stp>
        <stp/>
        <stp>T</stp>
        <tr r="N47" s="2"/>
      </tp>
      <tp>
        <v>46948</v>
        <stp/>
        <stp>ContractData</stp>
        <stp>ZCE?12</stp>
        <stp>ExpirationDate</stp>
        <stp/>
        <stp>T</stp>
        <tr r="N30" s="2"/>
      </tp>
      <tp t="s">
        <v>Soybean Meal (Globex), Oct 26</v>
        <stp/>
        <stp>ContractData</stp>
        <stp>ZME?5</stp>
        <stp>LongDescription</stp>
        <stp/>
        <stp>T</stp>
        <tr r="E10" s="2"/>
        <tr r="E26" s="1"/>
      </tp>
      <tp t="s">
        <v>Soybean Meal (Globex), Sep 26</v>
        <stp/>
        <stp>ContractData</stp>
        <stp>ZME?4</stp>
        <stp>LongDescription</stp>
        <stp/>
        <stp>T</stp>
        <tr r="E25" s="1"/>
      </tp>
      <tp t="s">
        <v>Soybean Meal (Globex), Jan 27</v>
        <stp/>
        <stp>ContractData</stp>
        <stp>ZME?7</stp>
        <stp>LongDescription</stp>
        <stp/>
        <stp>T</stp>
        <tr r="E28" s="1"/>
      </tp>
      <tp t="s">
        <v>Soybean Meal (Globex), Dec 26</v>
        <stp/>
        <stp>ContractData</stp>
        <stp>ZME?6</stp>
        <stp>LongDescription</stp>
        <stp/>
        <stp>T</stp>
        <tr r="E27" s="1"/>
      </tp>
      <tp t="s">
        <v>Soybean Meal (Globex), May 26</v>
        <stp/>
        <stp>ContractData</stp>
        <stp>ZME?1</stp>
        <stp>LongDescription</stp>
        <stp/>
        <stp>T</stp>
        <tr r="E22" s="1"/>
      </tp>
      <tp t="s">
        <v>Soybean Meal (Globex), Aug 26</v>
        <stp/>
        <stp>ContractData</stp>
        <stp>ZME?3</stp>
        <stp>LongDescription</stp>
        <stp/>
        <stp>T</stp>
        <tr r="E24" s="1"/>
      </tp>
      <tp t="s">
        <v>Soybean Meal (Globex), Jul 26</v>
        <stp/>
        <stp>ContractData</stp>
        <stp>ZME?2</stp>
        <stp>LongDescription</stp>
        <stp/>
        <stp>T</stp>
        <tr r="E23" s="1"/>
      </tp>
      <tp t="s">
        <v>Soybean Meal (Globex), May 27</v>
        <stp/>
        <stp>ContractData</stp>
        <stp>ZME?9</stp>
        <stp>LongDescription</stp>
        <stp/>
        <stp>T</stp>
        <tr r="E30" s="1"/>
      </tp>
      <tp t="s">
        <v>Soybean Meal (Globex), Mar 27</v>
        <stp/>
        <stp>ContractData</stp>
        <stp>ZME?8</stp>
        <stp>LongDescription</stp>
        <stp/>
        <stp>T</stp>
        <tr r="E29" s="1"/>
      </tp>
      <tp>
        <v>2</v>
        <stp/>
        <stp>ContractData</stp>
        <stp>ZCE?12</stp>
        <stp>T_CVol</stp>
        <stp/>
        <stp>T</stp>
        <tr r="K30" s="2"/>
      </tp>
      <tp t="s">
        <v>Soybean Oil (Globex), Oct 26</v>
        <stp/>
        <stp>ContractData</stp>
        <stp>ZLE?5</stp>
        <stp>LongDescription</stp>
        <stp/>
        <stp>T</stp>
        <tr r="E16" s="2"/>
        <tr r="E51" s="1"/>
      </tp>
      <tp t="s">
        <v>Soybean Oil (Globex), Sep 26</v>
        <stp/>
        <stp>ContractData</stp>
        <stp>ZLE?4</stp>
        <stp>LongDescription</stp>
        <stp/>
        <stp>T</stp>
        <tr r="E50" s="1"/>
      </tp>
      <tp t="s">
        <v>Soybean Oil (Globex), Jan 27</v>
        <stp/>
        <stp>ContractData</stp>
        <stp>ZLE?7</stp>
        <stp>LongDescription</stp>
        <stp/>
        <stp>T</stp>
        <tr r="E53" s="1"/>
      </tp>
      <tp t="s">
        <v>Soybean Oil (Globex), Dec 26</v>
        <stp/>
        <stp>ContractData</stp>
        <stp>ZLE?6</stp>
        <stp>LongDescription</stp>
        <stp/>
        <stp>T</stp>
        <tr r="E52" s="1"/>
      </tp>
      <tp t="s">
        <v>Soybean Oil (Globex), May 26</v>
        <stp/>
        <stp>ContractData</stp>
        <stp>ZLE?1</stp>
        <stp>LongDescription</stp>
        <stp/>
        <stp>T</stp>
        <tr r="E47" s="1"/>
      </tp>
      <tp t="s">
        <v>Soybean Oil (Globex), Aug 26</v>
        <stp/>
        <stp>ContractData</stp>
        <stp>ZLE?3</stp>
        <stp>LongDescription</stp>
        <stp/>
        <stp>T</stp>
        <tr r="E49" s="1"/>
      </tp>
      <tp t="s">
        <v>Soybean Oil (Globex), Jul 26</v>
        <stp/>
        <stp>ContractData</stp>
        <stp>ZLE?2</stp>
        <stp>LongDescription</stp>
        <stp/>
        <stp>T</stp>
        <tr r="E48" s="1"/>
      </tp>
      <tp t="s">
        <v>Soybean Oil (Globex), May 27</v>
        <stp/>
        <stp>ContractData</stp>
        <stp>ZLE?9</stp>
        <stp>LongDescription</stp>
        <stp/>
        <stp>T</stp>
        <tr r="E55" s="1"/>
      </tp>
      <tp t="s">
        <v>Soybean Oil (Globex), Mar 27</v>
        <stp/>
        <stp>ContractData</stp>
        <stp>ZLE?8</stp>
        <stp>LongDescription</stp>
        <stp/>
        <stp>T</stp>
        <tr r="E54" s="1"/>
      </tp>
      <tp t="s">
        <v>Live Cattle (Globex), Jun 27</v>
        <stp/>
        <stp>ContractData</stp>
        <stp>GLE?8</stp>
        <stp>LongDescription</stp>
        <stp/>
        <stp>T</stp>
        <tr r="E35" s="2"/>
        <tr r="E107" s="1"/>
      </tp>
      <tp t="s">
        <v>Live Cattle (Globex), Aug 27</v>
        <stp/>
        <stp>ContractData</stp>
        <stp>GLE?9</stp>
        <stp>LongDescription</stp>
        <stp/>
        <stp>T</stp>
        <tr r="E108" s="1"/>
      </tp>
      <tp t="s">
        <v>Live Cattle (Globex), Apr 26</v>
        <stp/>
        <stp>ContractData</stp>
        <stp>GLE?1</stp>
        <stp>LongDescription</stp>
        <stp/>
        <stp>T</stp>
        <tr r="E100" s="1"/>
      </tp>
      <tp t="s">
        <v>Live Cattle (Globex), Jun 26</v>
        <stp/>
        <stp>ContractData</stp>
        <stp>GLE?2</stp>
        <stp>LongDescription</stp>
        <stp/>
        <stp>T</stp>
        <tr r="E34" s="2"/>
        <tr r="E101" s="1"/>
      </tp>
      <tp t="s">
        <v>Live Cattle (Globex), Aug 26</v>
        <stp/>
        <stp>ContractData</stp>
        <stp>GLE?3</stp>
        <stp>LongDescription</stp>
        <stp/>
        <stp>T</stp>
        <tr r="E102" s="1"/>
      </tp>
      <tp t="s">
        <v>Live Cattle (Globex), Oct 26</v>
        <stp/>
        <stp>ContractData</stp>
        <stp>GLE?4</stp>
        <stp>LongDescription</stp>
        <stp/>
        <stp>T</stp>
        <tr r="E103" s="1"/>
      </tp>
      <tp t="s">
        <v>Live Cattle (Globex), Dec 26</v>
        <stp/>
        <stp>ContractData</stp>
        <stp>GLE?5</stp>
        <stp>LongDescription</stp>
        <stp/>
        <stp>T</stp>
        <tr r="E104" s="1"/>
      </tp>
      <tp t="s">
        <v>Live Cattle (Globex), Feb 27</v>
        <stp/>
        <stp>ContractData</stp>
        <stp>GLE?6</stp>
        <stp>LongDescription</stp>
        <stp/>
        <stp>T</stp>
        <tr r="E105" s="1"/>
      </tp>
      <tp t="s">
        <v>Live Cattle (Globex), Apr 27</v>
        <stp/>
        <stp>ContractData</stp>
        <stp>GLE?7</stp>
        <stp>LongDescription</stp>
        <stp/>
        <stp>T</stp>
        <tr r="E106" s="1"/>
      </tp>
      <tp>
        <v>0</v>
        <stp/>
        <stp>ContractData</stp>
        <stp>GDC?14</stp>
        <stp>T_CVol</stp>
        <stp/>
        <stp>T</stp>
        <tr r="K47" s="2"/>
      </tp>
      <tp>
        <v>254.15</v>
        <stp/>
        <stp>ContractData</stp>
        <stp>GLE?2</stp>
        <stp>LastTradeToday</stp>
        <stp/>
        <stp>T</stp>
        <tr r="F34" s="2"/>
      </tp>
      <tp>
        <v>17.41</v>
        <stp/>
        <stp>ContractData</stp>
        <stp>GDC?2</stp>
        <stp>LastTradeToday</stp>
        <stp/>
        <stp>T</stp>
        <tr r="F46" s="2"/>
      </tp>
      <tp t="s">
        <v>OCT</v>
        <stp/>
        <stp>ContractData</stp>
        <stp>ZLE?24</stp>
        <stp>ContractMonth</stp>
        <stp/>
        <stp>T</stp>
        <tr r="D70" s="1"/>
      </tp>
      <tp t="s">
        <v>DEC</v>
        <stp/>
        <stp>ContractData</stp>
        <stp>ZME?25</stp>
        <stp>ContractMonth</stp>
        <stp/>
        <stp>T</stp>
        <tr r="D46" s="1"/>
      </tp>
      <tp t="s">
        <v>DEC</v>
        <stp/>
        <stp>ContractData</stp>
        <stp>ZLE?25</stp>
        <stp>ContractMonth</stp>
        <stp/>
        <stp>T</stp>
        <tr r="D71" s="1"/>
      </tp>
      <tp t="s">
        <v>OCT</v>
        <stp/>
        <stp>ContractData</stp>
        <stp>ZME?24</stp>
        <stp>ContractMonth</stp>
        <stp/>
        <stp>T</stp>
        <tr r="D45" s="1"/>
      </tp>
      <tp t="s">
        <v>DEC</v>
        <stp/>
        <stp>ContractData</stp>
        <stp>ZLE?22</stp>
        <stp>ContractMonth</stp>
        <stp/>
        <stp>T</stp>
        <tr r="D68" s="1"/>
      </tp>
      <tp t="s">
        <v>JUL</v>
        <stp/>
        <stp>ContractData</stp>
        <stp>ZME?23</stp>
        <stp>ContractMonth</stp>
        <stp/>
        <stp>T</stp>
        <tr r="D44" s="1"/>
      </tp>
      <tp t="s">
        <v>JUL</v>
        <stp/>
        <stp>ContractData</stp>
        <stp>ZLE?23</stp>
        <stp>ContractMonth</stp>
        <stp/>
        <stp>T</stp>
        <tr r="D69" s="1"/>
      </tp>
      <tp t="s">
        <v>DEC</v>
        <stp/>
        <stp>ContractData</stp>
        <stp>ZME?22</stp>
        <stp>ContractMonth</stp>
        <stp/>
        <stp>T</stp>
        <tr r="D43" s="1"/>
      </tp>
      <tp t="s">
        <v>SEP</v>
        <stp/>
        <stp>ContractData</stp>
        <stp>ZLE?20</stp>
        <stp>ContractMonth</stp>
        <stp/>
        <stp>T</stp>
        <tr r="D66" s="1"/>
      </tp>
      <tp t="s">
        <v>OCT</v>
        <stp/>
        <stp>ContractData</stp>
        <stp>ZME?21</stp>
        <stp>ContractMonth</stp>
        <stp/>
        <stp>T</stp>
        <tr r="D42" s="1"/>
      </tp>
      <tp t="s">
        <v>OCT</v>
        <stp/>
        <stp>ContractData</stp>
        <stp>ZLE?21</stp>
        <stp>ContractMonth</stp>
        <stp/>
        <stp>T</stp>
        <tr r="D67" s="1"/>
      </tp>
      <tp t="s">
        <v>SEP</v>
        <stp/>
        <stp>ContractData</stp>
        <stp>ZME?20</stp>
        <stp>ContractMonth</stp>
        <stp/>
        <stp>T</stp>
        <tr r="D41" s="1"/>
      </tp>
      <tp t="s">
        <v>NOV</v>
        <stp/>
        <stp>ContractData</stp>
        <stp>ZSE?21</stp>
        <stp>ContractMonth</stp>
        <stp/>
        <stp>T</stp>
        <tr r="D21" s="1"/>
      </tp>
      <tp t="s">
        <v>JUL</v>
        <stp/>
        <stp>ContractData</stp>
        <stp>ZSE?20</stp>
        <stp>ContractMonth</stp>
        <stp/>
        <stp>T</stp>
        <tr r="D20" s="1"/>
      </tp>
      <tp>
        <v>0</v>
        <stp/>
        <stp>ContractData</stp>
        <stp>ZCE?15</stp>
        <stp>T_CVol</stp>
        <stp/>
        <stp>T</stp>
        <tr r="K31" s="2"/>
      </tp>
      <tp t="s">
        <v>MAY</v>
        <stp/>
        <stp>ContractData</stp>
        <stp>ZCE?11</stp>
        <stp>ContractMonth</stp>
        <stp/>
        <stp>T</stp>
        <tr r="D94" s="1"/>
      </tp>
      <tp t="s">
        <v>MAR</v>
        <stp/>
        <stp>ContractData</stp>
        <stp>ZCE?10</stp>
        <stp>ContractMonth</stp>
        <stp/>
        <stp>T</stp>
        <tr r="D93" s="1"/>
      </tp>
      <tp t="s">
        <v>SEP</v>
        <stp/>
        <stp>ContractData</stp>
        <stp>ZCE?13</stp>
        <stp>ContractMonth</stp>
        <stp/>
        <stp>T</stp>
        <tr r="D96" s="1"/>
      </tp>
      <tp t="s">
        <v>JUL</v>
        <stp/>
        <stp>ContractData</stp>
        <stp>ZCE?12</stp>
        <stp>ContractMonth</stp>
        <stp/>
        <stp>T</stp>
        <tr r="D95" s="1"/>
      </tp>
      <tp t="s">
        <v>JUL</v>
        <stp/>
        <stp>ContractData</stp>
        <stp>ZCE?15</stp>
        <stp>ContractMonth</stp>
        <stp/>
        <stp>T</stp>
        <tr r="D98" s="1"/>
      </tp>
      <tp t="s">
        <v>DEC</v>
        <stp/>
        <stp>ContractData</stp>
        <stp>ZCE?14</stp>
        <stp>ContractMonth</stp>
        <stp/>
        <stp>T</stp>
        <tr r="D97" s="1"/>
      </tp>
      <tp t="s">
        <v>JUL</v>
        <stp/>
        <stp>ContractData</stp>
        <stp>ZLE?18</stp>
        <stp>ContractMonth</stp>
        <stp/>
        <stp>T</stp>
        <tr r="D64" s="1"/>
      </tp>
      <tp t="s">
        <v>AUG</v>
        <stp/>
        <stp>ContractData</stp>
        <stp>ZME?19</stp>
        <stp>ContractMonth</stp>
        <stp/>
        <stp>T</stp>
        <tr r="D40" s="1"/>
      </tp>
      <tp t="s">
        <v>DEC</v>
        <stp/>
        <stp>ContractData</stp>
        <stp>ZCE?16</stp>
        <stp>ContractMonth</stp>
        <stp/>
        <stp>T</stp>
        <tr r="D99" s="1"/>
      </tp>
      <tp t="s">
        <v>AUG</v>
        <stp/>
        <stp>ContractData</stp>
        <stp>ZLE?19</stp>
        <stp>ContractMonth</stp>
        <stp/>
        <stp>T</stp>
        <tr r="D65" s="1"/>
      </tp>
      <tp t="s">
        <v>JUL</v>
        <stp/>
        <stp>ContractData</stp>
        <stp>ZME?18</stp>
        <stp>ContractMonth</stp>
        <stp/>
        <stp>T</stp>
        <tr r="D39" s="1"/>
      </tp>
      <tp t="s">
        <v>MAR</v>
        <stp/>
        <stp>ContractData</stp>
        <stp>ZLE?16</stp>
        <stp>ContractMonth</stp>
        <stp/>
        <stp>T</stp>
        <tr r="D62" s="1"/>
      </tp>
      <tp t="s">
        <v>MAY</v>
        <stp/>
        <stp>ContractData</stp>
        <stp>ZME?17</stp>
        <stp>ContractMonth</stp>
        <stp/>
        <stp>T</stp>
        <tr r="D38" s="1"/>
      </tp>
      <tp t="s">
        <v>MAY</v>
        <stp/>
        <stp>ContractData</stp>
        <stp>ZLE?17</stp>
        <stp>ContractMonth</stp>
        <stp/>
        <stp>T</stp>
        <tr r="D63" s="1"/>
      </tp>
      <tp t="s">
        <v>MAR</v>
        <stp/>
        <stp>ContractData</stp>
        <stp>ZME?16</stp>
        <stp>ContractMonth</stp>
        <stp/>
        <stp>T</stp>
        <tr r="D37" s="1"/>
      </tp>
      <tp t="s">
        <v>DEC</v>
        <stp/>
        <stp>ContractData</stp>
        <stp>ZLE?14</stp>
        <stp>ContractMonth</stp>
        <stp/>
        <stp>T</stp>
        <tr r="D60" s="1"/>
      </tp>
      <tp t="s">
        <v>JAN</v>
        <stp/>
        <stp>ContractData</stp>
        <stp>ZME?15</stp>
        <stp>ContractMonth</stp>
        <stp/>
        <stp>T</stp>
        <tr r="D36" s="1"/>
      </tp>
      <tp t="s">
        <v>JAN</v>
        <stp/>
        <stp>ContractData</stp>
        <stp>ZLE?15</stp>
        <stp>ContractMonth</stp>
        <stp/>
        <stp>T</stp>
        <tr r="D61" s="1"/>
      </tp>
      <tp t="s">
        <v>DEC</v>
        <stp/>
        <stp>ContractData</stp>
        <stp>ZME?14</stp>
        <stp>ContractMonth</stp>
        <stp/>
        <stp>T</stp>
        <tr r="D35" s="1"/>
      </tp>
      <tp t="s">
        <v>SEP</v>
        <stp/>
        <stp>ContractData</stp>
        <stp>ZLE?12</stp>
        <stp>ContractMonth</stp>
        <stp/>
        <stp>T</stp>
        <tr r="D58" s="1"/>
      </tp>
      <tp t="s">
        <v>OCT</v>
        <stp/>
        <stp>ContractData</stp>
        <stp>ZME?13</stp>
        <stp>ContractMonth</stp>
        <stp/>
        <stp>T</stp>
        <tr r="D34" s="1"/>
      </tp>
      <tp t="s">
        <v>OCT</v>
        <stp/>
        <stp>ContractData</stp>
        <stp>ZLE?13</stp>
        <stp>ContractMonth</stp>
        <stp/>
        <stp>T</stp>
        <tr r="D59" s="1"/>
      </tp>
      <tp t="s">
        <v>SEP</v>
        <stp/>
        <stp>ContractData</stp>
        <stp>ZME?12</stp>
        <stp>ContractMonth</stp>
        <stp/>
        <stp>T</stp>
        <tr r="D33" s="1"/>
      </tp>
      <tp t="s">
        <v>JUL</v>
        <stp/>
        <stp>ContractData</stp>
        <stp>ZLE?10</stp>
        <stp>ContractMonth</stp>
        <stp/>
        <stp>T</stp>
        <tr r="D56" s="1"/>
      </tp>
      <tp t="s">
        <v>AUG</v>
        <stp/>
        <stp>ContractData</stp>
        <stp>ZME?11</stp>
        <stp>ContractMonth</stp>
        <stp/>
        <stp>T</stp>
        <tr r="D32" s="1"/>
      </tp>
      <tp t="s">
        <v>AUG</v>
        <stp/>
        <stp>ContractData</stp>
        <stp>ZLE?11</stp>
        <stp>ContractMonth</stp>
        <stp/>
        <stp>T</stp>
        <tr r="D57" s="1"/>
      </tp>
      <tp t="s">
        <v>JUL</v>
        <stp/>
        <stp>ContractData</stp>
        <stp>ZME?10</stp>
        <stp>ContractMonth</stp>
        <stp/>
        <stp>T</stp>
        <tr r="D31" s="1"/>
      </tp>
      <tp t="s">
        <v>SEP</v>
        <stp/>
        <stp>ContractData</stp>
        <stp>ZSE?11</stp>
        <stp>ContractMonth</stp>
        <stp/>
        <stp>T</stp>
        <tr r="D11" s="1"/>
      </tp>
      <tp t="s">
        <v>AUG</v>
        <stp/>
        <stp>ContractData</stp>
        <stp>ZSE?10</stp>
        <stp>ContractMonth</stp>
        <stp/>
        <stp>T</stp>
        <tr r="D10" s="1"/>
      </tp>
      <tp t="s">
        <v>JAN</v>
        <stp/>
        <stp>ContractData</stp>
        <stp>ZSE?13</stp>
        <stp>ContractMonth</stp>
        <stp/>
        <stp>T</stp>
        <tr r="D13" s="1"/>
      </tp>
      <tp t="s">
        <v>NOV</v>
        <stp/>
        <stp>ContractData</stp>
        <stp>ZSE?12</stp>
        <stp>ContractMonth</stp>
        <stp/>
        <stp>T</stp>
        <tr r="D12" s="1"/>
      </tp>
      <tp t="s">
        <v>MAY</v>
        <stp/>
        <stp>ContractData</stp>
        <stp>ZWA?11</stp>
        <stp>ContractMonth</stp>
        <stp/>
        <stp>T</stp>
        <tr r="D82" s="1"/>
      </tp>
      <tp t="s">
        <v>MAY</v>
        <stp/>
        <stp>ContractData</stp>
        <stp>ZSE?15</stp>
        <stp>ContractMonth</stp>
        <stp/>
        <stp>T</stp>
        <tr r="D15" s="1"/>
      </tp>
      <tp t="s">
        <v>MAR</v>
        <stp/>
        <stp>ContractData</stp>
        <stp>ZWA?10</stp>
        <stp>ContractMonth</stp>
        <stp/>
        <stp>T</stp>
        <tr r="D81" s="1"/>
      </tp>
      <tp t="s">
        <v>MAR</v>
        <stp/>
        <stp>ContractData</stp>
        <stp>ZSE?14</stp>
        <stp>ContractMonth</stp>
        <stp/>
        <stp>T</stp>
        <tr r="D14" s="1"/>
      </tp>
      <tp t="s">
        <v>AUG</v>
        <stp/>
        <stp>ContractData</stp>
        <stp>ZSE?17</stp>
        <stp>ContractMonth</stp>
        <stp/>
        <stp>T</stp>
        <tr r="D17" s="1"/>
      </tp>
      <tp t="s">
        <v>JUL</v>
        <stp/>
        <stp>ContractData</stp>
        <stp>ZWA?12</stp>
        <stp>ContractMonth</stp>
        <stp/>
        <stp>T</stp>
        <tr r="D83" s="1"/>
      </tp>
      <tp t="s">
        <v>JUL</v>
        <stp/>
        <stp>ContractData</stp>
        <stp>ZSE?16</stp>
        <stp>ContractMonth</stp>
        <stp/>
        <stp>T</stp>
        <tr r="D16" s="1"/>
      </tp>
      <tp>
        <v>47312</v>
        <stp/>
        <stp>ContractData</stp>
        <stp>ZCE?15</stp>
        <stp>ExpirationDate</stp>
        <stp/>
        <stp>T</stp>
        <tr r="N31" s="2"/>
      </tp>
      <tp t="s">
        <v>NOV</v>
        <stp/>
        <stp>ContractData</stp>
        <stp>ZSE?19</stp>
        <stp>ContractMonth</stp>
        <stp/>
        <stp>T</stp>
        <tr r="D19" s="1"/>
      </tp>
      <tp t="s">
        <v>SEP</v>
        <stp/>
        <stp>ContractData</stp>
        <stp>ZSE?18</stp>
        <stp>ContractMonth</stp>
        <stp/>
        <stp>T</stp>
        <tr r="D18" s="1"/>
      </tp>
      <tp t="s">
        <v/>
        <stp/>
        <stp>ContractData</stp>
        <stp>GF?9</stp>
        <stp>FirstNoticeDate</stp>
        <stp/>
        <stp>T</stp>
        <tr r="M39" s="2"/>
      </tp>
      <tp t="s">
        <v/>
        <stp/>
        <stp>ContractData</stp>
        <stp>GF?1</stp>
        <stp>FirstNoticeDate</stp>
        <stp/>
        <stp>T</stp>
        <tr r="M38" s="2"/>
      </tp>
      <tp t="s">
        <v/>
        <stp/>
        <stp>ContractData</stp>
        <stp>HE?9</stp>
        <stp>FirstNoticeDate</stp>
        <stp/>
        <stp>T</stp>
        <tr r="M43" s="2"/>
      </tp>
      <tp t="s">
        <v/>
        <stp/>
        <stp>ContractData</stp>
        <stp>HE?1</stp>
        <stp>FirstNoticeDate</stp>
        <stp/>
        <stp>T</stp>
        <tr r="M42" s="2"/>
      </tp>
      <tp>
        <v>47403</v>
        <stp/>
        <stp>ContractData</stp>
        <stp>ZLE?24</stp>
        <stp>ExpirationDate</stp>
        <stp/>
        <stp>T</stp>
        <tr r="N19" s="2"/>
      </tp>
      <tp t="s">
        <v>Feeder Cattle (Globex), May 27</v>
        <stp/>
        <stp>ContractData</stp>
        <stp>GF?10</stp>
        <stp>LongDescription</stp>
        <stp/>
        <stp>T</stp>
        <tr r="E120" s="1"/>
      </tp>
      <tp>
        <v>47403</v>
        <stp/>
        <stp>ContractData</stp>
        <stp>ZME?24</stp>
        <stp>ExpirationDate</stp>
        <stp/>
        <stp>T</stp>
        <tr r="N13" s="2"/>
      </tp>
      <tp t="s">
        <v>Lean Hogs (Globex), Aug 27</v>
        <stp/>
        <stp>ContractData</stp>
        <stp>HE?12</stp>
        <stp>LongDescription</stp>
        <stp/>
        <stp>T</stp>
        <tr r="E132" s="1"/>
      </tp>
      <tp t="s">
        <v>Lean Hogs (Globex), Jul 27</v>
        <stp/>
        <stp>ContractData</stp>
        <stp>HE?11</stp>
        <stp>LongDescription</stp>
        <stp/>
        <stp>T</stp>
        <tr r="E131" s="1"/>
      </tp>
      <tp t="s">
        <v>Lean Hogs (Globex), Jun 27</v>
        <stp/>
        <stp>ContractData</stp>
        <stp>HE?10</stp>
        <stp>LongDescription</stp>
        <stp/>
        <stp>T</stp>
        <tr r="E130" s="1"/>
      </tp>
      <tp>
        <v>0</v>
        <stp/>
        <stp>ContractData</stp>
        <stp>ZME?24</stp>
        <stp>T_CVol</stp>
        <stp/>
        <stp>T</stp>
        <tr r="K13" s="2"/>
      </tp>
      <tp t="s">
        <v>Milk Class III (Globex), Dec 26</v>
        <stp/>
        <stp>ContractData</stp>
        <stp>GDC?8</stp>
        <stp>LongDescription</stp>
        <stp/>
        <stp>T</stp>
        <tr r="E140" s="1"/>
      </tp>
      <tp t="s">
        <v>Milk Class III (Globex), Jan 27</v>
        <stp/>
        <stp>ContractData</stp>
        <stp>GDC?9</stp>
        <stp>LongDescription</stp>
        <stp/>
        <stp>T</stp>
        <tr r="E141" s="1"/>
      </tp>
      <tp t="s">
        <v>Milk Class III (Globex), May 26</v>
        <stp/>
        <stp>ContractData</stp>
        <stp>GDC?1</stp>
        <stp>LongDescription</stp>
        <stp/>
        <stp>T</stp>
        <tr r="E133" s="1"/>
      </tp>
      <tp t="s">
        <v>Milk Class III (Globex), Jun 26</v>
        <stp/>
        <stp>ContractData</stp>
        <stp>GDC?2</stp>
        <stp>LongDescription</stp>
        <stp/>
        <stp>T</stp>
        <tr r="E46" s="2"/>
        <tr r="E134" s="1"/>
      </tp>
      <tp t="s">
        <v>Milk Class III (Globex), Jul 26</v>
        <stp/>
        <stp>ContractData</stp>
        <stp>GDC?3</stp>
        <stp>LongDescription</stp>
        <stp/>
        <stp>T</stp>
        <tr r="E135" s="1"/>
      </tp>
      <tp t="s">
        <v>Milk Class III (Globex), Aug 26</v>
        <stp/>
        <stp>ContractData</stp>
        <stp>GDC?4</stp>
        <stp>LongDescription</stp>
        <stp/>
        <stp>T</stp>
        <tr r="E136" s="1"/>
      </tp>
      <tp t="s">
        <v>Milk Class III (Globex), Sep 26</v>
        <stp/>
        <stp>ContractData</stp>
        <stp>GDC?5</stp>
        <stp>LongDescription</stp>
        <stp/>
        <stp>T</stp>
        <tr r="E137" s="1"/>
      </tp>
      <tp t="s">
        <v>Milk Class III (Globex), Oct 26</v>
        <stp/>
        <stp>ContractData</stp>
        <stp>GDC?6</stp>
        <stp>LongDescription</stp>
        <stp/>
        <stp>T</stp>
        <tr r="E138" s="1"/>
      </tp>
      <tp t="s">
        <v>Milk Class III (Globex), Nov 26</v>
        <stp/>
        <stp>ContractData</stp>
        <stp>GDC?7</stp>
        <stp>LongDescription</stp>
        <stp/>
        <stp>T</stp>
        <tr r="E139" s="1"/>
      </tp>
      <tp>
        <v>0</v>
        <stp/>
        <stp>ContractData</stp>
        <stp>ZLE?24</stp>
        <stp>T_CVol</stp>
        <stp/>
        <stp>T</stp>
        <tr r="K19" s="2"/>
      </tp>
      <tp t="s">
        <v>Corn (Globex), Mar 27</v>
        <stp/>
        <stp>ContractData</stp>
        <stp>ZCE?5</stp>
        <stp>LongDescription</stp>
        <stp/>
        <stp>T</stp>
        <tr r="E88" s="1"/>
      </tp>
      <tp t="s">
        <v>Corn (Globex), Dec 26</v>
        <stp/>
        <stp>ContractData</stp>
        <stp>ZCE?4</stp>
        <stp>LongDescription</stp>
        <stp/>
        <stp>T</stp>
        <tr r="E87" s="1"/>
      </tp>
      <tp t="s">
        <v>Corn (Globex), Jul 27</v>
        <stp/>
        <stp>ContractData</stp>
        <stp>ZCE?7</stp>
        <stp>LongDescription</stp>
        <stp/>
        <stp>T</stp>
        <tr r="E29" s="2"/>
        <tr r="E90" s="1"/>
      </tp>
      <tp t="s">
        <v>Corn (Globex), May 27</v>
        <stp/>
        <stp>ContractData</stp>
        <stp>ZCE?6</stp>
        <stp>LongDescription</stp>
        <stp/>
        <stp>T</stp>
        <tr r="E89" s="1"/>
      </tp>
      <tp t="s">
        <v>Corn (Globex), May 26</v>
        <stp/>
        <stp>ContractData</stp>
        <stp>ZCE?1</stp>
        <stp>LongDescription</stp>
        <stp/>
        <stp>T</stp>
        <tr r="E84" s="1"/>
      </tp>
      <tp t="s">
        <v>Corn (Globex), Sep 26</v>
        <stp/>
        <stp>ContractData</stp>
        <stp>ZCE?3</stp>
        <stp>LongDescription</stp>
        <stp/>
        <stp>T</stp>
        <tr r="E86" s="1"/>
      </tp>
      <tp t="s">
        <v>Corn (Globex), Jul 26</v>
        <stp/>
        <stp>ContractData</stp>
        <stp>ZCE?2</stp>
        <stp>LongDescription</stp>
        <stp/>
        <stp>T</stp>
        <tr r="E28" s="2"/>
        <tr r="E85" s="1"/>
      </tp>
      <tp t="s">
        <v>Corn (Globex), Dec 27</v>
        <stp/>
        <stp>ContractData</stp>
        <stp>ZCE?9</stp>
        <stp>LongDescription</stp>
        <stp/>
        <stp>T</stp>
        <tr r="E92" s="1"/>
      </tp>
      <tp t="s">
        <v>Corn (Globex), Sep 27</v>
        <stp/>
        <stp>ContractData</stp>
        <stp>ZCE?8</stp>
        <stp>LongDescription</stp>
        <stp/>
        <stp>T</stp>
        <tr r="E91" s="1"/>
      </tp>
      <tp>
        <v>47039</v>
        <stp/>
        <stp>ContractData</stp>
        <stp>ZME?21</stp>
        <stp>ExpirationDate</stp>
        <stp/>
        <stp>T</stp>
        <tr r="N12" s="2"/>
      </tp>
      <tp>
        <v>19</v>
        <stp/>
        <stp>ContractData</stp>
        <stp>ZLE?13</stp>
        <stp>T_CVol</stp>
        <stp/>
        <stp>T</stp>
        <tr r="K17" s="2"/>
      </tp>
      <tp>
        <v>47039</v>
        <stp/>
        <stp>ContractData</stp>
        <stp>ZLE?21</stp>
        <stp>ExpirationDate</stp>
        <stp/>
        <stp>T</stp>
        <tr r="N18" s="2"/>
      </tp>
      <tp>
        <v>0</v>
        <stp/>
        <stp>ContractData</stp>
        <stp>ZME?13</stp>
        <stp>T_CVol</stp>
        <stp/>
        <stp>T</stp>
        <tr r="K11" s="2"/>
      </tp>
      <tp>
        <v>46674</v>
        <stp/>
        <stp>ContractData</stp>
        <stp>ZME?13</stp>
        <stp>ExpirationDate</stp>
        <stp/>
        <stp>T</stp>
        <tr r="N11" s="2"/>
      </tp>
      <tp>
        <v>235.65</v>
        <stp/>
        <stp>ContractData</stp>
        <stp>GLE?8</stp>
        <stp>LastTradeToday</stp>
        <stp/>
        <stp>T</stp>
        <tr r="F35" s="2"/>
      </tp>
      <tp>
        <v>0</v>
        <stp/>
        <stp>ContractData</stp>
        <stp>ZLE?21</stp>
        <stp>T_CVol</stp>
        <stp/>
        <stp>T</stp>
        <tr r="K18" s="2"/>
      </tp>
      <tp>
        <v>46674</v>
        <stp/>
        <stp>ContractData</stp>
        <stp>ZLE?13</stp>
        <stp>ExpirationDate</stp>
        <stp/>
        <stp>T</stp>
        <tr r="N17" s="2"/>
      </tp>
      <tp>
        <v>0</v>
        <stp/>
        <stp>ContractData</stp>
        <stp>ZME?21</stp>
        <stp>T_CVol</stp>
        <stp/>
        <stp>T</stp>
        <tr r="K12" s="2"/>
      </tp>
      <tp>
        <v>17.48</v>
        <stp/>
        <stp>ContractData</stp>
        <stp>GDC?2</stp>
        <stp>Open</stp>
        <stp/>
        <stp>T</stp>
        <tr r="H46" s="2"/>
      </tp>
      <tp>
        <v>236</v>
        <stp/>
        <stp>ContractData</stp>
        <stp>GLE?8</stp>
        <stp>High</stp>
        <stp/>
        <stp>T</stp>
        <tr r="I35" s="2"/>
      </tp>
      <tp>
        <v>255.3</v>
        <stp/>
        <stp>ContractData</stp>
        <stp>GLE?2</stp>
        <stp>High</stp>
        <stp/>
        <stp>T</stp>
        <tr r="I34" s="2"/>
      </tp>
      <tp>
        <v>70.41</v>
        <stp/>
        <stp>ContractData</stp>
        <stp>ZLE?5</stp>
        <stp>High</stp>
        <stp/>
        <stp>T</stp>
        <tr r="I16" s="2"/>
      </tp>
      <tp>
        <v>311.70000000000005</v>
        <stp/>
        <stp>ContractData</stp>
        <stp>ZME?5</stp>
        <stp>High</stp>
        <stp/>
        <stp>T</stp>
        <tr r="I10" s="2"/>
      </tp>
      <tp>
        <v>522.25</v>
        <stp/>
        <stp>ContractData</stp>
        <stp>ZCE?7</stp>
        <stp>High</stp>
        <stp/>
        <stp>T</stp>
        <tr r="I29" s="2"/>
      </tp>
      <tp>
        <v>1190</v>
        <stp/>
        <stp>ContractData</stp>
        <stp>ZSE?1</stp>
        <stp>High</stp>
        <stp/>
        <stp>T</stp>
        <tr r="I4" s="2"/>
      </tp>
      <tp>
        <v>480</v>
        <stp/>
        <stp>ContractData</stp>
        <stp>ZCE?2</stp>
        <stp>High</stp>
        <stp/>
        <stp>T</stp>
        <tr r="I28" s="2"/>
      </tp>
      <tp>
        <v>1187.75</v>
        <stp/>
        <stp>ContractData</stp>
        <stp>ZSE?8</stp>
        <stp>High</stp>
        <stp/>
        <stp>T</stp>
        <tr r="I5" s="2"/>
      </tp>
      <tp>
        <v>46934</v>
        <stp/>
        <stp>ContractData</stp>
        <stp>ZWA?12</stp>
        <stp>FirstNoticeDate</stp>
        <stp/>
        <stp>T</stp>
        <tr r="M24" s="2"/>
      </tp>
      <tp>
        <v>696.5</v>
        <stp/>
        <stp>ContractData</stp>
        <stp>ZWA?7</stp>
        <stp>Open</stp>
        <stp/>
        <stp>T</stp>
        <tr r="H23" s="2"/>
      </tp>
      <tp>
        <v>652.25</v>
        <stp/>
        <stp>ContractData</stp>
        <stp>ZWA?2</stp>
        <stp>Open</stp>
        <stp/>
        <stp>T</stp>
        <tr r="H22" s="2"/>
      </tp>
      <tp t="s">
        <v/>
        <stp/>
        <stp>ContractData</stp>
        <stp>GDC?14</stp>
        <stp>FirstNoticeDate</stp>
        <stp/>
        <stp>T</stp>
        <tr r="M47" s="2"/>
      </tp>
      <tp>
        <v>1180</v>
        <stp/>
        <stp>ContractData</stp>
        <stp>ZSE?8</stp>
        <stp>LastTradeToday</stp>
        <stp/>
        <stp>T</stp>
        <tr r="F5" s="2"/>
      </tp>
      <tp>
        <v>702.25</v>
        <stp/>
        <stp>ContractData</stp>
        <stp>ZWA?7</stp>
        <stp>High</stp>
        <stp/>
        <stp>T</stp>
        <tr r="I23" s="2"/>
      </tp>
      <tp>
        <v>657.75</v>
        <stp/>
        <stp>ContractData</stp>
        <stp>ZWA?2</stp>
        <stp>High</stp>
        <stp/>
        <stp>T</stp>
        <tr r="I22" s="2"/>
      </tp>
      <tp>
        <v>46948</v>
        <stp/>
        <stp>ContractData</stp>
        <stp>ZWA?12</stp>
        <stp>ExpirationDate</stp>
        <stp/>
        <stp>T</stp>
        <tr r="N24" s="2"/>
      </tp>
      <tp>
        <v>12</v>
        <stp/>
        <stp>ContractData</stp>
        <stp>ZSE?15</stp>
        <stp>T_CVol</stp>
        <stp/>
        <stp>T</stp>
        <tr r="K6" s="2"/>
      </tp>
      <tp>
        <v>47025</v>
        <stp/>
        <stp>ContractData</stp>
        <stp>ZLE?21</stp>
        <stp>FirstNoticeDate</stp>
        <stp/>
        <stp>T</stp>
        <tr r="M18" s="2"/>
      </tp>
      <tp>
        <v>47025</v>
        <stp/>
        <stp>ContractData</stp>
        <stp>ZME?21</stp>
        <stp>FirstNoticeDate</stp>
        <stp/>
        <stp>T</stp>
        <tr r="M12" s="2"/>
      </tp>
      <tp>
        <v>47389</v>
        <stp/>
        <stp>ContractData</stp>
        <stp>ZME?24</stp>
        <stp>FirstNoticeDate</stp>
        <stp/>
        <stp>T</stp>
        <tr r="M13" s="2"/>
      </tp>
      <tp>
        <v>47389</v>
        <stp/>
        <stp>ContractData</stp>
        <stp>ZLE?24</stp>
        <stp>FirstNoticeDate</stp>
        <stp/>
        <stp>T</stp>
        <tr r="M19" s="2"/>
      </tp>
      <tp>
        <v>46871</v>
        <stp/>
        <stp>ContractData</stp>
        <stp>ZSE?15</stp>
        <stp>FirstNoticeDate</stp>
        <stp/>
        <stp>T</stp>
        <tr r="M6" s="2"/>
      </tp>
      <tp>
        <v>46660</v>
        <stp/>
        <stp>ContractData</stp>
        <stp>ZLE?13</stp>
        <stp>FirstNoticeDate</stp>
        <stp/>
        <stp>T</stp>
        <tr r="M17" s="2"/>
      </tp>
      <tp>
        <v>46660</v>
        <stp/>
        <stp>ContractData</stp>
        <stp>ZME?13</stp>
        <stp>FirstNoticeDate</stp>
        <stp/>
        <stp>T</stp>
        <tr r="M11" s="2"/>
      </tp>
      <tp>
        <v>47298</v>
        <stp/>
        <stp>ContractData</stp>
        <stp>ZCE?15</stp>
        <stp>FirstNoticeDate</stp>
        <stp/>
        <stp>T</stp>
        <tr r="M31" s="2"/>
      </tp>
      <tp>
        <v>46934</v>
        <stp/>
        <stp>ContractData</stp>
        <stp>ZCE?12</stp>
        <stp>FirstNoticeDate</stp>
        <stp/>
        <stp>T</stp>
        <tr r="M30" s="2"/>
      </tp>
      <tp>
        <v>235.3</v>
        <stp/>
        <stp>ContractData</stp>
        <stp>GLE?8</stp>
        <stp>Open</stp>
        <stp/>
        <stp>T</stp>
        <tr r="H35" s="2"/>
      </tp>
      <tp>
        <v>255.20000000000002</v>
        <stp/>
        <stp>ContractData</stp>
        <stp>GLE?2</stp>
        <stp>Open</stp>
        <stp/>
        <stp>T</stp>
        <tr r="H34" s="2"/>
      </tp>
      <tp>
        <v>519.25</v>
        <stp/>
        <stp>ContractData</stp>
        <stp>ZCE?7</stp>
        <stp>Open</stp>
        <stp/>
        <stp>T</stp>
        <tr r="H29" s="2"/>
      </tp>
      <tp>
        <v>69.59</v>
        <stp/>
        <stp>ContractData</stp>
        <stp>ZLE?5</stp>
        <stp>Open</stp>
        <stp/>
        <stp>T</stp>
        <tr r="H16" s="2"/>
      </tp>
      <tp>
        <v>311.70000000000005</v>
        <stp/>
        <stp>ContractData</stp>
        <stp>ZME?5</stp>
        <stp>Open</stp>
        <stp/>
        <stp>T</stp>
        <tr r="H10" s="2"/>
      </tp>
      <tp>
        <v>477</v>
        <stp/>
        <stp>ContractData</stp>
        <stp>ZCE?2</stp>
        <stp>Open</stp>
        <stp/>
        <stp>T</stp>
        <tr r="H28" s="2"/>
      </tp>
      <tp>
        <v>1182.5</v>
        <stp/>
        <stp>ContractData</stp>
        <stp>ZSE?1</stp>
        <stp>Open</stp>
        <stp/>
        <stp>T</stp>
        <tr r="H4" s="2"/>
      </tp>
      <tp>
        <v>1178</v>
        <stp/>
        <stp>ContractData</stp>
        <stp>ZSE?8</stp>
        <stp>Open</stp>
        <stp/>
        <stp>T</stp>
        <tr r="H5" s="2"/>
      </tp>
      <tp>
        <v>46885</v>
        <stp/>
        <stp>ContractData</stp>
        <stp>ZSE?15</stp>
        <stp>ExpirationDate</stp>
        <stp/>
        <stp>T</stp>
        <tr r="N6" s="2"/>
      </tp>
      <tp>
        <v>0</v>
        <stp/>
        <stp>ContractData</stp>
        <stp>ZWA?12</stp>
        <stp>T_CVol</stp>
        <stp/>
        <stp>T</stp>
        <tr r="K24" s="2"/>
      </tp>
      <tp>
        <v>17.53</v>
        <stp/>
        <stp>ContractData</stp>
        <stp>GDC?2</stp>
        <stp>High</stp>
        <stp/>
        <stp>T</stp>
        <tr r="I46" s="2"/>
      </tp>
      <tp t="s">
        <v>Wheat (Globex), Mar 27</v>
        <stp/>
        <stp>ContractData</stp>
        <stp>ZWA?5</stp>
        <stp>LongDescription</stp>
        <stp/>
        <stp>T</stp>
        <tr r="E76" s="1"/>
      </tp>
      <tp t="s">
        <v>Wheat (Globex), Dec 26</v>
        <stp/>
        <stp>ContractData</stp>
        <stp>ZWA?4</stp>
        <stp>LongDescription</stp>
        <stp/>
        <stp>T</stp>
        <tr r="E75" s="1"/>
      </tp>
      <tp t="s">
        <v>Wheat (Globex), Jul 27</v>
        <stp/>
        <stp>ContractData</stp>
        <stp>ZWA?7</stp>
        <stp>LongDescription</stp>
        <stp/>
        <stp>T</stp>
        <tr r="E23" s="2"/>
        <tr r="E78" s="1"/>
      </tp>
      <tp t="s">
        <v>Wheat (Globex), May 27</v>
        <stp/>
        <stp>ContractData</stp>
        <stp>ZWA?6</stp>
        <stp>LongDescription</stp>
        <stp/>
        <stp>T</stp>
        <tr r="E77" s="1"/>
      </tp>
      <tp t="s">
        <v>Wheat (Globex), May 26</v>
        <stp/>
        <stp>ContractData</stp>
        <stp>ZWA?1</stp>
        <stp>LongDescription</stp>
        <stp/>
        <stp>T</stp>
        <tr r="E72" s="1"/>
      </tp>
      <tp t="s">
        <v>Wheat (Globex), Sep 26</v>
        <stp/>
        <stp>ContractData</stp>
        <stp>ZWA?3</stp>
        <stp>LongDescription</stp>
        <stp/>
        <stp>T</stp>
        <tr r="E74" s="1"/>
      </tp>
      <tp t="s">
        <v>Wheat (Globex), Jul 26</v>
        <stp/>
        <stp>ContractData</stp>
        <stp>ZWA?2</stp>
        <stp>LongDescription</stp>
        <stp/>
        <stp>T</stp>
        <tr r="E22" s="2"/>
        <tr r="E73" s="1"/>
      </tp>
      <tp t="s">
        <v>Wheat (Globex), Dec 27</v>
        <stp/>
        <stp>ContractData</stp>
        <stp>ZWA?9</stp>
        <stp>LongDescription</stp>
        <stp/>
        <stp>T</stp>
        <tr r="E80" s="1"/>
      </tp>
      <tp t="s">
        <v>Wheat (Globex), Sep 27</v>
        <stp/>
        <stp>ContractData</stp>
        <stp>ZWA?8</stp>
        <stp>LongDescription</stp>
        <stp/>
        <stp>T</stp>
        <tr r="E79" s="1"/>
      </tp>
      <tp t="s">
        <v>APR</v>
        <stp/>
        <stp>ContractData</stp>
        <stp>GDC?24</stp>
        <stp>ContractMonth</stp>
        <stp/>
        <stp>T</stp>
        <tr r="D156" s="1"/>
      </tp>
      <tp t="s">
        <v/>
        <stp/>
        <stp>ContractData</stp>
        <stp>GDC?25</stp>
        <stp>ContractMonth</stp>
        <stp/>
        <stp>T</stp>
        <tr r="D157" s="1"/>
      </tp>
      <tp t="s">
        <v>FEB</v>
        <stp/>
        <stp>ContractData</stp>
        <stp>GDC?22</stp>
        <stp>ContractMonth</stp>
        <stp/>
        <stp>T</stp>
        <tr r="D154" s="1"/>
      </tp>
      <tp t="s">
        <v>MAR</v>
        <stp/>
        <stp>ContractData</stp>
        <stp>GDC?23</stp>
        <stp>ContractMonth</stp>
        <stp/>
        <stp>T</stp>
        <tr r="D155" s="1"/>
      </tp>
      <tp t="s">
        <v>DEC</v>
        <stp/>
        <stp>ContractData</stp>
        <stp>GDC?20</stp>
        <stp>ContractMonth</stp>
        <stp/>
        <stp>T</stp>
        <tr r="D152" s="1"/>
      </tp>
      <tp t="s">
        <v>JAN</v>
        <stp/>
        <stp>ContractData</stp>
        <stp>GDC?21</stp>
        <stp>ContractMonth</stp>
        <stp/>
        <stp>T</stp>
        <tr r="D153" s="1"/>
      </tp>
      <tp>
        <v>471.5</v>
        <stp/>
        <stp>ContractData</stp>
        <stp>ZCE?2</stp>
        <stp>LastTradeToday</stp>
        <stp/>
        <stp>T</stp>
        <tr r="F28" s="2"/>
      </tp>
      <tp>
        <v>636</v>
        <stp/>
        <stp>ContractData</stp>
        <stp>ZWA?2</stp>
        <stp>LastTradeToday</stp>
        <stp/>
        <stp>T</stp>
        <tr r="F22" s="2"/>
      </tp>
      <tp>
        <v>1177.25</v>
        <stp/>
        <stp>ContractData</stp>
        <stp>ZSE?1</stp>
        <stp>LastTradeToday</stp>
        <stp/>
        <stp>T</stp>
        <tr r="F4" s="2"/>
      </tp>
      <tp t="s">
        <v>AUG</v>
        <stp/>
        <stp>ContractData</stp>
        <stp>GDC?16</stp>
        <stp>ContractMonth</stp>
        <stp/>
        <stp>T</stp>
        <tr r="D148" s="1"/>
      </tp>
      <tp t="s">
        <v>SEP</v>
        <stp/>
        <stp>ContractData</stp>
        <stp>GDC?17</stp>
        <stp>ContractMonth</stp>
        <stp/>
        <stp>T</stp>
        <tr r="D149" s="1"/>
      </tp>
      <tp t="s">
        <v>JUN</v>
        <stp/>
        <stp>ContractData</stp>
        <stp>GDC?14</stp>
        <stp>ContractMonth</stp>
        <stp/>
        <stp>T</stp>
        <tr r="D146" s="1"/>
      </tp>
      <tp t="s">
        <v>JUL</v>
        <stp/>
        <stp>ContractData</stp>
        <stp>GDC?15</stp>
        <stp>ContractMonth</stp>
        <stp/>
        <stp>T</stp>
        <tr r="D147" s="1"/>
      </tp>
      <tp t="s">
        <v>APR</v>
        <stp/>
        <stp>ContractData</stp>
        <stp>GDC?12</stp>
        <stp>ContractMonth</stp>
        <stp/>
        <stp>T</stp>
        <tr r="D144" s="1"/>
      </tp>
      <tp t="s">
        <v>MAY</v>
        <stp/>
        <stp>ContractData</stp>
        <stp>GDC?13</stp>
        <stp>ContractMonth</stp>
        <stp/>
        <stp>T</stp>
        <tr r="D145" s="1"/>
      </tp>
      <tp t="s">
        <v>FEB</v>
        <stp/>
        <stp>ContractData</stp>
        <stp>GDC?10</stp>
        <stp>ContractMonth</stp>
        <stp/>
        <stp>T</stp>
        <tr r="D142" s="1"/>
      </tp>
      <tp t="s">
        <v>MAR</v>
        <stp/>
        <stp>ContractData</stp>
        <stp>GDC?11</stp>
        <stp>ContractMonth</stp>
        <stp/>
        <stp>T</stp>
        <tr r="D143" s="1"/>
      </tp>
      <tp t="s">
        <v>OCT</v>
        <stp/>
        <stp>ContractData</stp>
        <stp>GDC?18</stp>
        <stp>ContractMonth</stp>
        <stp/>
        <stp>T</stp>
        <tr r="D150" s="1"/>
      </tp>
      <tp t="s">
        <v>OCT</v>
        <stp/>
        <stp>ContractData</stp>
        <stp>GLE?10</stp>
        <stp>ContractMonth</stp>
        <stp/>
        <stp>T</stp>
        <tr r="D109" s="1"/>
      </tp>
      <tp t="s">
        <v>NOV</v>
        <stp/>
        <stp>ContractData</stp>
        <stp>GDC?19</stp>
        <stp>ContractMonth</stp>
        <stp/>
        <stp>T</stp>
        <tr r="D151" s="1"/>
      </tp>
      <tp t="s">
        <v>DEC</v>
        <stp/>
        <stp>ContractData</stp>
        <stp>GLE?11</stp>
        <stp>ContractMonth</stp>
        <stp/>
        <stp>T</stp>
        <tr r="D110" s="1"/>
      </tp>
      <tp t="s">
        <v>Soybeans (Globex), Nov 26</v>
        <stp/>
        <stp>ContractData</stp>
        <stp>ZSE?5</stp>
        <stp>LongDescription</stp>
        <stp/>
        <stp>T</stp>
        <tr r="E5" s="1"/>
      </tp>
      <tp t="s">
        <v>Soybeans (Globex), Sep 26</v>
        <stp/>
        <stp>ContractData</stp>
        <stp>ZSE?4</stp>
        <stp>LongDescription</stp>
        <stp/>
        <stp>T</stp>
        <tr r="E4" s="1"/>
      </tp>
      <tp t="s">
        <v>Soybeans (Globex), Mar 27</v>
        <stp/>
        <stp>ContractData</stp>
        <stp>ZSE?7</stp>
        <stp>LongDescription</stp>
        <stp/>
        <stp>T</stp>
        <tr r="E7" s="1"/>
      </tp>
      <tp t="s">
        <v>Soybeans (Globex), Jan 27</v>
        <stp/>
        <stp>ContractData</stp>
        <stp>ZSE?6</stp>
        <stp>LongDescription</stp>
        <stp/>
        <stp>T</stp>
        <tr r="E6" s="1"/>
      </tp>
      <tp t="s">
        <v>Soybeans (Globex), May 26</v>
        <stp/>
        <stp>ContractData</stp>
        <stp>ZSE?1</stp>
        <stp>LongDescription</stp>
        <stp/>
        <stp>T</stp>
        <tr r="E1" s="1"/>
        <tr r="E4" s="2"/>
      </tp>
      <tp t="s">
        <v>Soybeans (Globex), Aug 26</v>
        <stp/>
        <stp>ContractData</stp>
        <stp>ZSE?3</stp>
        <stp>LongDescription</stp>
        <stp/>
        <stp>T</stp>
        <tr r="E3" s="1"/>
      </tp>
      <tp t="s">
        <v>Soybeans (Globex), Jul 26</v>
        <stp/>
        <stp>ContractData</stp>
        <stp>ZSE?2</stp>
        <stp>LongDescription</stp>
        <stp/>
        <stp>T</stp>
        <tr r="E2" s="1"/>
      </tp>
      <tp t="s">
        <v>Soybeans (Globex), Jul 27</v>
        <stp/>
        <stp>ContractData</stp>
        <stp>ZSE?9</stp>
        <stp>LongDescription</stp>
        <stp/>
        <stp>T</stp>
        <tr r="E9" s="1"/>
      </tp>
      <tp t="s">
        <v>Soybeans (Globex), May 27</v>
        <stp/>
        <stp>ContractData</stp>
        <stp>ZSE?8</stp>
        <stp>LongDescription</stp>
        <stp/>
        <stp>T</stp>
        <tr r="E5" s="2"/>
        <tr r="E8" s="1"/>
      </tp>
      <tp>
        <v>516.75</v>
        <stp/>
        <stp>ContractData</stp>
        <stp>ZCE?7</stp>
        <stp>LastTradeToday</stp>
        <stp/>
        <stp>T</stp>
        <tr r="F29" s="2"/>
      </tp>
      <tp>
        <v>689.5</v>
        <stp/>
        <stp>ContractData</stp>
        <stp>ZWA?7</stp>
        <stp>LastTradeToday</stp>
        <stp/>
        <stp>T</stp>
        <tr r="F23" s="2"/>
      </tp>
      <tp t="s">
        <v>Mid-Sized Milk Class III Synthetic, Jul 27</v>
        <stp/>
        <stp>ContractData</stp>
        <stp>JQ?15</stp>
        <stp>LongDescription</stp>
        <stp/>
        <stp>T</stp>
        <tr r="E172" s="1"/>
      </tp>
      <tp t="s">
        <v>Mid-Sized Milk Class III Synthetic, Jun 27</v>
        <stp/>
        <stp>ContractData</stp>
        <stp>JQ?14</stp>
        <stp>LongDescription</stp>
        <stp/>
        <stp>T</stp>
        <tr r="E171" s="1"/>
      </tp>
      <tp t="s">
        <v>Mid-Sized Milk Class III Synthetic, Sep 27</v>
        <stp/>
        <stp>ContractData</stp>
        <stp>JQ?17</stp>
        <stp>LongDescription</stp>
        <stp/>
        <stp>T</stp>
        <tr r="E174" s="1"/>
      </tp>
      <tp t="s">
        <v>Mid-Sized Milk Class III Synthetic, Aug 27</v>
        <stp/>
        <stp>ContractData</stp>
        <stp>JQ?16</stp>
        <stp>LongDescription</stp>
        <stp/>
        <stp>T</stp>
        <tr r="E173" s="1"/>
      </tp>
      <tp t="s">
        <v>Mid-Sized Milk Class III Synthetic, Mar 27</v>
        <stp/>
        <stp>ContractData</stp>
        <stp>JQ?11</stp>
        <stp>LongDescription</stp>
        <stp/>
        <stp>T</stp>
        <tr r="E168" s="1"/>
      </tp>
      <tp t="s">
        <v>Mid-Sized Milk Class III Synthetic, Feb 27</v>
        <stp/>
        <stp>ContractData</stp>
        <stp>JQ?10</stp>
        <stp>LongDescription</stp>
        <stp/>
        <stp>T</stp>
        <tr r="E167" s="1"/>
      </tp>
      <tp t="s">
        <v>Mid-Sized Milk Class III Synthetic, May 27</v>
        <stp/>
        <stp>ContractData</stp>
        <stp>JQ?13</stp>
        <stp>LongDescription</stp>
        <stp/>
        <stp>T</stp>
        <tr r="E170" s="1"/>
      </tp>
      <tp t="s">
        <v>Mid-Sized Milk Class III Synthetic, Apr 27</v>
        <stp/>
        <stp>ContractData</stp>
        <stp>JQ?12</stp>
        <stp>LongDescription</stp>
        <stp/>
        <stp>T</stp>
        <tr r="E169" s="1"/>
      </tp>
      <tp t="s">
        <v>Mid-Sized Milk Class III Synthetic, Nov 27</v>
        <stp/>
        <stp>ContractData</stp>
        <stp>JQ?19</stp>
        <stp>LongDescription</stp>
        <stp/>
        <stp>T</stp>
        <tr r="E176" s="1"/>
      </tp>
      <tp t="s">
        <v>Mid-Sized Milk Class III Synthetic, Oct 27</v>
        <stp/>
        <stp>ContractData</stp>
        <stp>JQ?18</stp>
        <stp>LongDescription</stp>
        <stp/>
        <stp>T</stp>
        <tr r="E175" s="1"/>
      </tp>
      <tp t="s">
        <v>768: Current Message -&gt; Not found: JQ</v>
        <stp/>
        <stp>ContractData</stp>
        <stp>JQ?25</stp>
        <stp>LongDescription</stp>
        <stp/>
        <stp>T</stp>
        <tr r="E182" s="1"/>
      </tp>
      <tp t="s">
        <v>Mid-Sized Milk Class III Synthetic, Apr 28</v>
        <stp/>
        <stp>ContractData</stp>
        <stp>JQ?24</stp>
        <stp>LongDescription</stp>
        <stp/>
        <stp>T</stp>
        <tr r="E181" s="1"/>
      </tp>
      <tp t="s">
        <v>Mid-Sized Milk Class III Synthetic, Jan 28</v>
        <stp/>
        <stp>ContractData</stp>
        <stp>JQ?21</stp>
        <stp>LongDescription</stp>
        <stp/>
        <stp>T</stp>
        <tr r="E178" s="1"/>
      </tp>
      <tp t="s">
        <v>Mid-Sized Milk Class III Synthetic, Dec 27</v>
        <stp/>
        <stp>ContractData</stp>
        <stp>JQ?20</stp>
        <stp>LongDescription</stp>
        <stp/>
        <stp>T</stp>
        <tr r="E177" s="1"/>
      </tp>
      <tp t="s">
        <v>Mid-Sized Milk Class III Synthetic, Mar 28</v>
        <stp/>
        <stp>ContractData</stp>
        <stp>JQ?23</stp>
        <stp>LongDescription</stp>
        <stp/>
        <stp>T</stp>
        <tr r="E180" s="1"/>
      </tp>
      <tp t="s">
        <v>Mid-Sized Milk Class III Synthetic, Feb 28</v>
        <stp/>
        <stp>ContractData</stp>
        <stp>JQ?22</stp>
        <stp>LongDescription</stp>
        <stp/>
        <stp>T</stp>
        <tr r="E179" s="1"/>
      </tp>
      <tp>
        <v>309.10000000000002</v>
        <stp/>
        <stp>ContractData</stp>
        <stp>ZME?5</stp>
        <stp>LastTradeToday</stp>
        <stp/>
        <stp>T</stp>
        <tr r="F10" s="2"/>
      </tp>
      <tp>
        <v>69.78</v>
        <stp/>
        <stp>ContractData</stp>
        <stp>ZLE?5</stp>
        <stp>LastTradeToday</stp>
        <stp/>
        <stp>T</stp>
        <tr r="F16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volatileDependencies" Target="volatileDependenci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55A10-325A-43F6-810D-1F7EA3B7209D}">
  <dimension ref="B1:N49"/>
  <sheetViews>
    <sheetView tabSelected="1" workbookViewId="0">
      <selection activeCell="C4" sqref="C4"/>
    </sheetView>
  </sheetViews>
  <sheetFormatPr defaultRowHeight="16.5" x14ac:dyDescent="0.3"/>
  <cols>
    <col min="1" max="3" width="9" style="1"/>
    <col min="4" max="4" width="11" style="1" customWidth="1"/>
    <col min="5" max="5" width="38.375" style="1" customWidth="1"/>
    <col min="6" max="12" width="9" style="1"/>
    <col min="13" max="14" width="12.625" style="1" customWidth="1"/>
    <col min="15" max="16384" width="9" style="1"/>
  </cols>
  <sheetData>
    <row r="1" spans="2:14" x14ac:dyDescent="0.3">
      <c r="E1" s="2">
        <f>MOD(RTD("cqg.rtd", ,"SystemInfo", "Linetime"),1)</f>
        <v>0.3984606481535593</v>
      </c>
    </row>
    <row r="2" spans="2:14" x14ac:dyDescent="0.3">
      <c r="B2" s="1" t="s">
        <v>189</v>
      </c>
      <c r="C2" s="1" t="s">
        <v>191</v>
      </c>
      <c r="K2" s="1" t="s">
        <v>191</v>
      </c>
      <c r="L2" s="1" t="s">
        <v>191</v>
      </c>
      <c r="M2" s="1" t="s">
        <v>208</v>
      </c>
      <c r="N2" s="1" t="s">
        <v>210</v>
      </c>
    </row>
    <row r="3" spans="2:14" x14ac:dyDescent="0.3">
      <c r="B3" s="1" t="s">
        <v>190</v>
      </c>
      <c r="C3" s="1" t="s">
        <v>192</v>
      </c>
      <c r="D3" s="1" t="s">
        <v>190</v>
      </c>
      <c r="E3" s="1" t="s">
        <v>193</v>
      </c>
      <c r="F3" s="1" t="s">
        <v>201</v>
      </c>
      <c r="G3" s="1" t="s">
        <v>202</v>
      </c>
      <c r="H3" s="1" t="s">
        <v>203</v>
      </c>
      <c r="I3" s="1" t="s">
        <v>204</v>
      </c>
      <c r="J3" s="1" t="s">
        <v>205</v>
      </c>
      <c r="K3" s="1" t="s">
        <v>206</v>
      </c>
      <c r="L3" s="1" t="s">
        <v>207</v>
      </c>
      <c r="M3" s="1" t="s">
        <v>209</v>
      </c>
      <c r="N3" s="1" t="s">
        <v>211</v>
      </c>
    </row>
    <row r="4" spans="2:14" x14ac:dyDescent="0.3">
      <c r="B4" s="1" t="s">
        <v>187</v>
      </c>
      <c r="C4" s="1" t="s">
        <v>1</v>
      </c>
      <c r="D4" s="1" t="str" cm="1">
        <f t="array" ref="D4:D6">IFERROR(_xlfn._xlws.FILTER(Data!$B$1:$B$182,((Data!$C$1:$C$182=Display!B4)*(Data!$D$1:$D$182=Display!C4))),"Not Found")</f>
        <v>ZSE?1</v>
      </c>
      <c r="E4" s="1" t="str">
        <f>IF($D$4="Not Found","",IF(D4="","",RTD("cqg.rtd", ,"ContractData",D4, "LongDescription",, "T")))</f>
        <v>Soybeans (Globex), May 26</v>
      </c>
      <c r="F4" s="4">
        <f>IF($D$4="Not Found","",IF(D4="","",RTD("cqg.rtd", ,"ContractData",D4, "LastTradeToday",, "T")))</f>
        <v>1177.25</v>
      </c>
      <c r="G4" s="4">
        <f>IF($D$4="Not Found","",IF(D4="","",RTD("cqg.rtd", ,"ContractData",D4, "NetLastTradeToday",, "T")))</f>
        <v>-5</v>
      </c>
      <c r="H4" s="4">
        <f>IF($D$4="Not Found","",IF(D4="","",RTD("cqg.rtd", ,"ContractData",D4, "Open",, "T")))</f>
        <v>1182.5</v>
      </c>
      <c r="I4" s="4">
        <f>IF($D$4="Not Found","",IF(D4="","",RTD("cqg.rtd", ,"ContractData",D4, "High",, "T")))</f>
        <v>1190</v>
      </c>
      <c r="J4" s="4">
        <f>IF($D$4="Not Found","",IF(D4="","",RTD("cqg.rtd", ,"ContractData",D4, "Low",, "T")))</f>
        <v>1175.5</v>
      </c>
      <c r="K4" s="1">
        <f>IF($D$4="Not Found","",IF(D4="","",RTD("cqg.rtd", ,"ContractData",D4, "T_CVol",, "T")))</f>
        <v>1376</v>
      </c>
      <c r="L4" s="1">
        <f>IF($D$4="Not Found","",IF(D4="","",RTD("cqg.rtd", ,"ContractData",D4, "COI",, "T")))</f>
        <v>4651</v>
      </c>
      <c r="M4" s="3">
        <f>IF($D$4="Not Found","",IF(D4="","",RTD("cqg.rtd", ,"ContractData",D4, "FirstNoticeDate",, "T")))</f>
        <v>46142</v>
      </c>
      <c r="N4" s="3">
        <f>IF($D$4="Not Found","",IF(D4="","",RTD("cqg.rtd", ,"ContractData",D4, "ExpirationDate",, "T")))</f>
        <v>46156</v>
      </c>
    </row>
    <row r="5" spans="2:14" x14ac:dyDescent="0.3">
      <c r="D5" s="1" t="str">
        <v>ZSE?8</v>
      </c>
      <c r="E5" s="1" t="str">
        <f>IF($D$4="Not Found","",IF(D5="","",RTD("cqg.rtd", ,"ContractData",D5, "LongDescription",, "T")))</f>
        <v>Soybeans (Globex), May 27</v>
      </c>
      <c r="F5" s="4">
        <f>IF($D$4="Not Found","",IF(D5="","",RTD("cqg.rtd", ,"ContractData",D5, "LastTradeToday",, "T")))</f>
        <v>1180</v>
      </c>
      <c r="G5" s="4">
        <f>IF($D$4="Not Found","",IF(D5="","",RTD("cqg.rtd", ,"ContractData",D5, "NetLastTradeToday",, "T")))</f>
        <v>-2</v>
      </c>
      <c r="H5" s="4">
        <f>IF($D$4="Not Found","",IF(D5="","",RTD("cqg.rtd", ,"ContractData",D5, "Open",, "T")))</f>
        <v>1178</v>
      </c>
      <c r="I5" s="4">
        <f>IF($D$4="Not Found","",IF(D5="","",RTD("cqg.rtd", ,"ContractData",D5, "High",, "T")))</f>
        <v>1187.75</v>
      </c>
      <c r="J5" s="4">
        <f>IF($D$4="Not Found","",IF(D5="","",RTD("cqg.rtd", ,"ContractData",D5, "Low",, "T")))</f>
        <v>1176.75</v>
      </c>
      <c r="K5" s="1">
        <f>IF($D$4="Not Found","",IF(D5="","",RTD("cqg.rtd", ,"ContractData",D5, "T_CVol",, "T")))</f>
        <v>1300</v>
      </c>
      <c r="L5" s="1">
        <f>IF($D$4="Not Found","",IF(D5="","",RTD("cqg.rtd", ,"ContractData",D5, "COI",, "T")))</f>
        <v>25288</v>
      </c>
      <c r="M5" s="3">
        <f>IF($D$4="Not Found","",IF(D5="","",RTD("cqg.rtd", ,"ContractData",D5, "FirstNoticeDate",, "T")))</f>
        <v>46507</v>
      </c>
      <c r="N5" s="3">
        <f>IF($D$4="Not Found","",IF(D5="","",RTD("cqg.rtd", ,"ContractData",D5, "ExpirationDate",, "T")))</f>
        <v>46521</v>
      </c>
    </row>
    <row r="6" spans="2:14" x14ac:dyDescent="0.3">
      <c r="D6" s="1" t="str">
        <v>ZSE?15</v>
      </c>
      <c r="E6" s="1" t="str">
        <f>IF($D$4="Not Found","",IF(D6="","",RTD("cqg.rtd", ,"ContractData",D6, "LongDescription",, "T")))</f>
        <v>Soybeans (Globex), May 28</v>
      </c>
      <c r="F6" s="4" t="str">
        <f>IF($D$4="Not Found","",IF(D6="","",RTD("cqg.rtd", ,"ContractData",D6, "LastTradeToday",, "T")))</f>
        <v/>
      </c>
      <c r="G6" s="4" t="str">
        <f>IF($D$4="Not Found","",IF(D6="","",RTD("cqg.rtd", ,"ContractData",D6, "NetLastTradeToday",, "T")))</f>
        <v/>
      </c>
      <c r="H6" s="4" t="str">
        <f>IF($D$4="Not Found","",IF(D6="","",RTD("cqg.rtd", ,"ContractData",D6, "Open",, "T")))</f>
        <v/>
      </c>
      <c r="I6" s="4" t="str">
        <f>IF($D$4="Not Found","",IF(D6="","",RTD("cqg.rtd", ,"ContractData",D6, "High",, "T")))</f>
        <v/>
      </c>
      <c r="J6" s="4" t="str">
        <f>IF($D$4="Not Found","",IF(D6="","",RTD("cqg.rtd", ,"ContractData",D6, "Low",, "T")))</f>
        <v/>
      </c>
      <c r="K6" s="1">
        <f>IF($D$4="Not Found","",IF(D6="","",RTD("cqg.rtd", ,"ContractData",D6, "T_CVol",, "T")))</f>
        <v>12</v>
      </c>
      <c r="L6" s="1">
        <f>IF($D$4="Not Found","",IF(D6="","",RTD("cqg.rtd", ,"ContractData",D6, "COI",, "T")))</f>
        <v>2</v>
      </c>
      <c r="M6" s="3">
        <f>IF($D$4="Not Found","",IF(D6="","",RTD("cqg.rtd", ,"ContractData",D6, "FirstNoticeDate",, "T")))</f>
        <v>46871</v>
      </c>
      <c r="N6" s="3">
        <f>IF($D$4="Not Found","",IF(D6="","",RTD("cqg.rtd", ,"ContractData",D6, "ExpirationDate",, "T")))</f>
        <v>46885</v>
      </c>
    </row>
    <row r="7" spans="2:14" x14ac:dyDescent="0.3">
      <c r="F7" s="4"/>
      <c r="G7" s="4"/>
      <c r="H7" s="4"/>
      <c r="I7" s="4"/>
      <c r="J7" s="4"/>
      <c r="M7" s="3"/>
      <c r="N7" s="3"/>
    </row>
    <row r="8" spans="2:14" x14ac:dyDescent="0.3">
      <c r="E8" s="1" t="str">
        <f>IF($D$4="Not Found","",IF(D8="","",RTD("cqg.rtd", ,"ContractData",D8, "LongDescription",, "T")))</f>
        <v/>
      </c>
      <c r="F8" s="1" t="str">
        <f>IF($D$4="Not Found","",IF(D8="","",RTD("cqg.rtd", ,"ContractData",D8, "LastTradeToday",, "T")))</f>
        <v/>
      </c>
      <c r="G8" s="1" t="str">
        <f>IF($D$4="Not Found","",IF(D8="","",RTD("cqg.rtd", ,"ContractData",D8, "NetLastTradeToday",, "T")))</f>
        <v/>
      </c>
      <c r="H8" s="1" t="str">
        <f>IF($D$4="Not Found","",IF(D8="","",RTD("cqg.rtd", ,"ContractData",D8, "Open",, "T")))</f>
        <v/>
      </c>
      <c r="I8" s="1" t="str">
        <f>IF($D$4="Not Found","",IF(D8="","",RTD("cqg.rtd", ,"ContractData",D8, "High",, "T")))</f>
        <v/>
      </c>
      <c r="J8" s="1" t="str">
        <f>IF($D$4="Not Found","",IF(D8="","",RTD("cqg.rtd", ,"ContractData",D8, "Low",, "T")))</f>
        <v/>
      </c>
      <c r="K8" s="1" t="str">
        <f>IF($D$4="Not Found","",IF(D8="","",RTD("cqg.rtd", ,"ContractData",D8, "T_CVol",, "T")))</f>
        <v/>
      </c>
      <c r="L8" s="1" t="str">
        <f>IF($D$4="Not Found","",IF(D8="","",RTD("cqg.rtd", ,"ContractData",D8, "COI",, "T")))</f>
        <v/>
      </c>
      <c r="M8" s="3" t="str">
        <f>IF($D$4="Not Found","",IF(D8="","",RTD("cqg.rtd", ,"ContractData",D8, "FirstNoticeDate",, "T")))</f>
        <v/>
      </c>
      <c r="N8" s="3" t="str">
        <f>IF($D$4="Not Found","",IF(D8="","",RTD("cqg.rtd", ,"ContractData",D8, "ExpirationDate",, "T")))</f>
        <v/>
      </c>
    </row>
    <row r="9" spans="2:14" x14ac:dyDescent="0.3">
      <c r="B9" s="1" t="s">
        <v>190</v>
      </c>
      <c r="C9" s="1" t="s">
        <v>192</v>
      </c>
      <c r="D9" s="1" t="s">
        <v>190</v>
      </c>
      <c r="E9" s="1" t="s">
        <v>193</v>
      </c>
      <c r="F9" s="1" t="s">
        <v>201</v>
      </c>
      <c r="G9" s="1" t="s">
        <v>202</v>
      </c>
      <c r="H9" s="1" t="s">
        <v>203</v>
      </c>
      <c r="I9" s="1" t="s">
        <v>204</v>
      </c>
      <c r="J9" s="1" t="s">
        <v>205</v>
      </c>
      <c r="K9" s="1" t="s">
        <v>206</v>
      </c>
      <c r="L9" s="1" t="s">
        <v>207</v>
      </c>
      <c r="M9" s="1" t="s">
        <v>212</v>
      </c>
      <c r="N9" s="1" t="s">
        <v>213</v>
      </c>
    </row>
    <row r="10" spans="2:14" x14ac:dyDescent="0.3">
      <c r="B10" s="1" t="s">
        <v>188</v>
      </c>
      <c r="C10" s="1" t="s">
        <v>28</v>
      </c>
      <c r="D10" s="1" t="str" cm="1">
        <f t="array" ref="D10:D13">IFERROR(_xlfn._xlws.FILTER(Data!$B$1:$B$182,((Data!$C$1:$C$182=Display!B10)*(Data!$D$1:$D$182=Display!C10))),"Not Found")</f>
        <v>ZME?5</v>
      </c>
      <c r="E10" s="1" t="str">
        <f>IF($D$10="Not Found","",IF(D10="","",RTD("cqg.rtd", ,"ContractData",D10, "LongDescription",, "T")))</f>
        <v>Soybean Meal (Globex), Oct 26</v>
      </c>
      <c r="F10" s="4">
        <f>IF($D$4="Not Found","",IF(D10="","",RTD("cqg.rtd", ,"ContractData",D10, "LastTradeToday",, "T")))</f>
        <v>309.10000000000002</v>
      </c>
      <c r="G10" s="4">
        <f>IF($D$4="Not Found","",IF(D10="","",RTD("cqg.rtd", ,"ContractData",D10, "NetLastTradeToday",, "T")))</f>
        <v>-2.7</v>
      </c>
      <c r="H10" s="4">
        <f>IF($D$4="Not Found","",IF(D10="","",RTD("cqg.rtd", ,"ContractData",D10, "Open",, "T")))</f>
        <v>311.70000000000005</v>
      </c>
      <c r="I10" s="4">
        <f>IF($D$4="Not Found","",IF(D10="","",RTD("cqg.rtd", ,"ContractData",D10, "High",, "T")))</f>
        <v>311.70000000000005</v>
      </c>
      <c r="J10" s="4">
        <f>IF($D$4="Not Found","",IF(D10="","",RTD("cqg.rtd", ,"ContractData",D10, "Low",, "T")))</f>
        <v>308.5</v>
      </c>
      <c r="K10" s="1">
        <f>IF($D$4="Not Found","",IF(D10="","",RTD("cqg.rtd", ,"ContractData",D10, "T_CVol",, "T")))</f>
        <v>2456</v>
      </c>
      <c r="L10" s="1">
        <f>IF($D$4="Not Found","",IF(D10="","",RTD("cqg.rtd", ,"ContractData",D10, "COI",, "T")))</f>
        <v>26453</v>
      </c>
      <c r="M10" s="3">
        <f>IF($D$4="Not Found","",IF(D10="","",RTD("cqg.rtd", ,"ContractData",D10, "FirstNoticeDate",, "T")))</f>
        <v>46295</v>
      </c>
      <c r="N10" s="3">
        <f>IF($D$4="Not Found","",IF(D10="","",RTD("cqg.rtd", ,"ContractData",D10, "ExpirationDate",, "T")))</f>
        <v>46309</v>
      </c>
    </row>
    <row r="11" spans="2:14" x14ac:dyDescent="0.3">
      <c r="D11" s="1" t="str">
        <v>ZME?13</v>
      </c>
      <c r="E11" s="1" t="str">
        <f>IF($D$10="Not Found","",IF(D11="","",RTD("cqg.rtd", ,"ContractData",D11, "LongDescription",, "T")))</f>
        <v>Soybean Meal (Globex), Oct 27</v>
      </c>
      <c r="F11" s="4" t="str">
        <f>IF($D$4="Not Found","",IF(D11="","",RTD("cqg.rtd", ,"ContractData",D11, "LastTradeToday",, "T")))</f>
        <v/>
      </c>
      <c r="G11" s="4" t="str">
        <f>IF($D$4="Not Found","",IF(D11="","",RTD("cqg.rtd", ,"ContractData",D11, "NetLastTradeToday",, "T")))</f>
        <v/>
      </c>
      <c r="H11" s="4" t="str">
        <f>IF($D$4="Not Found","",IF(D11="","",RTD("cqg.rtd", ,"ContractData",D11, "Open",, "T")))</f>
        <v/>
      </c>
      <c r="I11" s="4" t="str">
        <f>IF($D$4="Not Found","",IF(D11="","",RTD("cqg.rtd", ,"ContractData",D11, "High",, "T")))</f>
        <v/>
      </c>
      <c r="J11" s="4" t="str">
        <f>IF($D$4="Not Found","",IF(D11="","",RTD("cqg.rtd", ,"ContractData",D11, "Low",, "T")))</f>
        <v/>
      </c>
      <c r="K11" s="1">
        <f>IF($D$4="Not Found","",IF(D11="","",RTD("cqg.rtd", ,"ContractData",D11, "T_CVol",, "T")))</f>
        <v>0</v>
      </c>
      <c r="L11" s="1">
        <f>IF($D$4="Not Found","",IF(D11="","",RTD("cqg.rtd", ,"ContractData",D11, "COI",, "T")))</f>
        <v>433</v>
      </c>
      <c r="M11" s="3">
        <f>IF($D$4="Not Found","",IF(D11="","",RTD("cqg.rtd", ,"ContractData",D11, "FirstNoticeDate",, "T")))</f>
        <v>46660</v>
      </c>
      <c r="N11" s="3">
        <f>IF($D$4="Not Found","",IF(D11="","",RTD("cqg.rtd", ,"ContractData",D11, "ExpirationDate",, "T")))</f>
        <v>46674</v>
      </c>
    </row>
    <row r="12" spans="2:14" x14ac:dyDescent="0.3">
      <c r="D12" s="1" t="str">
        <v>ZME?21</v>
      </c>
      <c r="E12" s="1" t="str">
        <f>IF($D$10="Not Found","",IF(D12="","",RTD("cqg.rtd", ,"ContractData",D12, "LongDescription",, "T")))</f>
        <v>Soybean Meal (Globex), Oct 28</v>
      </c>
      <c r="F12" s="4" t="str">
        <f>IF($D$4="Not Found","",IF(D12="","",RTD("cqg.rtd", ,"ContractData",D12, "LastTradeToday",, "T")))</f>
        <v/>
      </c>
      <c r="G12" s="4" t="str">
        <f>IF($D$4="Not Found","",IF(D12="","",RTD("cqg.rtd", ,"ContractData",D12, "NetLastTradeToday",, "T")))</f>
        <v/>
      </c>
      <c r="H12" s="4" t="str">
        <f>IF($D$4="Not Found","",IF(D12="","",RTD("cqg.rtd", ,"ContractData",D12, "Open",, "T")))</f>
        <v/>
      </c>
      <c r="I12" s="4" t="str">
        <f>IF($D$4="Not Found","",IF(D12="","",RTD("cqg.rtd", ,"ContractData",D12, "High",, "T")))</f>
        <v/>
      </c>
      <c r="J12" s="4" t="str">
        <f>IF($D$4="Not Found","",IF(D12="","",RTD("cqg.rtd", ,"ContractData",D12, "Low",, "T")))</f>
        <v/>
      </c>
      <c r="K12" s="1">
        <f>IF($D$4="Not Found","",IF(D12="","",RTD("cqg.rtd", ,"ContractData",D12, "T_CVol",, "T")))</f>
        <v>0</v>
      </c>
      <c r="L12" s="1">
        <f>IF($D$4="Not Found","",IF(D12="","",RTD("cqg.rtd", ,"ContractData",D12, "COI",, "T")))</f>
        <v>0</v>
      </c>
      <c r="M12" s="3">
        <f>IF($D$4="Not Found","",IF(D12="","",RTD("cqg.rtd", ,"ContractData",D12, "FirstNoticeDate",, "T")))</f>
        <v>47025</v>
      </c>
      <c r="N12" s="3">
        <f>IF($D$4="Not Found","",IF(D12="","",RTD("cqg.rtd", ,"ContractData",D12, "ExpirationDate",, "T")))</f>
        <v>47039</v>
      </c>
    </row>
    <row r="13" spans="2:14" x14ac:dyDescent="0.3">
      <c r="D13" s="1" t="str">
        <v>ZME?24</v>
      </c>
      <c r="E13" s="1" t="str">
        <f>IF($D$10="Not Found","",IF(D13="","",RTD("cqg.rtd", ,"ContractData",D13, "LongDescription",, "T")))</f>
        <v>Soybean Meal (Globex), Oct 29</v>
      </c>
      <c r="F13" s="4" t="str">
        <f>IF($D$4="Not Found","",IF(D13="","",RTD("cqg.rtd", ,"ContractData",D13, "LastTradeToday",, "T")))</f>
        <v/>
      </c>
      <c r="G13" s="4" t="str">
        <f>IF($D$4="Not Found","",IF(D13="","",RTD("cqg.rtd", ,"ContractData",D13, "NetLastTradeToday",, "T")))</f>
        <v/>
      </c>
      <c r="H13" s="4" t="str">
        <f>IF($D$4="Not Found","",IF(D13="","",RTD("cqg.rtd", ,"ContractData",D13, "Open",, "T")))</f>
        <v/>
      </c>
      <c r="I13" s="4" t="str">
        <f>IF($D$4="Not Found","",IF(D13="","",RTD("cqg.rtd", ,"ContractData",D13, "High",, "T")))</f>
        <v/>
      </c>
      <c r="J13" s="4" t="str">
        <f>IF($D$4="Not Found","",IF(D13="","",RTD("cqg.rtd", ,"ContractData",D13, "Low",, "T")))</f>
        <v/>
      </c>
      <c r="K13" s="1">
        <f>IF($D$4="Not Found","",IF(D13="","",RTD("cqg.rtd", ,"ContractData",D13, "T_CVol",, "T")))</f>
        <v>0</v>
      </c>
      <c r="L13" s="1">
        <f>IF($D$4="Not Found","",IF(D13="","",RTD("cqg.rtd", ,"ContractData",D13, "COI",, "T")))</f>
        <v>0</v>
      </c>
      <c r="M13" s="3">
        <f>IF($D$4="Not Found","",IF(D13="","",RTD("cqg.rtd", ,"ContractData",D13, "FirstNoticeDate",, "T")))</f>
        <v>47389</v>
      </c>
      <c r="N13" s="3">
        <f>IF($D$4="Not Found","",IF(D13="","",RTD("cqg.rtd", ,"ContractData",D13, "ExpirationDate",, "T")))</f>
        <v>47403</v>
      </c>
    </row>
    <row r="14" spans="2:14" x14ac:dyDescent="0.3">
      <c r="M14" s="3"/>
      <c r="N14" s="3"/>
    </row>
    <row r="15" spans="2:14" x14ac:dyDescent="0.3">
      <c r="B15" s="1" t="s">
        <v>190</v>
      </c>
      <c r="C15" s="1" t="s">
        <v>192</v>
      </c>
      <c r="D15" s="1" t="s">
        <v>190</v>
      </c>
      <c r="E15" s="1" t="s">
        <v>193</v>
      </c>
      <c r="F15" s="1" t="s">
        <v>201</v>
      </c>
      <c r="G15" s="1" t="s">
        <v>202</v>
      </c>
      <c r="H15" s="1" t="s">
        <v>203</v>
      </c>
      <c r="I15" s="1" t="s">
        <v>204</v>
      </c>
      <c r="J15" s="1" t="s">
        <v>205</v>
      </c>
      <c r="K15" s="1" t="s">
        <v>206</v>
      </c>
      <c r="L15" s="1" t="s">
        <v>207</v>
      </c>
      <c r="M15" s="1" t="s">
        <v>212</v>
      </c>
      <c r="N15" s="1" t="s">
        <v>213</v>
      </c>
    </row>
    <row r="16" spans="2:14" x14ac:dyDescent="0.3">
      <c r="B16" s="1" t="s">
        <v>194</v>
      </c>
      <c r="C16" s="1" t="s">
        <v>28</v>
      </c>
      <c r="D16" s="1" t="str" cm="1">
        <f t="array" ref="D16:D19">IFERROR(_xlfn._xlws.FILTER(Data!$B$1:$B$182,((Data!$C$1:$C$182=Display!B16)*(Data!$D$1:$D$182=Display!C16))),"Not Found")</f>
        <v>ZLE?5</v>
      </c>
      <c r="E16" s="1" t="str">
        <f>IF($D$16="Not Found","",IF(D16="","",RTD("cqg.rtd", ,"ContractData",D16, "LongDescription",, "T")))</f>
        <v>Soybean Oil (Globex), Oct 26</v>
      </c>
      <c r="F16" s="4">
        <f>IF($D$4="Not Found","",IF(D16="","",RTD("cqg.rtd", ,"ContractData",D16, "LastTradeToday",, "T")))</f>
        <v>69.78</v>
      </c>
      <c r="G16" s="4">
        <f>IF($D$4="Not Found","",IF(D16="","",RTD("cqg.rtd", ,"ContractData",D16, "NetLastTradeToday",, "T")))</f>
        <v>0.22</v>
      </c>
      <c r="H16" s="4">
        <f>IF($D$4="Not Found","",IF(D16="","",RTD("cqg.rtd", ,"ContractData",D16, "Open",, "T")))</f>
        <v>69.59</v>
      </c>
      <c r="I16" s="4">
        <f>IF($D$4="Not Found","",IF(D16="","",RTD("cqg.rtd", ,"ContractData",D16, "High",, "T")))</f>
        <v>70.41</v>
      </c>
      <c r="J16" s="4">
        <f>IF($D$4="Not Found","",IF(D16="","",RTD("cqg.rtd", ,"ContractData",D16, "Low",, "T")))</f>
        <v>69.37</v>
      </c>
      <c r="K16" s="1">
        <f>IF($D$4="Not Found","",IF(D16="","",RTD("cqg.rtd", ,"ContractData",D16, "T_CVol",, "T")))</f>
        <v>7712</v>
      </c>
      <c r="L16" s="1">
        <f>IF($D$4="Not Found","",IF(D16="","",RTD("cqg.rtd", ,"ContractData",D16, "COI",, "T")))</f>
        <v>34044</v>
      </c>
      <c r="M16" s="3">
        <f>IF($D$4="Not Found","",IF(D16="","",RTD("cqg.rtd", ,"ContractData",D16, "FirstNoticeDate",, "T")))</f>
        <v>46295</v>
      </c>
      <c r="N16" s="3">
        <f>IF($D$4="Not Found","",IF(D16="","",RTD("cqg.rtd", ,"ContractData",D16, "ExpirationDate",, "T")))</f>
        <v>46309</v>
      </c>
    </row>
    <row r="17" spans="2:14" x14ac:dyDescent="0.3">
      <c r="D17" s="1" t="str">
        <v>ZLE?13</v>
      </c>
      <c r="E17" s="1" t="str">
        <f>IF($D$16="Not Found","",IF(D17="","",RTD("cqg.rtd", ,"ContractData",D17, "LongDescription",, "T")))</f>
        <v>Soybean Oil (Globex), Oct 27</v>
      </c>
      <c r="F17" s="4" t="str">
        <f>IF($D$4="Not Found","",IF(D17="","",RTD("cqg.rtd", ,"ContractData",D17, "LastTradeToday",, "T")))</f>
        <v/>
      </c>
      <c r="G17" s="4" t="str">
        <f>IF($D$4="Not Found","",IF(D17="","",RTD("cqg.rtd", ,"ContractData",D17, "NetLastTradeToday",, "T")))</f>
        <v/>
      </c>
      <c r="H17" s="4" t="str">
        <f>IF($D$4="Not Found","",IF(D17="","",RTD("cqg.rtd", ,"ContractData",D17, "Open",, "T")))</f>
        <v/>
      </c>
      <c r="I17" s="4" t="str">
        <f>IF($D$4="Not Found","",IF(D17="","",RTD("cqg.rtd", ,"ContractData",D17, "High",, "T")))</f>
        <v/>
      </c>
      <c r="J17" s="4" t="str">
        <f>IF($D$4="Not Found","",IF(D17="","",RTD("cqg.rtd", ,"ContractData",D17, "Low",, "T")))</f>
        <v/>
      </c>
      <c r="K17" s="1">
        <f>IF($D$4="Not Found","",IF(D17="","",RTD("cqg.rtd", ,"ContractData",D17, "T_CVol",, "T")))</f>
        <v>19</v>
      </c>
      <c r="L17" s="1">
        <f>IF($D$4="Not Found","",IF(D17="","",RTD("cqg.rtd", ,"ContractData",D17, "COI",, "T")))</f>
        <v>351</v>
      </c>
      <c r="M17" s="3">
        <f>IF($D$4="Not Found","",IF(D17="","",RTD("cqg.rtd", ,"ContractData",D17, "FirstNoticeDate",, "T")))</f>
        <v>46660</v>
      </c>
      <c r="N17" s="3">
        <f>IF($D$4="Not Found","",IF(D17="","",RTD("cqg.rtd", ,"ContractData",D17, "ExpirationDate",, "T")))</f>
        <v>46674</v>
      </c>
    </row>
    <row r="18" spans="2:14" x14ac:dyDescent="0.3">
      <c r="D18" s="1" t="str">
        <v>ZLE?21</v>
      </c>
      <c r="E18" s="1" t="str">
        <f>IF($D$16="Not Found","",IF(D18="","",RTD("cqg.rtd", ,"ContractData",D18, "LongDescription",, "T")))</f>
        <v>Soybean Oil (Globex), Oct 28</v>
      </c>
      <c r="F18" s="4" t="str">
        <f>IF($D$4="Not Found","",IF(D18="","",RTD("cqg.rtd", ,"ContractData",D18, "LastTradeToday",, "T")))</f>
        <v/>
      </c>
      <c r="G18" s="4" t="str">
        <f>IF($D$4="Not Found","",IF(D18="","",RTD("cqg.rtd", ,"ContractData",D18, "NetLastTradeToday",, "T")))</f>
        <v/>
      </c>
      <c r="H18" s="4" t="str">
        <f>IF($D$4="Not Found","",IF(D18="","",RTD("cqg.rtd", ,"ContractData",D18, "Open",, "T")))</f>
        <v/>
      </c>
      <c r="I18" s="4" t="str">
        <f>IF($D$4="Not Found","",IF(D18="","",RTD("cqg.rtd", ,"ContractData",D18, "High",, "T")))</f>
        <v/>
      </c>
      <c r="J18" s="4" t="str">
        <f>IF($D$4="Not Found","",IF(D18="","",RTD("cqg.rtd", ,"ContractData",D18, "Low",, "T")))</f>
        <v/>
      </c>
      <c r="K18" s="1">
        <f>IF($D$4="Not Found","",IF(D18="","",RTD("cqg.rtd", ,"ContractData",D18, "T_CVol",, "T")))</f>
        <v>0</v>
      </c>
      <c r="L18" s="1">
        <f>IF($D$4="Not Found","",IF(D18="","",RTD("cqg.rtd", ,"ContractData",D18, "COI",, "T")))</f>
        <v>0</v>
      </c>
      <c r="M18" s="3">
        <f>IF($D$4="Not Found","",IF(D18="","",RTD("cqg.rtd", ,"ContractData",D18, "FirstNoticeDate",, "T")))</f>
        <v>47025</v>
      </c>
      <c r="N18" s="3">
        <f>IF($D$4="Not Found","",IF(D18="","",RTD("cqg.rtd", ,"ContractData",D18, "ExpirationDate",, "T")))</f>
        <v>47039</v>
      </c>
    </row>
    <row r="19" spans="2:14" x14ac:dyDescent="0.3">
      <c r="D19" s="1" t="str">
        <v>ZLE?24</v>
      </c>
      <c r="E19" s="1" t="str">
        <f>IF($D$16="Not Found","",IF(D19="","",RTD("cqg.rtd", ,"ContractData",D19, "LongDescription",, "T")))</f>
        <v>Soybean Oil (Globex), Oct 29</v>
      </c>
      <c r="F19" s="4" t="str">
        <f>IF($D$4="Not Found","",IF(D19="","",RTD("cqg.rtd", ,"ContractData",D19, "LastTradeToday",, "T")))</f>
        <v/>
      </c>
      <c r="G19" s="4" t="str">
        <f>IF($D$4="Not Found","",IF(D19="","",RTD("cqg.rtd", ,"ContractData",D19, "NetLastTradeToday",, "T")))</f>
        <v/>
      </c>
      <c r="H19" s="4" t="str">
        <f>IF($D$4="Not Found","",IF(D19="","",RTD("cqg.rtd", ,"ContractData",D19, "Open",, "T")))</f>
        <v/>
      </c>
      <c r="I19" s="4" t="str">
        <f>IF($D$4="Not Found","",IF(D19="","",RTD("cqg.rtd", ,"ContractData",D19, "High",, "T")))</f>
        <v/>
      </c>
      <c r="J19" s="4" t="str">
        <f>IF($D$4="Not Found","",IF(D19="","",RTD("cqg.rtd", ,"ContractData",D19, "Low",, "T")))</f>
        <v/>
      </c>
      <c r="K19" s="1">
        <f>IF($D$4="Not Found","",IF(D19="","",RTD("cqg.rtd", ,"ContractData",D19, "T_CVol",, "T")))</f>
        <v>0</v>
      </c>
      <c r="L19" s="1">
        <f>IF($D$4="Not Found","",IF(D19="","",RTD("cqg.rtd", ,"ContractData",D19, "COI",, "T")))</f>
        <v>0</v>
      </c>
      <c r="M19" s="3">
        <f>IF($D$4="Not Found","",IF(D19="","",RTD("cqg.rtd", ,"ContractData",D19, "FirstNoticeDate",, "T")))</f>
        <v>47389</v>
      </c>
      <c r="N19" s="3">
        <f>IF($D$4="Not Found","",IF(D19="","",RTD("cqg.rtd", ,"ContractData",D19, "ExpirationDate",, "T")))</f>
        <v>47403</v>
      </c>
    </row>
    <row r="20" spans="2:14" x14ac:dyDescent="0.3">
      <c r="M20" s="3"/>
      <c r="N20" s="3"/>
    </row>
    <row r="21" spans="2:14" x14ac:dyDescent="0.3">
      <c r="B21" s="1" t="s">
        <v>190</v>
      </c>
      <c r="C21" s="1" t="s">
        <v>192</v>
      </c>
      <c r="D21" s="1" t="s">
        <v>190</v>
      </c>
      <c r="E21" s="1" t="s">
        <v>193</v>
      </c>
      <c r="F21" s="1" t="s">
        <v>201</v>
      </c>
      <c r="G21" s="1" t="s">
        <v>202</v>
      </c>
      <c r="H21" s="1" t="s">
        <v>203</v>
      </c>
      <c r="I21" s="1" t="s">
        <v>204</v>
      </c>
      <c r="J21" s="1" t="s">
        <v>205</v>
      </c>
      <c r="K21" s="1" t="s">
        <v>206</v>
      </c>
      <c r="L21" s="1" t="s">
        <v>207</v>
      </c>
      <c r="M21" s="1" t="s">
        <v>212</v>
      </c>
      <c r="N21" s="1" t="s">
        <v>213</v>
      </c>
    </row>
    <row r="22" spans="2:14" x14ac:dyDescent="0.3">
      <c r="B22" s="1" t="s">
        <v>199</v>
      </c>
      <c r="C22" s="1" t="s">
        <v>3</v>
      </c>
      <c r="D22" s="1" t="str" cm="1">
        <f t="array" ref="D22:D24">IFERROR(_xlfn._xlws.FILTER(Data!$B$1:$B$182,((Data!$C$1:$C$182=Display!B22)*(Data!$D$1:$D$182=Display!C22))),"Not Found")</f>
        <v>ZWA?2</v>
      </c>
      <c r="E22" s="1" t="str">
        <f>IF($D$22="Not Found","",IF(D22="","",RTD("cqg.rtd", ,"ContractData",D22, "LongDescription",, "T")))</f>
        <v>Wheat (Globex), Jul 26</v>
      </c>
      <c r="F22" s="4">
        <f>IF($D$4="Not Found","",IF(D22="","",RTD("cqg.rtd", ,"ContractData",D22, "LastTradeToday",, "T")))</f>
        <v>636</v>
      </c>
      <c r="G22" s="4">
        <f>IF($D$4="Not Found","",IF(D22="","",RTD("cqg.rtd", ,"ContractData",D22, "NetLastTradeToday",, "T")))</f>
        <v>-17</v>
      </c>
      <c r="H22" s="4">
        <f>IF($D$4="Not Found","",IF(D22="","",RTD("cqg.rtd", ,"ContractData",D22, "Open",, "T")))</f>
        <v>652.25</v>
      </c>
      <c r="I22" s="4">
        <f>IF($D$4="Not Found","",IF(D22="","",RTD("cqg.rtd", ,"ContractData",D22, "High",, "T")))</f>
        <v>657.75</v>
      </c>
      <c r="J22" s="4">
        <f>IF($D$4="Not Found","",IF(D22="","",RTD("cqg.rtd", ,"ContractData",D22, "Low",, "T")))</f>
        <v>635.25</v>
      </c>
      <c r="K22" s="1">
        <f>IF($D$4="Not Found","",IF(D22="","",RTD("cqg.rtd", ,"ContractData",D22, "T_CVol",, "T")))</f>
        <v>65798</v>
      </c>
      <c r="L22" s="1">
        <f>IF($D$4="Not Found","",IF(D22="","",RTD("cqg.rtd", ,"ContractData",D22, "COI",, "T")))</f>
        <v>246685</v>
      </c>
      <c r="M22" s="3">
        <f>IF($D$4="Not Found","",IF(D22="","",RTD("cqg.rtd", ,"ContractData",D22, "FirstNoticeDate",, "T")))</f>
        <v>46203</v>
      </c>
      <c r="N22" s="3">
        <f>IF($D$4="Not Found","",IF(D22="","",RTD("cqg.rtd", ,"ContractData",D22, "ExpirationDate",, "T")))</f>
        <v>46217</v>
      </c>
    </row>
    <row r="23" spans="2:14" x14ac:dyDescent="0.3">
      <c r="D23" s="1" t="str">
        <v>ZWA?7</v>
      </c>
      <c r="E23" s="1" t="str">
        <f>IF($D$22="Not Found","",IF(D23="","",RTD("cqg.rtd", ,"ContractData",D23, "LongDescription",, "T")))</f>
        <v>Wheat (Globex), Jul 27</v>
      </c>
      <c r="F23" s="4">
        <f>IF($D$4="Not Found","",IF(D23="","",RTD("cqg.rtd", ,"ContractData",D23, "LastTradeToday",, "T")))</f>
        <v>689.5</v>
      </c>
      <c r="G23" s="4">
        <f>IF($D$4="Not Found","",IF(D23="","",RTD("cqg.rtd", ,"ContractData",D23, "NetLastTradeToday",, "T")))</f>
        <v>-9.25</v>
      </c>
      <c r="H23" s="4">
        <f>IF($D$4="Not Found","",IF(D23="","",RTD("cqg.rtd", ,"ContractData",D23, "Open",, "T")))</f>
        <v>696.5</v>
      </c>
      <c r="I23" s="4">
        <f>IF($D$4="Not Found","",IF(D23="","",RTD("cqg.rtd", ,"ContractData",D23, "High",, "T")))</f>
        <v>702.25</v>
      </c>
      <c r="J23" s="4">
        <f>IF($D$4="Not Found","",IF(D23="","",RTD("cqg.rtd", ,"ContractData",D23, "Low",, "T")))</f>
        <v>689</v>
      </c>
      <c r="K23" s="1">
        <f>IF($D$4="Not Found","",IF(D23="","",RTD("cqg.rtd", ,"ContractData",D23, "T_CVol",, "T")))</f>
        <v>427</v>
      </c>
      <c r="L23" s="1">
        <f>IF($D$4="Not Found","",IF(D23="","",RTD("cqg.rtd", ,"ContractData",D23, "COI",, "T")))</f>
        <v>4081</v>
      </c>
      <c r="M23" s="3">
        <f>IF($D$4="Not Found","",IF(D23="","",RTD("cqg.rtd", ,"ContractData",D23, "FirstNoticeDate",, "T")))</f>
        <v>46568</v>
      </c>
      <c r="N23" s="3">
        <f>IF($D$4="Not Found","",IF(D23="","",RTD("cqg.rtd", ,"ContractData",D23, "ExpirationDate",, "T")))</f>
        <v>46582</v>
      </c>
    </row>
    <row r="24" spans="2:14" x14ac:dyDescent="0.3">
      <c r="D24" s="1" t="str">
        <v>ZWA?12</v>
      </c>
      <c r="E24" s="1" t="str">
        <f>IF($D$22="Not Found","",IF(D24="","",RTD("cqg.rtd", ,"ContractData",D24, "LongDescription",, "T")))</f>
        <v>Wheat (Globex), Jul 28</v>
      </c>
      <c r="F24" s="4" t="str">
        <f>IF($D$4="Not Found","",IF(D24="","",RTD("cqg.rtd", ,"ContractData",D24, "LastTradeToday",, "T")))</f>
        <v/>
      </c>
      <c r="G24" s="4" t="str">
        <f>IF($D$4="Not Found","",IF(D24="","",RTD("cqg.rtd", ,"ContractData",D24, "NetLastTradeToday",, "T")))</f>
        <v/>
      </c>
      <c r="H24" s="4" t="str">
        <f>IF($D$4="Not Found","",IF(D24="","",RTD("cqg.rtd", ,"ContractData",D24, "Open",, "T")))</f>
        <v/>
      </c>
      <c r="I24" s="4" t="str">
        <f>IF($D$4="Not Found","",IF(D24="","",RTD("cqg.rtd", ,"ContractData",D24, "High",, "T")))</f>
        <v/>
      </c>
      <c r="J24" s="4" t="str">
        <f>IF($D$4="Not Found","",IF(D24="","",RTD("cqg.rtd", ,"ContractData",D24, "Low",, "T")))</f>
        <v/>
      </c>
      <c r="K24" s="1">
        <f>IF($D$4="Not Found","",IF(D24="","",RTD("cqg.rtd", ,"ContractData",D24, "T_CVol",, "T")))</f>
        <v>0</v>
      </c>
      <c r="L24" s="1">
        <f>IF($D$4="Not Found","",IF(D24="","",RTD("cqg.rtd", ,"ContractData",D24, "COI",, "T")))</f>
        <v>19</v>
      </c>
      <c r="M24" s="3">
        <f>IF($D$4="Not Found","",IF(D24="","",RTD("cqg.rtd", ,"ContractData",D24, "FirstNoticeDate",, "T")))</f>
        <v>46934</v>
      </c>
      <c r="N24" s="3">
        <f>IF($D$4="Not Found","",IF(D24="","",RTD("cqg.rtd", ,"ContractData",D24, "ExpirationDate",, "T")))</f>
        <v>46948</v>
      </c>
    </row>
    <row r="25" spans="2:14" x14ac:dyDescent="0.3">
      <c r="E25" s="1" t="str">
        <f>IF($D$22="Not Found","",IF(D25="","",RTD("cqg.rtd", ,"ContractData",D25, "LongDescription",, "T")))</f>
        <v/>
      </c>
      <c r="F25" s="1" t="str">
        <f>IF($D$4="Not Found","",IF(D25="","",RTD("cqg.rtd", ,"ContractData",D25, "LastTradeToday",, "T")))</f>
        <v/>
      </c>
      <c r="G25" s="1" t="str">
        <f>IF($D$4="Not Found","",IF(D25="","",RTD("cqg.rtd", ,"ContractData",D25, "NetLastTradeToday",, "T")))</f>
        <v/>
      </c>
      <c r="H25" s="1" t="str">
        <f>IF($D$4="Not Found","",IF(D25="","",RTD("cqg.rtd", ,"ContractData",D25, "Open",, "T")))</f>
        <v/>
      </c>
      <c r="I25" s="1" t="str">
        <f>IF($D$4="Not Found","",IF(D25="","",RTD("cqg.rtd", ,"ContractData",D25, "High",, "T")))</f>
        <v/>
      </c>
      <c r="J25" s="1" t="str">
        <f>IF($D$4="Not Found","",IF(D25="","",RTD("cqg.rtd", ,"ContractData",D25, "Low",, "T")))</f>
        <v/>
      </c>
      <c r="K25" s="1" t="str">
        <f>IF($D$4="Not Found","",IF(D25="","",RTD("cqg.rtd", ,"ContractData",D25, "T_CVol",, "T")))</f>
        <v/>
      </c>
      <c r="L25" s="1" t="str">
        <f>IF($D$4="Not Found","",IF(D25="","",RTD("cqg.rtd", ,"ContractData",D25, "COI",, "T")))</f>
        <v/>
      </c>
      <c r="M25" s="3" t="str">
        <f>IF($D$4="Not Found","",IF(D25="","",RTD("cqg.rtd", ,"ContractData",D25, "FirstNoticeDate",, "T")))</f>
        <v/>
      </c>
      <c r="N25" s="3" t="str">
        <f>IF($D$4="Not Found","",IF(D25="","",RTD("cqg.rtd", ,"ContractData",D25, "ExpirationDate",, "T")))</f>
        <v/>
      </c>
    </row>
    <row r="26" spans="2:14" x14ac:dyDescent="0.3">
      <c r="M26" s="3"/>
      <c r="N26" s="3"/>
    </row>
    <row r="27" spans="2:14" x14ac:dyDescent="0.3">
      <c r="B27" s="1" t="s">
        <v>190</v>
      </c>
      <c r="C27" s="1" t="s">
        <v>192</v>
      </c>
      <c r="D27" s="1" t="s">
        <v>190</v>
      </c>
      <c r="E27" s="1" t="s">
        <v>193</v>
      </c>
      <c r="F27" s="1" t="s">
        <v>201</v>
      </c>
      <c r="G27" s="1" t="s">
        <v>202</v>
      </c>
      <c r="H27" s="1" t="s">
        <v>203</v>
      </c>
      <c r="I27" s="1" t="s">
        <v>204</v>
      </c>
      <c r="J27" s="1" t="s">
        <v>205</v>
      </c>
      <c r="K27" s="1" t="s">
        <v>206</v>
      </c>
      <c r="L27" s="1" t="s">
        <v>207</v>
      </c>
      <c r="M27" s="1" t="s">
        <v>212</v>
      </c>
      <c r="N27" s="1" t="s">
        <v>213</v>
      </c>
    </row>
    <row r="28" spans="2:14" x14ac:dyDescent="0.3">
      <c r="B28" s="1" t="s">
        <v>195</v>
      </c>
      <c r="C28" s="1" t="s">
        <v>3</v>
      </c>
      <c r="D28" s="1" t="str" cm="1">
        <f t="array" ref="D28:D31">IFERROR(_xlfn._xlws.FILTER(Data!$B$1:$B$182,((Data!$C$1:$C$182=Display!B28)*(Data!$D$1:$D$182=Display!C28))),"Not Found")</f>
        <v>ZCE?2</v>
      </c>
      <c r="E28" s="1" t="str">
        <f>IF($D$28="Not Found","",IF(D28="","",RTD("cqg.rtd", ,"ContractData",D28, "LongDescription",, "T")))</f>
        <v>Corn (Globex), Jul 26</v>
      </c>
      <c r="F28" s="4">
        <f>IF($D$4="Not Found","",IF(D28="","",RTD("cqg.rtd", ,"ContractData",D28, "LastTradeToday",, "T")))</f>
        <v>471.5</v>
      </c>
      <c r="G28" s="4">
        <f>IF($D$4="Not Found","",IF(D28="","",RTD("cqg.rtd", ,"ContractData",D28, "NetLastTradeToday",, "T")))</f>
        <v>-6.25</v>
      </c>
      <c r="H28" s="4">
        <f>IF($D$4="Not Found","",IF(D28="","",RTD("cqg.rtd", ,"ContractData",D28, "Open",, "T")))</f>
        <v>477</v>
      </c>
      <c r="I28" s="4">
        <f>IF($D$4="Not Found","",IF(D28="","",RTD("cqg.rtd", ,"ContractData",D28, "High",, "T")))</f>
        <v>480</v>
      </c>
      <c r="J28" s="4">
        <f>IF($D$4="Not Found","",IF(D28="","",RTD("cqg.rtd", ,"ContractData",D28, "Low",, "T")))</f>
        <v>471.25</v>
      </c>
      <c r="K28" s="1">
        <f>IF($D$4="Not Found","",IF(D28="","",RTD("cqg.rtd", ,"ContractData",D28, "T_CVol",, "T")))</f>
        <v>93515</v>
      </c>
      <c r="L28" s="1">
        <f>IF($D$4="Not Found","",IF(D28="","",RTD("cqg.rtd", ,"ContractData",D28, "COI",, "T")))</f>
        <v>790797</v>
      </c>
      <c r="M28" s="3">
        <f>IF($D$4="Not Found","",IF(D28="","",RTD("cqg.rtd", ,"ContractData",D28, "FirstNoticeDate",, "T")))</f>
        <v>46203</v>
      </c>
      <c r="N28" s="3">
        <f>IF($D$4="Not Found","",IF(D28="","",RTD("cqg.rtd", ,"ContractData",D28, "ExpirationDate",, "T")))</f>
        <v>46217</v>
      </c>
    </row>
    <row r="29" spans="2:14" x14ac:dyDescent="0.3">
      <c r="D29" s="1" t="str">
        <v>ZCE?7</v>
      </c>
      <c r="E29" s="1" t="str">
        <f>IF($D$28="Not Found","",IF(D29="","",RTD("cqg.rtd", ,"ContractData",D29, "LongDescription",, "T")))</f>
        <v>Corn (Globex), Jul 27</v>
      </c>
      <c r="F29" s="4">
        <f>IF($D$4="Not Found","",IF(D29="","",RTD("cqg.rtd", ,"ContractData",D29, "LastTradeToday",, "T")))</f>
        <v>516.75</v>
      </c>
      <c r="G29" s="4">
        <f>IF($D$4="Not Found","",IF(D29="","",RTD("cqg.rtd", ,"ContractData",D29, "NetLastTradeToday",, "T")))</f>
        <v>-4</v>
      </c>
      <c r="H29" s="4">
        <f>IF($D$4="Not Found","",IF(D29="","",RTD("cqg.rtd", ,"ContractData",D29, "Open",, "T")))</f>
        <v>519.25</v>
      </c>
      <c r="I29" s="4">
        <f>IF($D$4="Not Found","",IF(D29="","",RTD("cqg.rtd", ,"ContractData",D29, "High",, "T")))</f>
        <v>522.25</v>
      </c>
      <c r="J29" s="4">
        <f>IF($D$4="Not Found","",IF(D29="","",RTD("cqg.rtd", ,"ContractData",D29, "Low",, "T")))</f>
        <v>516.75</v>
      </c>
      <c r="K29" s="1">
        <f>IF($D$4="Not Found","",IF(D29="","",RTD("cqg.rtd", ,"ContractData",D29, "T_CVol",, "T")))</f>
        <v>2502</v>
      </c>
      <c r="L29" s="1">
        <f>IF($D$4="Not Found","",IF(D29="","",RTD("cqg.rtd", ,"ContractData",D29, "COI",, "T")))</f>
        <v>23317</v>
      </c>
      <c r="M29" s="3">
        <f>IF($D$4="Not Found","",IF(D29="","",RTD("cqg.rtd", ,"ContractData",D29, "FirstNoticeDate",, "T")))</f>
        <v>46568</v>
      </c>
      <c r="N29" s="3">
        <f>IF($D$4="Not Found","",IF(D29="","",RTD("cqg.rtd", ,"ContractData",D29, "ExpirationDate",, "T")))</f>
        <v>46582</v>
      </c>
    </row>
    <row r="30" spans="2:14" x14ac:dyDescent="0.3">
      <c r="D30" s="1" t="str">
        <v>ZCE?12</v>
      </c>
      <c r="E30" s="1" t="str">
        <f>IF($D$28="Not Found","",IF(D30="","",RTD("cqg.rtd", ,"ContractData",D30, "LongDescription",, "T")))</f>
        <v>Corn (Globex), Jul 28</v>
      </c>
      <c r="F30" s="4">
        <f>IF($D$4="Not Found","",IF(D30="","",RTD("cqg.rtd", ,"ContractData",D30, "LastTradeToday",, "T")))</f>
        <v>517.75</v>
      </c>
      <c r="G30" s="4">
        <f>IF($D$4="Not Found","",IF(D30="","",RTD("cqg.rtd", ,"ContractData",D30, "NetLastTradeToday",, "T")))</f>
        <v>-0.5</v>
      </c>
      <c r="H30" s="4">
        <f>IF($D$4="Not Found","",IF(D30="","",RTD("cqg.rtd", ,"ContractData",D30, "Open",, "T")))</f>
        <v>517.75</v>
      </c>
      <c r="I30" s="4">
        <f>IF($D$4="Not Found","",IF(D30="","",RTD("cqg.rtd", ,"ContractData",D30, "High",, "T")))</f>
        <v>517.75</v>
      </c>
      <c r="J30" s="4">
        <f>IF($D$4="Not Found","",IF(D30="","",RTD("cqg.rtd", ,"ContractData",D30, "Low",, "T")))</f>
        <v>517.75</v>
      </c>
      <c r="K30" s="1">
        <f>IF($D$4="Not Found","",IF(D30="","",RTD("cqg.rtd", ,"ContractData",D30, "T_CVol",, "T")))</f>
        <v>2</v>
      </c>
      <c r="L30" s="1">
        <f>IF($D$4="Not Found","",IF(D30="","",RTD("cqg.rtd", ,"ContractData",D30, "COI",, "T")))</f>
        <v>123</v>
      </c>
      <c r="M30" s="3">
        <f>IF($D$4="Not Found","",IF(D30="","",RTD("cqg.rtd", ,"ContractData",D30, "FirstNoticeDate",, "T")))</f>
        <v>46934</v>
      </c>
      <c r="N30" s="3">
        <f>IF($D$4="Not Found","",IF(D30="","",RTD("cqg.rtd", ,"ContractData",D30, "ExpirationDate",, "T")))</f>
        <v>46948</v>
      </c>
    </row>
    <row r="31" spans="2:14" x14ac:dyDescent="0.3">
      <c r="D31" s="1" t="str">
        <v>ZCE?15</v>
      </c>
      <c r="E31" s="1" t="str">
        <f>IF($D$28="Not Found","",IF(D31="","",RTD("cqg.rtd", ,"ContractData",D31, "LongDescription",, "T")))</f>
        <v>Corn (Globex), Jul 29</v>
      </c>
      <c r="F31" s="4" t="str">
        <f>IF($D$4="Not Found","",IF(D31="","",RTD("cqg.rtd", ,"ContractData",D31, "LastTradeToday",, "T")))</f>
        <v/>
      </c>
      <c r="G31" s="4" t="str">
        <f>IF($D$4="Not Found","",IF(D31="","",RTD("cqg.rtd", ,"ContractData",D31, "NetLastTradeToday",, "T")))</f>
        <v/>
      </c>
      <c r="H31" s="4" t="str">
        <f>IF($D$4="Not Found","",IF(D31="","",RTD("cqg.rtd", ,"ContractData",D31, "Open",, "T")))</f>
        <v/>
      </c>
      <c r="I31" s="4" t="str">
        <f>IF($D$4="Not Found","",IF(D31="","",RTD("cqg.rtd", ,"ContractData",D31, "High",, "T")))</f>
        <v/>
      </c>
      <c r="J31" s="4" t="str">
        <f>IF($D$4="Not Found","",IF(D31="","",RTD("cqg.rtd", ,"ContractData",D31, "Low",, "T")))</f>
        <v/>
      </c>
      <c r="K31" s="1">
        <f>IF($D$4="Not Found","",IF(D31="","",RTD("cqg.rtd", ,"ContractData",D31, "T_CVol",, "T")))</f>
        <v>0</v>
      </c>
      <c r="L31" s="1">
        <f>IF($D$4="Not Found","",IF(D31="","",RTD("cqg.rtd", ,"ContractData",D31, "COI",, "T")))</f>
        <v>1</v>
      </c>
      <c r="M31" s="3">
        <f>IF($D$4="Not Found","",IF(D31="","",RTD("cqg.rtd", ,"ContractData",D31, "FirstNoticeDate",, "T")))</f>
        <v>47298</v>
      </c>
      <c r="N31" s="3">
        <f>IF($D$4="Not Found","",IF(D31="","",RTD("cqg.rtd", ,"ContractData",D31, "ExpirationDate",, "T")))</f>
        <v>47312</v>
      </c>
    </row>
    <row r="32" spans="2:14" x14ac:dyDescent="0.3">
      <c r="M32" s="3"/>
      <c r="N32" s="3"/>
    </row>
    <row r="33" spans="2:14" x14ac:dyDescent="0.3">
      <c r="B33" s="1" t="s">
        <v>190</v>
      </c>
      <c r="C33" s="1" t="s">
        <v>192</v>
      </c>
      <c r="D33" s="1" t="s">
        <v>190</v>
      </c>
      <c r="E33" s="1" t="s">
        <v>193</v>
      </c>
      <c r="F33" s="1" t="s">
        <v>201</v>
      </c>
      <c r="G33" s="1" t="s">
        <v>202</v>
      </c>
      <c r="H33" s="1" t="s">
        <v>203</v>
      </c>
      <c r="I33" s="1" t="s">
        <v>204</v>
      </c>
      <c r="J33" s="1" t="s">
        <v>205</v>
      </c>
      <c r="K33" s="1" t="s">
        <v>206</v>
      </c>
      <c r="L33" s="1" t="s">
        <v>207</v>
      </c>
      <c r="M33" s="1" t="s">
        <v>212</v>
      </c>
      <c r="N33" s="1" t="s">
        <v>213</v>
      </c>
    </row>
    <row r="34" spans="2:14" x14ac:dyDescent="0.3">
      <c r="B34" s="1" t="s">
        <v>196</v>
      </c>
      <c r="C34" s="1" t="s">
        <v>105</v>
      </c>
      <c r="D34" s="1" t="str" cm="1">
        <f t="array" ref="D34:D35">IFERROR(_xlfn._xlws.FILTER(Data!$B$1:$B$182,((Data!$C$1:$C$182=Display!B34)*(Data!$D$1:$D$182=Display!C34))),"Not Found")</f>
        <v>GLE?2</v>
      </c>
      <c r="E34" s="1" t="str">
        <f>IF($D$34="Not Found","",IF(D34="","",RTD("cqg.rtd", ,"ContractData",D34, "LongDescription",, "T")))</f>
        <v>Live Cattle (Globex), Jun 26</v>
      </c>
      <c r="F34" s="4">
        <f>IF($D$4="Not Found","",IF(D34="","",RTD("cqg.rtd", ,"ContractData",D34, "LastTradeToday",, "T")))</f>
        <v>254.15</v>
      </c>
      <c r="G34" s="4">
        <f>IF($D$4="Not Found","",IF(D34="","",RTD("cqg.rtd", ,"ContractData",D34, "NetLastTradeToday",, "T")))</f>
        <v>-1.1000000000000001</v>
      </c>
      <c r="H34" s="4">
        <f>IF($D$4="Not Found","",IF(D34="","",RTD("cqg.rtd", ,"ContractData",D34, "Open",, "T")))</f>
        <v>255.20000000000002</v>
      </c>
      <c r="I34" s="4">
        <f>IF($D$4="Not Found","",IF(D34="","",RTD("cqg.rtd", ,"ContractData",D34, "High",, "T")))</f>
        <v>255.3</v>
      </c>
      <c r="J34" s="4">
        <f>IF($D$4="Not Found","",IF(D34="","",RTD("cqg.rtd", ,"ContractData",D34, "Low",, "T")))</f>
        <v>253.8</v>
      </c>
      <c r="K34" s="1">
        <f>IF($D$4="Not Found","",IF(D34="","",RTD("cqg.rtd", ,"ContractData",D34, "T_CVol",, "T")))</f>
        <v>11844</v>
      </c>
      <c r="L34" s="1">
        <f>IF($D$4="Not Found","",IF(D34="","",RTD("cqg.rtd", ,"ContractData",D34, "COI",, "T")))</f>
        <v>133000</v>
      </c>
      <c r="M34" s="3">
        <f>IF($D$4="Not Found","",IF(D34="","",RTD("cqg.rtd", ,"ContractData",D34, "FirstNoticeDate",, "T")))</f>
        <v>46181</v>
      </c>
      <c r="N34" s="3">
        <f>IF($D$4="Not Found","",IF(D34="","",RTD("cqg.rtd", ,"ContractData",D34, "ExpirationDate",, "T")))</f>
        <v>46203</v>
      </c>
    </row>
    <row r="35" spans="2:14" x14ac:dyDescent="0.3">
      <c r="D35" s="1" t="str">
        <v>GLE?8</v>
      </c>
      <c r="E35" s="1" t="str">
        <f>IF($D$34="Not Found","",IF(D35="","",RTD("cqg.rtd", ,"ContractData",D35, "LongDescription",, "T")))</f>
        <v>Live Cattle (Globex), Jun 27</v>
      </c>
      <c r="F35" s="4">
        <f>IF($D$4="Not Found","",IF(D35="","",RTD("cqg.rtd", ,"ContractData",D35, "LastTradeToday",, "T")))</f>
        <v>235.65</v>
      </c>
      <c r="G35" s="4">
        <f>IF($D$4="Not Found","",IF(D35="","",RTD("cqg.rtd", ,"ContractData",D35, "NetLastTradeToday",, "T")))</f>
        <v>0.35000000000000003</v>
      </c>
      <c r="H35" s="4">
        <f>IF($D$4="Not Found","",IF(D35="","",RTD("cqg.rtd", ,"ContractData",D35, "Open",, "T")))</f>
        <v>235.3</v>
      </c>
      <c r="I35" s="4">
        <f>IF($D$4="Not Found","",IF(D35="","",RTD("cqg.rtd", ,"ContractData",D35, "High",, "T")))</f>
        <v>236</v>
      </c>
      <c r="J35" s="4">
        <f>IF($D$4="Not Found","",IF(D35="","",RTD("cqg.rtd", ,"ContractData",D35, "Low",, "T")))</f>
        <v>235.3</v>
      </c>
      <c r="K35" s="1">
        <f>IF($D$4="Not Found","",IF(D35="","",RTD("cqg.rtd", ,"ContractData",D35, "T_CVol",, "T")))</f>
        <v>74</v>
      </c>
      <c r="L35" s="1">
        <f>IF($D$4="Not Found","",IF(D35="","",RTD("cqg.rtd", ,"ContractData",D35, "COI",, "T")))</f>
        <v>3749</v>
      </c>
      <c r="M35" s="3">
        <f>IF($D$4="Not Found","",IF(D35="","",RTD("cqg.rtd", ,"ContractData",D35, "FirstNoticeDate",, "T")))</f>
        <v>46545</v>
      </c>
      <c r="N35" s="3">
        <f>IF($D$4="Not Found","",IF(D35="","",RTD("cqg.rtd", ,"ContractData",D35, "ExpirationDate",, "T")))</f>
        <v>46568</v>
      </c>
    </row>
    <row r="36" spans="2:14" x14ac:dyDescent="0.3">
      <c r="E36" s="1" t="str">
        <f>IF($D$34="Not Found","",IF(D36="","",RTD("cqg.rtd", ,"ContractData",D36, "LongDescription",, "T")))</f>
        <v/>
      </c>
      <c r="F36" s="1" t="str">
        <f>IF($D$4="Not Found","",IF(D36="","",RTD("cqg.rtd", ,"ContractData",D36, "LastTradeToday",, "T")))</f>
        <v/>
      </c>
      <c r="G36" s="1" t="str">
        <f>IF($D$4="Not Found","",IF(D36="","",RTD("cqg.rtd", ,"ContractData",D36, "NetLastTradeToday",, "T")))</f>
        <v/>
      </c>
      <c r="H36" s="1" t="str">
        <f>IF($D$4="Not Found","",IF(D36="","",RTD("cqg.rtd", ,"ContractData",D36, "Open",, "T")))</f>
        <v/>
      </c>
      <c r="I36" s="1" t="str">
        <f>IF($D$4="Not Found","",IF(D36="","",RTD("cqg.rtd", ,"ContractData",D36, "High",, "T")))</f>
        <v/>
      </c>
      <c r="J36" s="1" t="str">
        <f>IF($D$4="Not Found","",IF(D36="","",RTD("cqg.rtd", ,"ContractData",D36, "Low",, "T")))</f>
        <v/>
      </c>
      <c r="K36" s="1" t="str">
        <f>IF($D$4="Not Found","",IF(D36="","",RTD("cqg.rtd", ,"ContractData",D36, "T_CVol",, "T")))</f>
        <v/>
      </c>
      <c r="L36" s="1" t="str">
        <f>IF($D$4="Not Found","",IF(D36="","",RTD("cqg.rtd", ,"ContractData",D36, "COI",, "T")))</f>
        <v/>
      </c>
      <c r="M36" s="3" t="str">
        <f>IF($D$4="Not Found","",IF(D36="","",RTD("cqg.rtd", ,"ContractData",D36, "FirstNoticeDate",, "T")))</f>
        <v/>
      </c>
      <c r="N36" s="3" t="str">
        <f>IF($D$4="Not Found","",IF(D36="","",RTD("cqg.rtd", ,"ContractData",D36, "ExpirationDate",, "T")))</f>
        <v/>
      </c>
    </row>
    <row r="37" spans="2:14" x14ac:dyDescent="0.3">
      <c r="B37" s="1" t="s">
        <v>190</v>
      </c>
      <c r="C37" s="1" t="s">
        <v>192</v>
      </c>
      <c r="D37" s="1" t="s">
        <v>190</v>
      </c>
      <c r="E37" s="1" t="s">
        <v>193</v>
      </c>
      <c r="F37" s="1" t="s">
        <v>201</v>
      </c>
      <c r="G37" s="1" t="s">
        <v>202</v>
      </c>
      <c r="H37" s="1" t="s">
        <v>203</v>
      </c>
      <c r="I37" s="1" t="s">
        <v>204</v>
      </c>
      <c r="J37" s="1" t="s">
        <v>205</v>
      </c>
      <c r="K37" s="1" t="s">
        <v>206</v>
      </c>
      <c r="L37" s="1" t="s">
        <v>207</v>
      </c>
      <c r="M37" s="1" t="s">
        <v>212</v>
      </c>
      <c r="N37" s="1" t="s">
        <v>213</v>
      </c>
    </row>
    <row r="38" spans="2:14" x14ac:dyDescent="0.3">
      <c r="B38" s="1" t="s">
        <v>197</v>
      </c>
      <c r="C38" s="1" t="s">
        <v>103</v>
      </c>
      <c r="D38" s="1" t="str" cm="1">
        <f t="array" ref="D38:D39">IFERROR(_xlfn._xlws.FILTER(Data!$B$1:$B$182,((Data!$C$1:$C$182=Display!B38)*(Data!$D$1:$D$182=Display!C38))),"Not Found")</f>
        <v>GF?1</v>
      </c>
      <c r="E38" s="1" t="str">
        <f>IF($D$38="Not Found","",IF(D38="","",RTD("cqg.rtd", ,"ContractData",D38, "LongDescription",, "T")))</f>
        <v>Feeder Cattle (Globex), Apr 26</v>
      </c>
      <c r="F38" s="4">
        <f>IF($D$4="Not Found","",IF(D38="","",RTD("cqg.rtd", ,"ContractData",D38, "LastTradeToday",, "T")))</f>
        <v>373.77500000000003</v>
      </c>
      <c r="G38" s="4">
        <f>IF($D$4="Not Found","",IF(D38="","",RTD("cqg.rtd", ,"ContractData",D38, "NetLastTradeToday",, "T")))</f>
        <v>1.5</v>
      </c>
      <c r="H38" s="4">
        <f>IF($D$4="Not Found","",IF(D38="","",RTD("cqg.rtd", ,"ContractData",D38, "Open",, "T")))</f>
        <v>373.25</v>
      </c>
      <c r="I38" s="4">
        <f>IF($D$4="Not Found","",IF(D38="","",RTD("cqg.rtd", ,"ContractData",D38, "High",, "T")))</f>
        <v>373.90000000000003</v>
      </c>
      <c r="J38" s="4">
        <f>IF($D$4="Not Found","",IF(D38="","",RTD("cqg.rtd", ,"ContractData",D38, "Low",, "T")))</f>
        <v>373.25</v>
      </c>
      <c r="K38" s="1">
        <f>IF($D$4="Not Found","",IF(D38="","",RTD("cqg.rtd", ,"ContractData",D38, "T_CVol",, "T")))</f>
        <v>302</v>
      </c>
      <c r="L38" s="1">
        <f>IF($D$4="Not Found","",IF(D38="","",RTD("cqg.rtd", ,"ContractData",D38, "COI",, "T")))</f>
        <v>2566</v>
      </c>
      <c r="M38" s="3" t="str">
        <f>IF($D$4="Not Found","",IF(D38="","",RTD("cqg.rtd", ,"ContractData",D38, "FirstNoticeDate",, "T")))</f>
        <v/>
      </c>
      <c r="N38" s="3">
        <f>IF($D$4="Not Found","",IF(D38="","",RTD("cqg.rtd", ,"ContractData",D38, "ExpirationDate",, "T")))</f>
        <v>46142</v>
      </c>
    </row>
    <row r="39" spans="2:14" x14ac:dyDescent="0.3">
      <c r="D39" s="1" t="str">
        <v>GF?9</v>
      </c>
      <c r="E39" s="1" t="str">
        <f>IF($D$38="Not Found","",IF(D39="","",RTD("cqg.rtd", ,"ContractData",D39, "LongDescription",, "T")))</f>
        <v>Feeder Cattle (Globex), Apr 27</v>
      </c>
      <c r="F39" s="4" t="str">
        <f>IF($D$4="Not Found","",IF(D39="","",RTD("cqg.rtd", ,"ContractData",D39, "LastTradeToday",, "T")))</f>
        <v/>
      </c>
      <c r="G39" s="4" t="str">
        <f>IF($D$4="Not Found","",IF(D39="","",RTD("cqg.rtd", ,"ContractData",D39, "NetLastTradeToday",, "T")))</f>
        <v/>
      </c>
      <c r="H39" s="4" t="str">
        <f>IF($D$4="Not Found","",IF(D39="","",RTD("cqg.rtd", ,"ContractData",D39, "Open",, "T")))</f>
        <v/>
      </c>
      <c r="I39" s="4" t="str">
        <f>IF($D$4="Not Found","",IF(D39="","",RTD("cqg.rtd", ,"ContractData",D39, "High",, "T")))</f>
        <v/>
      </c>
      <c r="J39" s="4" t="str">
        <f>IF($D$4="Not Found","",IF(D39="","",RTD("cqg.rtd", ,"ContractData",D39, "Low",, "T")))</f>
        <v/>
      </c>
      <c r="K39" s="1">
        <f>IF($D$4="Not Found","",IF(D39="","",RTD("cqg.rtd", ,"ContractData",D39, "T_CVol",, "T")))</f>
        <v>0</v>
      </c>
      <c r="L39" s="1">
        <f>IF($D$4="Not Found","",IF(D39="","",RTD("cqg.rtd", ,"ContractData",D39, "COI",, "T")))</f>
        <v>16</v>
      </c>
      <c r="M39" s="3" t="str">
        <f>IF($D$4="Not Found","",IF(D39="","",RTD("cqg.rtd", ,"ContractData",D39, "FirstNoticeDate",, "T")))</f>
        <v/>
      </c>
      <c r="N39" s="3">
        <f>IF($D$4="Not Found","",IF(D39="","",RTD("cqg.rtd", ,"ContractData",D39, "ExpirationDate",, "T")))</f>
        <v>46506</v>
      </c>
    </row>
    <row r="40" spans="2:14" x14ac:dyDescent="0.3">
      <c r="E40" s="1" t="str">
        <f>IF($D$38="Not Found","",IF(D40="","",RTD("cqg.rtd", ,"ContractData",D40, "LongDescription",, "T")))</f>
        <v/>
      </c>
      <c r="F40" s="1" t="str">
        <f>IF($D$4="Not Found","",IF(D40="","",RTD("cqg.rtd", ,"ContractData",D40, "LastTradeToday",, "T")))</f>
        <v/>
      </c>
      <c r="G40" s="1" t="str">
        <f>IF($D$4="Not Found","",IF(D40="","",RTD("cqg.rtd", ,"ContractData",D40, "NetLastTradeToday",, "T")))</f>
        <v/>
      </c>
      <c r="H40" s="1" t="str">
        <f>IF($D$4="Not Found","",IF(D40="","",RTD("cqg.rtd", ,"ContractData",D40, "Open",, "T")))</f>
        <v/>
      </c>
      <c r="I40" s="1" t="str">
        <f>IF($D$4="Not Found","",IF(D40="","",RTD("cqg.rtd", ,"ContractData",D40, "High",, "T")))</f>
        <v/>
      </c>
      <c r="J40" s="1" t="str">
        <f>IF($D$4="Not Found","",IF(D40="","",RTD("cqg.rtd", ,"ContractData",D40, "Low",, "T")))</f>
        <v/>
      </c>
      <c r="K40" s="1" t="str">
        <f>IF($D$4="Not Found","",IF(D40="","",RTD("cqg.rtd", ,"ContractData",D40, "T_CVol",, "T")))</f>
        <v/>
      </c>
      <c r="L40" s="1" t="str">
        <f>IF($D$4="Not Found","",IF(D40="","",RTD("cqg.rtd", ,"ContractData",D40, "COI",, "T")))</f>
        <v/>
      </c>
      <c r="M40" s="3" t="str">
        <f>IF($D$4="Not Found","",IF(D40="","",RTD("cqg.rtd", ,"ContractData",D40, "FirstNoticeDate",, "T")))</f>
        <v/>
      </c>
      <c r="N40" s="3" t="str">
        <f>IF($D$4="Not Found","",IF(D40="","",RTD("cqg.rtd", ,"ContractData",D40, "ExpirationDate",, "T")))</f>
        <v/>
      </c>
    </row>
    <row r="41" spans="2:14" x14ac:dyDescent="0.3">
      <c r="B41" s="1" t="s">
        <v>190</v>
      </c>
      <c r="C41" s="1" t="s">
        <v>192</v>
      </c>
      <c r="D41" s="1" t="s">
        <v>190</v>
      </c>
      <c r="E41" s="1" t="s">
        <v>193</v>
      </c>
      <c r="F41" s="1" t="s">
        <v>201</v>
      </c>
      <c r="G41" s="1" t="s">
        <v>202</v>
      </c>
      <c r="H41" s="1" t="s">
        <v>203</v>
      </c>
      <c r="I41" s="1" t="s">
        <v>204</v>
      </c>
      <c r="J41" s="1" t="s">
        <v>205</v>
      </c>
      <c r="K41" s="1" t="s">
        <v>206</v>
      </c>
      <c r="L41" s="1" t="s">
        <v>207</v>
      </c>
      <c r="M41" s="1" t="s">
        <v>212</v>
      </c>
      <c r="N41" s="1" t="s">
        <v>213</v>
      </c>
    </row>
    <row r="42" spans="2:14" x14ac:dyDescent="0.3">
      <c r="B42" s="1" t="s">
        <v>198</v>
      </c>
      <c r="C42" s="1" t="s">
        <v>1</v>
      </c>
      <c r="D42" s="1" t="str" cm="1">
        <f t="array" ref="D42:D43">IFERROR(_xlfn._xlws.FILTER(Data!$B$1:$B$182,((Data!$C$1:$C$182=Display!B42)*(Data!$D$1:$D$182=Display!C42))),"Not Found")</f>
        <v>HE?1</v>
      </c>
      <c r="E42" s="1" t="str">
        <f>IF($D$42="Not Found","",IF(D42="","",RTD("cqg.rtd", ,"ContractData",D42, "LongDescription",, "T")))</f>
        <v>Lean Hogs (Globex), May 26</v>
      </c>
      <c r="F42" s="4">
        <f>IF($D$4="Not Found","",IF(D42="","",RTD("cqg.rtd", ,"ContractData",D42, "LastTradeToday",, "T")))</f>
        <v>94.025000000000006</v>
      </c>
      <c r="G42" s="4">
        <f>IF($D$4="Not Found","",IF(D42="","",RTD("cqg.rtd", ,"ContractData",D42, "NetLastTradeToday",, "T")))</f>
        <v>-1.075</v>
      </c>
      <c r="H42" s="4">
        <f>IF($D$4="Not Found","",IF(D42="","",RTD("cqg.rtd", ,"ContractData",D42, "Open",, "T")))</f>
        <v>94.8</v>
      </c>
      <c r="I42" s="4">
        <f>IF($D$4="Not Found","",IF(D42="","",RTD("cqg.rtd", ,"ContractData",D42, "High",, "T")))</f>
        <v>94.9</v>
      </c>
      <c r="J42" s="4">
        <f>IF($D$4="Not Found","",IF(D42="","",RTD("cqg.rtd", ,"ContractData",D42, "Low",, "T")))</f>
        <v>94</v>
      </c>
      <c r="K42" s="1">
        <f>IF($D$4="Not Found","",IF(D42="","",RTD("cqg.rtd", ,"ContractData",D42, "T_CVol",, "T")))</f>
        <v>322</v>
      </c>
      <c r="L42" s="1">
        <f>IF($D$4="Not Found","",IF(D42="","",RTD("cqg.rtd", ,"ContractData",D42, "COI",, "T")))</f>
        <v>3581</v>
      </c>
      <c r="M42" s="3" t="str">
        <f>IF($D$4="Not Found","",IF(D42="","",RTD("cqg.rtd", ,"ContractData",D42, "FirstNoticeDate",, "T")))</f>
        <v/>
      </c>
      <c r="N42" s="3">
        <f>IF($D$4="Not Found","",IF(D42="","",RTD("cqg.rtd", ,"ContractData",D42, "ExpirationDate",, "T")))</f>
        <v>46156</v>
      </c>
    </row>
    <row r="43" spans="2:14" x14ac:dyDescent="0.3">
      <c r="D43" s="1" t="str">
        <v>HE?9</v>
      </c>
      <c r="E43" s="1" t="str">
        <f>IF($D$42="Not Found","",IF(D43="","",RTD("cqg.rtd", ,"ContractData",D43, "LongDescription",, "T")))</f>
        <v>Lean Hogs (Globex), May 27</v>
      </c>
      <c r="F43" s="4" t="str">
        <f>IF($D$4="Not Found","",IF(D43="","",RTD("cqg.rtd", ,"ContractData",D43, "LastTradeToday",, "T")))</f>
        <v/>
      </c>
      <c r="G43" s="4" t="str">
        <f>IF($D$4="Not Found","",IF(D43="","",RTD("cqg.rtd", ,"ContractData",D43, "NetLastTradeToday",, "T")))</f>
        <v/>
      </c>
      <c r="H43" s="4" t="str">
        <f>IF($D$4="Not Found","",IF(D43="","",RTD("cqg.rtd", ,"ContractData",D43, "Open",, "T")))</f>
        <v/>
      </c>
      <c r="I43" s="4" t="str">
        <f>IF($D$4="Not Found","",IF(D43="","",RTD("cqg.rtd", ,"ContractData",D43, "High",, "T")))</f>
        <v/>
      </c>
      <c r="J43" s="4" t="str">
        <f>IF($D$4="Not Found","",IF(D43="","",RTD("cqg.rtd", ,"ContractData",D43, "Low",, "T")))</f>
        <v/>
      </c>
      <c r="K43" s="1">
        <f>IF($D$4="Not Found","",IF(D43="","",RTD("cqg.rtd", ,"ContractData",D43, "T_CVol",, "T")))</f>
        <v>0</v>
      </c>
      <c r="L43" s="1">
        <f>IF($D$4="Not Found","",IF(D43="","",RTD("cqg.rtd", ,"ContractData",D43, "COI",, "T")))</f>
        <v>58</v>
      </c>
      <c r="M43" s="3" t="str">
        <f>IF($D$4="Not Found","",IF(D43="","",RTD("cqg.rtd", ,"ContractData",D43, "FirstNoticeDate",, "T")))</f>
        <v/>
      </c>
      <c r="N43" s="3">
        <f>IF($D$4="Not Found","",IF(D43="","",RTD("cqg.rtd", ,"ContractData",D43, "ExpirationDate",, "T")))</f>
        <v>46521</v>
      </c>
    </row>
    <row r="44" spans="2:14" x14ac:dyDescent="0.3">
      <c r="E44" s="1" t="str">
        <f>IF($D$42="Not Found","",IF(D44="","",RTD("cqg.rtd", ,"ContractData",D44, "LongDescription",, "T")))</f>
        <v/>
      </c>
      <c r="F44" s="1" t="str">
        <f>IF($D$4="Not Found","",IF(D44="","",RTD("cqg.rtd", ,"ContractData",D44, "LastTradeToday",, "T")))</f>
        <v/>
      </c>
      <c r="G44" s="1" t="str">
        <f>IF($D$4="Not Found","",IF(D44="","",RTD("cqg.rtd", ,"ContractData",D44, "NetLastTradeToday",, "T")))</f>
        <v/>
      </c>
      <c r="H44" s="1" t="str">
        <f>IF($D$4="Not Found","",IF(D44="","",RTD("cqg.rtd", ,"ContractData",D44, "Open",, "T")))</f>
        <v/>
      </c>
      <c r="I44" s="1" t="str">
        <f>IF($D$4="Not Found","",IF(D44="","",RTD("cqg.rtd", ,"ContractData",D44, "High",, "T")))</f>
        <v/>
      </c>
      <c r="J44" s="1" t="str">
        <f>IF($D$4="Not Found","",IF(D44="","",RTD("cqg.rtd", ,"ContractData",D44, "Low",, "T")))</f>
        <v/>
      </c>
      <c r="K44" s="1" t="str">
        <f>IF($D$4="Not Found","",IF(D44="","",RTD("cqg.rtd", ,"ContractData",D44, "T_CVol",, "T")))</f>
        <v/>
      </c>
      <c r="L44" s="1" t="str">
        <f>IF($D$4="Not Found","",IF(D44="","",RTD("cqg.rtd", ,"ContractData",D44, "COI",, "T")))</f>
        <v/>
      </c>
      <c r="M44" s="3" t="str">
        <f>IF($D$4="Not Found","",IF(D44="","",RTD("cqg.rtd", ,"ContractData",D44, "FirstNoticeDate",, "T")))</f>
        <v/>
      </c>
      <c r="N44" s="3" t="str">
        <f>IF($D$4="Not Found","",IF(D44="","",RTD("cqg.rtd", ,"ContractData",D44, "ExpirationDate",, "T")))</f>
        <v/>
      </c>
    </row>
    <row r="45" spans="2:14" x14ac:dyDescent="0.3">
      <c r="B45" s="1" t="s">
        <v>190</v>
      </c>
      <c r="C45" s="1" t="s">
        <v>192</v>
      </c>
      <c r="D45" s="1" t="s">
        <v>190</v>
      </c>
      <c r="E45" s="1" t="s">
        <v>193</v>
      </c>
      <c r="F45" s="1" t="s">
        <v>201</v>
      </c>
      <c r="G45" s="1" t="s">
        <v>202</v>
      </c>
      <c r="H45" s="1" t="s">
        <v>203</v>
      </c>
      <c r="I45" s="1" t="s">
        <v>204</v>
      </c>
      <c r="J45" s="1" t="s">
        <v>205</v>
      </c>
      <c r="K45" s="1" t="s">
        <v>206</v>
      </c>
      <c r="L45" s="1" t="s">
        <v>207</v>
      </c>
      <c r="M45" s="1" t="s">
        <v>212</v>
      </c>
      <c r="N45" s="1" t="s">
        <v>213</v>
      </c>
    </row>
    <row r="46" spans="2:14" x14ac:dyDescent="0.3">
      <c r="B46" s="1" t="s">
        <v>200</v>
      </c>
      <c r="C46" s="1" t="s">
        <v>105</v>
      </c>
      <c r="D46" s="1" t="str" cm="1">
        <f t="array" ref="D46:D47">IFERROR(_xlfn._xlws.FILTER(Data!$B$1:$B$182,((Data!$C$1:$C$182=Display!B46)*(Data!$D$1:$D$182=Display!C46))),"Not Found")</f>
        <v>GDC?2</v>
      </c>
      <c r="E46" s="1" t="str">
        <f>IF($D$46="Not Found","",IF(D46="","",RTD("cqg.rtd", ,"ContractData",D46, "LongDescription",, "T")))</f>
        <v>Milk Class III (Globex), Jun 26</v>
      </c>
      <c r="F46" s="4">
        <f>IF($D$4="Not Found","",IF(D46="","",RTD("cqg.rtd", ,"ContractData",D46, "LastTradeToday",, "T")))</f>
        <v>17.41</v>
      </c>
      <c r="G46" s="4">
        <f>IF($D$4="Not Found","",IF(D46="","",RTD("cqg.rtd", ,"ContractData",D46, "NetLastTradeToday",, "T")))</f>
        <v>-0.28000000000000003</v>
      </c>
      <c r="H46" s="4">
        <f>IF($D$4="Not Found","",IF(D46="","",RTD("cqg.rtd", ,"ContractData",D46, "Open",, "T")))</f>
        <v>17.48</v>
      </c>
      <c r="I46" s="4">
        <f>IF($D$4="Not Found","",IF(D46="","",RTD("cqg.rtd", ,"ContractData",D46, "High",, "T")))</f>
        <v>17.53</v>
      </c>
      <c r="J46" s="4">
        <f>IF($D$4="Not Found","",IF(D46="","",RTD("cqg.rtd", ,"ContractData",D46, "Low",, "T")))</f>
        <v>17.350000000000001</v>
      </c>
      <c r="K46" s="1">
        <f>IF($D$4="Not Found","",IF(D46="","",RTD("cqg.rtd", ,"ContractData",D46, "T_CVol",, "T")))</f>
        <v>348</v>
      </c>
      <c r="L46" s="1">
        <f>IF($D$4="Not Found","",IF(D46="","",RTD("cqg.rtd", ,"ContractData",D46, "COI",, "T")))</f>
        <v>4202</v>
      </c>
      <c r="M46" s="3" t="str">
        <f>IF($D$4="Not Found","",IF(D46="","",RTD("cqg.rtd", ,"ContractData",D46, "FirstNoticeDate",, "T")))</f>
        <v/>
      </c>
      <c r="N46" s="3">
        <f>IF($D$4="Not Found","",IF(D46="","",RTD("cqg.rtd", ,"ContractData",D46, "ExpirationDate",, "T")))</f>
        <v>46203</v>
      </c>
    </row>
    <row r="47" spans="2:14" x14ac:dyDescent="0.3">
      <c r="D47" s="1" t="str">
        <v>GDC?14</v>
      </c>
      <c r="E47" s="1" t="str">
        <f>IF($D$46="Not Found","",IF(D47="","",RTD("cqg.rtd", ,"ContractData",D47, "LongDescription",, "T")))</f>
        <v>Milk Class III (Globex), Jun 27</v>
      </c>
      <c r="F47" s="4" t="str">
        <f>IF($D$4="Not Found","",IF(D47="","",RTD("cqg.rtd", ,"ContractData",D47, "LastTradeToday",, "T")))</f>
        <v/>
      </c>
      <c r="G47" s="4" t="str">
        <f>IF($D$4="Not Found","",IF(D47="","",RTD("cqg.rtd", ,"ContractData",D47, "NetLastTradeToday",, "T")))</f>
        <v/>
      </c>
      <c r="H47" s="4" t="str">
        <f>IF($D$4="Not Found","",IF(D47="","",RTD("cqg.rtd", ,"ContractData",D47, "Open",, "T")))</f>
        <v/>
      </c>
      <c r="I47" s="4" t="str">
        <f>IF($D$4="Not Found","",IF(D47="","",RTD("cqg.rtd", ,"ContractData",D47, "High",, "T")))</f>
        <v/>
      </c>
      <c r="J47" s="4" t="str">
        <f>IF($D$4="Not Found","",IF(D47="","",RTD("cqg.rtd", ,"ContractData",D47, "Low",, "T")))</f>
        <v/>
      </c>
      <c r="K47" s="1">
        <f>IF($D$4="Not Found","",IF(D47="","",RTD("cqg.rtd", ,"ContractData",D47, "T_CVol",, "T")))</f>
        <v>0</v>
      </c>
      <c r="L47" s="1">
        <f>IF($D$4="Not Found","",IF(D47="","",RTD("cqg.rtd", ,"ContractData",D47, "COI",, "T")))</f>
        <v>256</v>
      </c>
      <c r="M47" s="3" t="str">
        <f>IF($D$4="Not Found","",IF(D47="","",RTD("cqg.rtd", ,"ContractData",D47, "FirstNoticeDate",, "T")))</f>
        <v/>
      </c>
      <c r="N47" s="3">
        <f>IF($D$4="Not Found","",IF(D47="","",RTD("cqg.rtd", ,"ContractData",D47, "ExpirationDate",, "T")))</f>
        <v>46567</v>
      </c>
    </row>
    <row r="48" spans="2:14" x14ac:dyDescent="0.3">
      <c r="E48" s="1" t="str">
        <f>IF($D$46="Not Found","",IF(D48="","",RTD("cqg.rtd", ,"ContractData",D48, "LongDescription",, "T")))</f>
        <v/>
      </c>
      <c r="F48" s="4" t="str">
        <f>IF($D$4="Not Found","",IF(D48="","",RTD("cqg.rtd", ,"ContractData",D48, "LastTradeToday",, "T")))</f>
        <v/>
      </c>
      <c r="G48" s="4" t="str">
        <f>IF($D$4="Not Found","",IF(D48="","",RTD("cqg.rtd", ,"ContractData",D48, "NetLastTradeToday",, "T")))</f>
        <v/>
      </c>
      <c r="H48" s="4" t="str">
        <f>IF($D$4="Not Found","",IF(D48="","",RTD("cqg.rtd", ,"ContractData",D48, "Open",, "T")))</f>
        <v/>
      </c>
      <c r="I48" s="4" t="str">
        <f>IF($D$4="Not Found","",IF(D48="","",RTD("cqg.rtd", ,"ContractData",D48, "High",, "T")))</f>
        <v/>
      </c>
      <c r="J48" s="4" t="str">
        <f>IF($D$4="Not Found","",IF(D48="","",RTD("cqg.rtd", ,"ContractData",D48, "Low",, "T")))</f>
        <v/>
      </c>
      <c r="K48" s="1" t="str">
        <f>IF($D$4="Not Found","",IF(D48="","",RTD("cqg.rtd", ,"ContractData",D48, "T_CVol",, "T")))</f>
        <v/>
      </c>
      <c r="L48" s="1" t="str">
        <f>IF($D$4="Not Found","",IF(D48="","",RTD("cqg.rtd", ,"ContractData",D48, "COI",, "T")))</f>
        <v/>
      </c>
      <c r="M48" s="3" t="str">
        <f>IF($D$4="Not Found","",IF(D48="","",RTD("cqg.rtd", ,"ContractData",D48, "FirstNoticeDate",, "T")))</f>
        <v/>
      </c>
      <c r="N48" s="3" t="str">
        <f>IF($D$4="Not Found","",IF(D48="","",RTD("cqg.rtd", ,"ContractData",D48, "ExpirationDate",, "T")))</f>
        <v/>
      </c>
    </row>
    <row r="49" spans="5:5" x14ac:dyDescent="0.3">
      <c r="E49" s="1" t="str">
        <f>IF($D$46="Not Found","",IF(D49="","",RTD("cqg.rtd", ,"ContractData",D49, "LongDescription",, "T")))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F0E5D-3BEE-451E-87B3-643319F604D6}">
  <dimension ref="A1:E182"/>
  <sheetViews>
    <sheetView workbookViewId="0"/>
  </sheetViews>
  <sheetFormatPr defaultRowHeight="16.5" x14ac:dyDescent="0.3"/>
  <cols>
    <col min="5" max="5" width="38.375" bestFit="1" customWidth="1"/>
  </cols>
  <sheetData>
    <row r="1" spans="1:5" x14ac:dyDescent="0.3">
      <c r="A1">
        <v>1</v>
      </c>
      <c r="B1" t="s">
        <v>0</v>
      </c>
      <c r="C1" t="str">
        <f>LEFT(B1,FIND("?",B1)-1)</f>
        <v>ZSE</v>
      </c>
      <c r="D1" t="str">
        <f>RTD("cqg.rtd", ,"ContractData",B1, "ContractMonth",, "T")</f>
        <v>MAY</v>
      </c>
      <c r="E1" t="str">
        <f>RTD("cqg.rtd", ,"ContractData",B1, "LongDescription",, "T")</f>
        <v>Soybeans (Globex), May 26</v>
      </c>
    </row>
    <row r="2" spans="1:5" x14ac:dyDescent="0.3">
      <c r="A2">
        <v>2</v>
      </c>
      <c r="B2" t="s">
        <v>2</v>
      </c>
      <c r="C2" t="str">
        <f t="shared" ref="C2:C65" si="0">LEFT(B2,FIND("?",B2)-1)</f>
        <v>ZSE</v>
      </c>
      <c r="D2" t="str">
        <f>RTD("cqg.rtd", ,"ContractData",B2, "ContractMonth",, "T")</f>
        <v>JUL</v>
      </c>
      <c r="E2" t="str">
        <f>RTD("cqg.rtd", ,"ContractData",B2, "LongDescription",, "T")</f>
        <v>Soybeans (Globex), Jul 26</v>
      </c>
    </row>
    <row r="3" spans="1:5" x14ac:dyDescent="0.3">
      <c r="A3">
        <v>3</v>
      </c>
      <c r="B3" t="s">
        <v>4</v>
      </c>
      <c r="C3" t="str">
        <f t="shared" si="0"/>
        <v>ZSE</v>
      </c>
      <c r="D3" t="str">
        <f>RTD("cqg.rtd", ,"ContractData",B3, "ContractMonth",, "T")</f>
        <v>AUG</v>
      </c>
      <c r="E3" t="str">
        <f>RTD("cqg.rtd", ,"ContractData",B3, "LongDescription",, "T")</f>
        <v>Soybeans (Globex), Aug 26</v>
      </c>
    </row>
    <row r="4" spans="1:5" x14ac:dyDescent="0.3">
      <c r="A4">
        <v>4</v>
      </c>
      <c r="B4" t="s">
        <v>5</v>
      </c>
      <c r="C4" t="str">
        <f t="shared" si="0"/>
        <v>ZSE</v>
      </c>
      <c r="D4" t="str">
        <f>RTD("cqg.rtd", ,"ContractData",B4, "ContractMonth",, "T")</f>
        <v>SEP</v>
      </c>
      <c r="E4" t="str">
        <f>RTD("cqg.rtd", ,"ContractData",B4, "LongDescription",, "T")</f>
        <v>Soybeans (Globex), Sep 26</v>
      </c>
    </row>
    <row r="5" spans="1:5" x14ac:dyDescent="0.3">
      <c r="A5">
        <v>5</v>
      </c>
      <c r="B5" t="s">
        <v>6</v>
      </c>
      <c r="C5" t="str">
        <f t="shared" si="0"/>
        <v>ZSE</v>
      </c>
      <c r="D5" t="str">
        <f>RTD("cqg.rtd", ,"ContractData",B5, "ContractMonth",, "T")</f>
        <v>NOV</v>
      </c>
      <c r="E5" t="str">
        <f>RTD("cqg.rtd", ,"ContractData",B5, "LongDescription",, "T")</f>
        <v>Soybeans (Globex), Nov 26</v>
      </c>
    </row>
    <row r="6" spans="1:5" x14ac:dyDescent="0.3">
      <c r="A6">
        <v>6</v>
      </c>
      <c r="B6" t="s">
        <v>7</v>
      </c>
      <c r="C6" t="str">
        <f t="shared" si="0"/>
        <v>ZSE</v>
      </c>
      <c r="D6" t="str">
        <f>RTD("cqg.rtd", ,"ContractData",B6, "ContractMonth",, "T")</f>
        <v>JAN</v>
      </c>
      <c r="E6" t="str">
        <f>RTD("cqg.rtd", ,"ContractData",B6, "LongDescription",, "T")</f>
        <v>Soybeans (Globex), Jan 27</v>
      </c>
    </row>
    <row r="7" spans="1:5" x14ac:dyDescent="0.3">
      <c r="A7">
        <v>7</v>
      </c>
      <c r="B7" t="s">
        <v>8</v>
      </c>
      <c r="C7" t="str">
        <f t="shared" si="0"/>
        <v>ZSE</v>
      </c>
      <c r="D7" t="str">
        <f>RTD("cqg.rtd", ,"ContractData",B7, "ContractMonth",, "T")</f>
        <v>MAR</v>
      </c>
      <c r="E7" t="str">
        <f>RTD("cqg.rtd", ,"ContractData",B7, "LongDescription",, "T")</f>
        <v>Soybeans (Globex), Mar 27</v>
      </c>
    </row>
    <row r="8" spans="1:5" x14ac:dyDescent="0.3">
      <c r="A8">
        <v>8</v>
      </c>
      <c r="B8" t="s">
        <v>9</v>
      </c>
      <c r="C8" t="str">
        <f t="shared" si="0"/>
        <v>ZSE</v>
      </c>
      <c r="D8" t="str">
        <f>RTD("cqg.rtd", ,"ContractData",B8, "ContractMonth",, "T")</f>
        <v>MAY</v>
      </c>
      <c r="E8" t="str">
        <f>RTD("cqg.rtd", ,"ContractData",B8, "LongDescription",, "T")</f>
        <v>Soybeans (Globex), May 27</v>
      </c>
    </row>
    <row r="9" spans="1:5" x14ac:dyDescent="0.3">
      <c r="A9">
        <v>9</v>
      </c>
      <c r="B9" t="s">
        <v>10</v>
      </c>
      <c r="C9" t="str">
        <f t="shared" si="0"/>
        <v>ZSE</v>
      </c>
      <c r="D9" t="str">
        <f>RTD("cqg.rtd", ,"ContractData",B9, "ContractMonth",, "T")</f>
        <v>JUL</v>
      </c>
      <c r="E9" t="str">
        <f>RTD("cqg.rtd", ,"ContractData",B9, "LongDescription",, "T")</f>
        <v>Soybeans (Globex), Jul 27</v>
      </c>
    </row>
    <row r="10" spans="1:5" x14ac:dyDescent="0.3">
      <c r="A10">
        <v>10</v>
      </c>
      <c r="B10" t="s">
        <v>11</v>
      </c>
      <c r="C10" t="str">
        <f t="shared" si="0"/>
        <v>ZSE</v>
      </c>
      <c r="D10" t="str">
        <f>RTD("cqg.rtd", ,"ContractData",B10, "ContractMonth",, "T")</f>
        <v>AUG</v>
      </c>
      <c r="E10" t="str">
        <f>RTD("cqg.rtd", ,"ContractData",B10, "LongDescription",, "T")</f>
        <v>Soybeans (Globex), Aug 27</v>
      </c>
    </row>
    <row r="11" spans="1:5" x14ac:dyDescent="0.3">
      <c r="A11">
        <v>11</v>
      </c>
      <c r="B11" t="s">
        <v>12</v>
      </c>
      <c r="C11" t="str">
        <f t="shared" si="0"/>
        <v>ZSE</v>
      </c>
      <c r="D11" t="str">
        <f>RTD("cqg.rtd", ,"ContractData",B11, "ContractMonth",, "T")</f>
        <v>SEP</v>
      </c>
      <c r="E11" t="str">
        <f>RTD("cqg.rtd", ,"ContractData",B11, "LongDescription",, "T")</f>
        <v>Soybeans (Globex), Sep 27</v>
      </c>
    </row>
    <row r="12" spans="1:5" x14ac:dyDescent="0.3">
      <c r="A12">
        <v>12</v>
      </c>
      <c r="B12" t="s">
        <v>13</v>
      </c>
      <c r="C12" t="str">
        <f t="shared" si="0"/>
        <v>ZSE</v>
      </c>
      <c r="D12" t="str">
        <f>RTD("cqg.rtd", ,"ContractData",B12, "ContractMonth",, "T")</f>
        <v>NOV</v>
      </c>
      <c r="E12" t="str">
        <f>RTD("cqg.rtd", ,"ContractData",B12, "LongDescription",, "T")</f>
        <v>Soybeans (Globex), Nov 27</v>
      </c>
    </row>
    <row r="13" spans="1:5" x14ac:dyDescent="0.3">
      <c r="A13">
        <v>13</v>
      </c>
      <c r="B13" t="s">
        <v>14</v>
      </c>
      <c r="C13" t="str">
        <f t="shared" si="0"/>
        <v>ZSE</v>
      </c>
      <c r="D13" t="str">
        <f>RTD("cqg.rtd", ,"ContractData",B13, "ContractMonth",, "T")</f>
        <v>JAN</v>
      </c>
      <c r="E13" t="str">
        <f>RTD("cqg.rtd", ,"ContractData",B13, "LongDescription",, "T")</f>
        <v>Soybeans (Globex), Jan 28</v>
      </c>
    </row>
    <row r="14" spans="1:5" x14ac:dyDescent="0.3">
      <c r="A14">
        <v>14</v>
      </c>
      <c r="B14" t="s">
        <v>15</v>
      </c>
      <c r="C14" t="str">
        <f t="shared" si="0"/>
        <v>ZSE</v>
      </c>
      <c r="D14" t="str">
        <f>RTD("cqg.rtd", ,"ContractData",B14, "ContractMonth",, "T")</f>
        <v>MAR</v>
      </c>
      <c r="E14" t="str">
        <f>RTD("cqg.rtd", ,"ContractData",B14, "LongDescription",, "T")</f>
        <v>Soybeans (Globex), Mar 28</v>
      </c>
    </row>
    <row r="15" spans="1:5" x14ac:dyDescent="0.3">
      <c r="A15">
        <v>15</v>
      </c>
      <c r="B15" t="s">
        <v>16</v>
      </c>
      <c r="C15" t="str">
        <f t="shared" si="0"/>
        <v>ZSE</v>
      </c>
      <c r="D15" t="str">
        <f>RTD("cqg.rtd", ,"ContractData",B15, "ContractMonth",, "T")</f>
        <v>MAY</v>
      </c>
      <c r="E15" t="str">
        <f>RTD("cqg.rtd", ,"ContractData",B15, "LongDescription",, "T")</f>
        <v>Soybeans (Globex), May 28</v>
      </c>
    </row>
    <row r="16" spans="1:5" x14ac:dyDescent="0.3">
      <c r="A16">
        <v>16</v>
      </c>
      <c r="B16" t="s">
        <v>17</v>
      </c>
      <c r="C16" t="str">
        <f t="shared" si="0"/>
        <v>ZSE</v>
      </c>
      <c r="D16" t="str">
        <f>RTD("cqg.rtd", ,"ContractData",B16, "ContractMonth",, "T")</f>
        <v>JUL</v>
      </c>
      <c r="E16" t="str">
        <f>RTD("cqg.rtd", ,"ContractData",B16, "LongDescription",, "T")</f>
        <v>Soybeans (Globex), Jul 28</v>
      </c>
    </row>
    <row r="17" spans="1:5" x14ac:dyDescent="0.3">
      <c r="A17">
        <v>17</v>
      </c>
      <c r="B17" t="s">
        <v>18</v>
      </c>
      <c r="C17" t="str">
        <f t="shared" si="0"/>
        <v>ZSE</v>
      </c>
      <c r="D17" t="str">
        <f>RTD("cqg.rtd", ,"ContractData",B17, "ContractMonth",, "T")</f>
        <v>AUG</v>
      </c>
      <c r="E17" t="str">
        <f>RTD("cqg.rtd", ,"ContractData",B17, "LongDescription",, "T")</f>
        <v>Soybeans (Globex), Aug 28</v>
      </c>
    </row>
    <row r="18" spans="1:5" x14ac:dyDescent="0.3">
      <c r="A18">
        <v>18</v>
      </c>
      <c r="B18" t="s">
        <v>19</v>
      </c>
      <c r="C18" t="str">
        <f t="shared" si="0"/>
        <v>ZSE</v>
      </c>
      <c r="D18" t="str">
        <f>RTD("cqg.rtd", ,"ContractData",B18, "ContractMonth",, "T")</f>
        <v>SEP</v>
      </c>
      <c r="E18" t="str">
        <f>RTD("cqg.rtd", ,"ContractData",B18, "LongDescription",, "T")</f>
        <v>Soybeans (Globex), Sep 28</v>
      </c>
    </row>
    <row r="19" spans="1:5" x14ac:dyDescent="0.3">
      <c r="A19">
        <v>19</v>
      </c>
      <c r="B19" t="s">
        <v>20</v>
      </c>
      <c r="C19" t="str">
        <f t="shared" si="0"/>
        <v>ZSE</v>
      </c>
      <c r="D19" t="str">
        <f>RTD("cqg.rtd", ,"ContractData",B19, "ContractMonth",, "T")</f>
        <v>NOV</v>
      </c>
      <c r="E19" t="str">
        <f>RTD("cqg.rtd", ,"ContractData",B19, "LongDescription",, "T")</f>
        <v>Soybeans (Globex), Nov 28</v>
      </c>
    </row>
    <row r="20" spans="1:5" x14ac:dyDescent="0.3">
      <c r="A20">
        <v>20</v>
      </c>
      <c r="B20" t="s">
        <v>21</v>
      </c>
      <c r="C20" t="str">
        <f t="shared" si="0"/>
        <v>ZSE</v>
      </c>
      <c r="D20" t="str">
        <f>RTD("cqg.rtd", ,"ContractData",B20, "ContractMonth",, "T")</f>
        <v>JUL</v>
      </c>
      <c r="E20" t="str">
        <f>RTD("cqg.rtd", ,"ContractData",B20, "LongDescription",, "T")</f>
        <v>Soybeans (Globex), Jul 29</v>
      </c>
    </row>
    <row r="21" spans="1:5" x14ac:dyDescent="0.3">
      <c r="A21">
        <v>21</v>
      </c>
      <c r="B21" t="s">
        <v>22</v>
      </c>
      <c r="C21" t="str">
        <f t="shared" si="0"/>
        <v>ZSE</v>
      </c>
      <c r="D21" t="str">
        <f>RTD("cqg.rtd", ,"ContractData",B21, "ContractMonth",, "T")</f>
        <v>NOV</v>
      </c>
      <c r="E21" t="str">
        <f>RTD("cqg.rtd", ,"ContractData",B21, "LongDescription",, "T")</f>
        <v>Soybeans (Globex), Nov 29</v>
      </c>
    </row>
    <row r="22" spans="1:5" x14ac:dyDescent="0.3">
      <c r="A22">
        <v>1</v>
      </c>
      <c r="B22" t="s">
        <v>23</v>
      </c>
      <c r="C22" t="str">
        <f t="shared" si="0"/>
        <v>ZME</v>
      </c>
      <c r="D22" t="str">
        <f>RTD("cqg.rtd", ,"ContractData",B22, "ContractMonth",, "T")</f>
        <v>MAY</v>
      </c>
      <c r="E22" t="str">
        <f>RTD("cqg.rtd", ,"ContractData",B22, "LongDescription",, "T")</f>
        <v>Soybean Meal (Globex), May 26</v>
      </c>
    </row>
    <row r="23" spans="1:5" x14ac:dyDescent="0.3">
      <c r="A23">
        <v>2</v>
      </c>
      <c r="B23" t="s">
        <v>24</v>
      </c>
      <c r="C23" t="str">
        <f t="shared" si="0"/>
        <v>ZME</v>
      </c>
      <c r="D23" t="str">
        <f>RTD("cqg.rtd", ,"ContractData",B23, "ContractMonth",, "T")</f>
        <v>JUL</v>
      </c>
      <c r="E23" t="str">
        <f>RTD("cqg.rtd", ,"ContractData",B23, "LongDescription",, "T")</f>
        <v>Soybean Meal (Globex), Jul 26</v>
      </c>
    </row>
    <row r="24" spans="1:5" x14ac:dyDescent="0.3">
      <c r="A24">
        <v>3</v>
      </c>
      <c r="B24" t="s">
        <v>25</v>
      </c>
      <c r="C24" t="str">
        <f t="shared" si="0"/>
        <v>ZME</v>
      </c>
      <c r="D24" t="str">
        <f>RTD("cqg.rtd", ,"ContractData",B24, "ContractMonth",, "T")</f>
        <v>AUG</v>
      </c>
      <c r="E24" t="str">
        <f>RTD("cqg.rtd", ,"ContractData",B24, "LongDescription",, "T")</f>
        <v>Soybean Meal (Globex), Aug 26</v>
      </c>
    </row>
    <row r="25" spans="1:5" x14ac:dyDescent="0.3">
      <c r="A25">
        <v>4</v>
      </c>
      <c r="B25" t="s">
        <v>26</v>
      </c>
      <c r="C25" t="str">
        <f t="shared" si="0"/>
        <v>ZME</v>
      </c>
      <c r="D25" t="str">
        <f>RTD("cqg.rtd", ,"ContractData",B25, "ContractMonth",, "T")</f>
        <v>SEP</v>
      </c>
      <c r="E25" t="str">
        <f>RTD("cqg.rtd", ,"ContractData",B25, "LongDescription",, "T")</f>
        <v>Soybean Meal (Globex), Sep 26</v>
      </c>
    </row>
    <row r="26" spans="1:5" x14ac:dyDescent="0.3">
      <c r="A26">
        <v>5</v>
      </c>
      <c r="B26" t="s">
        <v>27</v>
      </c>
      <c r="C26" t="str">
        <f t="shared" si="0"/>
        <v>ZME</v>
      </c>
      <c r="D26" t="str">
        <f>RTD("cqg.rtd", ,"ContractData",B26, "ContractMonth",, "T")</f>
        <v>OCT</v>
      </c>
      <c r="E26" t="str">
        <f>RTD("cqg.rtd", ,"ContractData",B26, "LongDescription",, "T")</f>
        <v>Soybean Meal (Globex), Oct 26</v>
      </c>
    </row>
    <row r="27" spans="1:5" x14ac:dyDescent="0.3">
      <c r="A27">
        <v>6</v>
      </c>
      <c r="B27" t="s">
        <v>29</v>
      </c>
      <c r="C27" t="str">
        <f t="shared" si="0"/>
        <v>ZME</v>
      </c>
      <c r="D27" t="str">
        <f>RTD("cqg.rtd", ,"ContractData",B27, "ContractMonth",, "T")</f>
        <v>DEC</v>
      </c>
      <c r="E27" t="str">
        <f>RTD("cqg.rtd", ,"ContractData",B27, "LongDescription",, "T")</f>
        <v>Soybean Meal (Globex), Dec 26</v>
      </c>
    </row>
    <row r="28" spans="1:5" x14ac:dyDescent="0.3">
      <c r="A28">
        <v>7</v>
      </c>
      <c r="B28" t="s">
        <v>30</v>
      </c>
      <c r="C28" t="str">
        <f t="shared" si="0"/>
        <v>ZME</v>
      </c>
      <c r="D28" t="str">
        <f>RTD("cqg.rtd", ,"ContractData",B28, "ContractMonth",, "T")</f>
        <v>JAN</v>
      </c>
      <c r="E28" t="str">
        <f>RTD("cqg.rtd", ,"ContractData",B28, "LongDescription",, "T")</f>
        <v>Soybean Meal (Globex), Jan 27</v>
      </c>
    </row>
    <row r="29" spans="1:5" x14ac:dyDescent="0.3">
      <c r="A29">
        <v>8</v>
      </c>
      <c r="B29" t="s">
        <v>31</v>
      </c>
      <c r="C29" t="str">
        <f t="shared" si="0"/>
        <v>ZME</v>
      </c>
      <c r="D29" t="str">
        <f>RTD("cqg.rtd", ,"ContractData",B29, "ContractMonth",, "T")</f>
        <v>MAR</v>
      </c>
      <c r="E29" t="str">
        <f>RTD("cqg.rtd", ,"ContractData",B29, "LongDescription",, "T")</f>
        <v>Soybean Meal (Globex), Mar 27</v>
      </c>
    </row>
    <row r="30" spans="1:5" x14ac:dyDescent="0.3">
      <c r="A30">
        <v>9</v>
      </c>
      <c r="B30" t="s">
        <v>32</v>
      </c>
      <c r="C30" t="str">
        <f t="shared" si="0"/>
        <v>ZME</v>
      </c>
      <c r="D30" t="str">
        <f>RTD("cqg.rtd", ,"ContractData",B30, "ContractMonth",, "T")</f>
        <v>MAY</v>
      </c>
      <c r="E30" t="str">
        <f>RTD("cqg.rtd", ,"ContractData",B30, "LongDescription",, "T")</f>
        <v>Soybean Meal (Globex), May 27</v>
      </c>
    </row>
    <row r="31" spans="1:5" x14ac:dyDescent="0.3">
      <c r="A31">
        <v>10</v>
      </c>
      <c r="B31" t="s">
        <v>33</v>
      </c>
      <c r="C31" t="str">
        <f t="shared" si="0"/>
        <v>ZME</v>
      </c>
      <c r="D31" t="str">
        <f>RTD("cqg.rtd", ,"ContractData",B31, "ContractMonth",, "T")</f>
        <v>JUL</v>
      </c>
      <c r="E31" t="str">
        <f>RTD("cqg.rtd", ,"ContractData",B31, "LongDescription",, "T")</f>
        <v>Soybean Meal (Globex), Jul 27</v>
      </c>
    </row>
    <row r="32" spans="1:5" x14ac:dyDescent="0.3">
      <c r="A32">
        <v>11</v>
      </c>
      <c r="B32" t="s">
        <v>34</v>
      </c>
      <c r="C32" t="str">
        <f t="shared" si="0"/>
        <v>ZME</v>
      </c>
      <c r="D32" t="str">
        <f>RTD("cqg.rtd", ,"ContractData",B32, "ContractMonth",, "T")</f>
        <v>AUG</v>
      </c>
      <c r="E32" t="str">
        <f>RTD("cqg.rtd", ,"ContractData",B32, "LongDescription",, "T")</f>
        <v>Soybean Meal (Globex), Aug 27</v>
      </c>
    </row>
    <row r="33" spans="1:5" x14ac:dyDescent="0.3">
      <c r="A33">
        <v>12</v>
      </c>
      <c r="B33" t="s">
        <v>35</v>
      </c>
      <c r="C33" t="str">
        <f t="shared" si="0"/>
        <v>ZME</v>
      </c>
      <c r="D33" t="str">
        <f>RTD("cqg.rtd", ,"ContractData",B33, "ContractMonth",, "T")</f>
        <v>SEP</v>
      </c>
      <c r="E33" t="str">
        <f>RTD("cqg.rtd", ,"ContractData",B33, "LongDescription",, "T")</f>
        <v>Soybean Meal (Globex), Sep 27</v>
      </c>
    </row>
    <row r="34" spans="1:5" x14ac:dyDescent="0.3">
      <c r="A34">
        <v>13</v>
      </c>
      <c r="B34" t="s">
        <v>36</v>
      </c>
      <c r="C34" t="str">
        <f t="shared" si="0"/>
        <v>ZME</v>
      </c>
      <c r="D34" t="str">
        <f>RTD("cqg.rtd", ,"ContractData",B34, "ContractMonth",, "T")</f>
        <v>OCT</v>
      </c>
      <c r="E34" t="str">
        <f>RTD("cqg.rtd", ,"ContractData",B34, "LongDescription",, "T")</f>
        <v>Soybean Meal (Globex), Oct 27</v>
      </c>
    </row>
    <row r="35" spans="1:5" x14ac:dyDescent="0.3">
      <c r="A35">
        <v>14</v>
      </c>
      <c r="B35" t="s">
        <v>37</v>
      </c>
      <c r="C35" t="str">
        <f t="shared" si="0"/>
        <v>ZME</v>
      </c>
      <c r="D35" t="str">
        <f>RTD("cqg.rtd", ,"ContractData",B35, "ContractMonth",, "T")</f>
        <v>DEC</v>
      </c>
      <c r="E35" t="str">
        <f>RTD("cqg.rtd", ,"ContractData",B35, "LongDescription",, "T")</f>
        <v>Soybean Meal (Globex), Dec 27</v>
      </c>
    </row>
    <row r="36" spans="1:5" x14ac:dyDescent="0.3">
      <c r="A36">
        <v>15</v>
      </c>
      <c r="B36" t="s">
        <v>38</v>
      </c>
      <c r="C36" t="str">
        <f t="shared" si="0"/>
        <v>ZME</v>
      </c>
      <c r="D36" t="str">
        <f>RTD("cqg.rtd", ,"ContractData",B36, "ContractMonth",, "T")</f>
        <v>JAN</v>
      </c>
      <c r="E36" t="str">
        <f>RTD("cqg.rtd", ,"ContractData",B36, "LongDescription",, "T")</f>
        <v>Soybean Meal (Globex), Jan 28</v>
      </c>
    </row>
    <row r="37" spans="1:5" x14ac:dyDescent="0.3">
      <c r="A37">
        <v>16</v>
      </c>
      <c r="B37" t="s">
        <v>39</v>
      </c>
      <c r="C37" t="str">
        <f t="shared" si="0"/>
        <v>ZME</v>
      </c>
      <c r="D37" t="str">
        <f>RTD("cqg.rtd", ,"ContractData",B37, "ContractMonth",, "T")</f>
        <v>MAR</v>
      </c>
      <c r="E37" t="str">
        <f>RTD("cqg.rtd", ,"ContractData",B37, "LongDescription",, "T")</f>
        <v>Soybean Meal (Globex), Mar 28</v>
      </c>
    </row>
    <row r="38" spans="1:5" x14ac:dyDescent="0.3">
      <c r="A38">
        <v>17</v>
      </c>
      <c r="B38" t="s">
        <v>40</v>
      </c>
      <c r="C38" t="str">
        <f t="shared" si="0"/>
        <v>ZME</v>
      </c>
      <c r="D38" t="str">
        <f>RTD("cqg.rtd", ,"ContractData",B38, "ContractMonth",, "T")</f>
        <v>MAY</v>
      </c>
      <c r="E38" t="str">
        <f>RTD("cqg.rtd", ,"ContractData",B38, "LongDescription",, "T")</f>
        <v>Soybean Meal (Globex), May 28</v>
      </c>
    </row>
    <row r="39" spans="1:5" x14ac:dyDescent="0.3">
      <c r="A39">
        <v>18</v>
      </c>
      <c r="B39" t="s">
        <v>41</v>
      </c>
      <c r="C39" t="str">
        <f t="shared" si="0"/>
        <v>ZME</v>
      </c>
      <c r="D39" t="str">
        <f>RTD("cqg.rtd", ,"ContractData",B39, "ContractMonth",, "T")</f>
        <v>JUL</v>
      </c>
      <c r="E39" t="str">
        <f>RTD("cqg.rtd", ,"ContractData",B39, "LongDescription",, "T")</f>
        <v>Soybean Meal (Globex), Jul 28</v>
      </c>
    </row>
    <row r="40" spans="1:5" x14ac:dyDescent="0.3">
      <c r="A40">
        <v>19</v>
      </c>
      <c r="B40" t="s">
        <v>42</v>
      </c>
      <c r="C40" t="str">
        <f t="shared" si="0"/>
        <v>ZME</v>
      </c>
      <c r="D40" t="str">
        <f>RTD("cqg.rtd", ,"ContractData",B40, "ContractMonth",, "T")</f>
        <v>AUG</v>
      </c>
      <c r="E40" t="str">
        <f>RTD("cqg.rtd", ,"ContractData",B40, "LongDescription",, "T")</f>
        <v>Soybean Meal (Globex), Aug 28</v>
      </c>
    </row>
    <row r="41" spans="1:5" x14ac:dyDescent="0.3">
      <c r="A41">
        <v>20</v>
      </c>
      <c r="B41" t="s">
        <v>43</v>
      </c>
      <c r="C41" t="str">
        <f t="shared" si="0"/>
        <v>ZME</v>
      </c>
      <c r="D41" t="str">
        <f>RTD("cqg.rtd", ,"ContractData",B41, "ContractMonth",, "T")</f>
        <v>SEP</v>
      </c>
      <c r="E41" t="str">
        <f>RTD("cqg.rtd", ,"ContractData",B41, "LongDescription",, "T")</f>
        <v>Soybean Meal (Globex), Sep 28</v>
      </c>
    </row>
    <row r="42" spans="1:5" x14ac:dyDescent="0.3">
      <c r="A42">
        <v>21</v>
      </c>
      <c r="B42" t="s">
        <v>44</v>
      </c>
      <c r="C42" t="str">
        <f t="shared" si="0"/>
        <v>ZME</v>
      </c>
      <c r="D42" t="str">
        <f>RTD("cqg.rtd", ,"ContractData",B42, "ContractMonth",, "T")</f>
        <v>OCT</v>
      </c>
      <c r="E42" t="str">
        <f>RTD("cqg.rtd", ,"ContractData",B42, "LongDescription",, "T")</f>
        <v>Soybean Meal (Globex), Oct 28</v>
      </c>
    </row>
    <row r="43" spans="1:5" x14ac:dyDescent="0.3">
      <c r="A43">
        <v>22</v>
      </c>
      <c r="B43" t="s">
        <v>45</v>
      </c>
      <c r="C43" t="str">
        <f t="shared" si="0"/>
        <v>ZME</v>
      </c>
      <c r="D43" t="str">
        <f>RTD("cqg.rtd", ,"ContractData",B43, "ContractMonth",, "T")</f>
        <v>DEC</v>
      </c>
      <c r="E43" t="str">
        <f>RTD("cqg.rtd", ,"ContractData",B43, "LongDescription",, "T")</f>
        <v>Soybean Meal (Globex), Dec 28</v>
      </c>
    </row>
    <row r="44" spans="1:5" x14ac:dyDescent="0.3">
      <c r="A44">
        <v>23</v>
      </c>
      <c r="B44" t="s">
        <v>46</v>
      </c>
      <c r="C44" t="str">
        <f t="shared" si="0"/>
        <v>ZME</v>
      </c>
      <c r="D44" t="str">
        <f>RTD("cqg.rtd", ,"ContractData",B44, "ContractMonth",, "T")</f>
        <v>JUL</v>
      </c>
      <c r="E44" t="str">
        <f>RTD("cqg.rtd", ,"ContractData",B44, "LongDescription",, "T")</f>
        <v>Soybean Meal (Globex), Jul 29</v>
      </c>
    </row>
    <row r="45" spans="1:5" x14ac:dyDescent="0.3">
      <c r="A45">
        <v>24</v>
      </c>
      <c r="B45" t="s">
        <v>47</v>
      </c>
      <c r="C45" t="str">
        <f t="shared" si="0"/>
        <v>ZME</v>
      </c>
      <c r="D45" t="str">
        <f>RTD("cqg.rtd", ,"ContractData",B45, "ContractMonth",, "T")</f>
        <v>OCT</v>
      </c>
      <c r="E45" t="str">
        <f>RTD("cqg.rtd", ,"ContractData",B45, "LongDescription",, "T")</f>
        <v>Soybean Meal (Globex), Oct 29</v>
      </c>
    </row>
    <row r="46" spans="1:5" x14ac:dyDescent="0.3">
      <c r="A46">
        <v>25</v>
      </c>
      <c r="B46" t="s">
        <v>48</v>
      </c>
      <c r="C46" t="str">
        <f t="shared" si="0"/>
        <v>ZME</v>
      </c>
      <c r="D46" t="str">
        <f>RTD("cqg.rtd", ,"ContractData",B46, "ContractMonth",, "T")</f>
        <v>DEC</v>
      </c>
      <c r="E46" t="str">
        <f>RTD("cqg.rtd", ,"ContractData",B46, "LongDescription",, "T")</f>
        <v>Soybean Meal (Globex), Dec 29</v>
      </c>
    </row>
    <row r="47" spans="1:5" x14ac:dyDescent="0.3">
      <c r="A47">
        <v>1</v>
      </c>
      <c r="B47" t="s">
        <v>49</v>
      </c>
      <c r="C47" t="str">
        <f t="shared" si="0"/>
        <v>ZLE</v>
      </c>
      <c r="D47" t="str">
        <f>RTD("cqg.rtd", ,"ContractData",B47, "ContractMonth",, "T")</f>
        <v>MAY</v>
      </c>
      <c r="E47" t="str">
        <f>RTD("cqg.rtd", ,"ContractData",B47, "LongDescription",, "T")</f>
        <v>Soybean Oil (Globex), May 26</v>
      </c>
    </row>
    <row r="48" spans="1:5" x14ac:dyDescent="0.3">
      <c r="A48">
        <v>2</v>
      </c>
      <c r="B48" t="s">
        <v>50</v>
      </c>
      <c r="C48" t="str">
        <f t="shared" si="0"/>
        <v>ZLE</v>
      </c>
      <c r="D48" t="str">
        <f>RTD("cqg.rtd", ,"ContractData",B48, "ContractMonth",, "T")</f>
        <v>JUL</v>
      </c>
      <c r="E48" t="str">
        <f>RTD("cqg.rtd", ,"ContractData",B48, "LongDescription",, "T")</f>
        <v>Soybean Oil (Globex), Jul 26</v>
      </c>
    </row>
    <row r="49" spans="1:5" x14ac:dyDescent="0.3">
      <c r="A49">
        <v>3</v>
      </c>
      <c r="B49" t="s">
        <v>51</v>
      </c>
      <c r="C49" t="str">
        <f t="shared" si="0"/>
        <v>ZLE</v>
      </c>
      <c r="D49" t="str">
        <f>RTD("cqg.rtd", ,"ContractData",B49, "ContractMonth",, "T")</f>
        <v>AUG</v>
      </c>
      <c r="E49" t="str">
        <f>RTD("cqg.rtd", ,"ContractData",B49, "LongDescription",, "T")</f>
        <v>Soybean Oil (Globex), Aug 26</v>
      </c>
    </row>
    <row r="50" spans="1:5" x14ac:dyDescent="0.3">
      <c r="A50">
        <v>4</v>
      </c>
      <c r="B50" t="s">
        <v>52</v>
      </c>
      <c r="C50" t="str">
        <f t="shared" si="0"/>
        <v>ZLE</v>
      </c>
      <c r="D50" t="str">
        <f>RTD("cqg.rtd", ,"ContractData",B50, "ContractMonth",, "T")</f>
        <v>SEP</v>
      </c>
      <c r="E50" t="str">
        <f>RTD("cqg.rtd", ,"ContractData",B50, "LongDescription",, "T")</f>
        <v>Soybean Oil (Globex), Sep 26</v>
      </c>
    </row>
    <row r="51" spans="1:5" x14ac:dyDescent="0.3">
      <c r="A51">
        <v>5</v>
      </c>
      <c r="B51" t="s">
        <v>53</v>
      </c>
      <c r="C51" t="str">
        <f t="shared" si="0"/>
        <v>ZLE</v>
      </c>
      <c r="D51" t="str">
        <f>RTD("cqg.rtd", ,"ContractData",B51, "ContractMonth",, "T")</f>
        <v>OCT</v>
      </c>
      <c r="E51" t="str">
        <f>RTD("cqg.rtd", ,"ContractData",B51, "LongDescription",, "T")</f>
        <v>Soybean Oil (Globex), Oct 26</v>
      </c>
    </row>
    <row r="52" spans="1:5" x14ac:dyDescent="0.3">
      <c r="A52">
        <v>6</v>
      </c>
      <c r="B52" t="s">
        <v>54</v>
      </c>
      <c r="C52" t="str">
        <f t="shared" si="0"/>
        <v>ZLE</v>
      </c>
      <c r="D52" t="str">
        <f>RTD("cqg.rtd", ,"ContractData",B52, "ContractMonth",, "T")</f>
        <v>DEC</v>
      </c>
      <c r="E52" t="str">
        <f>RTD("cqg.rtd", ,"ContractData",B52, "LongDescription",, "T")</f>
        <v>Soybean Oil (Globex), Dec 26</v>
      </c>
    </row>
    <row r="53" spans="1:5" x14ac:dyDescent="0.3">
      <c r="A53">
        <v>7</v>
      </c>
      <c r="B53" t="s">
        <v>55</v>
      </c>
      <c r="C53" t="str">
        <f t="shared" si="0"/>
        <v>ZLE</v>
      </c>
      <c r="D53" t="str">
        <f>RTD("cqg.rtd", ,"ContractData",B53, "ContractMonth",, "T")</f>
        <v>JAN</v>
      </c>
      <c r="E53" t="str">
        <f>RTD("cqg.rtd", ,"ContractData",B53, "LongDescription",, "T")</f>
        <v>Soybean Oil (Globex), Jan 27</v>
      </c>
    </row>
    <row r="54" spans="1:5" x14ac:dyDescent="0.3">
      <c r="A54">
        <v>8</v>
      </c>
      <c r="B54" t="s">
        <v>56</v>
      </c>
      <c r="C54" t="str">
        <f t="shared" si="0"/>
        <v>ZLE</v>
      </c>
      <c r="D54" t="str">
        <f>RTD("cqg.rtd", ,"ContractData",B54, "ContractMonth",, "T")</f>
        <v>MAR</v>
      </c>
      <c r="E54" t="str">
        <f>RTD("cqg.rtd", ,"ContractData",B54, "LongDescription",, "T")</f>
        <v>Soybean Oil (Globex), Mar 27</v>
      </c>
    </row>
    <row r="55" spans="1:5" x14ac:dyDescent="0.3">
      <c r="A55">
        <v>9</v>
      </c>
      <c r="B55" t="s">
        <v>57</v>
      </c>
      <c r="C55" t="str">
        <f t="shared" si="0"/>
        <v>ZLE</v>
      </c>
      <c r="D55" t="str">
        <f>RTD("cqg.rtd", ,"ContractData",B55, "ContractMonth",, "T")</f>
        <v>MAY</v>
      </c>
      <c r="E55" t="str">
        <f>RTD("cqg.rtd", ,"ContractData",B55, "LongDescription",, "T")</f>
        <v>Soybean Oil (Globex), May 27</v>
      </c>
    </row>
    <row r="56" spans="1:5" x14ac:dyDescent="0.3">
      <c r="A56">
        <v>10</v>
      </c>
      <c r="B56" t="s">
        <v>58</v>
      </c>
      <c r="C56" t="str">
        <f t="shared" si="0"/>
        <v>ZLE</v>
      </c>
      <c r="D56" t="str">
        <f>RTD("cqg.rtd", ,"ContractData",B56, "ContractMonth",, "T")</f>
        <v>JUL</v>
      </c>
      <c r="E56" t="str">
        <f>RTD("cqg.rtd", ,"ContractData",B56, "LongDescription",, "T")</f>
        <v>Soybean Oil (Globex), Jul 27</v>
      </c>
    </row>
    <row r="57" spans="1:5" x14ac:dyDescent="0.3">
      <c r="A57">
        <v>11</v>
      </c>
      <c r="B57" t="s">
        <v>59</v>
      </c>
      <c r="C57" t="str">
        <f t="shared" si="0"/>
        <v>ZLE</v>
      </c>
      <c r="D57" t="str">
        <f>RTD("cqg.rtd", ,"ContractData",B57, "ContractMonth",, "T")</f>
        <v>AUG</v>
      </c>
      <c r="E57" t="str">
        <f>RTD("cqg.rtd", ,"ContractData",B57, "LongDescription",, "T")</f>
        <v>Soybean Oil (Globex), Aug 27</v>
      </c>
    </row>
    <row r="58" spans="1:5" x14ac:dyDescent="0.3">
      <c r="A58">
        <v>12</v>
      </c>
      <c r="B58" t="s">
        <v>60</v>
      </c>
      <c r="C58" t="str">
        <f t="shared" si="0"/>
        <v>ZLE</v>
      </c>
      <c r="D58" t="str">
        <f>RTD("cqg.rtd", ,"ContractData",B58, "ContractMonth",, "T")</f>
        <v>SEP</v>
      </c>
      <c r="E58" t="str">
        <f>RTD("cqg.rtd", ,"ContractData",B58, "LongDescription",, "T")</f>
        <v>Soybean Oil (Globex), Sep 27</v>
      </c>
    </row>
    <row r="59" spans="1:5" x14ac:dyDescent="0.3">
      <c r="A59">
        <v>13</v>
      </c>
      <c r="B59" t="s">
        <v>61</v>
      </c>
      <c r="C59" t="str">
        <f t="shared" si="0"/>
        <v>ZLE</v>
      </c>
      <c r="D59" t="str">
        <f>RTD("cqg.rtd", ,"ContractData",B59, "ContractMonth",, "T")</f>
        <v>OCT</v>
      </c>
      <c r="E59" t="str">
        <f>RTD("cqg.rtd", ,"ContractData",B59, "LongDescription",, "T")</f>
        <v>Soybean Oil (Globex), Oct 27</v>
      </c>
    </row>
    <row r="60" spans="1:5" x14ac:dyDescent="0.3">
      <c r="A60">
        <v>14</v>
      </c>
      <c r="B60" t="s">
        <v>62</v>
      </c>
      <c r="C60" t="str">
        <f t="shared" si="0"/>
        <v>ZLE</v>
      </c>
      <c r="D60" t="str">
        <f>RTD("cqg.rtd", ,"ContractData",B60, "ContractMonth",, "T")</f>
        <v>DEC</v>
      </c>
      <c r="E60" t="str">
        <f>RTD("cqg.rtd", ,"ContractData",B60, "LongDescription",, "T")</f>
        <v>Soybean Oil (Globex), Dec 27</v>
      </c>
    </row>
    <row r="61" spans="1:5" x14ac:dyDescent="0.3">
      <c r="A61">
        <v>15</v>
      </c>
      <c r="B61" t="s">
        <v>63</v>
      </c>
      <c r="C61" t="str">
        <f t="shared" si="0"/>
        <v>ZLE</v>
      </c>
      <c r="D61" t="str">
        <f>RTD("cqg.rtd", ,"ContractData",B61, "ContractMonth",, "T")</f>
        <v>JAN</v>
      </c>
      <c r="E61" t="str">
        <f>RTD("cqg.rtd", ,"ContractData",B61, "LongDescription",, "T")</f>
        <v>Soybean Oil (Globex), Jan 28</v>
      </c>
    </row>
    <row r="62" spans="1:5" x14ac:dyDescent="0.3">
      <c r="A62">
        <v>16</v>
      </c>
      <c r="B62" t="s">
        <v>64</v>
      </c>
      <c r="C62" t="str">
        <f t="shared" si="0"/>
        <v>ZLE</v>
      </c>
      <c r="D62" t="str">
        <f>RTD("cqg.rtd", ,"ContractData",B62, "ContractMonth",, "T")</f>
        <v>MAR</v>
      </c>
      <c r="E62" t="str">
        <f>RTD("cqg.rtd", ,"ContractData",B62, "LongDescription",, "T")</f>
        <v>Soybean Oil (Globex), Mar 28</v>
      </c>
    </row>
    <row r="63" spans="1:5" x14ac:dyDescent="0.3">
      <c r="A63">
        <v>17</v>
      </c>
      <c r="B63" t="s">
        <v>65</v>
      </c>
      <c r="C63" t="str">
        <f t="shared" si="0"/>
        <v>ZLE</v>
      </c>
      <c r="D63" t="str">
        <f>RTD("cqg.rtd", ,"ContractData",B63, "ContractMonth",, "T")</f>
        <v>MAY</v>
      </c>
      <c r="E63" t="str">
        <f>RTD("cqg.rtd", ,"ContractData",B63, "LongDescription",, "T")</f>
        <v>Soybean Oil (Globex), May 28</v>
      </c>
    </row>
    <row r="64" spans="1:5" x14ac:dyDescent="0.3">
      <c r="A64">
        <v>18</v>
      </c>
      <c r="B64" t="s">
        <v>66</v>
      </c>
      <c r="C64" t="str">
        <f t="shared" si="0"/>
        <v>ZLE</v>
      </c>
      <c r="D64" t="str">
        <f>RTD("cqg.rtd", ,"ContractData",B64, "ContractMonth",, "T")</f>
        <v>JUL</v>
      </c>
      <c r="E64" t="str">
        <f>RTD("cqg.rtd", ,"ContractData",B64, "LongDescription",, "T")</f>
        <v>Soybean Oil (Globex), Jul 28</v>
      </c>
    </row>
    <row r="65" spans="1:5" x14ac:dyDescent="0.3">
      <c r="A65">
        <v>19</v>
      </c>
      <c r="B65" t="s">
        <v>67</v>
      </c>
      <c r="C65" t="str">
        <f t="shared" si="0"/>
        <v>ZLE</v>
      </c>
      <c r="D65" t="str">
        <f>RTD("cqg.rtd", ,"ContractData",B65, "ContractMonth",, "T")</f>
        <v>AUG</v>
      </c>
      <c r="E65" t="str">
        <f>RTD("cqg.rtd", ,"ContractData",B65, "LongDescription",, "T")</f>
        <v>Soybean Oil (Globex), Aug 28</v>
      </c>
    </row>
    <row r="66" spans="1:5" x14ac:dyDescent="0.3">
      <c r="A66">
        <v>20</v>
      </c>
      <c r="B66" t="s">
        <v>68</v>
      </c>
      <c r="C66" t="str">
        <f t="shared" ref="C66:C129" si="1">LEFT(B66,FIND("?",B66)-1)</f>
        <v>ZLE</v>
      </c>
      <c r="D66" t="str">
        <f>RTD("cqg.rtd", ,"ContractData",B66, "ContractMonth",, "T")</f>
        <v>SEP</v>
      </c>
      <c r="E66" t="str">
        <f>RTD("cqg.rtd", ,"ContractData",B66, "LongDescription",, "T")</f>
        <v>Soybean Oil (Globex), Sep 28</v>
      </c>
    </row>
    <row r="67" spans="1:5" x14ac:dyDescent="0.3">
      <c r="A67">
        <v>21</v>
      </c>
      <c r="B67" t="s">
        <v>69</v>
      </c>
      <c r="C67" t="str">
        <f t="shared" si="1"/>
        <v>ZLE</v>
      </c>
      <c r="D67" t="str">
        <f>RTD("cqg.rtd", ,"ContractData",B67, "ContractMonth",, "T")</f>
        <v>OCT</v>
      </c>
      <c r="E67" t="str">
        <f>RTD("cqg.rtd", ,"ContractData",B67, "LongDescription",, "T")</f>
        <v>Soybean Oil (Globex), Oct 28</v>
      </c>
    </row>
    <row r="68" spans="1:5" x14ac:dyDescent="0.3">
      <c r="A68">
        <v>22</v>
      </c>
      <c r="B68" t="s">
        <v>70</v>
      </c>
      <c r="C68" t="str">
        <f t="shared" si="1"/>
        <v>ZLE</v>
      </c>
      <c r="D68" t="str">
        <f>RTD("cqg.rtd", ,"ContractData",B68, "ContractMonth",, "T")</f>
        <v>DEC</v>
      </c>
      <c r="E68" t="str">
        <f>RTD("cqg.rtd", ,"ContractData",B68, "LongDescription",, "T")</f>
        <v>Soybean Oil (Globex), Dec 28</v>
      </c>
    </row>
    <row r="69" spans="1:5" x14ac:dyDescent="0.3">
      <c r="A69">
        <v>23</v>
      </c>
      <c r="B69" t="s">
        <v>71</v>
      </c>
      <c r="C69" t="str">
        <f t="shared" si="1"/>
        <v>ZLE</v>
      </c>
      <c r="D69" t="str">
        <f>RTD("cqg.rtd", ,"ContractData",B69, "ContractMonth",, "T")</f>
        <v>JUL</v>
      </c>
      <c r="E69" t="str">
        <f>RTD("cqg.rtd", ,"ContractData",B69, "LongDescription",, "T")</f>
        <v>Soybean Oil (Globex), Jul 29</v>
      </c>
    </row>
    <row r="70" spans="1:5" x14ac:dyDescent="0.3">
      <c r="A70">
        <v>24</v>
      </c>
      <c r="B70" t="s">
        <v>72</v>
      </c>
      <c r="C70" t="str">
        <f t="shared" si="1"/>
        <v>ZLE</v>
      </c>
      <c r="D70" t="str">
        <f>RTD("cqg.rtd", ,"ContractData",B70, "ContractMonth",, "T")</f>
        <v>OCT</v>
      </c>
      <c r="E70" t="str">
        <f>RTD("cqg.rtd", ,"ContractData",B70, "LongDescription",, "T")</f>
        <v>Soybean Oil (Globex), Oct 29</v>
      </c>
    </row>
    <row r="71" spans="1:5" x14ac:dyDescent="0.3">
      <c r="A71">
        <v>25</v>
      </c>
      <c r="B71" t="s">
        <v>73</v>
      </c>
      <c r="C71" t="str">
        <f t="shared" si="1"/>
        <v>ZLE</v>
      </c>
      <c r="D71" t="str">
        <f>RTD("cqg.rtd", ,"ContractData",B71, "ContractMonth",, "T")</f>
        <v>DEC</v>
      </c>
      <c r="E71" t="str">
        <f>RTD("cqg.rtd", ,"ContractData",B71, "LongDescription",, "T")</f>
        <v>Soybean Oil (Globex), Dec 29</v>
      </c>
    </row>
    <row r="72" spans="1:5" x14ac:dyDescent="0.3">
      <c r="A72">
        <v>1</v>
      </c>
      <c r="B72" t="s">
        <v>74</v>
      </c>
      <c r="C72" t="str">
        <f t="shared" si="1"/>
        <v>ZWA</v>
      </c>
      <c r="D72" t="str">
        <f>RTD("cqg.rtd", ,"ContractData",B72, "ContractMonth",, "T")</f>
        <v>MAY</v>
      </c>
      <c r="E72" t="str">
        <f>RTD("cqg.rtd", ,"ContractData",B72, "LongDescription",, "T")</f>
        <v>Wheat (Globex), May 26</v>
      </c>
    </row>
    <row r="73" spans="1:5" x14ac:dyDescent="0.3">
      <c r="A73">
        <v>2</v>
      </c>
      <c r="B73" t="s">
        <v>75</v>
      </c>
      <c r="C73" t="str">
        <f t="shared" si="1"/>
        <v>ZWA</v>
      </c>
      <c r="D73" t="str">
        <f>RTD("cqg.rtd", ,"ContractData",B73, "ContractMonth",, "T")</f>
        <v>JUL</v>
      </c>
      <c r="E73" t="str">
        <f>RTD("cqg.rtd", ,"ContractData",B73, "LongDescription",, "T")</f>
        <v>Wheat (Globex), Jul 26</v>
      </c>
    </row>
    <row r="74" spans="1:5" x14ac:dyDescent="0.3">
      <c r="A74">
        <v>3</v>
      </c>
      <c r="B74" t="s">
        <v>76</v>
      </c>
      <c r="C74" t="str">
        <f t="shared" si="1"/>
        <v>ZWA</v>
      </c>
      <c r="D74" t="str">
        <f>RTD("cqg.rtd", ,"ContractData",B74, "ContractMonth",, "T")</f>
        <v>SEP</v>
      </c>
      <c r="E74" t="str">
        <f>RTD("cqg.rtd", ,"ContractData",B74, "LongDescription",, "T")</f>
        <v>Wheat (Globex), Sep 26</v>
      </c>
    </row>
    <row r="75" spans="1:5" x14ac:dyDescent="0.3">
      <c r="A75">
        <v>4</v>
      </c>
      <c r="B75" t="s">
        <v>77</v>
      </c>
      <c r="C75" t="str">
        <f t="shared" si="1"/>
        <v>ZWA</v>
      </c>
      <c r="D75" t="str">
        <f>RTD("cqg.rtd", ,"ContractData",B75, "ContractMonth",, "T")</f>
        <v>DEC</v>
      </c>
      <c r="E75" t="str">
        <f>RTD("cqg.rtd", ,"ContractData",B75, "LongDescription",, "T")</f>
        <v>Wheat (Globex), Dec 26</v>
      </c>
    </row>
    <row r="76" spans="1:5" x14ac:dyDescent="0.3">
      <c r="A76">
        <v>5</v>
      </c>
      <c r="B76" t="s">
        <v>78</v>
      </c>
      <c r="C76" t="str">
        <f t="shared" si="1"/>
        <v>ZWA</v>
      </c>
      <c r="D76" t="str">
        <f>RTD("cqg.rtd", ,"ContractData",B76, "ContractMonth",, "T")</f>
        <v>MAR</v>
      </c>
      <c r="E76" t="str">
        <f>RTD("cqg.rtd", ,"ContractData",B76, "LongDescription",, "T")</f>
        <v>Wheat (Globex), Mar 27</v>
      </c>
    </row>
    <row r="77" spans="1:5" x14ac:dyDescent="0.3">
      <c r="A77">
        <v>6</v>
      </c>
      <c r="B77" t="s">
        <v>79</v>
      </c>
      <c r="C77" t="str">
        <f t="shared" si="1"/>
        <v>ZWA</v>
      </c>
      <c r="D77" t="str">
        <f>RTD("cqg.rtd", ,"ContractData",B77, "ContractMonth",, "T")</f>
        <v>MAY</v>
      </c>
      <c r="E77" t="str">
        <f>RTD("cqg.rtd", ,"ContractData",B77, "LongDescription",, "T")</f>
        <v>Wheat (Globex), May 27</v>
      </c>
    </row>
    <row r="78" spans="1:5" x14ac:dyDescent="0.3">
      <c r="A78">
        <v>7</v>
      </c>
      <c r="B78" t="s">
        <v>80</v>
      </c>
      <c r="C78" t="str">
        <f t="shared" si="1"/>
        <v>ZWA</v>
      </c>
      <c r="D78" t="str">
        <f>RTD("cqg.rtd", ,"ContractData",B78, "ContractMonth",, "T")</f>
        <v>JUL</v>
      </c>
      <c r="E78" t="str">
        <f>RTD("cqg.rtd", ,"ContractData",B78, "LongDescription",, "T")</f>
        <v>Wheat (Globex), Jul 27</v>
      </c>
    </row>
    <row r="79" spans="1:5" x14ac:dyDescent="0.3">
      <c r="A79">
        <v>8</v>
      </c>
      <c r="B79" t="s">
        <v>81</v>
      </c>
      <c r="C79" t="str">
        <f t="shared" si="1"/>
        <v>ZWA</v>
      </c>
      <c r="D79" t="str">
        <f>RTD("cqg.rtd", ,"ContractData",B79, "ContractMonth",, "T")</f>
        <v>SEP</v>
      </c>
      <c r="E79" t="str">
        <f>RTD("cqg.rtd", ,"ContractData",B79, "LongDescription",, "T")</f>
        <v>Wheat (Globex), Sep 27</v>
      </c>
    </row>
    <row r="80" spans="1:5" x14ac:dyDescent="0.3">
      <c r="A80">
        <v>9</v>
      </c>
      <c r="B80" t="s">
        <v>82</v>
      </c>
      <c r="C80" t="str">
        <f t="shared" si="1"/>
        <v>ZWA</v>
      </c>
      <c r="D80" t="str">
        <f>RTD("cqg.rtd", ,"ContractData",B80, "ContractMonth",, "T")</f>
        <v>DEC</v>
      </c>
      <c r="E80" t="str">
        <f>RTD("cqg.rtd", ,"ContractData",B80, "LongDescription",, "T")</f>
        <v>Wheat (Globex), Dec 27</v>
      </c>
    </row>
    <row r="81" spans="1:5" x14ac:dyDescent="0.3">
      <c r="A81">
        <v>10</v>
      </c>
      <c r="B81" t="s">
        <v>83</v>
      </c>
      <c r="C81" t="str">
        <f t="shared" si="1"/>
        <v>ZWA</v>
      </c>
      <c r="D81" t="str">
        <f>RTD("cqg.rtd", ,"ContractData",B81, "ContractMonth",, "T")</f>
        <v>MAR</v>
      </c>
      <c r="E81" t="str">
        <f>RTD("cqg.rtd", ,"ContractData",B81, "LongDescription",, "T")</f>
        <v>Wheat (Globex), Mar 28</v>
      </c>
    </row>
    <row r="82" spans="1:5" x14ac:dyDescent="0.3">
      <c r="A82">
        <v>11</v>
      </c>
      <c r="B82" t="s">
        <v>84</v>
      </c>
      <c r="C82" t="str">
        <f t="shared" si="1"/>
        <v>ZWA</v>
      </c>
      <c r="D82" t="str">
        <f>RTD("cqg.rtd", ,"ContractData",B82, "ContractMonth",, "T")</f>
        <v>MAY</v>
      </c>
      <c r="E82" t="str">
        <f>RTD("cqg.rtd", ,"ContractData",B82, "LongDescription",, "T")</f>
        <v>Wheat (Globex), May 28</v>
      </c>
    </row>
    <row r="83" spans="1:5" x14ac:dyDescent="0.3">
      <c r="A83">
        <v>12</v>
      </c>
      <c r="B83" t="s">
        <v>85</v>
      </c>
      <c r="C83" t="str">
        <f t="shared" si="1"/>
        <v>ZWA</v>
      </c>
      <c r="D83" t="str">
        <f>RTD("cqg.rtd", ,"ContractData",B83, "ContractMonth",, "T")</f>
        <v>JUL</v>
      </c>
      <c r="E83" t="str">
        <f>RTD("cqg.rtd", ,"ContractData",B83, "LongDescription",, "T")</f>
        <v>Wheat (Globex), Jul 28</v>
      </c>
    </row>
    <row r="84" spans="1:5" x14ac:dyDescent="0.3">
      <c r="A84">
        <v>1</v>
      </c>
      <c r="B84" t="s">
        <v>86</v>
      </c>
      <c r="C84" t="str">
        <f t="shared" si="1"/>
        <v>ZCE</v>
      </c>
      <c r="D84" t="str">
        <f>RTD("cqg.rtd", ,"ContractData",B84, "ContractMonth",, "T")</f>
        <v>MAY</v>
      </c>
      <c r="E84" t="str">
        <f>RTD("cqg.rtd", ,"ContractData",B84, "LongDescription",, "T")</f>
        <v>Corn (Globex), May 26</v>
      </c>
    </row>
    <row r="85" spans="1:5" x14ac:dyDescent="0.3">
      <c r="A85">
        <v>2</v>
      </c>
      <c r="B85" t="s">
        <v>87</v>
      </c>
      <c r="C85" t="str">
        <f t="shared" si="1"/>
        <v>ZCE</v>
      </c>
      <c r="D85" t="str">
        <f>RTD("cqg.rtd", ,"ContractData",B85, "ContractMonth",, "T")</f>
        <v>JUL</v>
      </c>
      <c r="E85" t="str">
        <f>RTD("cqg.rtd", ,"ContractData",B85, "LongDescription",, "T")</f>
        <v>Corn (Globex), Jul 26</v>
      </c>
    </row>
    <row r="86" spans="1:5" x14ac:dyDescent="0.3">
      <c r="A86">
        <v>3</v>
      </c>
      <c r="B86" t="s">
        <v>88</v>
      </c>
      <c r="C86" t="str">
        <f t="shared" si="1"/>
        <v>ZCE</v>
      </c>
      <c r="D86" t="str">
        <f>RTD("cqg.rtd", ,"ContractData",B86, "ContractMonth",, "T")</f>
        <v>SEP</v>
      </c>
      <c r="E86" t="str">
        <f>RTD("cqg.rtd", ,"ContractData",B86, "LongDescription",, "T")</f>
        <v>Corn (Globex), Sep 26</v>
      </c>
    </row>
    <row r="87" spans="1:5" x14ac:dyDescent="0.3">
      <c r="A87">
        <v>4</v>
      </c>
      <c r="B87" t="s">
        <v>89</v>
      </c>
      <c r="C87" t="str">
        <f t="shared" si="1"/>
        <v>ZCE</v>
      </c>
      <c r="D87" t="str">
        <f>RTD("cqg.rtd", ,"ContractData",B87, "ContractMonth",, "T")</f>
        <v>DEC</v>
      </c>
      <c r="E87" t="str">
        <f>RTD("cqg.rtd", ,"ContractData",B87, "LongDescription",, "T")</f>
        <v>Corn (Globex), Dec 26</v>
      </c>
    </row>
    <row r="88" spans="1:5" x14ac:dyDescent="0.3">
      <c r="A88">
        <v>5</v>
      </c>
      <c r="B88" t="s">
        <v>90</v>
      </c>
      <c r="C88" t="str">
        <f t="shared" si="1"/>
        <v>ZCE</v>
      </c>
      <c r="D88" t="str">
        <f>RTD("cqg.rtd", ,"ContractData",B88, "ContractMonth",, "T")</f>
        <v>MAR</v>
      </c>
      <c r="E88" t="str">
        <f>RTD("cqg.rtd", ,"ContractData",B88, "LongDescription",, "T")</f>
        <v>Corn (Globex), Mar 27</v>
      </c>
    </row>
    <row r="89" spans="1:5" x14ac:dyDescent="0.3">
      <c r="A89">
        <v>6</v>
      </c>
      <c r="B89" t="s">
        <v>91</v>
      </c>
      <c r="C89" t="str">
        <f t="shared" si="1"/>
        <v>ZCE</v>
      </c>
      <c r="D89" t="str">
        <f>RTD("cqg.rtd", ,"ContractData",B89, "ContractMonth",, "T")</f>
        <v>MAY</v>
      </c>
      <c r="E89" t="str">
        <f>RTD("cqg.rtd", ,"ContractData",B89, "LongDescription",, "T")</f>
        <v>Corn (Globex), May 27</v>
      </c>
    </row>
    <row r="90" spans="1:5" x14ac:dyDescent="0.3">
      <c r="A90">
        <v>7</v>
      </c>
      <c r="B90" t="s">
        <v>92</v>
      </c>
      <c r="C90" t="str">
        <f t="shared" si="1"/>
        <v>ZCE</v>
      </c>
      <c r="D90" t="str">
        <f>RTD("cqg.rtd", ,"ContractData",B90, "ContractMonth",, "T")</f>
        <v>JUL</v>
      </c>
      <c r="E90" t="str">
        <f>RTD("cqg.rtd", ,"ContractData",B90, "LongDescription",, "T")</f>
        <v>Corn (Globex), Jul 27</v>
      </c>
    </row>
    <row r="91" spans="1:5" x14ac:dyDescent="0.3">
      <c r="A91">
        <v>8</v>
      </c>
      <c r="B91" t="s">
        <v>93</v>
      </c>
      <c r="C91" t="str">
        <f t="shared" si="1"/>
        <v>ZCE</v>
      </c>
      <c r="D91" t="str">
        <f>RTD("cqg.rtd", ,"ContractData",B91, "ContractMonth",, "T")</f>
        <v>SEP</v>
      </c>
      <c r="E91" t="str">
        <f>RTD("cqg.rtd", ,"ContractData",B91, "LongDescription",, "T")</f>
        <v>Corn (Globex), Sep 27</v>
      </c>
    </row>
    <row r="92" spans="1:5" x14ac:dyDescent="0.3">
      <c r="A92">
        <v>9</v>
      </c>
      <c r="B92" t="s">
        <v>94</v>
      </c>
      <c r="C92" t="str">
        <f t="shared" si="1"/>
        <v>ZCE</v>
      </c>
      <c r="D92" t="str">
        <f>RTD("cqg.rtd", ,"ContractData",B92, "ContractMonth",, "T")</f>
        <v>DEC</v>
      </c>
      <c r="E92" t="str">
        <f>RTD("cqg.rtd", ,"ContractData",B92, "LongDescription",, "T")</f>
        <v>Corn (Globex), Dec 27</v>
      </c>
    </row>
    <row r="93" spans="1:5" x14ac:dyDescent="0.3">
      <c r="A93">
        <v>10</v>
      </c>
      <c r="B93" t="s">
        <v>95</v>
      </c>
      <c r="C93" t="str">
        <f t="shared" si="1"/>
        <v>ZCE</v>
      </c>
      <c r="D93" t="str">
        <f>RTD("cqg.rtd", ,"ContractData",B93, "ContractMonth",, "T")</f>
        <v>MAR</v>
      </c>
      <c r="E93" t="str">
        <f>RTD("cqg.rtd", ,"ContractData",B93, "LongDescription",, "T")</f>
        <v>Corn (Globex), Mar 28</v>
      </c>
    </row>
    <row r="94" spans="1:5" x14ac:dyDescent="0.3">
      <c r="A94">
        <v>11</v>
      </c>
      <c r="B94" t="s">
        <v>96</v>
      </c>
      <c r="C94" t="str">
        <f t="shared" si="1"/>
        <v>ZCE</v>
      </c>
      <c r="D94" t="str">
        <f>RTD("cqg.rtd", ,"ContractData",B94, "ContractMonth",, "T")</f>
        <v>MAY</v>
      </c>
      <c r="E94" t="str">
        <f>RTD("cqg.rtd", ,"ContractData",B94, "LongDescription",, "T")</f>
        <v>Corn (Globex), May 28</v>
      </c>
    </row>
    <row r="95" spans="1:5" x14ac:dyDescent="0.3">
      <c r="A95">
        <v>12</v>
      </c>
      <c r="B95" t="s">
        <v>97</v>
      </c>
      <c r="C95" t="str">
        <f t="shared" si="1"/>
        <v>ZCE</v>
      </c>
      <c r="D95" t="str">
        <f>RTD("cqg.rtd", ,"ContractData",B95, "ContractMonth",, "T")</f>
        <v>JUL</v>
      </c>
      <c r="E95" t="str">
        <f>RTD("cqg.rtd", ,"ContractData",B95, "LongDescription",, "T")</f>
        <v>Corn (Globex), Jul 28</v>
      </c>
    </row>
    <row r="96" spans="1:5" x14ac:dyDescent="0.3">
      <c r="A96">
        <v>13</v>
      </c>
      <c r="B96" t="s">
        <v>98</v>
      </c>
      <c r="C96" t="str">
        <f t="shared" si="1"/>
        <v>ZCE</v>
      </c>
      <c r="D96" t="str">
        <f>RTD("cqg.rtd", ,"ContractData",B96, "ContractMonth",, "T")</f>
        <v>SEP</v>
      </c>
      <c r="E96" t="str">
        <f>RTD("cqg.rtd", ,"ContractData",B96, "LongDescription",, "T")</f>
        <v>Corn (Globex), Sep 28</v>
      </c>
    </row>
    <row r="97" spans="1:5" x14ac:dyDescent="0.3">
      <c r="A97">
        <v>14</v>
      </c>
      <c r="B97" t="s">
        <v>99</v>
      </c>
      <c r="C97" t="str">
        <f t="shared" si="1"/>
        <v>ZCE</v>
      </c>
      <c r="D97" t="str">
        <f>RTD("cqg.rtd", ,"ContractData",B97, "ContractMonth",, "T")</f>
        <v>DEC</v>
      </c>
      <c r="E97" t="str">
        <f>RTD("cqg.rtd", ,"ContractData",B97, "LongDescription",, "T")</f>
        <v>Corn (Globex), Dec 28</v>
      </c>
    </row>
    <row r="98" spans="1:5" x14ac:dyDescent="0.3">
      <c r="A98">
        <v>15</v>
      </c>
      <c r="B98" t="s">
        <v>100</v>
      </c>
      <c r="C98" t="str">
        <f t="shared" si="1"/>
        <v>ZCE</v>
      </c>
      <c r="D98" t="str">
        <f>RTD("cqg.rtd", ,"ContractData",B98, "ContractMonth",, "T")</f>
        <v>JUL</v>
      </c>
      <c r="E98" t="str">
        <f>RTD("cqg.rtd", ,"ContractData",B98, "LongDescription",, "T")</f>
        <v>Corn (Globex), Jul 29</v>
      </c>
    </row>
    <row r="99" spans="1:5" x14ac:dyDescent="0.3">
      <c r="A99">
        <v>16</v>
      </c>
      <c r="B99" t="s">
        <v>101</v>
      </c>
      <c r="C99" t="str">
        <f t="shared" si="1"/>
        <v>ZCE</v>
      </c>
      <c r="D99" t="str">
        <f>RTD("cqg.rtd", ,"ContractData",B99, "ContractMonth",, "T")</f>
        <v>DEC</v>
      </c>
      <c r="E99" t="str">
        <f>RTD("cqg.rtd", ,"ContractData",B99, "LongDescription",, "T")</f>
        <v>Corn (Globex), Dec 29</v>
      </c>
    </row>
    <row r="100" spans="1:5" x14ac:dyDescent="0.3">
      <c r="A100">
        <v>1</v>
      </c>
      <c r="B100" t="s">
        <v>102</v>
      </c>
      <c r="C100" t="str">
        <f t="shared" si="1"/>
        <v>GLE</v>
      </c>
      <c r="D100" t="str">
        <f>RTD("cqg.rtd", ,"ContractData",B100, "ContractMonth",, "T")</f>
        <v>APR</v>
      </c>
      <c r="E100" t="str">
        <f>RTD("cqg.rtd", ,"ContractData",B100, "LongDescription",, "T")</f>
        <v>Live Cattle (Globex), Apr 26</v>
      </c>
    </row>
    <row r="101" spans="1:5" x14ac:dyDescent="0.3">
      <c r="A101">
        <v>2</v>
      </c>
      <c r="B101" t="s">
        <v>104</v>
      </c>
      <c r="C101" t="str">
        <f t="shared" si="1"/>
        <v>GLE</v>
      </c>
      <c r="D101" t="str">
        <f>RTD("cqg.rtd", ,"ContractData",B101, "ContractMonth",, "T")</f>
        <v>JUN</v>
      </c>
      <c r="E101" t="str">
        <f>RTD("cqg.rtd", ,"ContractData",B101, "LongDescription",, "T")</f>
        <v>Live Cattle (Globex), Jun 26</v>
      </c>
    </row>
    <row r="102" spans="1:5" x14ac:dyDescent="0.3">
      <c r="A102">
        <v>3</v>
      </c>
      <c r="B102" t="s">
        <v>106</v>
      </c>
      <c r="C102" t="str">
        <f t="shared" si="1"/>
        <v>GLE</v>
      </c>
      <c r="D102" t="str">
        <f>RTD("cqg.rtd", ,"ContractData",B102, "ContractMonth",, "T")</f>
        <v>AUG</v>
      </c>
      <c r="E102" t="str">
        <f>RTD("cqg.rtd", ,"ContractData",B102, "LongDescription",, "T")</f>
        <v>Live Cattle (Globex), Aug 26</v>
      </c>
    </row>
    <row r="103" spans="1:5" x14ac:dyDescent="0.3">
      <c r="A103">
        <v>4</v>
      </c>
      <c r="B103" t="s">
        <v>107</v>
      </c>
      <c r="C103" t="str">
        <f t="shared" si="1"/>
        <v>GLE</v>
      </c>
      <c r="D103" t="str">
        <f>RTD("cqg.rtd", ,"ContractData",B103, "ContractMonth",, "T")</f>
        <v>OCT</v>
      </c>
      <c r="E103" t="str">
        <f>RTD("cqg.rtd", ,"ContractData",B103, "LongDescription",, "T")</f>
        <v>Live Cattle (Globex), Oct 26</v>
      </c>
    </row>
    <row r="104" spans="1:5" x14ac:dyDescent="0.3">
      <c r="A104">
        <v>5</v>
      </c>
      <c r="B104" t="s">
        <v>108</v>
      </c>
      <c r="C104" t="str">
        <f t="shared" si="1"/>
        <v>GLE</v>
      </c>
      <c r="D104" t="str">
        <f>RTD("cqg.rtd", ,"ContractData",B104, "ContractMonth",, "T")</f>
        <v>DEC</v>
      </c>
      <c r="E104" t="str">
        <f>RTD("cqg.rtd", ,"ContractData",B104, "LongDescription",, "T")</f>
        <v>Live Cattle (Globex), Dec 26</v>
      </c>
    </row>
    <row r="105" spans="1:5" x14ac:dyDescent="0.3">
      <c r="A105">
        <v>6</v>
      </c>
      <c r="B105" t="s">
        <v>109</v>
      </c>
      <c r="C105" t="str">
        <f t="shared" si="1"/>
        <v>GLE</v>
      </c>
      <c r="D105" t="str">
        <f>RTD("cqg.rtd", ,"ContractData",B105, "ContractMonth",, "T")</f>
        <v>FEB</v>
      </c>
      <c r="E105" t="str">
        <f>RTD("cqg.rtd", ,"ContractData",B105, "LongDescription",, "T")</f>
        <v>Live Cattle (Globex), Feb 27</v>
      </c>
    </row>
    <row r="106" spans="1:5" x14ac:dyDescent="0.3">
      <c r="A106">
        <v>7</v>
      </c>
      <c r="B106" t="s">
        <v>110</v>
      </c>
      <c r="C106" t="str">
        <f t="shared" si="1"/>
        <v>GLE</v>
      </c>
      <c r="D106" t="str">
        <f>RTD("cqg.rtd", ,"ContractData",B106, "ContractMonth",, "T")</f>
        <v>APR</v>
      </c>
      <c r="E106" t="str">
        <f>RTD("cqg.rtd", ,"ContractData",B106, "LongDescription",, "T")</f>
        <v>Live Cattle (Globex), Apr 27</v>
      </c>
    </row>
    <row r="107" spans="1:5" x14ac:dyDescent="0.3">
      <c r="A107">
        <v>8</v>
      </c>
      <c r="B107" t="s">
        <v>111</v>
      </c>
      <c r="C107" t="str">
        <f t="shared" si="1"/>
        <v>GLE</v>
      </c>
      <c r="D107" t="str">
        <f>RTD("cqg.rtd", ,"ContractData",B107, "ContractMonth",, "T")</f>
        <v>JUN</v>
      </c>
      <c r="E107" t="str">
        <f>RTD("cqg.rtd", ,"ContractData",B107, "LongDescription",, "T")</f>
        <v>Live Cattle (Globex), Jun 27</v>
      </c>
    </row>
    <row r="108" spans="1:5" x14ac:dyDescent="0.3">
      <c r="A108">
        <v>9</v>
      </c>
      <c r="B108" t="s">
        <v>112</v>
      </c>
      <c r="C108" t="str">
        <f t="shared" si="1"/>
        <v>GLE</v>
      </c>
      <c r="D108" t="str">
        <f>RTD("cqg.rtd", ,"ContractData",B108, "ContractMonth",, "T")</f>
        <v>AUG</v>
      </c>
      <c r="E108" t="str">
        <f>RTD("cqg.rtd", ,"ContractData",B108, "LongDescription",, "T")</f>
        <v>Live Cattle (Globex), Aug 27</v>
      </c>
    </row>
    <row r="109" spans="1:5" x14ac:dyDescent="0.3">
      <c r="A109">
        <v>10</v>
      </c>
      <c r="B109" t="s">
        <v>113</v>
      </c>
      <c r="C109" t="str">
        <f t="shared" si="1"/>
        <v>GLE</v>
      </c>
      <c r="D109" t="str">
        <f>RTD("cqg.rtd", ,"ContractData",B109, "ContractMonth",, "T")</f>
        <v>OCT</v>
      </c>
      <c r="E109" t="str">
        <f>RTD("cqg.rtd", ,"ContractData",B109, "LongDescription",, "T")</f>
        <v>Live Cattle (Globex), Oct 27</v>
      </c>
    </row>
    <row r="110" spans="1:5" x14ac:dyDescent="0.3">
      <c r="A110">
        <v>11</v>
      </c>
      <c r="B110" t="s">
        <v>114</v>
      </c>
      <c r="C110" t="str">
        <f t="shared" si="1"/>
        <v>GLE</v>
      </c>
      <c r="D110" t="str">
        <f>RTD("cqg.rtd", ,"ContractData",B110, "ContractMonth",, "T")</f>
        <v>DEC</v>
      </c>
      <c r="E110" t="str">
        <f>RTD("cqg.rtd", ,"ContractData",B110, "LongDescription",, "T")</f>
        <v>Live Cattle (Globex), Dec 27</v>
      </c>
    </row>
    <row r="111" spans="1:5" x14ac:dyDescent="0.3">
      <c r="A111">
        <v>1</v>
      </c>
      <c r="B111" t="s">
        <v>115</v>
      </c>
      <c r="C111" t="str">
        <f t="shared" si="1"/>
        <v>GF</v>
      </c>
      <c r="D111" t="str">
        <f>RTD("cqg.rtd", ,"ContractData",B111, "ContractMonth",, "T")</f>
        <v>APR</v>
      </c>
      <c r="E111" t="str">
        <f>RTD("cqg.rtd", ,"ContractData",B111, "LongDescription",, "T")</f>
        <v>Feeder Cattle (Globex), Apr 26</v>
      </c>
    </row>
    <row r="112" spans="1:5" x14ac:dyDescent="0.3">
      <c r="A112">
        <v>2</v>
      </c>
      <c r="B112" t="s">
        <v>116</v>
      </c>
      <c r="C112" t="str">
        <f t="shared" si="1"/>
        <v>GF</v>
      </c>
      <c r="D112" t="str">
        <f>RTD("cqg.rtd", ,"ContractData",B112, "ContractMonth",, "T")</f>
        <v>MAY</v>
      </c>
      <c r="E112" t="str">
        <f>RTD("cqg.rtd", ,"ContractData",B112, "LongDescription",, "T")</f>
        <v>Feeder Cattle (Globex), May 26</v>
      </c>
    </row>
    <row r="113" spans="1:5" x14ac:dyDescent="0.3">
      <c r="A113">
        <v>3</v>
      </c>
      <c r="B113" t="s">
        <v>117</v>
      </c>
      <c r="C113" t="str">
        <f t="shared" si="1"/>
        <v>GF</v>
      </c>
      <c r="D113" t="str">
        <f>RTD("cqg.rtd", ,"ContractData",B113, "ContractMonth",, "T")</f>
        <v>AUG</v>
      </c>
      <c r="E113" t="str">
        <f>RTD("cqg.rtd", ,"ContractData",B113, "LongDescription",, "T")</f>
        <v>Feeder Cattle (Globex), Aug 26</v>
      </c>
    </row>
    <row r="114" spans="1:5" x14ac:dyDescent="0.3">
      <c r="A114">
        <v>4</v>
      </c>
      <c r="B114" t="s">
        <v>118</v>
      </c>
      <c r="C114" t="str">
        <f t="shared" si="1"/>
        <v>GF</v>
      </c>
      <c r="D114" t="str">
        <f>RTD("cqg.rtd", ,"ContractData",B114, "ContractMonth",, "T")</f>
        <v>SEP</v>
      </c>
      <c r="E114" t="str">
        <f>RTD("cqg.rtd", ,"ContractData",B114, "LongDescription",, "T")</f>
        <v>Feeder Cattle (Globex), Sep 26</v>
      </c>
    </row>
    <row r="115" spans="1:5" x14ac:dyDescent="0.3">
      <c r="A115">
        <v>5</v>
      </c>
      <c r="B115" t="s">
        <v>119</v>
      </c>
      <c r="C115" t="str">
        <f t="shared" si="1"/>
        <v>GF</v>
      </c>
      <c r="D115" t="str">
        <f>RTD("cqg.rtd", ,"ContractData",B115, "ContractMonth",, "T")</f>
        <v>OCT</v>
      </c>
      <c r="E115" t="str">
        <f>RTD("cqg.rtd", ,"ContractData",B115, "LongDescription",, "T")</f>
        <v>Feeder Cattle (Globex), Oct 26</v>
      </c>
    </row>
    <row r="116" spans="1:5" x14ac:dyDescent="0.3">
      <c r="A116">
        <v>6</v>
      </c>
      <c r="B116" t="s">
        <v>120</v>
      </c>
      <c r="C116" t="str">
        <f t="shared" si="1"/>
        <v>GF</v>
      </c>
      <c r="D116" t="str">
        <f>RTD("cqg.rtd", ,"ContractData",B116, "ContractMonth",, "T")</f>
        <v>NOV</v>
      </c>
      <c r="E116" t="str">
        <f>RTD("cqg.rtd", ,"ContractData",B116, "LongDescription",, "T")</f>
        <v>Feeder Cattle (Globex), Nov 26</v>
      </c>
    </row>
    <row r="117" spans="1:5" x14ac:dyDescent="0.3">
      <c r="A117">
        <v>7</v>
      </c>
      <c r="B117" t="s">
        <v>121</v>
      </c>
      <c r="C117" t="str">
        <f t="shared" si="1"/>
        <v>GF</v>
      </c>
      <c r="D117" t="str">
        <f>RTD("cqg.rtd", ,"ContractData",B117, "ContractMonth",, "T")</f>
        <v>JAN</v>
      </c>
      <c r="E117" t="str">
        <f>RTD("cqg.rtd", ,"ContractData",B117, "LongDescription",, "T")</f>
        <v>Feeder Cattle (Globex), Jan 27</v>
      </c>
    </row>
    <row r="118" spans="1:5" x14ac:dyDescent="0.3">
      <c r="A118">
        <v>8</v>
      </c>
      <c r="B118" t="s">
        <v>122</v>
      </c>
      <c r="C118" t="str">
        <f t="shared" si="1"/>
        <v>GF</v>
      </c>
      <c r="D118" t="str">
        <f>RTD("cqg.rtd", ,"ContractData",B118, "ContractMonth",, "T")</f>
        <v>MAR</v>
      </c>
      <c r="E118" t="str">
        <f>RTD("cqg.rtd", ,"ContractData",B118, "LongDescription",, "T")</f>
        <v>Feeder Cattle (Globex), Mar 27</v>
      </c>
    </row>
    <row r="119" spans="1:5" x14ac:dyDescent="0.3">
      <c r="A119">
        <v>9</v>
      </c>
      <c r="B119" t="s">
        <v>123</v>
      </c>
      <c r="C119" t="str">
        <f t="shared" si="1"/>
        <v>GF</v>
      </c>
      <c r="D119" t="str">
        <f>RTD("cqg.rtd", ,"ContractData",B119, "ContractMonth",, "T")</f>
        <v>APR</v>
      </c>
      <c r="E119" t="str">
        <f>RTD("cqg.rtd", ,"ContractData",B119, "LongDescription",, "T")</f>
        <v>Feeder Cattle (Globex), Apr 27</v>
      </c>
    </row>
    <row r="120" spans="1:5" x14ac:dyDescent="0.3">
      <c r="A120">
        <v>10</v>
      </c>
      <c r="B120" t="s">
        <v>124</v>
      </c>
      <c r="C120" t="str">
        <f t="shared" si="1"/>
        <v>GF</v>
      </c>
      <c r="D120" t="str">
        <f>RTD("cqg.rtd", ,"ContractData",B120, "ContractMonth",, "T")</f>
        <v>MAY</v>
      </c>
      <c r="E120" t="str">
        <f>RTD("cqg.rtd", ,"ContractData",B120, "LongDescription",, "T")</f>
        <v>Feeder Cattle (Globex), May 27</v>
      </c>
    </row>
    <row r="121" spans="1:5" x14ac:dyDescent="0.3">
      <c r="A121">
        <v>1</v>
      </c>
      <c r="B121" t="s">
        <v>125</v>
      </c>
      <c r="C121" t="str">
        <f t="shared" si="1"/>
        <v>HE</v>
      </c>
      <c r="D121" t="str">
        <f>RTD("cqg.rtd", ,"ContractData",B121, "ContractMonth",, "T")</f>
        <v>MAY</v>
      </c>
      <c r="E121" t="str">
        <f>RTD("cqg.rtd", ,"ContractData",B121, "LongDescription",, "T")</f>
        <v>Lean Hogs (Globex), May 26</v>
      </c>
    </row>
    <row r="122" spans="1:5" x14ac:dyDescent="0.3">
      <c r="A122">
        <v>2</v>
      </c>
      <c r="B122" t="s">
        <v>126</v>
      </c>
      <c r="C122" t="str">
        <f t="shared" si="1"/>
        <v>HE</v>
      </c>
      <c r="D122" t="str">
        <f>RTD("cqg.rtd", ,"ContractData",B122, "ContractMonth",, "T")</f>
        <v>JUN</v>
      </c>
      <c r="E122" t="str">
        <f>RTD("cqg.rtd", ,"ContractData",B122, "LongDescription",, "T")</f>
        <v>Lean Hogs (Globex), Jun 26</v>
      </c>
    </row>
    <row r="123" spans="1:5" x14ac:dyDescent="0.3">
      <c r="A123">
        <v>3</v>
      </c>
      <c r="B123" t="s">
        <v>127</v>
      </c>
      <c r="C123" t="str">
        <f t="shared" si="1"/>
        <v>HE</v>
      </c>
      <c r="D123" t="str">
        <f>RTD("cqg.rtd", ,"ContractData",B123, "ContractMonth",, "T")</f>
        <v>JUL</v>
      </c>
      <c r="E123" t="str">
        <f>RTD("cqg.rtd", ,"ContractData",B123, "LongDescription",, "T")</f>
        <v>Lean Hogs (Globex), Jul 26</v>
      </c>
    </row>
    <row r="124" spans="1:5" x14ac:dyDescent="0.3">
      <c r="A124">
        <v>4</v>
      </c>
      <c r="B124" t="s">
        <v>128</v>
      </c>
      <c r="C124" t="str">
        <f t="shared" si="1"/>
        <v>HE</v>
      </c>
      <c r="D124" t="str">
        <f>RTD("cqg.rtd", ,"ContractData",B124, "ContractMonth",, "T")</f>
        <v>AUG</v>
      </c>
      <c r="E124" t="str">
        <f>RTD("cqg.rtd", ,"ContractData",B124, "LongDescription",, "T")</f>
        <v>Lean Hogs (Globex), Aug 26</v>
      </c>
    </row>
    <row r="125" spans="1:5" x14ac:dyDescent="0.3">
      <c r="A125">
        <v>5</v>
      </c>
      <c r="B125" t="s">
        <v>129</v>
      </c>
      <c r="C125" t="str">
        <f t="shared" si="1"/>
        <v>HE</v>
      </c>
      <c r="D125" t="str">
        <f>RTD("cqg.rtd", ,"ContractData",B125, "ContractMonth",, "T")</f>
        <v>OCT</v>
      </c>
      <c r="E125" t="str">
        <f>RTD("cqg.rtd", ,"ContractData",B125, "LongDescription",, "T")</f>
        <v>Lean Hogs (Globex), Oct 26</v>
      </c>
    </row>
    <row r="126" spans="1:5" x14ac:dyDescent="0.3">
      <c r="A126">
        <v>6</v>
      </c>
      <c r="B126" t="s">
        <v>130</v>
      </c>
      <c r="C126" t="str">
        <f t="shared" si="1"/>
        <v>HE</v>
      </c>
      <c r="D126" t="str">
        <f>RTD("cqg.rtd", ,"ContractData",B126, "ContractMonth",, "T")</f>
        <v>DEC</v>
      </c>
      <c r="E126" t="str">
        <f>RTD("cqg.rtd", ,"ContractData",B126, "LongDescription",, "T")</f>
        <v>Lean Hogs (Globex), Dec 26</v>
      </c>
    </row>
    <row r="127" spans="1:5" x14ac:dyDescent="0.3">
      <c r="A127">
        <v>7</v>
      </c>
      <c r="B127" t="s">
        <v>131</v>
      </c>
      <c r="C127" t="str">
        <f t="shared" si="1"/>
        <v>HE</v>
      </c>
      <c r="D127" t="str">
        <f>RTD("cqg.rtd", ,"ContractData",B127, "ContractMonth",, "T")</f>
        <v>FEB</v>
      </c>
      <c r="E127" t="str">
        <f>RTD("cqg.rtd", ,"ContractData",B127, "LongDescription",, "T")</f>
        <v>Lean Hogs (Globex), Feb 27</v>
      </c>
    </row>
    <row r="128" spans="1:5" x14ac:dyDescent="0.3">
      <c r="A128">
        <v>8</v>
      </c>
      <c r="B128" t="s">
        <v>132</v>
      </c>
      <c r="C128" t="str">
        <f t="shared" si="1"/>
        <v>HE</v>
      </c>
      <c r="D128" t="str">
        <f>RTD("cqg.rtd", ,"ContractData",B128, "ContractMonth",, "T")</f>
        <v>APR</v>
      </c>
      <c r="E128" t="str">
        <f>RTD("cqg.rtd", ,"ContractData",B128, "LongDescription",, "T")</f>
        <v>Lean Hogs (Globex), Apr 27</v>
      </c>
    </row>
    <row r="129" spans="1:5" x14ac:dyDescent="0.3">
      <c r="A129">
        <v>9</v>
      </c>
      <c r="B129" t="s">
        <v>133</v>
      </c>
      <c r="C129" t="str">
        <f t="shared" si="1"/>
        <v>HE</v>
      </c>
      <c r="D129" t="str">
        <f>RTD("cqg.rtd", ,"ContractData",B129, "ContractMonth",, "T")</f>
        <v>MAY</v>
      </c>
      <c r="E129" t="str">
        <f>RTD("cqg.rtd", ,"ContractData",B129, "LongDescription",, "T")</f>
        <v>Lean Hogs (Globex), May 27</v>
      </c>
    </row>
    <row r="130" spans="1:5" x14ac:dyDescent="0.3">
      <c r="A130">
        <v>10</v>
      </c>
      <c r="B130" t="s">
        <v>134</v>
      </c>
      <c r="C130" t="str">
        <f t="shared" ref="C130:C182" si="2">LEFT(B130,FIND("?",B130)-1)</f>
        <v>HE</v>
      </c>
      <c r="D130" t="str">
        <f>RTD("cqg.rtd", ,"ContractData",B130, "ContractMonth",, "T")</f>
        <v>JUN</v>
      </c>
      <c r="E130" t="str">
        <f>RTD("cqg.rtd", ,"ContractData",B130, "LongDescription",, "T")</f>
        <v>Lean Hogs (Globex), Jun 27</v>
      </c>
    </row>
    <row r="131" spans="1:5" x14ac:dyDescent="0.3">
      <c r="A131">
        <v>11</v>
      </c>
      <c r="B131" t="s">
        <v>135</v>
      </c>
      <c r="C131" t="str">
        <f t="shared" si="2"/>
        <v>HE</v>
      </c>
      <c r="D131" t="str">
        <f>RTD("cqg.rtd", ,"ContractData",B131, "ContractMonth",, "T")</f>
        <v>JUL</v>
      </c>
      <c r="E131" t="str">
        <f>RTD("cqg.rtd", ,"ContractData",B131, "LongDescription",, "T")</f>
        <v>Lean Hogs (Globex), Jul 27</v>
      </c>
    </row>
    <row r="132" spans="1:5" x14ac:dyDescent="0.3">
      <c r="A132">
        <v>12</v>
      </c>
      <c r="B132" t="s">
        <v>136</v>
      </c>
      <c r="C132" t="str">
        <f t="shared" si="2"/>
        <v>HE</v>
      </c>
      <c r="D132" t="str">
        <f>RTD("cqg.rtd", ,"ContractData",B132, "ContractMonth",, "T")</f>
        <v>AUG</v>
      </c>
      <c r="E132" t="str">
        <f>RTD("cqg.rtd", ,"ContractData",B132, "LongDescription",, "T")</f>
        <v>Lean Hogs (Globex), Aug 27</v>
      </c>
    </row>
    <row r="133" spans="1:5" x14ac:dyDescent="0.3">
      <c r="A133">
        <v>1</v>
      </c>
      <c r="B133" t="s">
        <v>137</v>
      </c>
      <c r="C133" t="str">
        <f t="shared" si="2"/>
        <v>GDC</v>
      </c>
      <c r="D133" t="str">
        <f>RTD("cqg.rtd", ,"ContractData",B133, "ContractMonth",, "T")</f>
        <v>MAY</v>
      </c>
      <c r="E133" t="str">
        <f>RTD("cqg.rtd", ,"ContractData",B133, "LongDescription",, "T")</f>
        <v>Milk Class III (Globex), May 26</v>
      </c>
    </row>
    <row r="134" spans="1:5" x14ac:dyDescent="0.3">
      <c r="A134">
        <v>2</v>
      </c>
      <c r="B134" t="s">
        <v>138</v>
      </c>
      <c r="C134" t="str">
        <f t="shared" si="2"/>
        <v>GDC</v>
      </c>
      <c r="D134" t="str">
        <f>RTD("cqg.rtd", ,"ContractData",B134, "ContractMonth",, "T")</f>
        <v>JUN</v>
      </c>
      <c r="E134" t="str">
        <f>RTD("cqg.rtd", ,"ContractData",B134, "LongDescription",, "T")</f>
        <v>Milk Class III (Globex), Jun 26</v>
      </c>
    </row>
    <row r="135" spans="1:5" x14ac:dyDescent="0.3">
      <c r="A135">
        <v>3</v>
      </c>
      <c r="B135" t="s">
        <v>139</v>
      </c>
      <c r="C135" t="str">
        <f t="shared" si="2"/>
        <v>GDC</v>
      </c>
      <c r="D135" t="str">
        <f>RTD("cqg.rtd", ,"ContractData",B135, "ContractMonth",, "T")</f>
        <v>JUL</v>
      </c>
      <c r="E135" t="str">
        <f>RTD("cqg.rtd", ,"ContractData",B135, "LongDescription",, "T")</f>
        <v>Milk Class III (Globex), Jul 26</v>
      </c>
    </row>
    <row r="136" spans="1:5" x14ac:dyDescent="0.3">
      <c r="A136">
        <v>4</v>
      </c>
      <c r="B136" t="s">
        <v>140</v>
      </c>
      <c r="C136" t="str">
        <f t="shared" si="2"/>
        <v>GDC</v>
      </c>
      <c r="D136" t="str">
        <f>RTD("cqg.rtd", ,"ContractData",B136, "ContractMonth",, "T")</f>
        <v>AUG</v>
      </c>
      <c r="E136" t="str">
        <f>RTD("cqg.rtd", ,"ContractData",B136, "LongDescription",, "T")</f>
        <v>Milk Class III (Globex), Aug 26</v>
      </c>
    </row>
    <row r="137" spans="1:5" x14ac:dyDescent="0.3">
      <c r="A137">
        <v>5</v>
      </c>
      <c r="B137" t="s">
        <v>141</v>
      </c>
      <c r="C137" t="str">
        <f t="shared" si="2"/>
        <v>GDC</v>
      </c>
      <c r="D137" t="str">
        <f>RTD("cqg.rtd", ,"ContractData",B137, "ContractMonth",, "T")</f>
        <v>SEP</v>
      </c>
      <c r="E137" t="str">
        <f>RTD("cqg.rtd", ,"ContractData",B137, "LongDescription",, "T")</f>
        <v>Milk Class III (Globex), Sep 26</v>
      </c>
    </row>
    <row r="138" spans="1:5" x14ac:dyDescent="0.3">
      <c r="A138">
        <v>6</v>
      </c>
      <c r="B138" t="s">
        <v>142</v>
      </c>
      <c r="C138" t="str">
        <f t="shared" si="2"/>
        <v>GDC</v>
      </c>
      <c r="D138" t="str">
        <f>RTD("cqg.rtd", ,"ContractData",B138, "ContractMonth",, "T")</f>
        <v>OCT</v>
      </c>
      <c r="E138" t="str">
        <f>RTD("cqg.rtd", ,"ContractData",B138, "LongDescription",, "T")</f>
        <v>Milk Class III (Globex), Oct 26</v>
      </c>
    </row>
    <row r="139" spans="1:5" x14ac:dyDescent="0.3">
      <c r="A139">
        <v>7</v>
      </c>
      <c r="B139" t="s">
        <v>143</v>
      </c>
      <c r="C139" t="str">
        <f t="shared" si="2"/>
        <v>GDC</v>
      </c>
      <c r="D139" t="str">
        <f>RTD("cqg.rtd", ,"ContractData",B139, "ContractMonth",, "T")</f>
        <v>NOV</v>
      </c>
      <c r="E139" t="str">
        <f>RTD("cqg.rtd", ,"ContractData",B139, "LongDescription",, "T")</f>
        <v>Milk Class III (Globex), Nov 26</v>
      </c>
    </row>
    <row r="140" spans="1:5" x14ac:dyDescent="0.3">
      <c r="A140">
        <v>8</v>
      </c>
      <c r="B140" t="s">
        <v>144</v>
      </c>
      <c r="C140" t="str">
        <f t="shared" si="2"/>
        <v>GDC</v>
      </c>
      <c r="D140" t="str">
        <f>RTD("cqg.rtd", ,"ContractData",B140, "ContractMonth",, "T")</f>
        <v>DEC</v>
      </c>
      <c r="E140" t="str">
        <f>RTD("cqg.rtd", ,"ContractData",B140, "LongDescription",, "T")</f>
        <v>Milk Class III (Globex), Dec 26</v>
      </c>
    </row>
    <row r="141" spans="1:5" x14ac:dyDescent="0.3">
      <c r="A141">
        <v>9</v>
      </c>
      <c r="B141" t="s">
        <v>145</v>
      </c>
      <c r="C141" t="str">
        <f t="shared" si="2"/>
        <v>GDC</v>
      </c>
      <c r="D141" t="str">
        <f>RTD("cqg.rtd", ,"ContractData",B141, "ContractMonth",, "T")</f>
        <v>JAN</v>
      </c>
      <c r="E141" t="str">
        <f>RTD("cqg.rtd", ,"ContractData",B141, "LongDescription",, "T")</f>
        <v>Milk Class III (Globex), Jan 27</v>
      </c>
    </row>
    <row r="142" spans="1:5" x14ac:dyDescent="0.3">
      <c r="A142">
        <v>10</v>
      </c>
      <c r="B142" t="s">
        <v>146</v>
      </c>
      <c r="C142" t="str">
        <f t="shared" si="2"/>
        <v>GDC</v>
      </c>
      <c r="D142" t="str">
        <f>RTD("cqg.rtd", ,"ContractData",B142, "ContractMonth",, "T")</f>
        <v>FEB</v>
      </c>
      <c r="E142" t="str">
        <f>RTD("cqg.rtd", ,"ContractData",B142, "LongDescription",, "T")</f>
        <v>Milk Class III (Globex), Feb 27</v>
      </c>
    </row>
    <row r="143" spans="1:5" x14ac:dyDescent="0.3">
      <c r="A143">
        <v>11</v>
      </c>
      <c r="B143" t="s">
        <v>147</v>
      </c>
      <c r="C143" t="str">
        <f t="shared" si="2"/>
        <v>GDC</v>
      </c>
      <c r="D143" t="str">
        <f>RTD("cqg.rtd", ,"ContractData",B143, "ContractMonth",, "T")</f>
        <v>MAR</v>
      </c>
      <c r="E143" t="str">
        <f>RTD("cqg.rtd", ,"ContractData",B143, "LongDescription",, "T")</f>
        <v>Milk Class III (Globex), Mar 27</v>
      </c>
    </row>
    <row r="144" spans="1:5" x14ac:dyDescent="0.3">
      <c r="A144">
        <v>12</v>
      </c>
      <c r="B144" t="s">
        <v>148</v>
      </c>
      <c r="C144" t="str">
        <f t="shared" si="2"/>
        <v>GDC</v>
      </c>
      <c r="D144" t="str">
        <f>RTD("cqg.rtd", ,"ContractData",B144, "ContractMonth",, "T")</f>
        <v>APR</v>
      </c>
      <c r="E144" t="str">
        <f>RTD("cqg.rtd", ,"ContractData",B144, "LongDescription",, "T")</f>
        <v>Milk Class III (Globex), Apr 27</v>
      </c>
    </row>
    <row r="145" spans="1:5" x14ac:dyDescent="0.3">
      <c r="A145">
        <v>13</v>
      </c>
      <c r="B145" t="s">
        <v>149</v>
      </c>
      <c r="C145" t="str">
        <f t="shared" si="2"/>
        <v>GDC</v>
      </c>
      <c r="D145" t="str">
        <f>RTD("cqg.rtd", ,"ContractData",B145, "ContractMonth",, "T")</f>
        <v>MAY</v>
      </c>
      <c r="E145" t="str">
        <f>RTD("cqg.rtd", ,"ContractData",B145, "LongDescription",, "T")</f>
        <v>Milk Class III (Globex), May 27</v>
      </c>
    </row>
    <row r="146" spans="1:5" x14ac:dyDescent="0.3">
      <c r="A146">
        <v>14</v>
      </c>
      <c r="B146" t="s">
        <v>150</v>
      </c>
      <c r="C146" t="str">
        <f t="shared" si="2"/>
        <v>GDC</v>
      </c>
      <c r="D146" t="str">
        <f>RTD("cqg.rtd", ,"ContractData",B146, "ContractMonth",, "T")</f>
        <v>JUN</v>
      </c>
      <c r="E146" t="str">
        <f>RTD("cqg.rtd", ,"ContractData",B146, "LongDescription",, "T")</f>
        <v>Milk Class III (Globex), Jun 27</v>
      </c>
    </row>
    <row r="147" spans="1:5" x14ac:dyDescent="0.3">
      <c r="A147">
        <v>15</v>
      </c>
      <c r="B147" t="s">
        <v>151</v>
      </c>
      <c r="C147" t="str">
        <f t="shared" si="2"/>
        <v>GDC</v>
      </c>
      <c r="D147" t="str">
        <f>RTD("cqg.rtd", ,"ContractData",B147, "ContractMonth",, "T")</f>
        <v>JUL</v>
      </c>
      <c r="E147" t="str">
        <f>RTD("cqg.rtd", ,"ContractData",B147, "LongDescription",, "T")</f>
        <v>Milk Class III (Globex), Jul 27</v>
      </c>
    </row>
    <row r="148" spans="1:5" x14ac:dyDescent="0.3">
      <c r="A148">
        <v>16</v>
      </c>
      <c r="B148" t="s">
        <v>152</v>
      </c>
      <c r="C148" t="str">
        <f t="shared" si="2"/>
        <v>GDC</v>
      </c>
      <c r="D148" t="str">
        <f>RTD("cqg.rtd", ,"ContractData",B148, "ContractMonth",, "T")</f>
        <v>AUG</v>
      </c>
      <c r="E148" t="str">
        <f>RTD("cqg.rtd", ,"ContractData",B148, "LongDescription",, "T")</f>
        <v>Milk Class III (Globex), Aug 27</v>
      </c>
    </row>
    <row r="149" spans="1:5" x14ac:dyDescent="0.3">
      <c r="A149">
        <v>17</v>
      </c>
      <c r="B149" t="s">
        <v>153</v>
      </c>
      <c r="C149" t="str">
        <f t="shared" si="2"/>
        <v>GDC</v>
      </c>
      <c r="D149" t="str">
        <f>RTD("cqg.rtd", ,"ContractData",B149, "ContractMonth",, "T")</f>
        <v>SEP</v>
      </c>
      <c r="E149" t="str">
        <f>RTD("cqg.rtd", ,"ContractData",B149, "LongDescription",, "T")</f>
        <v>Milk Class III (Globex), Sep 27</v>
      </c>
    </row>
    <row r="150" spans="1:5" x14ac:dyDescent="0.3">
      <c r="A150">
        <v>18</v>
      </c>
      <c r="B150" t="s">
        <v>154</v>
      </c>
      <c r="C150" t="str">
        <f t="shared" si="2"/>
        <v>GDC</v>
      </c>
      <c r="D150" t="str">
        <f>RTD("cqg.rtd", ,"ContractData",B150, "ContractMonth",, "T")</f>
        <v>OCT</v>
      </c>
      <c r="E150" t="str">
        <f>RTD("cqg.rtd", ,"ContractData",B150, "LongDescription",, "T")</f>
        <v>Milk Class III (Globex), Oct 27</v>
      </c>
    </row>
    <row r="151" spans="1:5" x14ac:dyDescent="0.3">
      <c r="A151">
        <v>19</v>
      </c>
      <c r="B151" t="s">
        <v>155</v>
      </c>
      <c r="C151" t="str">
        <f t="shared" si="2"/>
        <v>GDC</v>
      </c>
      <c r="D151" t="str">
        <f>RTD("cqg.rtd", ,"ContractData",B151, "ContractMonth",, "T")</f>
        <v>NOV</v>
      </c>
      <c r="E151" t="str">
        <f>RTD("cqg.rtd", ,"ContractData",B151, "LongDescription",, "T")</f>
        <v>Milk Class III (Globex), Nov 27</v>
      </c>
    </row>
    <row r="152" spans="1:5" x14ac:dyDescent="0.3">
      <c r="A152">
        <v>20</v>
      </c>
      <c r="B152" t="s">
        <v>156</v>
      </c>
      <c r="C152" t="str">
        <f t="shared" si="2"/>
        <v>GDC</v>
      </c>
      <c r="D152" t="str">
        <f>RTD("cqg.rtd", ,"ContractData",B152, "ContractMonth",, "T")</f>
        <v>DEC</v>
      </c>
      <c r="E152" t="str">
        <f>RTD("cqg.rtd", ,"ContractData",B152, "LongDescription",, "T")</f>
        <v>Milk Class III (Globex), Dec 27</v>
      </c>
    </row>
    <row r="153" spans="1:5" x14ac:dyDescent="0.3">
      <c r="A153">
        <v>21</v>
      </c>
      <c r="B153" t="s">
        <v>157</v>
      </c>
      <c r="C153" t="str">
        <f t="shared" si="2"/>
        <v>GDC</v>
      </c>
      <c r="D153" t="str">
        <f>RTD("cqg.rtd", ,"ContractData",B153, "ContractMonth",, "T")</f>
        <v>JAN</v>
      </c>
      <c r="E153" t="str">
        <f>RTD("cqg.rtd", ,"ContractData",B153, "LongDescription",, "T")</f>
        <v>Milk Class III (Globex), Jan 28</v>
      </c>
    </row>
    <row r="154" spans="1:5" x14ac:dyDescent="0.3">
      <c r="A154">
        <v>22</v>
      </c>
      <c r="B154" t="s">
        <v>158</v>
      </c>
      <c r="C154" t="str">
        <f t="shared" si="2"/>
        <v>GDC</v>
      </c>
      <c r="D154" t="str">
        <f>RTD("cqg.rtd", ,"ContractData",B154, "ContractMonth",, "T")</f>
        <v>FEB</v>
      </c>
      <c r="E154" t="str">
        <f>RTD("cqg.rtd", ,"ContractData",B154, "LongDescription",, "T")</f>
        <v>Milk Class III (Globex), Feb 28</v>
      </c>
    </row>
    <row r="155" spans="1:5" x14ac:dyDescent="0.3">
      <c r="A155">
        <v>23</v>
      </c>
      <c r="B155" t="s">
        <v>159</v>
      </c>
      <c r="C155" t="str">
        <f t="shared" si="2"/>
        <v>GDC</v>
      </c>
      <c r="D155" t="str">
        <f>RTD("cqg.rtd", ,"ContractData",B155, "ContractMonth",, "T")</f>
        <v>MAR</v>
      </c>
      <c r="E155" t="str">
        <f>RTD("cqg.rtd", ,"ContractData",B155, "LongDescription",, "T")</f>
        <v>Milk Class III (Globex), Mar 28</v>
      </c>
    </row>
    <row r="156" spans="1:5" x14ac:dyDescent="0.3">
      <c r="A156">
        <v>24</v>
      </c>
      <c r="B156" t="s">
        <v>160</v>
      </c>
      <c r="C156" t="str">
        <f t="shared" si="2"/>
        <v>GDC</v>
      </c>
      <c r="D156" t="str">
        <f>RTD("cqg.rtd", ,"ContractData",B156, "ContractMonth",, "T")</f>
        <v>APR</v>
      </c>
      <c r="E156" t="str">
        <f>RTD("cqg.rtd", ,"ContractData",B156, "LongDescription",, "T")</f>
        <v>Milk Class III (Globex), Apr 28</v>
      </c>
    </row>
    <row r="157" spans="1:5" x14ac:dyDescent="0.3">
      <c r="A157">
        <v>25</v>
      </c>
      <c r="B157" t="s">
        <v>161</v>
      </c>
      <c r="C157" t="str">
        <f t="shared" si="2"/>
        <v>GDC</v>
      </c>
      <c r="D157" t="str">
        <f>RTD("cqg.rtd", ,"ContractData",B157, "ContractMonth",, "T")</f>
        <v/>
      </c>
      <c r="E157" t="str">
        <f>RTD("cqg.rtd", ,"ContractData",B157, "LongDescription",, "T")</f>
        <v>GD CULTURE GROUP LIM</v>
      </c>
    </row>
    <row r="158" spans="1:5" x14ac:dyDescent="0.3">
      <c r="A158">
        <v>1</v>
      </c>
      <c r="B158" t="s">
        <v>162</v>
      </c>
      <c r="C158" t="str">
        <f t="shared" si="2"/>
        <v>JQ</v>
      </c>
      <c r="D158" t="str">
        <f>RTD("cqg.rtd", ,"ContractData",B158, "ContractMonth",, "T")</f>
        <v>MAY</v>
      </c>
      <c r="E158" t="str">
        <f>RTD("cqg.rtd", ,"ContractData",B158, "LongDescription",, "T")</f>
        <v>Mid-Sized Milk Class III Synthetic, May 26</v>
      </c>
    </row>
    <row r="159" spans="1:5" x14ac:dyDescent="0.3">
      <c r="A159">
        <v>2</v>
      </c>
      <c r="B159" t="s">
        <v>163</v>
      </c>
      <c r="C159" t="str">
        <f t="shared" si="2"/>
        <v>JQ</v>
      </c>
      <c r="D159" t="str">
        <f>RTD("cqg.rtd", ,"ContractData",B159, "ContractMonth",, "T")</f>
        <v>JUN</v>
      </c>
      <c r="E159" t="str">
        <f>RTD("cqg.rtd", ,"ContractData",B159, "LongDescription",, "T")</f>
        <v>Mid-Sized Milk Class III Synthetic, Jun 26</v>
      </c>
    </row>
    <row r="160" spans="1:5" x14ac:dyDescent="0.3">
      <c r="A160">
        <v>3</v>
      </c>
      <c r="B160" t="s">
        <v>164</v>
      </c>
      <c r="C160" t="str">
        <f t="shared" si="2"/>
        <v>JQ</v>
      </c>
      <c r="D160" t="str">
        <f>RTD("cqg.rtd", ,"ContractData",B160, "ContractMonth",, "T")</f>
        <v>JUL</v>
      </c>
      <c r="E160" t="str">
        <f>RTD("cqg.rtd", ,"ContractData",B160, "LongDescription",, "T")</f>
        <v>Mid-Sized Milk Class III Synthetic, Jul 26</v>
      </c>
    </row>
    <row r="161" spans="1:5" x14ac:dyDescent="0.3">
      <c r="A161">
        <v>4</v>
      </c>
      <c r="B161" t="s">
        <v>165</v>
      </c>
      <c r="C161" t="str">
        <f t="shared" si="2"/>
        <v>JQ</v>
      </c>
      <c r="D161" t="str">
        <f>RTD("cqg.rtd", ,"ContractData",B161, "ContractMonth",, "T")</f>
        <v>AUG</v>
      </c>
      <c r="E161" t="str">
        <f>RTD("cqg.rtd", ,"ContractData",B161, "LongDescription",, "T")</f>
        <v>Mid-Sized Milk Class III Synthetic, Aug 26</v>
      </c>
    </row>
    <row r="162" spans="1:5" x14ac:dyDescent="0.3">
      <c r="A162">
        <v>5</v>
      </c>
      <c r="B162" t="s">
        <v>166</v>
      </c>
      <c r="C162" t="str">
        <f t="shared" si="2"/>
        <v>JQ</v>
      </c>
      <c r="D162" t="str">
        <f>RTD("cqg.rtd", ,"ContractData",B162, "ContractMonth",, "T")</f>
        <v>SEP</v>
      </c>
      <c r="E162" t="str">
        <f>RTD("cqg.rtd", ,"ContractData",B162, "LongDescription",, "T")</f>
        <v>Mid-Sized Milk Class III Synthetic, Sep 26</v>
      </c>
    </row>
    <row r="163" spans="1:5" x14ac:dyDescent="0.3">
      <c r="A163">
        <v>6</v>
      </c>
      <c r="B163" t="s">
        <v>167</v>
      </c>
      <c r="C163" t="str">
        <f t="shared" si="2"/>
        <v>JQ</v>
      </c>
      <c r="D163" t="str">
        <f>RTD("cqg.rtd", ,"ContractData",B163, "ContractMonth",, "T")</f>
        <v>OCT</v>
      </c>
      <c r="E163" t="str">
        <f>RTD("cqg.rtd", ,"ContractData",B163, "LongDescription",, "T")</f>
        <v>Mid-Sized Milk Class III Synthetic, Oct 26</v>
      </c>
    </row>
    <row r="164" spans="1:5" x14ac:dyDescent="0.3">
      <c r="A164">
        <v>7</v>
      </c>
      <c r="B164" t="s">
        <v>168</v>
      </c>
      <c r="C164" t="str">
        <f t="shared" si="2"/>
        <v>JQ</v>
      </c>
      <c r="D164" t="str">
        <f>RTD("cqg.rtd", ,"ContractData",B164, "ContractMonth",, "T")</f>
        <v>NOV</v>
      </c>
      <c r="E164" t="str">
        <f>RTD("cqg.rtd", ,"ContractData",B164, "LongDescription",, "T")</f>
        <v>Mid-Sized Milk Class III Synthetic, Nov 26</v>
      </c>
    </row>
    <row r="165" spans="1:5" x14ac:dyDescent="0.3">
      <c r="A165">
        <v>8</v>
      </c>
      <c r="B165" t="s">
        <v>169</v>
      </c>
      <c r="C165" t="str">
        <f t="shared" si="2"/>
        <v>JQ</v>
      </c>
      <c r="D165" t="str">
        <f>RTD("cqg.rtd", ,"ContractData",B165, "ContractMonth",, "T")</f>
        <v>DEC</v>
      </c>
      <c r="E165" t="str">
        <f>RTD("cqg.rtd", ,"ContractData",B165, "LongDescription",, "T")</f>
        <v>Mid-Sized Milk Class III Synthetic, Dec 26</v>
      </c>
    </row>
    <row r="166" spans="1:5" x14ac:dyDescent="0.3">
      <c r="A166">
        <v>9</v>
      </c>
      <c r="B166" t="s">
        <v>170</v>
      </c>
      <c r="C166" t="str">
        <f t="shared" si="2"/>
        <v>JQ</v>
      </c>
      <c r="D166" t="str">
        <f>RTD("cqg.rtd", ,"ContractData",B166, "ContractMonth",, "T")</f>
        <v>JAN</v>
      </c>
      <c r="E166" t="str">
        <f>RTD("cqg.rtd", ,"ContractData",B166, "LongDescription",, "T")</f>
        <v>Mid-Sized Milk Class III Synthetic, Jan 27</v>
      </c>
    </row>
    <row r="167" spans="1:5" x14ac:dyDescent="0.3">
      <c r="A167">
        <v>10</v>
      </c>
      <c r="B167" t="s">
        <v>171</v>
      </c>
      <c r="C167" t="str">
        <f t="shared" si="2"/>
        <v>JQ</v>
      </c>
      <c r="D167" t="str">
        <f>RTD("cqg.rtd", ,"ContractData",B167, "ContractMonth",, "T")</f>
        <v>FEB</v>
      </c>
      <c r="E167" t="str">
        <f>RTD("cqg.rtd", ,"ContractData",B167, "LongDescription",, "T")</f>
        <v>Mid-Sized Milk Class III Synthetic, Feb 27</v>
      </c>
    </row>
    <row r="168" spans="1:5" x14ac:dyDescent="0.3">
      <c r="A168">
        <v>11</v>
      </c>
      <c r="B168" t="s">
        <v>172</v>
      </c>
      <c r="C168" t="str">
        <f t="shared" si="2"/>
        <v>JQ</v>
      </c>
      <c r="D168" t="str">
        <f>RTD("cqg.rtd", ,"ContractData",B168, "ContractMonth",, "T")</f>
        <v>MAR</v>
      </c>
      <c r="E168" t="str">
        <f>RTD("cqg.rtd", ,"ContractData",B168, "LongDescription",, "T")</f>
        <v>Mid-Sized Milk Class III Synthetic, Mar 27</v>
      </c>
    </row>
    <row r="169" spans="1:5" x14ac:dyDescent="0.3">
      <c r="A169">
        <v>12</v>
      </c>
      <c r="B169" t="s">
        <v>173</v>
      </c>
      <c r="C169" t="str">
        <f t="shared" si="2"/>
        <v>JQ</v>
      </c>
      <c r="D169" t="str">
        <f>RTD("cqg.rtd", ,"ContractData",B169, "ContractMonth",, "T")</f>
        <v>APR</v>
      </c>
      <c r="E169" t="str">
        <f>RTD("cqg.rtd", ,"ContractData",B169, "LongDescription",, "T")</f>
        <v>Mid-Sized Milk Class III Synthetic, Apr 27</v>
      </c>
    </row>
    <row r="170" spans="1:5" x14ac:dyDescent="0.3">
      <c r="A170">
        <v>13</v>
      </c>
      <c r="B170" t="s">
        <v>174</v>
      </c>
      <c r="C170" t="str">
        <f t="shared" si="2"/>
        <v>JQ</v>
      </c>
      <c r="D170" t="str">
        <f>RTD("cqg.rtd", ,"ContractData",B170, "ContractMonth",, "T")</f>
        <v>MAY</v>
      </c>
      <c r="E170" t="str">
        <f>RTD("cqg.rtd", ,"ContractData",B170, "LongDescription",, "T")</f>
        <v>Mid-Sized Milk Class III Synthetic, May 27</v>
      </c>
    </row>
    <row r="171" spans="1:5" x14ac:dyDescent="0.3">
      <c r="A171">
        <v>14</v>
      </c>
      <c r="B171" t="s">
        <v>175</v>
      </c>
      <c r="C171" t="str">
        <f t="shared" si="2"/>
        <v>JQ</v>
      </c>
      <c r="D171" t="str">
        <f>RTD("cqg.rtd", ,"ContractData",B171, "ContractMonth",, "T")</f>
        <v>JUN</v>
      </c>
      <c r="E171" t="str">
        <f>RTD("cqg.rtd", ,"ContractData",B171, "LongDescription",, "T")</f>
        <v>Mid-Sized Milk Class III Synthetic, Jun 27</v>
      </c>
    </row>
    <row r="172" spans="1:5" x14ac:dyDescent="0.3">
      <c r="A172">
        <v>15</v>
      </c>
      <c r="B172" t="s">
        <v>176</v>
      </c>
      <c r="C172" t="str">
        <f t="shared" si="2"/>
        <v>JQ</v>
      </c>
      <c r="D172" t="str">
        <f>RTD("cqg.rtd", ,"ContractData",B172, "ContractMonth",, "T")</f>
        <v>JUL</v>
      </c>
      <c r="E172" t="str">
        <f>RTD("cqg.rtd", ,"ContractData",B172, "LongDescription",, "T")</f>
        <v>Mid-Sized Milk Class III Synthetic, Jul 27</v>
      </c>
    </row>
    <row r="173" spans="1:5" x14ac:dyDescent="0.3">
      <c r="A173">
        <v>16</v>
      </c>
      <c r="B173" t="s">
        <v>177</v>
      </c>
      <c r="C173" t="str">
        <f t="shared" si="2"/>
        <v>JQ</v>
      </c>
      <c r="D173" t="str">
        <f>RTD("cqg.rtd", ,"ContractData",B173, "ContractMonth",, "T")</f>
        <v>AUG</v>
      </c>
      <c r="E173" t="str">
        <f>RTD("cqg.rtd", ,"ContractData",B173, "LongDescription",, "T")</f>
        <v>Mid-Sized Milk Class III Synthetic, Aug 27</v>
      </c>
    </row>
    <row r="174" spans="1:5" x14ac:dyDescent="0.3">
      <c r="A174">
        <v>17</v>
      </c>
      <c r="B174" t="s">
        <v>178</v>
      </c>
      <c r="C174" t="str">
        <f t="shared" si="2"/>
        <v>JQ</v>
      </c>
      <c r="D174" t="str">
        <f>RTD("cqg.rtd", ,"ContractData",B174, "ContractMonth",, "T")</f>
        <v>SEP</v>
      </c>
      <c r="E174" t="str">
        <f>RTD("cqg.rtd", ,"ContractData",B174, "LongDescription",, "T")</f>
        <v>Mid-Sized Milk Class III Synthetic, Sep 27</v>
      </c>
    </row>
    <row r="175" spans="1:5" x14ac:dyDescent="0.3">
      <c r="A175">
        <v>18</v>
      </c>
      <c r="B175" t="s">
        <v>179</v>
      </c>
      <c r="C175" t="str">
        <f t="shared" si="2"/>
        <v>JQ</v>
      </c>
      <c r="D175" t="str">
        <f>RTD("cqg.rtd", ,"ContractData",B175, "ContractMonth",, "T")</f>
        <v>OCT</v>
      </c>
      <c r="E175" t="str">
        <f>RTD("cqg.rtd", ,"ContractData",B175, "LongDescription",, "T")</f>
        <v>Mid-Sized Milk Class III Synthetic, Oct 27</v>
      </c>
    </row>
    <row r="176" spans="1:5" x14ac:dyDescent="0.3">
      <c r="A176">
        <v>19</v>
      </c>
      <c r="B176" t="s">
        <v>180</v>
      </c>
      <c r="C176" t="str">
        <f t="shared" si="2"/>
        <v>JQ</v>
      </c>
      <c r="D176" t="str">
        <f>RTD("cqg.rtd", ,"ContractData",B176, "ContractMonth",, "T")</f>
        <v>NOV</v>
      </c>
      <c r="E176" t="str">
        <f>RTD("cqg.rtd", ,"ContractData",B176, "LongDescription",, "T")</f>
        <v>Mid-Sized Milk Class III Synthetic, Nov 27</v>
      </c>
    </row>
    <row r="177" spans="1:5" x14ac:dyDescent="0.3">
      <c r="A177">
        <v>20</v>
      </c>
      <c r="B177" t="s">
        <v>181</v>
      </c>
      <c r="C177" t="str">
        <f t="shared" si="2"/>
        <v>JQ</v>
      </c>
      <c r="D177" t="str">
        <f>RTD("cqg.rtd", ,"ContractData",B177, "ContractMonth",, "T")</f>
        <v>DEC</v>
      </c>
      <c r="E177" t="str">
        <f>RTD("cqg.rtd", ,"ContractData",B177, "LongDescription",, "T")</f>
        <v>Mid-Sized Milk Class III Synthetic, Dec 27</v>
      </c>
    </row>
    <row r="178" spans="1:5" x14ac:dyDescent="0.3">
      <c r="A178">
        <v>21</v>
      </c>
      <c r="B178" t="s">
        <v>182</v>
      </c>
      <c r="C178" t="str">
        <f t="shared" si="2"/>
        <v>JQ</v>
      </c>
      <c r="D178" t="str">
        <f>RTD("cqg.rtd", ,"ContractData",B178, "ContractMonth",, "T")</f>
        <v>JAN</v>
      </c>
      <c r="E178" t="str">
        <f>RTD("cqg.rtd", ,"ContractData",B178, "LongDescription",, "T")</f>
        <v>Mid-Sized Milk Class III Synthetic, Jan 28</v>
      </c>
    </row>
    <row r="179" spans="1:5" x14ac:dyDescent="0.3">
      <c r="A179">
        <v>22</v>
      </c>
      <c r="B179" t="s">
        <v>183</v>
      </c>
      <c r="C179" t="str">
        <f t="shared" si="2"/>
        <v>JQ</v>
      </c>
      <c r="D179" t="str">
        <f>RTD("cqg.rtd", ,"ContractData",B179, "ContractMonth",, "T")</f>
        <v>FEB</v>
      </c>
      <c r="E179" t="str">
        <f>RTD("cqg.rtd", ,"ContractData",B179, "LongDescription",, "T")</f>
        <v>Mid-Sized Milk Class III Synthetic, Feb 28</v>
      </c>
    </row>
    <row r="180" spans="1:5" x14ac:dyDescent="0.3">
      <c r="A180">
        <v>23</v>
      </c>
      <c r="B180" t="s">
        <v>184</v>
      </c>
      <c r="C180" t="str">
        <f t="shared" si="2"/>
        <v>JQ</v>
      </c>
      <c r="D180" t="str">
        <f>RTD("cqg.rtd", ,"ContractData",B180, "ContractMonth",, "T")</f>
        <v>MAR</v>
      </c>
      <c r="E180" t="str">
        <f>RTD("cqg.rtd", ,"ContractData",B180, "LongDescription",, "T")</f>
        <v>Mid-Sized Milk Class III Synthetic, Mar 28</v>
      </c>
    </row>
    <row r="181" spans="1:5" x14ac:dyDescent="0.3">
      <c r="A181">
        <v>24</v>
      </c>
      <c r="B181" t="s">
        <v>185</v>
      </c>
      <c r="C181" t="str">
        <f t="shared" si="2"/>
        <v>JQ</v>
      </c>
      <c r="D181" t="str">
        <f>RTD("cqg.rtd", ,"ContractData",B181, "ContractMonth",, "T")</f>
        <v>APR</v>
      </c>
      <c r="E181" t="str">
        <f>RTD("cqg.rtd", ,"ContractData",B181, "LongDescription",, "T")</f>
        <v>Mid-Sized Milk Class III Synthetic, Apr 28</v>
      </c>
    </row>
    <row r="182" spans="1:5" x14ac:dyDescent="0.3">
      <c r="A182">
        <v>25</v>
      </c>
      <c r="B182" t="s">
        <v>186</v>
      </c>
      <c r="C182" t="str">
        <f t="shared" si="2"/>
        <v>JQ</v>
      </c>
      <c r="D182" t="str">
        <f>RTD("cqg.rtd", ,"ContractData",B182, "ContractMonth",, "T")</f>
        <v>768: Current Message -&gt; Not found: JQ</v>
      </c>
      <c r="E182" t="str">
        <f>RTD("cqg.rtd", ,"ContractData",B182, "LongDescription",, "T")</f>
        <v>768: Current Message -&gt; Not found: JQ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Display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2026-04-28T12:29:22Z</dcterms:created>
  <dcterms:modified xsi:type="dcterms:W3CDTF">2026-04-30T14:33:53Z</dcterms:modified>
</cp:coreProperties>
</file>