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Intersection Operator/"/>
    </mc:Choice>
  </mc:AlternateContent>
  <xr:revisionPtr revIDLastSave="5" documentId="8_{C0FA6E1C-E02F-4029-987A-8B315397FF80}" xr6:coauthVersionLast="47" xr6:coauthVersionMax="47" xr10:uidLastSave="{318528DA-C88D-4BF1-AF88-ADA56729981F}"/>
  <bookViews>
    <workbookView xWindow="-120" yWindow="-120" windowWidth="29040" windowHeight="16440" xr2:uid="{187FD2E9-364F-43AA-8CA4-4B957EFD64A4}"/>
  </bookViews>
  <sheets>
    <sheet name="Sheet1" sheetId="1" r:id="rId1"/>
  </sheets>
  <definedNames>
    <definedName name="Description">Sheet1!$B$2:$B$8</definedName>
    <definedName name="High">Sheet1!$D$2:$D$8</definedName>
    <definedName name="Last">Sheet1!$F$2:$F$8</definedName>
    <definedName name="Low">Sheet1!$E$2:$E$8</definedName>
    <definedName name="Net_Chge">Sheet1!$G$2:$G$8</definedName>
    <definedName name="Open">Sheet1!$C$2:$C$8</definedName>
    <definedName name="Percent">Sheet1!$H$2:$H$8</definedName>
    <definedName name="S.AAPl">Sheet1!$B$4:$H$4</definedName>
    <definedName name="S.AMZN">Sheet1!$B$3:$H$3</definedName>
    <definedName name="S.GOOGL">Sheet1!$B$2:$H$2</definedName>
    <definedName name="S.META">Sheet1!$B$6:$H$6</definedName>
    <definedName name="S.MSFT">Sheet1!$B$7:$H$7</definedName>
    <definedName name="S.NVDA">Sheet1!$B$8:$H$8</definedName>
    <definedName name="S.TSLA">Sheet1!$B$5:$H$5</definedName>
    <definedName name="Symbol">Sheet1!$B$2:$H$8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  <c r="H4" i="1"/>
  <c r="G4" i="1"/>
  <c r="F4" i="1"/>
  <c r="E4" i="1"/>
  <c r="D4" i="1"/>
  <c r="C4" i="1"/>
  <c r="B4" i="1"/>
  <c r="H3" i="1"/>
  <c r="G3" i="1"/>
  <c r="F3" i="1"/>
  <c r="E3" i="1"/>
  <c r="D3" i="1"/>
  <c r="C3" i="1"/>
  <c r="B3" i="1"/>
  <c r="H2" i="1"/>
  <c r="G2" i="1"/>
  <c r="F2" i="1"/>
  <c r="E2" i="1"/>
  <c r="D2" i="1"/>
  <c r="C2" i="1"/>
  <c r="B2" i="1"/>
  <c r="H13" i="1" a="1"/>
  <c r="G13" i="1" a="1"/>
  <c r="F13" i="1" a="1"/>
  <c r="H12" i="1" a="1"/>
  <c r="G12" i="1" a="1"/>
  <c r="F12" i="1" a="1"/>
  <c r="F11" i="1" a="1"/>
  <c r="G11" i="1" a="1"/>
  <c r="H11" i="1" a="1"/>
  <c r="H11" i="1" l="1"/>
  <c r="G11" i="1"/>
  <c r="F13" i="1"/>
  <c r="G13" i="1"/>
  <c r="H13" i="1"/>
  <c r="G12" i="1"/>
  <c r="H12" i="1"/>
  <c r="F12" i="1"/>
  <c r="F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<sst xmlns="http://schemas.openxmlformats.org/spreadsheetml/2006/main" count="22" uniqueCount="16">
  <si>
    <t>Symbol</t>
  </si>
  <si>
    <t>Description</t>
  </si>
  <si>
    <t>Open</t>
  </si>
  <si>
    <t>High</t>
  </si>
  <si>
    <t>Low</t>
  </si>
  <si>
    <t>Last</t>
  </si>
  <si>
    <t>Net Chge</t>
  </si>
  <si>
    <t>Percent</t>
  </si>
  <si>
    <t>S.GOOGL</t>
  </si>
  <si>
    <t>S.AMZN</t>
  </si>
  <si>
    <t>S.TSLA</t>
  </si>
  <si>
    <t>S.META</t>
  </si>
  <si>
    <t>S.MSFT</t>
  </si>
  <si>
    <t>S.NVDA</t>
  </si>
  <si>
    <t>Net_Chge</t>
  </si>
  <si>
    <t>S.AAPL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</si>
</sst>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0.51710859280448895</v>
        <stp/>
        <stp>ContractData</stp>
        <stp>S.TSLA</stp>
        <stp>PercentNetLastTrade</stp>
        <stp/>
        <stp>T</stp>
        <tr r="H5" s="1"/>
      </tp>
      <tp>
        <v>1.7454144593808372</v>
        <stp/>
        <stp>ContractData</stp>
        <stp>S.AAPL</stp>
        <stp>PercentNetLastTrade</stp>
        <stp/>
        <stp>T</stp>
        <tr r="H4" s="1"/>
      </tp>
      <tp>
        <v>1.9413235936321409</v>
        <stp/>
        <stp>ContractData</stp>
        <stp>S.AMZN</stp>
        <stp>PercentNetLastTrade</stp>
        <stp/>
        <stp>T</stp>
        <tr r="H3" s="1"/>
      </tp>
      <tp>
        <v>1.7739025856885147</v>
        <stp/>
        <stp>ContractData</stp>
        <stp>S.GOOGL</stp>
        <stp>PercentNetLastTrade</stp>
        <stp/>
        <stp>T</stp>
        <tr r="H2" s="1"/>
      </tp>
      <tp>
        <v>0.64779465518641866</v>
        <stp/>
        <stp>ContractData</stp>
        <stp>S.MSFT</stp>
        <stp>PercentNetLastTrade</stp>
        <stp/>
        <stp>T</stp>
        <tr r="H7" s="1"/>
      </tp>
      <tp>
        <v>0.56643595394022161</v>
        <stp/>
        <stp>ContractData</stp>
        <stp>S.META</stp>
        <stp>PercentNetLastTrade</stp>
        <stp/>
        <stp>T</stp>
        <tr r="H6" s="1"/>
      </tp>
      <tp>
        <v>-3.205715332478476E-2</v>
        <stp/>
        <stp>ContractData</stp>
        <stp>S.NVDA</stp>
        <stp>PercentNetLastTrade</stp>
        <stp/>
        <stp>T</stp>
        <tr r="H8" s="1"/>
      </tp>
      <tp>
        <v>338.5</v>
        <stp/>
        <stp>ContractData</stp>
        <stp>S.GOOGL</stp>
        <stp>LastTrade</stp>
        <stp/>
        <stp>T</stp>
        <tr r="F2" s="1"/>
      </tp>
      <tp>
        <v>361.6</v>
        <stp/>
        <stp>ContractData</stp>
        <stp>S.TSLA</stp>
        <stp>Low</stp>
        <stp/>
        <stp>T</stp>
        <tr r="E5" s="1"/>
      </tp>
      <tp>
        <v>5.8999999999999773</v>
        <stp/>
        <stp>ContractData</stp>
        <stp>S.GOOGL</stp>
        <stp>NetLastTrade</stp>
        <stp/>
        <stp>T</stp>
        <tr r="G2" s="1"/>
      </tp>
      <tp>
        <v>218.15</v>
        <stp/>
        <stp>ContractData</stp>
        <stp>S.NVDA</stp>
        <stp>Low</stp>
        <stp/>
        <stp>T</stp>
        <tr r="E8" s="1"/>
      </tp>
      <tp>
        <v>492.58</v>
        <stp/>
        <stp>ContractData</stp>
        <stp>S.MSFT</stp>
        <stp>Low</stp>
        <stp/>
        <stp>T</stp>
        <tr r="E7" s="1"/>
      </tp>
      <tp>
        <v>646.20000000000005</v>
        <stp/>
        <stp>ContractData</stp>
        <stp>S.META</stp>
        <stp>Low</stp>
        <stp/>
        <stp>T</stp>
        <tr r="E6" s="1"/>
      </tp>
      <tp>
        <v>342.98</v>
        <stp/>
        <stp>ContractData</stp>
        <stp>S.GOOGL</stp>
        <stp>High</stp>
        <stp/>
        <stp>T</stp>
        <tr r="D2" s="1"/>
      </tp>
      <tp>
        <v>335.03000000000003</v>
        <stp/>
        <stp>ContractData</stp>
        <stp>S.GOOGL</stp>
        <stp>Low</stp>
        <stp/>
        <stp>T</stp>
        <tr r="E2" s="1"/>
      </tp>
      <tp>
        <v>253.14000000000001</v>
        <stp/>
        <stp>ContractData</stp>
        <stp>S.AMZN</stp>
        <stp>Low</stp>
        <stp/>
        <stp>T</stp>
        <tr r="E3" s="1"/>
      </tp>
      <tp>
        <v>326.3</v>
        <stp/>
        <stp>ContractData</stp>
        <stp>S.AAPL</stp>
        <stp>Low</stp>
        <stp/>
        <stp>T</stp>
        <tr r="E4" s="1"/>
      </tp>
      <tp>
        <v>335.03000000000003</v>
        <stp/>
        <stp>ContractData</stp>
        <stp>S.GOOGL</stp>
        <stp>Open</stp>
        <stp/>
        <stp>T</stp>
        <tr r="C2" s="1"/>
      </tp>
      <tp t="s">
        <v>APPLE INC.</v>
        <stp/>
        <stp>ContractData</stp>
        <stp>S.AAPL</stp>
        <stp>LongDescription</stp>
        <stp/>
        <stp>T</stp>
        <tr r="B4" s="1"/>
      </tp>
      <tp t="s">
        <v>Amazon.com Inc</v>
        <stp/>
        <stp>ContractData</stp>
        <stp>S.AMZN</stp>
        <stp>LongDescription</stp>
        <stp/>
        <stp>T</stp>
        <tr r="B3" s="1"/>
      </tp>
      <tp t="s">
        <v>ALPHABET CL A CMN</v>
        <stp/>
        <stp>ContractData</stp>
        <stp>S.GOOGL</stp>
        <stp>LongDescription</stp>
        <stp/>
        <stp>T</stp>
        <tr r="B2" s="1"/>
      </tp>
      <tp t="s">
        <v>NVIDIA CORPORATION</v>
        <stp/>
        <stp>ContractData</stp>
        <stp>S.NVDA</stp>
        <stp>LongDescription</stp>
        <stp/>
        <stp>T</stp>
        <tr r="B8" s="1"/>
      </tp>
      <tp t="s">
        <v>Meta Platforms, Inc.</v>
        <stp/>
        <stp>ContractData</stp>
        <stp>S.META</stp>
        <stp>LongDescription</stp>
        <stp/>
        <stp>T</stp>
        <tr r="B6" s="1"/>
      </tp>
      <tp t="s">
        <v>MICROSOFT CORP</v>
        <stp/>
        <stp>ContractData</stp>
        <stp>S.MSFT</stp>
        <stp>LongDescription</stp>
        <stp/>
        <stp>T</stp>
        <tr r="B7" s="1"/>
      </tp>
      <tp t="s">
        <v>TESLA, INC.</v>
        <stp/>
        <stp>ContractData</stp>
        <stp>S.TSLA</stp>
        <stp>LongDescription</stp>
        <stp/>
        <stp>T</stp>
        <tr r="B5" s="1"/>
      </tp>
      <tp>
        <v>365.44</v>
        <stp/>
        <stp>ContractData</stp>
        <stp>S.TSLA</stp>
        <stp>LastTrade</stp>
        <stp/>
        <stp>T</stp>
        <tr r="F5" s="1"/>
      </tp>
      <tp>
        <v>4.8900000000000148</v>
        <stp/>
        <stp>ContractData</stp>
        <stp>S.AMZN</stp>
        <stp>NetLastTrade</stp>
        <stp/>
        <stp>T</stp>
        <tr r="G3" s="1"/>
      </tp>
      <tp>
        <v>222</v>
        <stp/>
        <stp>ContractData</stp>
        <stp>S.NVDA</stp>
        <stp>High</stp>
        <stp/>
        <stp>T</stp>
        <tr r="D8" s="1"/>
      </tp>
      <tp>
        <v>218.29</v>
        <stp/>
        <stp>ContractData</stp>
        <stp>S.NVDA</stp>
        <stp>LastTrade</stp>
        <stp/>
        <stp>T</stp>
        <tr r="F8" s="1"/>
      </tp>
      <tp>
        <v>364.2</v>
        <stp/>
        <stp>ContractData</stp>
        <stp>S.TSLA</stp>
        <stp>Open</stp>
        <stp/>
        <stp>T</stp>
        <tr r="C5" s="1"/>
      </tp>
      <tp>
        <v>495.65000000000003</v>
        <stp/>
        <stp>ContractData</stp>
        <stp>S.MSFT</stp>
        <stp>Open</stp>
        <stp/>
        <stp>T</stp>
        <tr r="C7" s="1"/>
      </tp>
      <tp>
        <v>5.6999999999999886</v>
        <stp/>
        <stp>ContractData</stp>
        <stp>S.AAPL</stp>
        <stp>NetLastTrade</stp>
        <stp/>
        <stp>T</stp>
        <tr r="G4" s="1"/>
      </tp>
      <tp>
        <v>495.63</v>
        <stp/>
        <stp>ContractData</stp>
        <stp>S.MSFT</stp>
        <stp>LastTrade</stp>
        <stp/>
        <stp>T</stp>
        <tr r="F7" s="1"/>
      </tp>
      <tp>
        <v>498.97</v>
        <stp/>
        <stp>ContractData</stp>
        <stp>S.MSFT</stp>
        <stp>High</stp>
        <stp/>
        <stp>T</stp>
        <tr r="D7" s="1"/>
      </tp>
      <tp>
        <v>368.66</v>
        <stp/>
        <stp>ContractData</stp>
        <stp>S.TSLA</stp>
        <stp>High</stp>
        <stp/>
        <stp>T</stp>
        <tr r="D5" s="1"/>
      </tp>
      <tp>
        <v>3.6499999999999773</v>
        <stp/>
        <stp>ContractData</stp>
        <stp>S.META</stp>
        <stp>NetLastTrade</stp>
        <stp/>
        <stp>T</stp>
        <tr r="G6" s="1"/>
      </tp>
      <tp>
        <v>221.23000000000002</v>
        <stp/>
        <stp>ContractData</stp>
        <stp>S.NVDA</stp>
        <stp>Open</stp>
        <stp/>
        <stp>T</stp>
        <tr r="C8" s="1"/>
      </tp>
      <tp>
        <v>257.59000000000003</v>
        <stp/>
        <stp>ContractData</stp>
        <stp>S.AMZN</stp>
        <stp>High</stp>
        <stp/>
        <stp>T</stp>
        <tr r="D3" s="1"/>
      </tp>
      <tp>
        <v>254.09</v>
        <stp/>
        <stp>ContractData</stp>
        <stp>S.AMZN</stp>
        <stp>Open</stp>
        <stp/>
        <stp>T</stp>
        <tr r="C3" s="1"/>
      </tp>
      <tp>
        <v>256.78000000000003</v>
        <stp/>
        <stp>ContractData</stp>
        <stp>S.AMZN</stp>
        <stp>LastTrade</stp>
        <stp/>
        <stp>T</stp>
        <tr r="F3" s="1"/>
      </tp>
      <tp>
        <v>1.8799999999999955</v>
        <stp/>
        <stp>ContractData</stp>
        <stp>S.TSLA</stp>
        <stp>NetLastTrade</stp>
        <stp/>
        <stp>T</stp>
        <tr r="G5" s="1"/>
      </tp>
      <tp>
        <v>3.1899999999999977</v>
        <stp/>
        <stp>ContractData</stp>
        <stp>S.MSFT</stp>
        <stp>NetLastTrade</stp>
        <stp/>
        <stp>T</stp>
        <tr r="G7" s="1"/>
      </tp>
      <tp>
        <v>327.45</v>
        <stp/>
        <stp>ContractData</stp>
        <stp>S.AAPL</stp>
        <stp>Open</stp>
        <stp/>
        <stp>T</stp>
        <tr r="C4" s="1"/>
      </tp>
      <tp>
        <v>648.03</v>
        <stp/>
        <stp>ContractData</stp>
        <stp>S.META</stp>
        <stp>LastTrade</stp>
        <stp/>
        <stp>T</stp>
        <tr r="F6" s="1"/>
      </tp>
      <tp>
        <v>664.24</v>
        <stp/>
        <stp>ContractData</stp>
        <stp>S.META</stp>
        <stp>High</stp>
        <stp/>
        <stp>T</stp>
        <tr r="D6" s="1"/>
      </tp>
      <tp>
        <v>653.51</v>
        <stp/>
        <stp>ContractData</stp>
        <stp>S.META</stp>
        <stp>Open</stp>
        <stp/>
        <stp>T</stp>
        <tr r="C6" s="1"/>
      </tp>
      <tp>
        <v>332.27</v>
        <stp/>
        <stp>ContractData</stp>
        <stp>S.AAPL</stp>
        <stp>LastTrade</stp>
        <stp/>
        <stp>T</stp>
        <tr r="F4" s="1"/>
      </tp>
      <tp>
        <v>-7.00000000000216E-2</v>
        <stp/>
        <stp>ContractData</stp>
        <stp>S.NVDA</stp>
        <stp>NetLastTrade</stp>
        <stp/>
        <stp>T</stp>
        <tr r="G8" s="1"/>
      </tp>
      <tp>
        <v>336.22</v>
        <stp/>
        <stp>ContractData</stp>
        <stp>S.AAPL</stp>
        <stp>High</stp>
        <stp/>
        <stp>T</stp>
        <tr r="D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2C05-ECC5-4228-AE34-A417D627FBCE}">
  <dimension ref="A1:H19"/>
  <sheetViews>
    <sheetView tabSelected="1" workbookViewId="0">
      <selection activeCell="A12" sqref="A12"/>
    </sheetView>
  </sheetViews>
  <sheetFormatPr defaultRowHeight="16.5" x14ac:dyDescent="0.3"/>
  <cols>
    <col min="1" max="1" width="9.875" customWidth="1"/>
    <col min="2" max="2" width="19.375" bestFit="1" customWidth="1"/>
    <col min="7" max="7" width="16.5" bestFit="1" customWidth="1"/>
  </cols>
  <sheetData>
    <row r="1" spans="1:8" ht="17.25" x14ac:dyDescent="0.3">
      <c r="A1" s="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3">
      <c r="A2" t="s">
        <v>8</v>
      </c>
      <c r="B2" t="str">
        <f>PROPER(RTD("cqg.rtd", ,"ContractData",A2, "LongDescription",, "T"))</f>
        <v>Alphabet Cl A Cmn</v>
      </c>
      <c r="C2" s="5">
        <f>RTD("cqg.rtd", ,"ContractData",A2, "Open",, "T")</f>
        <v>335.03000000000003</v>
      </c>
      <c r="D2" s="5">
        <f>RTD("cqg.rtd", ,"ContractData",A2, "High",, "T")</f>
        <v>342.98</v>
      </c>
      <c r="E2" s="5">
        <f>RTD("cqg.rtd", ,"ContractData",A2, "Low",, "T")</f>
        <v>335.03000000000003</v>
      </c>
      <c r="F2" s="5">
        <f>RTD("cqg.rtd", ,"ContractData",A2, "LastTrade",, "T")</f>
        <v>338.5</v>
      </c>
      <c r="G2" s="5">
        <f>RTD("cqg.rtd", ,"ContractData",A2, "NetLastTrade",, "T")</f>
        <v>5.8999999999999773</v>
      </c>
      <c r="H2" s="6">
        <f>RTD("cqg.rtd", ,"ContractData",A2, "PercentNetLastTrade",, "T")/100</f>
        <v>1.7739025856885148E-2</v>
      </c>
    </row>
    <row r="3" spans="1:8" x14ac:dyDescent="0.3">
      <c r="A3" t="s">
        <v>9</v>
      </c>
      <c r="B3" t="str">
        <f>PROPER(RTD("cqg.rtd", ,"ContractData",A3, "LongDescription",, "T"))</f>
        <v>Amazon.Com Inc</v>
      </c>
      <c r="C3" s="5">
        <f>RTD("cqg.rtd", ,"ContractData",A3, "Open",, "T")</f>
        <v>254.09</v>
      </c>
      <c r="D3" s="5">
        <f>RTD("cqg.rtd", ,"ContractData",A3, "High",, "T")</f>
        <v>257.59000000000003</v>
      </c>
      <c r="E3" s="5">
        <f>RTD("cqg.rtd", ,"ContractData",A3, "Low",, "T")</f>
        <v>253.14000000000001</v>
      </c>
      <c r="F3" s="5">
        <f>RTD("cqg.rtd", ,"ContractData",A3, "LastTrade",, "T")</f>
        <v>256.78000000000003</v>
      </c>
      <c r="G3" s="5">
        <f>RTD("cqg.rtd", ,"ContractData",A3, "NetLastTrade",, "T")</f>
        <v>4.8900000000000148</v>
      </c>
      <c r="H3" s="6">
        <f>RTD("cqg.rtd", ,"ContractData",A3, "PercentNetLastTrade",, "T")/100</f>
        <v>1.941323593632141E-2</v>
      </c>
    </row>
    <row r="4" spans="1:8" x14ac:dyDescent="0.3">
      <c r="A4" t="s">
        <v>15</v>
      </c>
      <c r="B4" t="str">
        <f>PROPER(RTD("cqg.rtd", ,"ContractData",A4, "LongDescription",, "T"))</f>
        <v>Apple Inc.</v>
      </c>
      <c r="C4" s="5">
        <f>RTD("cqg.rtd", ,"ContractData",A4, "Open",, "T")</f>
        <v>327.45</v>
      </c>
      <c r="D4" s="5">
        <f>RTD("cqg.rtd", ,"ContractData",A4, "High",, "T")</f>
        <v>336.22</v>
      </c>
      <c r="E4" s="5">
        <f>RTD("cqg.rtd", ,"ContractData",A4, "Low",, "T")</f>
        <v>326.3</v>
      </c>
      <c r="F4" s="5">
        <f>RTD("cqg.rtd", ,"ContractData",A4, "LastTrade",, "T")</f>
        <v>332.27</v>
      </c>
      <c r="G4" s="5">
        <f>RTD("cqg.rtd", ,"ContractData",A4, "NetLastTrade",, "T")</f>
        <v>5.6999999999999886</v>
      </c>
      <c r="H4" s="6">
        <f>RTD("cqg.rtd", ,"ContractData",A4, "PercentNetLastTrade",, "T")/100</f>
        <v>1.7454144593808372E-2</v>
      </c>
    </row>
    <row r="5" spans="1:8" x14ac:dyDescent="0.3">
      <c r="A5" t="s">
        <v>10</v>
      </c>
      <c r="B5" t="str">
        <f>PROPER(RTD("cqg.rtd", ,"ContractData",A5, "LongDescription",, "T"))</f>
        <v>Tesla, Inc.</v>
      </c>
      <c r="C5" s="5">
        <f>RTD("cqg.rtd", ,"ContractData",A5, "Open",, "T")</f>
        <v>364.2</v>
      </c>
      <c r="D5" s="5">
        <f>RTD("cqg.rtd", ,"ContractData",A5, "High",, "T")</f>
        <v>368.66</v>
      </c>
      <c r="E5" s="5">
        <f>RTD("cqg.rtd", ,"ContractData",A5, "Low",, "T")</f>
        <v>361.6</v>
      </c>
      <c r="F5" s="5">
        <f>RTD("cqg.rtd", ,"ContractData",A5, "LastTrade",, "T")</f>
        <v>365.44</v>
      </c>
      <c r="G5" s="5">
        <f>RTD("cqg.rtd", ,"ContractData",A5, "NetLastTrade",, "T")</f>
        <v>1.8799999999999955</v>
      </c>
      <c r="H5" s="6">
        <f>RTD("cqg.rtd", ,"ContractData",A5, "PercentNetLastTrade",, "T")/100</f>
        <v>5.1710859280448898E-3</v>
      </c>
    </row>
    <row r="6" spans="1:8" x14ac:dyDescent="0.3">
      <c r="A6" t="s">
        <v>11</v>
      </c>
      <c r="B6" t="str">
        <f>PROPER(RTD("cqg.rtd", ,"ContractData",A6, "LongDescription",, "T"))</f>
        <v>Meta Platforms, Inc.</v>
      </c>
      <c r="C6" s="5">
        <f>RTD("cqg.rtd", ,"ContractData",A6, "Open",, "T")</f>
        <v>653.51</v>
      </c>
      <c r="D6" s="5">
        <f>RTD("cqg.rtd", ,"ContractData",A6, "High",, "T")</f>
        <v>664.24</v>
      </c>
      <c r="E6" s="5">
        <f>RTD("cqg.rtd", ,"ContractData",A6, "Low",, "T")</f>
        <v>646.20000000000005</v>
      </c>
      <c r="F6" s="5">
        <f>RTD("cqg.rtd", ,"ContractData",A6, "LastTrade",, "T")</f>
        <v>648.03</v>
      </c>
      <c r="G6" s="5">
        <f>RTD("cqg.rtd", ,"ContractData",A6, "NetLastTrade",, "T")</f>
        <v>3.6499999999999773</v>
      </c>
      <c r="H6" s="6">
        <f>RTD("cqg.rtd", ,"ContractData",A6, "PercentNetLastTrade",, "T")/100</f>
        <v>5.6643595394022164E-3</v>
      </c>
    </row>
    <row r="7" spans="1:8" x14ac:dyDescent="0.3">
      <c r="A7" t="s">
        <v>12</v>
      </c>
      <c r="B7" t="str">
        <f>PROPER(RTD("cqg.rtd", ,"ContractData",A7, "LongDescription",, "T"))</f>
        <v>Microsoft Corp</v>
      </c>
      <c r="C7" s="5">
        <f>RTD("cqg.rtd", ,"ContractData",A7, "Open",, "T")</f>
        <v>495.65000000000003</v>
      </c>
      <c r="D7" s="5">
        <f>RTD("cqg.rtd", ,"ContractData",A7, "High",, "T")</f>
        <v>498.97</v>
      </c>
      <c r="E7" s="5">
        <f>RTD("cqg.rtd", ,"ContractData",A7, "Low",, "T")</f>
        <v>492.58</v>
      </c>
      <c r="F7" s="5">
        <f>RTD("cqg.rtd", ,"ContractData",A7, "LastTrade",, "T")</f>
        <v>495.63</v>
      </c>
      <c r="G7" s="5">
        <f>RTD("cqg.rtd", ,"ContractData",A7, "NetLastTrade",, "T")</f>
        <v>3.1899999999999977</v>
      </c>
      <c r="H7" s="6">
        <f>RTD("cqg.rtd", ,"ContractData",A7, "PercentNetLastTrade",, "T")/100</f>
        <v>6.4779465518641863E-3</v>
      </c>
    </row>
    <row r="8" spans="1:8" x14ac:dyDescent="0.3">
      <c r="A8" t="s">
        <v>13</v>
      </c>
      <c r="B8" t="str">
        <f>PROPER(RTD("cqg.rtd", ,"ContractData",A8, "LongDescription",, "T"))</f>
        <v>Nvidia Corporation</v>
      </c>
      <c r="C8" s="5">
        <f>RTD("cqg.rtd", ,"ContractData",A8, "Open",, "T")</f>
        <v>221.23000000000002</v>
      </c>
      <c r="D8" s="5">
        <f>RTD("cqg.rtd", ,"ContractData",A8, "High",, "T")</f>
        <v>222</v>
      </c>
      <c r="E8" s="5">
        <f>RTD("cqg.rtd", ,"ContractData",A8, "Low",, "T")</f>
        <v>218.15</v>
      </c>
      <c r="F8" s="5">
        <f>RTD("cqg.rtd", ,"ContractData",A8, "LastTrade",, "T")</f>
        <v>218.29</v>
      </c>
      <c r="G8" s="5">
        <f>RTD("cqg.rtd", ,"ContractData",A8, "NetLastTrade",, "T")</f>
        <v>-7.00000000000216E-2</v>
      </c>
      <c r="H8" s="6">
        <f>RTD("cqg.rtd", ,"ContractData",A8, "PercentNetLastTrade",, "T")/100</f>
        <v>-3.2057153324784759E-4</v>
      </c>
    </row>
    <row r="10" spans="1:8" x14ac:dyDescent="0.3">
      <c r="A10" s="7"/>
      <c r="E10" s="5" t="s">
        <v>0</v>
      </c>
      <c r="F10" s="5" t="s">
        <v>5</v>
      </c>
      <c r="G10" s="5" t="s">
        <v>14</v>
      </c>
      <c r="H10" s="5" t="s">
        <v>7</v>
      </c>
    </row>
    <row r="11" spans="1:8" x14ac:dyDescent="0.3">
      <c r="A11" s="7"/>
      <c r="E11" s="5" t="s">
        <v>9</v>
      </c>
      <c r="F11" s="5" cm="1">
        <f t="array" aca="1" ref="F11" ca="1">INDIRECT($E11) INDIRECT($F$10)</f>
        <v>256.78000000000003</v>
      </c>
      <c r="G11" s="5" cm="1">
        <f t="array" aca="1" ref="G11" ca="1">INDIRECT($E11) INDIRECT($G$10)</f>
        <v>4.8900000000000148</v>
      </c>
      <c r="H11" s="6" cm="1">
        <f t="array" aca="1" ref="H11" ca="1">INDIRECT($E11) INDIRECT($H$10)</f>
        <v>1.941323593632141E-2</v>
      </c>
    </row>
    <row r="12" spans="1:8" x14ac:dyDescent="0.3">
      <c r="E12" s="5" t="s">
        <v>10</v>
      </c>
      <c r="F12" s="5" cm="1">
        <f t="array" aca="1" ref="F12" ca="1">INDIRECT($E12) INDIRECT($F$10)</f>
        <v>365.44</v>
      </c>
      <c r="G12" s="5" cm="1">
        <f t="array" aca="1" ref="G12" ca="1">INDIRECT($E12) INDIRECT($G$10)</f>
        <v>1.8799999999999955</v>
      </c>
      <c r="H12" s="6" cm="1">
        <f t="array" aca="1" ref="H12" ca="1">INDIRECT($E12) INDIRECT($H$10)</f>
        <v>5.1710859280448898E-3</v>
      </c>
    </row>
    <row r="13" spans="1:8" x14ac:dyDescent="0.3">
      <c r="E13" s="5" t="s">
        <v>12</v>
      </c>
      <c r="F13" s="5" cm="1">
        <f t="array" aca="1" ref="F13" ca="1">INDIRECT($E13) INDIRECT($F$10)</f>
        <v>495.63</v>
      </c>
      <c r="G13" s="5" cm="1">
        <f t="array" aca="1" ref="G13" ca="1">INDIRECT($E13) INDIRECT($G$10)</f>
        <v>3.1899999999999977</v>
      </c>
      <c r="H13" s="6" cm="1">
        <f t="array" aca="1" ref="H13" ca="1">INDIRECT($E13) INDIRECT($H$10)</f>
        <v>6.4779465518641863E-3</v>
      </c>
    </row>
    <row r="14" spans="1:8" x14ac:dyDescent="0.3">
      <c r="E14" s="5"/>
      <c r="F14" s="5"/>
      <c r="G14" s="5"/>
      <c r="H14" s="6"/>
    </row>
    <row r="15" spans="1:8" x14ac:dyDescent="0.3">
      <c r="E15" s="5"/>
      <c r="F15" s="5"/>
      <c r="G15" s="5"/>
      <c r="H15" s="6"/>
    </row>
    <row r="16" spans="1:8" x14ac:dyDescent="0.3">
      <c r="E16" s="5"/>
      <c r="F16" s="5"/>
      <c r="G16" s="5"/>
      <c r="H16" s="6"/>
    </row>
    <row r="17" spans="5:8" x14ac:dyDescent="0.3">
      <c r="E17" s="5"/>
      <c r="F17" s="5"/>
      <c r="G17" s="5"/>
      <c r="H17" s="6"/>
    </row>
    <row r="18" spans="5:8" x14ac:dyDescent="0.3">
      <c r="G18" s="7"/>
      <c r="H18" s="8"/>
    </row>
    <row r="19" spans="5:8" x14ac:dyDescent="0.3">
      <c r="G19" s="7"/>
    </row>
  </sheetData>
  <dataValidations disablePrompts="1" count="1">
    <dataValidation type="list" allowBlank="1" showInputMessage="1" showErrorMessage="1" sqref="E11:E13" xr:uid="{7A77CA34-28B9-43F8-B21E-35FFDEC86E9E}">
      <formula1>$A$2:$A$8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Sheet1</vt:lpstr>
      <vt:lpstr>Description</vt:lpstr>
      <vt:lpstr>High</vt:lpstr>
      <vt:lpstr>Last</vt:lpstr>
      <vt:lpstr>Low</vt:lpstr>
      <vt:lpstr>Net_Chge</vt:lpstr>
      <vt:lpstr>Open</vt:lpstr>
      <vt:lpstr>Percent</vt:lpstr>
      <vt:lpstr>S.AAPl</vt:lpstr>
      <vt:lpstr>S.AMZN</vt:lpstr>
      <vt:lpstr>S.GOOGL</vt:lpstr>
      <vt:lpstr>S.META</vt:lpstr>
      <vt:lpstr>S.MSFT</vt:lpstr>
      <vt:lpstr>S.NVDA</vt:lpstr>
      <vt:lpstr>S.TSLA</vt:lpstr>
      <vt:lpstr>Symbol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2026-09-11T17:26:10Z</dcterms:created>
  <dcterms:modified xsi:type="dcterms:W3CDTF">2026-09-12T21:54:49Z</dcterms:modified>
</cp:coreProperties>
</file>