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60" windowWidth="18240" windowHeight="1278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J23" i="1" l="1"/>
  <c r="H42" i="1"/>
  <c r="B67" i="1"/>
  <c r="B58" i="1"/>
  <c r="B61" i="1"/>
  <c r="B64" i="1"/>
  <c r="B55" i="1"/>
  <c r="B82" i="1"/>
  <c r="B85" i="1"/>
  <c r="B70" i="1"/>
  <c r="B73" i="1"/>
  <c r="B76" i="1"/>
  <c r="B88" i="1"/>
</calcChain>
</file>

<file path=xl/sharedStrings.xml><?xml version="1.0" encoding="utf-8"?>
<sst xmlns="http://schemas.openxmlformats.org/spreadsheetml/2006/main" count="77" uniqueCount="77">
  <si>
    <t>http://www.cqg.com/Market-Data/CQG-RTD-Excel.aspx</t>
  </si>
  <si>
    <t xml:space="preserve">RTD is extremely efficient and offers many advantages over Dynamic Data Exchange (DDE). With RTD, you can drive calculation formulas based on cells that reference real-time data. You can also request market data, historical data, and current working orders and positions data, including synthetic spreads. </t>
  </si>
  <si>
    <t>CQG must be running to supply data to Excel. Here is the output of this RTD formula:</t>
  </si>
  <si>
    <t>Breaking down the RTD formula into components:</t>
  </si>
  <si>
    <r>
      <t xml:space="preserve">Here is the simplest RTD formula: </t>
    </r>
    <r>
      <rPr>
        <b/>
        <sz val="11"/>
        <color theme="3" tint="0.39997558519241921"/>
        <rFont val="Tahoma"/>
        <family val="2"/>
      </rPr>
      <t>=RTD("cqg.rtd",,"ContractData", "EP", "LastQuoteToday")</t>
    </r>
  </si>
  <si>
    <t>For example:</t>
  </si>
  <si>
    <t>EP</t>
  </si>
  <si>
    <t>LastQuoteToday</t>
  </si>
  <si>
    <t>You can reference cells for the syntax, such as the symbol for the RTD formula. This means you can change the symbol from another cell and all cells with RTD calls from that one cell will update when you change the symbol.</t>
  </si>
  <si>
    <t>RTD Output</t>
  </si>
  <si>
    <r>
      <t xml:space="preserve">The </t>
    </r>
    <r>
      <rPr>
        <b/>
        <sz val="11"/>
        <color theme="3" tint="0.39997558519241921"/>
        <rFont val="Tahoma"/>
        <family val="2"/>
      </rPr>
      <t>"LastQuoteToday")</t>
    </r>
    <r>
      <rPr>
        <sz val="11"/>
        <color theme="1"/>
        <rFont val="Tahoma"/>
        <family val="2"/>
      </rPr>
      <t xml:space="preserve"> is the market information requested.</t>
    </r>
  </si>
  <si>
    <t>The RTD formula below is referencing the cells above.</t>
  </si>
  <si>
    <t>http://news.cqg.com/commentary/hartle-flow/</t>
  </si>
  <si>
    <t>Requesting RSI data (with RSI parameters of Close, 9 period) for CLE.</t>
  </si>
  <si>
    <t>Requesting the data for a custom study labeled Mystudy (uses abbreviation to reference) and calling up Curve labeled c1.</t>
  </si>
  <si>
    <t>Requesting the close of the 10:15 bar.</t>
  </si>
  <si>
    <t>Requesting the close of September 23, 2011.</t>
  </si>
  <si>
    <t>=RTD("cqg.rtd",,"ContractData","CLE","Close")</t>
  </si>
  <si>
    <t>CLE?1</t>
  </si>
  <si>
    <t>=RTD("cqg.rtd",,"ContractData","CLE[-2]","Close")</t>
  </si>
  <si>
    <t>=RTD("cqg.rtd",,"ContractData","CLE","Close",,,"M")</t>
  </si>
  <si>
    <t>=RTD("cqg.rtd",,"ContractData","CLE[-3]","Close",,,"M")</t>
  </si>
  <si>
    <t>=RTD("cqg.rtd",,"StudyData","CLE[-3]","Bar",,"Close","M")</t>
  </si>
  <si>
    <t>=RTD("cqg.rtd",,"StudyData","CLE","VolOI",,"Vol","D","-6")</t>
  </si>
  <si>
    <t>=RTD("cqg.rtd",,"StudyData","CLE","RSI","InputChoice=Close,Period=9","RSI")</t>
  </si>
  <si>
    <t>=RTD("cqg.rtd",,"StudyData","CLE","Mystudy^",,"c1")</t>
  </si>
  <si>
    <t>=RTD("cqg.rtd",,"StudyData","Close(CLE) when (LocalHour(CLE)=10 and LocalMinute(CLE)=15)","Bar","","Close","5")</t>
  </si>
  <si>
    <t>=RTD("cqg.rtd",,"StudyData","Close(CLE) When (LocalYear(CLE)=2011 and LocalMonth(CLE)=9 and LocalDay(CLE)=23)","Bar","","Close","D")</t>
  </si>
  <si>
    <t>BBnds is the study name abbreviation</t>
  </si>
  <si>
    <t>=RTD("cqg.rtd", , "StudyData","contractsymbol","studyname e.g. BBnds", "study parameters", "StudyCurveName e.g. BHI", "ChartTimeFrame e.g. 5 or D for daily", "[offsetstudy e.g. -1]", "ChooseSession e.g. ALL", "custom session Name ", "Choose B or A or TS for quote type", "to equalize close enter TRUE", "Enter T for decimal or D for Tick Format")</t>
  </si>
  <si>
    <t>Here, is a more detailed presentation of the RTD syntax:</t>
  </si>
  <si>
    <t>=RTD("cqg.rtd",,"StudyData","CLE", "BBnds", "MAType=Sim,InputChoice=Close,Period1=21,Percent=2.5,Divisor=0", "BHI","A5C","0","ALL",,,"TRUE","D")</t>
  </si>
  <si>
    <t>=RTD("cqg.rtd",,"StudyData","CLE", "BBnds", "MAType=Sim,InputChoice=Close,Period1=21,Percent=2.5,Divisor=0", "BMA","A5C","0","ALL",,,"TRUE","D")</t>
  </si>
  <si>
    <t>=RTD("cqg.rtd",,"StudyData","CLE", "BBnds", "MAType=Sim,InputChoice=Close,Period1=21,Percent=2.5,Divisor=0", "BLO","A5C","0","ALL",,,"TRUE","D")</t>
  </si>
  <si>
    <t>=RTD("cqg.rtd",,"StudyData","CLE", "BBnds", "MAType=Sim,InputChoice=Close,Period1=21,Percent=2.5,Divisor=0", "BHI","A5C","0","ALL","YOURCUSTOMSESSIONNAME","B","TRUE","D")</t>
  </si>
  <si>
    <t>"=RTD("cqg.rtd",,"StudyData","CLE", "BBnds", "MAType=Sim,InputChoice=Close,Period1=21,Percent=2.5,Divisor=0", "BHI","A5C","0","ALL","","B","TRUE","D")</t>
  </si>
  <si>
    <t>http://www.cqg.com/Advanced-Features-Support.aspx</t>
  </si>
  <si>
    <r>
      <rPr>
        <sz val="11"/>
        <color rgb="FFFF0000"/>
        <rFont val="Tahoma"/>
        <family val="2"/>
      </rPr>
      <t>The</t>
    </r>
    <r>
      <rPr>
        <sz val="11"/>
        <color theme="1"/>
        <rFont val="Tahoma"/>
        <family val="2"/>
      </rPr>
      <t xml:space="preserve"> </t>
    </r>
    <r>
      <rPr>
        <b/>
        <sz val="11"/>
        <color theme="3" tint="0.39997558519241921"/>
        <rFont val="Tahoma"/>
        <family val="2"/>
      </rPr>
      <t>,"EP",</t>
    </r>
    <r>
      <rPr>
        <sz val="11"/>
        <color theme="1"/>
        <rFont val="Tahoma"/>
        <family val="2"/>
      </rPr>
      <t xml:space="preserve"> is the symbol or instrument.</t>
    </r>
  </si>
  <si>
    <t>CQG supports the Microsoft Excel® RealTimeData (RTD) function in CQG Integrated Client version 8.4 and greater for delivering market data and other information to Excel. Through the combination of CQG and Excel, you can create highly-customized applications designed for your specific needs.</t>
  </si>
  <si>
    <r>
      <t xml:space="preserve">Also, some tips and tricks using RTD in Excel can be found </t>
    </r>
    <r>
      <rPr>
        <sz val="11"/>
        <color rgb="FFFF0000"/>
        <rFont val="Tahoma"/>
        <family val="2"/>
      </rPr>
      <t>on</t>
    </r>
    <r>
      <rPr>
        <sz val="11"/>
        <color theme="1"/>
        <rFont val="Tahoma"/>
        <family val="2"/>
      </rPr>
      <t xml:space="preserve"> the CQG News site:</t>
    </r>
  </si>
  <si>
    <r>
      <t xml:space="preserve">These three RTD formulas </t>
    </r>
    <r>
      <rPr>
        <sz val="11"/>
        <color rgb="FFFF0000"/>
        <rFont val="Tahoma"/>
        <family val="2"/>
      </rPr>
      <t>are</t>
    </r>
    <r>
      <rPr>
        <sz val="11"/>
        <color theme="1"/>
        <rFont val="Tahoma"/>
        <family val="2"/>
      </rPr>
      <t xml:space="preserve"> for the Bollinger Band High, Bollinger Band Moving Average, and Bollinger Band Low.</t>
    </r>
  </si>
  <si>
    <r>
      <t xml:space="preserve">An example of using a custom session and the BATS </t>
    </r>
    <r>
      <rPr>
        <sz val="11"/>
        <color rgb="FFFF0000"/>
        <rFont val="Tahoma"/>
        <family val="2"/>
      </rPr>
      <t>filter</t>
    </r>
    <r>
      <rPr>
        <sz val="11"/>
        <color theme="1"/>
        <rFont val="Tahoma"/>
        <family val="2"/>
      </rPr>
      <t xml:space="preserve"> is explained below.</t>
    </r>
  </si>
  <si>
    <r>
      <t>"YOURCUSTOMSESSIONNAME"</t>
    </r>
    <r>
      <rPr>
        <sz val="11"/>
        <color rgb="FFFF0000"/>
        <rFont val="Tahoma"/>
        <family val="2"/>
      </rPr>
      <t xml:space="preserve"> is</t>
    </r>
    <r>
      <rPr>
        <sz val="11"/>
        <color theme="1"/>
        <rFont val="Tahoma"/>
        <family val="2"/>
      </rPr>
      <t xml:space="preserve"> where you enter a custom session that you created in CQG.</t>
    </r>
  </si>
  <si>
    <r>
      <t>"B"</t>
    </r>
    <r>
      <rPr>
        <sz val="11"/>
        <color rgb="FFFF0000"/>
        <rFont val="Tahoma"/>
        <family val="2"/>
      </rPr>
      <t xml:space="preserve"> is</t>
    </r>
    <r>
      <rPr>
        <sz val="11"/>
        <color theme="1"/>
        <rFont val="Tahoma"/>
        <family val="2"/>
      </rPr>
      <t xml:space="preserve"> a quote type filter. For BIDS use B, </t>
    </r>
    <r>
      <rPr>
        <sz val="11"/>
        <color rgb="FFFF0000"/>
        <rFont val="Tahoma"/>
        <family val="2"/>
      </rPr>
      <t>ASKS</t>
    </r>
    <r>
      <rPr>
        <sz val="11"/>
        <color theme="1"/>
        <rFont val="Tahoma"/>
        <family val="2"/>
      </rPr>
      <t xml:space="preserve"> use A, Trades use TS.</t>
    </r>
  </si>
  <si>
    <r>
      <t xml:space="preserve">The </t>
    </r>
    <r>
      <rPr>
        <b/>
        <sz val="11"/>
        <color theme="3" tint="0.39997558519241921"/>
        <rFont val="Tahoma"/>
        <family val="2"/>
      </rPr>
      <t>,"ContractData",</t>
    </r>
    <r>
      <rPr>
        <sz val="11"/>
        <color theme="1"/>
        <rFont val="Tahoma"/>
        <family val="2"/>
      </rPr>
      <t xml:space="preserve"> is calling for instrument quotes and properties.</t>
    </r>
  </si>
  <si>
    <t xml:space="preserve"> =RTD("cqg.rtd",,"ContractData", D40, E40)</t>
  </si>
  <si>
    <r>
      <t>In the RTD formula above</t>
    </r>
    <r>
      <rPr>
        <sz val="11"/>
        <color rgb="FFFF0000"/>
        <rFont val="Tahoma"/>
        <family val="2"/>
      </rPr>
      <t>,</t>
    </r>
    <r>
      <rPr>
        <sz val="11"/>
        <color theme="1"/>
        <rFont val="Tahoma"/>
        <family val="2"/>
      </rPr>
      <t xml:space="preserve"> the symbol is entered into cell D40 and the market information syntax entered into cell E40. You could substitute Open, High, or Low. Notice that in the RTD formula the quotes are not used. Also, the market information requested must match the CQG </t>
    </r>
    <r>
      <rPr>
        <sz val="11"/>
        <color rgb="FFFF0000"/>
        <rFont val="Tahoma"/>
        <family val="2"/>
      </rPr>
      <t>syntax</t>
    </r>
    <r>
      <rPr>
        <sz val="11"/>
        <color theme="1"/>
        <rFont val="Tahoma"/>
        <family val="2"/>
      </rPr>
      <t>. More about the specific syntax will be discussed below.</t>
    </r>
  </si>
  <si>
    <t>Contract data is one of two types of data. CQG offers Contract data, which are instrument quotes and properties. The second type of data is "StudyData," which are chart and calculated studies data. Replace "ContractData" with "StudyData" in the RTD formula.</t>
  </si>
  <si>
    <t>Below are a series of examples and explanations to enable you to design your own custom Excel displays in CQG. Each example is increasingly more complex to thoroughly demonstrate the RTD features.</t>
  </si>
  <si>
    <r>
      <t xml:space="preserve">The </t>
    </r>
    <r>
      <rPr>
        <b/>
        <sz val="11"/>
        <color theme="3" tint="0.39997558519241921"/>
        <rFont val="Tahoma"/>
        <family val="2"/>
      </rPr>
      <t>=RTD("cqg.rtd",</t>
    </r>
    <r>
      <rPr>
        <sz val="11"/>
        <color theme="1"/>
        <rFont val="Tahoma"/>
        <family val="2"/>
      </rPr>
      <t xml:space="preserve"> portion is using the Excel RTD formula to call data from the CQG RTD server installed on your computer. Notice that the fields are separated by commas, and that each bit of syntax is surrounded by quotation marks.</t>
    </r>
  </si>
  <si>
    <r>
      <rPr>
        <sz val="11"/>
        <color theme="1"/>
        <rFont val="Tahoma"/>
        <family val="2"/>
      </rPr>
      <t>Following are a list of popular RTD formulas. Simply copy and paste the formulas. You can use your own symbols and parameters. At the bottom is a syntax key.</t>
    </r>
  </si>
  <si>
    <r>
      <t xml:space="preserve">Requesting the </t>
    </r>
    <r>
      <rPr>
        <sz val="11"/>
        <color theme="1"/>
        <rFont val="Tahoma"/>
        <family val="2"/>
      </rPr>
      <t>close for CLE.</t>
    </r>
  </si>
  <si>
    <t>=RTD("cqg.rtd",,"ContractData",$H$57,"Close")</t>
  </si>
  <si>
    <r>
      <t xml:space="preserve">Requesting the </t>
    </r>
    <r>
      <rPr>
        <sz val="11"/>
        <color theme="1"/>
        <rFont val="Tahoma"/>
        <family val="2"/>
      </rPr>
      <t>close for the Symbol referenced in cell H57:</t>
    </r>
  </si>
  <si>
    <r>
      <t xml:space="preserve">Requesting the </t>
    </r>
    <r>
      <rPr>
        <sz val="11"/>
        <color theme="1"/>
        <rFont val="Tahoma"/>
        <family val="2"/>
      </rPr>
      <t>close two bars back (offset) for CLE.</t>
    </r>
  </si>
  <si>
    <r>
      <t xml:space="preserve">Requesting </t>
    </r>
    <r>
      <rPr>
        <sz val="11"/>
        <color theme="1"/>
        <rFont val="Tahoma"/>
        <family val="2"/>
      </rPr>
      <t>the close on a monthly chart for CLE.</t>
    </r>
  </si>
  <si>
    <r>
      <t xml:space="preserve">Requesting </t>
    </r>
    <r>
      <rPr>
        <sz val="11"/>
        <color theme="1"/>
        <rFont val="Tahoma"/>
        <family val="2"/>
      </rPr>
      <t>the close three bars back on a monthly chart for CLE.</t>
    </r>
  </si>
  <si>
    <r>
      <t xml:space="preserve">Requesting </t>
    </r>
    <r>
      <rPr>
        <sz val="11"/>
        <color theme="1"/>
        <rFont val="Tahoma"/>
        <family val="2"/>
      </rPr>
      <t>the close three bars back on a monthly chart for CLE using StudyData instead of ContractData.</t>
    </r>
  </si>
  <si>
    <r>
      <t xml:space="preserve">Requesting </t>
    </r>
    <r>
      <rPr>
        <sz val="11"/>
        <color theme="1"/>
        <rFont val="Tahoma"/>
        <family val="2"/>
      </rPr>
      <t>volume data from the Volume Open Interest study based on a daily chart offset by 6 bars for CLE.</t>
    </r>
  </si>
  <si>
    <r>
      <t xml:space="preserve">CLE </t>
    </r>
    <r>
      <rPr>
        <sz val="11"/>
        <color theme="1"/>
        <rFont val="Tahoma"/>
        <family val="2"/>
      </rPr>
      <t>is the symbol</t>
    </r>
  </si>
  <si>
    <r>
      <t xml:space="preserve">MAType=Sim,InputChoice=Close,Period1=21,Percent=2.5,Divisor=0 , are the parameters for the </t>
    </r>
    <r>
      <rPr>
        <sz val="11"/>
        <color theme="1"/>
        <rFont val="Tahoma"/>
        <family val="2"/>
      </rPr>
      <t>study</t>
    </r>
  </si>
  <si>
    <r>
      <t xml:space="preserve">BHI is the </t>
    </r>
    <r>
      <rPr>
        <sz val="11"/>
        <color theme="1"/>
        <rFont val="Tahoma"/>
        <family val="2"/>
      </rPr>
      <t>studies' curve name</t>
    </r>
  </si>
  <si>
    <r>
      <t xml:space="preserve">A5C </t>
    </r>
    <r>
      <rPr>
        <sz val="11"/>
        <color theme="1"/>
        <rFont val="Tahoma"/>
        <family val="2"/>
      </rPr>
      <t>is a 5-minute active continuation chart</t>
    </r>
  </si>
  <si>
    <r>
      <t xml:space="preserve">Change A5C to 5 and the word TRUE to FALSE </t>
    </r>
    <r>
      <rPr>
        <sz val="11"/>
        <color theme="1"/>
        <rFont val="Tahoma"/>
        <family val="2"/>
      </rPr>
      <t>appears for non-continuation charts, false does not equalize the close.</t>
    </r>
  </si>
  <si>
    <r>
      <t xml:space="preserve">“0” </t>
    </r>
    <r>
      <rPr>
        <sz val="11"/>
        <color theme="1"/>
        <rFont val="Tahoma"/>
        <family val="2"/>
      </rPr>
      <t>means current value or change to -1 or -2, etc., to look at past values</t>
    </r>
  </si>
  <si>
    <r>
      <t xml:space="preserve">“D” means to use CQG price scale, change to “T” for decimal </t>
    </r>
    <r>
      <rPr>
        <sz val="11"/>
        <color theme="1"/>
        <rFont val="Tahoma"/>
        <family val="2"/>
      </rPr>
      <t>pricing</t>
    </r>
  </si>
  <si>
    <r>
      <t xml:space="preserve">For additional assistance, please visit our </t>
    </r>
    <r>
      <rPr>
        <sz val="11"/>
        <color theme="1"/>
        <rFont val="Tahoma"/>
        <family val="2"/>
      </rPr>
      <t>Advanced Features Support page:</t>
    </r>
  </si>
  <si>
    <r>
      <t xml:space="preserve">For more information about using </t>
    </r>
    <r>
      <rPr>
        <sz val="11"/>
        <color theme="1"/>
        <rFont val="Tahoma"/>
        <family val="2"/>
      </rPr>
      <t>CQG and RTD, please visit the CQG website:</t>
    </r>
  </si>
  <si>
    <t>= RTD("cqg.rtd",,"StudyData", "B.cqg.ADXHigh(EP,Period=13,Threshold=25)", "Bar", "", "Close", "15", "0", "all", "", "","True")</t>
  </si>
  <si>
    <t>Requesting the the ADX High condition. If the 13 period ADX is gretaer than 25, then a 1 is returned, otherwise, a 0 is returned.</t>
  </si>
  <si>
    <t>Disclaimer</t>
  </si>
  <si>
    <t>CQG does not warrant the expressed functionality of this sample code beyond its use as an example of how to retrieve price and related information using the CQG RTD Real-time feature.</t>
  </si>
  <si>
    <t>Restrictions</t>
  </si>
  <si>
    <t>These data may never be redistributed or sold.</t>
  </si>
  <si>
    <t>CQG does grant you the license to use the extracted data on another computer for the purpose of end-of-day accounting.</t>
  </si>
  <si>
    <t>Any data extracted from the CQG Integrated Client are for use within this spreadsheet or for use with other applications running on this computer only. They may not be distributed in real-time to another computer in any manner, either physical or electronic and they may not be distributed at any time to another computer for the purpose of technical analysis.</t>
  </si>
  <si>
    <t>Welcome to a basic tutorial on using RTD formulas.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</si>
</sst>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Tahoma"/>
      <family val="2"/>
    </font>
    <font>
      <sz val="11"/>
      <color theme="1"/>
      <name val="Calibri"/>
      <family val="2"/>
    </font>
    <font>
      <u/>
      <sz val="11"/>
      <color theme="10"/>
      <name val="Tahoma"/>
      <family val="2"/>
    </font>
    <font>
      <b/>
      <sz val="11"/>
      <color theme="3" tint="0.39997558519241921"/>
      <name val="Tahoma"/>
      <family val="2"/>
    </font>
    <font>
      <sz val="11"/>
      <color theme="3" tint="0.39994506668294322"/>
      <name val="Tahoma"/>
      <family val="2"/>
    </font>
    <font>
      <b/>
      <sz val="11"/>
      <color theme="1"/>
      <name val="Tahoma"/>
      <family val="2"/>
    </font>
    <font>
      <b/>
      <sz val="11"/>
      <color theme="4"/>
      <name val="Tahoma"/>
      <family val="2"/>
    </font>
    <font>
      <b/>
      <sz val="11"/>
      <color theme="3" tint="0.39994506668294322"/>
      <name val="Tahoma"/>
      <family val="2"/>
    </font>
    <font>
      <b/>
      <sz val="11"/>
      <color theme="3" tint="0.39991454817346722"/>
      <name val="Tahoma"/>
      <family val="2"/>
    </font>
    <font>
      <sz val="11"/>
      <color rgb="FF000000"/>
      <name val="Tahoma"/>
      <family val="2"/>
    </font>
    <font>
      <sz val="11"/>
      <color rgb="FFFF0000"/>
      <name val="Tahoma"/>
      <family val="2"/>
    </font>
    <font>
      <sz val="10"/>
      <name val="MS Sans Serif"/>
      <family val="2"/>
    </font>
    <font>
      <sz val="10"/>
      <name val="Arial"/>
      <family val="2"/>
      <charset val="204"/>
    </font>
    <font>
      <sz val="11"/>
      <name val="Tahoma"/>
      <family val="2"/>
      <charset val="204"/>
    </font>
    <font>
      <sz val="11"/>
      <color theme="1"/>
      <name val="Tahoma"/>
      <family val="2"/>
      <charset val="204"/>
    </font>
    <font>
      <b/>
      <sz val="11"/>
      <name val="Tahoma"/>
      <family val="2"/>
    </font>
  </fonts>
  <fills count="2">
    <fill>
      <patternFill patternType="none"/>
    </fill>
    <fill>
      <patternFill patternType="gray125"/>
    </fill>
  </fills>
  <borders count="1">
    <border>
      <left/>
      <right/>
      <top/>
      <bottom/>
      <diagonal/>
    </border>
  </borders>
  <cellStyleXfs count="4">
    <xf numFmtId="0" fontId="0" fillId="0" borderId="0"/>
    <xf numFmtId="0" fontId="2" fillId="0" borderId="0" applyNumberFormat="0" applyFill="0" applyBorder="0" applyAlignment="0" applyProtection="0"/>
    <xf numFmtId="0" fontId="11" fillId="0" borderId="0"/>
    <xf numFmtId="0" fontId="12" fillId="0" borderId="0"/>
  </cellStyleXfs>
  <cellXfs count="46">
    <xf numFmtId="0" fontId="0" fillId="0" borderId="0" xfId="0"/>
    <xf numFmtId="0" fontId="1" fillId="0" borderId="0" xfId="0" applyFont="1" applyAlignment="1">
      <alignment vertical="center"/>
    </xf>
    <xf numFmtId="0" fontId="3" fillId="0" borderId="0" xfId="0" applyFont="1" applyAlignment="1">
      <alignment horizontal="left" wrapText="1"/>
    </xf>
    <xf numFmtId="0" fontId="3" fillId="0" borderId="0" xfId="0" applyFont="1" applyAlignment="1">
      <alignment wrapText="1"/>
    </xf>
    <xf numFmtId="0" fontId="0" fillId="0" borderId="0" xfId="0" applyFont="1" applyAlignment="1">
      <alignment horizontal="center" wrapText="1"/>
    </xf>
    <xf numFmtId="0" fontId="6" fillId="0" borderId="0" xfId="0" applyFont="1"/>
    <xf numFmtId="0" fontId="7" fillId="0" borderId="0" xfId="0" applyFont="1"/>
    <xf numFmtId="0" fontId="5" fillId="0" borderId="0" xfId="0" applyFont="1"/>
    <xf numFmtId="0" fontId="9" fillId="0" borderId="0" xfId="0" applyFont="1" applyAlignment="1">
      <alignment horizontal="left" vertical="center" readingOrder="1"/>
    </xf>
    <xf numFmtId="0" fontId="7" fillId="0" borderId="0" xfId="0" applyFont="1" applyAlignment="1">
      <alignment horizontal="center" vertical="center" wrapText="1" readingOrder="1"/>
    </xf>
    <xf numFmtId="0" fontId="4" fillId="0" borderId="0" xfId="0" applyFont="1" applyAlignment="1">
      <alignment horizontal="center"/>
    </xf>
    <xf numFmtId="0" fontId="7" fillId="0" borderId="0" xfId="0" applyFont="1" applyAlignment="1">
      <alignment horizontal="left"/>
    </xf>
    <xf numFmtId="0" fontId="8" fillId="0" borderId="0" xfId="0" applyFont="1" applyAlignment="1">
      <alignment horizontal="left"/>
    </xf>
    <xf numFmtId="0" fontId="0" fillId="0" borderId="0" xfId="0" applyFont="1"/>
    <xf numFmtId="0" fontId="9" fillId="0" borderId="0" xfId="0" applyFont="1" applyAlignment="1">
      <alignment vertical="center"/>
    </xf>
    <xf numFmtId="0" fontId="2" fillId="0" borderId="0" xfId="1" applyFont="1" applyAlignment="1">
      <alignment horizontal="left" vertical="center"/>
    </xf>
    <xf numFmtId="0" fontId="0" fillId="0" borderId="0" xfId="0" applyFont="1" applyAlignment="1">
      <alignment horizontal="center"/>
    </xf>
    <xf numFmtId="0" fontId="0" fillId="0" borderId="0" xfId="0" applyFont="1" applyAlignment="1">
      <alignment horizontal="left"/>
    </xf>
    <xf numFmtId="0" fontId="0" fillId="0" borderId="0" xfId="0" quotePrefix="1" applyFont="1" applyAlignment="1">
      <alignment horizontal="left"/>
    </xf>
    <xf numFmtId="0" fontId="0" fillId="0" borderId="0" xfId="0" quotePrefix="1" applyFont="1" applyAlignment="1">
      <alignment horizontal="left" vertical="center" wrapText="1"/>
    </xf>
    <xf numFmtId="0" fontId="0" fillId="0" borderId="0" xfId="0" quotePrefix="1" applyFont="1"/>
    <xf numFmtId="0" fontId="0" fillId="0" borderId="0" xfId="0" applyFont="1" applyAlignment="1">
      <alignment horizontal="left"/>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Alignment="1">
      <alignment horizontal="left"/>
    </xf>
    <xf numFmtId="0" fontId="7" fillId="0" borderId="0" xfId="0" applyFont="1" applyAlignment="1">
      <alignment vertical="center"/>
    </xf>
    <xf numFmtId="0" fontId="14" fillId="0" borderId="0" xfId="0" applyFont="1"/>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xf>
    <xf numFmtId="0" fontId="0" fillId="0" borderId="0" xfId="0" applyFont="1" applyAlignment="1">
      <alignment horizontal="left"/>
    </xf>
    <xf numFmtId="0" fontId="2" fillId="0" borderId="0" xfId="1" applyFont="1" applyAlignment="1">
      <alignment horizontal="left"/>
    </xf>
    <xf numFmtId="0" fontId="0" fillId="0" borderId="0" xfId="0" quotePrefix="1" applyFont="1" applyAlignment="1">
      <alignment horizontal="left" vertical="center" wrapText="1"/>
    </xf>
    <xf numFmtId="0" fontId="0" fillId="0" borderId="0" xfId="0" quotePrefix="1" applyFont="1" applyAlignment="1">
      <alignment horizontal="center"/>
    </xf>
    <xf numFmtId="0" fontId="0" fillId="0" borderId="0" xfId="0" quotePrefix="1" applyAlignment="1">
      <alignment horizontal="left" vertical="center" wrapText="1"/>
    </xf>
    <xf numFmtId="0" fontId="4" fillId="0" borderId="0" xfId="0" applyFont="1" applyAlignment="1">
      <alignment horizontal="center"/>
    </xf>
    <xf numFmtId="0" fontId="3" fillId="0" borderId="0" xfId="0" applyFont="1" applyAlignment="1">
      <alignment horizontal="center" wrapText="1"/>
    </xf>
    <xf numFmtId="0" fontId="0" fillId="0" borderId="0" xfId="0" applyAlignment="1">
      <alignment horizontal="left" wrapText="1"/>
    </xf>
    <xf numFmtId="0" fontId="0" fillId="0" borderId="0" xfId="0" applyFont="1" applyAlignment="1">
      <alignment horizontal="left" wrapText="1"/>
    </xf>
    <xf numFmtId="0" fontId="9" fillId="0" borderId="0" xfId="0" applyFont="1" applyAlignment="1">
      <alignment horizontal="left" vertical="center" wrapText="1"/>
    </xf>
    <xf numFmtId="0" fontId="2" fillId="0" borderId="0" xfId="1"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shrinkToFit="1"/>
    </xf>
    <xf numFmtId="0" fontId="13" fillId="0" borderId="0" xfId="2" applyFont="1" applyFill="1" applyBorder="1" applyAlignment="1">
      <alignment horizontal="left" vertical="top" wrapText="1"/>
    </xf>
    <xf numFmtId="0" fontId="13" fillId="0" borderId="0" xfId="2" applyNumberFormat="1" applyFont="1" applyFill="1" applyBorder="1" applyAlignment="1">
      <alignment horizontal="left" vertical="top" wrapText="1"/>
    </xf>
    <xf numFmtId="0" fontId="15" fillId="0" borderId="0" xfId="2" applyFont="1" applyFill="1" applyBorder="1" applyAlignment="1">
      <alignment horizontal="left" vertical="top" wrapText="1"/>
    </xf>
  </cellXfs>
  <cellStyles count="4">
    <cellStyle name="Hyperlink"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volatileDependencies.xml><?xml version="1.0" encoding="utf-8"?>
<volTypes xmlns="http://schemas.openxmlformats.org/spreadsheetml/2006/main">
  <volType type="realTimeData">
    <main first="cqg.rtd">
      <tp t="e">
        <v>#N/A</v>
        <stp/>
        <stp>ContractData</stp>
        <stp>CLE[-2]</stp>
        <stp>Close</stp>
        <tr r="B61" s="1"/>
      </tp>
      <tp t="e">
        <v>#N/A</v>
        <stp/>
        <stp>ContractData</stp>
        <stp>CLE[-3]</stp>
        <stp>Close</stp>
        <stp/>
        <stp/>
        <stp>M</stp>
        <tr r="B67" s="1"/>
      </tp>
      <tp t="e">
        <v>#N/A</v>
        <stp/>
        <stp>StudyData</stp>
        <stp>CLE</stp>
        <stp>VolOI</stp>
        <stp/>
        <stp>Vol</stp>
        <stp>D</stp>
        <stp>-6</stp>
        <tr r="B73" s="1"/>
      </tp>
      <tp t="e">
        <v>#N/A</v>
        <stp/>
        <stp>ContractData</stp>
        <stp>EP</stp>
        <stp>LastQuoteToday</stp>
        <tr r="J23" s="1"/>
        <tr r="H42" s="1"/>
      </tp>
      <tp t="e">
        <v>#N/A</v>
        <stp/>
        <stp>StudyData</stp>
        <stp>Close(CLE) when (LocalHour(CLE)=10 and LocalMinute(CLE)=15)</stp>
        <stp>Bar</stp>
        <stp/>
        <stp>Close</stp>
        <stp>5</stp>
        <tr r="B82" s="1"/>
      </tp>
      <tp t="e">
        <v>#N/A</v>
        <stp/>
        <stp>StudyData</stp>
        <stp>CLE</stp>
        <stp>RSI</stp>
        <stp>InputChoice=Close,Period=9</stp>
        <stp>RSI</stp>
        <tr r="B76" s="1"/>
      </tp>
      <tp t="e">
        <v>#N/A</v>
        <stp/>
        <stp>StudyData</stp>
        <stp>CLE[-3]</stp>
        <stp>Bar</stp>
        <stp/>
        <stp>Close</stp>
        <stp>M</stp>
        <tr r="B70" s="1"/>
      </tp>
      <tp t="e">
        <v>#N/A</v>
        <stp/>
        <stp>StudyData</stp>
        <stp>B.cqg.ADXHigh(EP,Period=13,Threshold=25)</stp>
        <stp>Bar</stp>
        <stp/>
        <stp>Close</stp>
        <stp>15</stp>
        <stp>0</stp>
        <stp>all</stp>
        <stp/>
        <stp/>
        <stp>True</stp>
        <tr r="B88" s="1"/>
      </tp>
      <tp t="e">
        <v>#N/A</v>
        <stp/>
        <stp>ContractData</stp>
        <stp>CLE</stp>
        <stp>Close</stp>
        <stp/>
        <stp/>
        <stp>M</stp>
        <tr r="B64" s="1"/>
      </tp>
      <tp t="e">
        <v>#N/A</v>
        <stp/>
        <stp>ContractData</stp>
        <stp>CLE</stp>
        <stp>Close</stp>
        <tr r="B55" s="1"/>
      </tp>
      <tp t="e">
        <v>#N/A</v>
        <stp/>
        <stp>StudyData</stp>
        <stp>Close(CLE) When (LocalYear(CLE)=2011 and LocalMonth(CLE)=9 and LocalDay(CLE)=23)</stp>
        <stp>Bar</stp>
        <stp/>
        <stp>Close</stp>
        <stp>D</stp>
        <tr r="B85" s="1"/>
      </tp>
      <tp t="e">
        <v>#N/A</v>
        <stp/>
        <stp>ContractData</stp>
        <stp>CLE?1</stp>
        <stp>Close</stp>
        <tr r="B58" s="1"/>
      </tp>
    </main>
  </volType>
</volTypes>
</file>

<file path=xl/_rels/workbook.xml.rels><?xml version="1.0" encoding="UTF-8" standalone="yes"?>
<Relationships xmlns="http://schemas.openxmlformats.org/package/2006/relationships"><Relationship Id="rId8" Type="http://schemas.openxmlformats.org/officeDocument/2006/relationships/volatileDependencies" Target="volatileDependencie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qg.com/Advanced-Features-Support.aspx" TargetMode="External"/><Relationship Id="rId2" Type="http://schemas.openxmlformats.org/officeDocument/2006/relationships/hyperlink" Target="http://news.cqg.com/commentary/hartle-flow/" TargetMode="External"/><Relationship Id="rId1" Type="http://schemas.openxmlformats.org/officeDocument/2006/relationships/hyperlink" Target="http://www.cqg.com/Market-Data/CQG-RTD-Excel.asp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38"/>
  <sheetViews>
    <sheetView tabSelected="1" workbookViewId="0">
      <selection activeCell="A2" sqref="A2"/>
    </sheetView>
  </sheetViews>
  <sheetFormatPr defaultColWidth="8.75" defaultRowHeight="14.25" x14ac:dyDescent="0.2"/>
  <cols>
    <col min="1" max="16384" width="8.75" style="13"/>
  </cols>
  <sheetData>
    <row r="2" spans="2:13" x14ac:dyDescent="0.2">
      <c r="B2" s="7" t="s">
        <v>76</v>
      </c>
    </row>
    <row r="4" spans="2:13" ht="15" customHeight="1" x14ac:dyDescent="0.2">
      <c r="B4" s="39" t="s">
        <v>38</v>
      </c>
      <c r="C4" s="39"/>
      <c r="D4" s="39"/>
      <c r="E4" s="39"/>
      <c r="F4" s="39"/>
      <c r="G4" s="39"/>
      <c r="H4" s="39"/>
      <c r="I4" s="39"/>
      <c r="J4" s="39"/>
      <c r="K4" s="39"/>
      <c r="L4" s="39"/>
      <c r="M4" s="39"/>
    </row>
    <row r="5" spans="2:13" x14ac:dyDescent="0.2">
      <c r="B5" s="39"/>
      <c r="C5" s="39"/>
      <c r="D5" s="39"/>
      <c r="E5" s="39"/>
      <c r="F5" s="39"/>
      <c r="G5" s="39"/>
      <c r="H5" s="39"/>
      <c r="I5" s="39"/>
      <c r="J5" s="39"/>
      <c r="K5" s="39"/>
      <c r="L5" s="39"/>
      <c r="M5" s="39"/>
    </row>
    <row r="6" spans="2:13" x14ac:dyDescent="0.2">
      <c r="B6" s="39"/>
      <c r="C6" s="39"/>
      <c r="D6" s="39"/>
      <c r="E6" s="39"/>
      <c r="F6" s="39"/>
      <c r="G6" s="39"/>
      <c r="H6" s="39"/>
      <c r="I6" s="39"/>
      <c r="J6" s="39"/>
      <c r="K6" s="39"/>
      <c r="L6" s="39"/>
      <c r="M6" s="39"/>
    </row>
    <row r="7" spans="2:13" x14ac:dyDescent="0.2">
      <c r="B7" s="39"/>
      <c r="C7" s="39"/>
      <c r="D7" s="39"/>
      <c r="E7" s="39"/>
      <c r="F7" s="39"/>
      <c r="G7" s="39"/>
      <c r="H7" s="39"/>
      <c r="I7" s="39"/>
      <c r="J7" s="39"/>
      <c r="K7" s="39"/>
      <c r="L7" s="39"/>
      <c r="M7" s="39"/>
    </row>
    <row r="8" spans="2:13" ht="15" customHeight="1" x14ac:dyDescent="0.2">
      <c r="B8" s="39" t="s">
        <v>1</v>
      </c>
      <c r="C8" s="39"/>
      <c r="D8" s="39"/>
      <c r="E8" s="39"/>
      <c r="F8" s="39"/>
      <c r="G8" s="39"/>
      <c r="H8" s="39"/>
      <c r="I8" s="39"/>
      <c r="J8" s="39"/>
      <c r="K8" s="39"/>
      <c r="L8" s="39"/>
      <c r="M8" s="39"/>
    </row>
    <row r="9" spans="2:13" x14ac:dyDescent="0.2">
      <c r="B9" s="39"/>
      <c r="C9" s="39"/>
      <c r="D9" s="39"/>
      <c r="E9" s="39"/>
      <c r="F9" s="39"/>
      <c r="G9" s="39"/>
      <c r="H9" s="39"/>
      <c r="I9" s="39"/>
      <c r="J9" s="39"/>
      <c r="K9" s="39"/>
      <c r="L9" s="39"/>
      <c r="M9" s="39"/>
    </row>
    <row r="10" spans="2:13" x14ac:dyDescent="0.2">
      <c r="B10" s="39"/>
      <c r="C10" s="39"/>
      <c r="D10" s="39"/>
      <c r="E10" s="39"/>
      <c r="F10" s="39"/>
      <c r="G10" s="39"/>
      <c r="H10" s="39"/>
      <c r="I10" s="39"/>
      <c r="J10" s="39"/>
      <c r="K10" s="39"/>
      <c r="L10" s="39"/>
      <c r="M10" s="39"/>
    </row>
    <row r="11" spans="2:13" x14ac:dyDescent="0.2">
      <c r="B11" s="39"/>
      <c r="C11" s="39"/>
      <c r="D11" s="39"/>
      <c r="E11" s="39"/>
      <c r="F11" s="39"/>
      <c r="G11" s="39"/>
      <c r="H11" s="39"/>
      <c r="I11" s="39"/>
      <c r="J11" s="39"/>
      <c r="K11" s="39"/>
      <c r="L11" s="39"/>
      <c r="M11" s="39"/>
    </row>
    <row r="12" spans="2:13" x14ac:dyDescent="0.2">
      <c r="B12" s="41" t="s">
        <v>67</v>
      </c>
      <c r="C12" s="41"/>
      <c r="D12" s="41"/>
      <c r="E12" s="41"/>
      <c r="F12" s="41"/>
      <c r="G12" s="41"/>
      <c r="H12" s="41"/>
      <c r="I12" s="41"/>
    </row>
    <row r="13" spans="2:13" x14ac:dyDescent="0.2">
      <c r="B13" s="40" t="s">
        <v>0</v>
      </c>
      <c r="C13" s="40"/>
      <c r="D13" s="40"/>
      <c r="E13" s="40"/>
      <c r="F13" s="40"/>
      <c r="G13" s="40"/>
    </row>
    <row r="14" spans="2:13" x14ac:dyDescent="0.2">
      <c r="B14" s="15"/>
      <c r="C14" s="15"/>
      <c r="D14" s="15"/>
      <c r="E14" s="15"/>
      <c r="F14" s="15"/>
      <c r="G14" s="15"/>
    </row>
    <row r="15" spans="2:13" ht="14.25" customHeight="1" x14ac:dyDescent="0.2">
      <c r="B15" s="30" t="s">
        <v>39</v>
      </c>
      <c r="C15" s="30"/>
      <c r="D15" s="30"/>
      <c r="E15" s="30"/>
      <c r="F15" s="30"/>
      <c r="G15" s="30"/>
      <c r="H15" s="30"/>
      <c r="I15" s="30"/>
    </row>
    <row r="16" spans="2:13" ht="14.25" customHeight="1" x14ac:dyDescent="0.2">
      <c r="B16" s="31" t="s">
        <v>12</v>
      </c>
      <c r="C16" s="31"/>
      <c r="D16" s="31"/>
      <c r="E16" s="31"/>
      <c r="F16" s="31"/>
      <c r="G16" s="15"/>
    </row>
    <row r="17" spans="1:14" x14ac:dyDescent="0.2">
      <c r="B17" s="14"/>
    </row>
    <row r="18" spans="1:14" ht="15" customHeight="1" x14ac:dyDescent="0.2">
      <c r="B18" s="27" t="s">
        <v>48</v>
      </c>
      <c r="C18" s="27"/>
      <c r="D18" s="27"/>
      <c r="E18" s="27"/>
      <c r="F18" s="27"/>
      <c r="G18" s="27"/>
      <c r="H18" s="27"/>
      <c r="I18" s="27"/>
      <c r="J18" s="27"/>
      <c r="K18" s="27"/>
      <c r="L18" s="27"/>
      <c r="M18" s="27"/>
    </row>
    <row r="19" spans="1:14" ht="15" customHeight="1" x14ac:dyDescent="0.2">
      <c r="B19" s="27"/>
      <c r="C19" s="27"/>
      <c r="D19" s="27"/>
      <c r="E19" s="27"/>
      <c r="F19" s="27"/>
      <c r="G19" s="27"/>
      <c r="H19" s="27"/>
      <c r="I19" s="27"/>
      <c r="J19" s="27"/>
      <c r="K19" s="27"/>
      <c r="L19" s="27"/>
      <c r="M19" s="27"/>
    </row>
    <row r="20" spans="1:14" ht="15" x14ac:dyDescent="0.2">
      <c r="A20" s="1"/>
    </row>
    <row r="21" spans="1:14" x14ac:dyDescent="0.2">
      <c r="B21" s="30" t="s">
        <v>4</v>
      </c>
      <c r="C21" s="30"/>
      <c r="D21" s="30"/>
      <c r="E21" s="30"/>
      <c r="F21" s="30"/>
      <c r="G21" s="30"/>
      <c r="H21" s="30"/>
      <c r="I21" s="30"/>
      <c r="J21" s="30"/>
      <c r="K21" s="30"/>
      <c r="L21" s="30"/>
      <c r="M21" s="30"/>
    </row>
    <row r="23" spans="1:14" x14ac:dyDescent="0.2">
      <c r="B23" s="30" t="s">
        <v>2</v>
      </c>
      <c r="C23" s="30"/>
      <c r="D23" s="30"/>
      <c r="E23" s="30"/>
      <c r="F23" s="30"/>
      <c r="G23" s="30"/>
      <c r="H23" s="30"/>
      <c r="I23" s="30"/>
      <c r="J23" s="5">
        <f>RTD("cqg.rtd", ,"ContractData", "EP", "LastQuoteToday")</f>
        <v>136650</v>
      </c>
    </row>
    <row r="25" spans="1:14" ht="14.25" customHeight="1" x14ac:dyDescent="0.2">
      <c r="B25" s="13" t="s">
        <v>3</v>
      </c>
      <c r="G25" s="38" t="s">
        <v>49</v>
      </c>
      <c r="H25" s="38"/>
      <c r="I25" s="38"/>
      <c r="J25" s="38"/>
      <c r="K25" s="38"/>
      <c r="L25" s="38"/>
      <c r="M25" s="38"/>
    </row>
    <row r="26" spans="1:14" x14ac:dyDescent="0.2">
      <c r="G26" s="38"/>
      <c r="H26" s="38"/>
      <c r="I26" s="38"/>
      <c r="J26" s="38"/>
      <c r="K26" s="38"/>
      <c r="L26" s="38"/>
      <c r="M26" s="38"/>
    </row>
    <row r="27" spans="1:14" ht="27.6" customHeight="1" x14ac:dyDescent="0.2">
      <c r="G27" s="38"/>
      <c r="H27" s="38"/>
      <c r="I27" s="38"/>
      <c r="J27" s="38"/>
      <c r="K27" s="38"/>
      <c r="L27" s="38"/>
      <c r="M27" s="38"/>
    </row>
    <row r="29" spans="1:14" ht="14.25" hidden="1" customHeight="1" x14ac:dyDescent="0.2">
      <c r="G29" s="22"/>
      <c r="H29" s="22"/>
      <c r="I29" s="22"/>
      <c r="J29" s="22"/>
      <c r="K29" s="22"/>
      <c r="L29" s="22"/>
      <c r="M29" s="22"/>
    </row>
    <row r="30" spans="1:14" ht="14.25" customHeight="1" x14ac:dyDescent="0.2">
      <c r="G30" s="27" t="s">
        <v>44</v>
      </c>
      <c r="H30" s="27"/>
      <c r="I30" s="27"/>
      <c r="J30" s="27"/>
      <c r="K30" s="27"/>
      <c r="L30" s="27"/>
      <c r="M30" s="27"/>
      <c r="N30" s="27"/>
    </row>
    <row r="31" spans="1:14" hidden="1" x14ac:dyDescent="0.2">
      <c r="G31" s="22"/>
      <c r="H31" s="22"/>
      <c r="I31" s="22"/>
      <c r="J31" s="22"/>
      <c r="K31" s="22"/>
      <c r="L31" s="22"/>
      <c r="M31" s="22"/>
    </row>
    <row r="33" spans="2:16" x14ac:dyDescent="0.2">
      <c r="G33" s="13" t="s">
        <v>37</v>
      </c>
    </row>
    <row r="35" spans="2:16" x14ac:dyDescent="0.2">
      <c r="G35" s="38" t="s">
        <v>10</v>
      </c>
      <c r="H35" s="38"/>
      <c r="I35" s="38"/>
      <c r="J35" s="38"/>
      <c r="K35" s="38"/>
      <c r="L35" s="38"/>
    </row>
    <row r="37" spans="2:16" x14ac:dyDescent="0.2">
      <c r="B37" s="38" t="s">
        <v>8</v>
      </c>
      <c r="C37" s="38"/>
      <c r="D37" s="38"/>
      <c r="E37" s="38"/>
      <c r="F37" s="38"/>
      <c r="G37" s="38"/>
      <c r="H37" s="38"/>
      <c r="I37" s="38"/>
      <c r="J37" s="38"/>
      <c r="K37" s="38"/>
      <c r="L37" s="38"/>
      <c r="M37" s="38"/>
    </row>
    <row r="38" spans="2:16" x14ac:dyDescent="0.2">
      <c r="B38" s="38"/>
      <c r="C38" s="38"/>
      <c r="D38" s="38"/>
      <c r="E38" s="38"/>
      <c r="F38" s="38"/>
      <c r="G38" s="38"/>
      <c r="H38" s="38"/>
      <c r="I38" s="38"/>
      <c r="J38" s="38"/>
      <c r="K38" s="38"/>
      <c r="L38" s="38"/>
      <c r="M38" s="38"/>
    </row>
    <row r="40" spans="2:16" x14ac:dyDescent="0.2">
      <c r="B40" s="30" t="s">
        <v>5</v>
      </c>
      <c r="C40" s="30"/>
      <c r="D40" s="10" t="s">
        <v>6</v>
      </c>
      <c r="E40" s="35" t="s">
        <v>7</v>
      </c>
      <c r="F40" s="35"/>
      <c r="G40" s="10"/>
      <c r="H40" s="10" t="s">
        <v>9</v>
      </c>
      <c r="I40" s="16"/>
    </row>
    <row r="41" spans="2:16" x14ac:dyDescent="0.2">
      <c r="B41" s="30" t="s">
        <v>11</v>
      </c>
      <c r="C41" s="30"/>
      <c r="D41" s="30"/>
      <c r="E41" s="30"/>
      <c r="F41" s="30"/>
      <c r="G41" s="30"/>
      <c r="H41" s="30"/>
      <c r="I41" s="16"/>
    </row>
    <row r="42" spans="2:16" ht="14.25" customHeight="1" x14ac:dyDescent="0.2">
      <c r="B42" s="36" t="s">
        <v>45</v>
      </c>
      <c r="C42" s="36"/>
      <c r="D42" s="36"/>
      <c r="E42" s="36"/>
      <c r="F42" s="36"/>
      <c r="G42" s="4"/>
      <c r="H42" s="3">
        <f>RTD("cqg.rtd",,"ContractData", D40, E40)</f>
        <v>136650</v>
      </c>
    </row>
    <row r="43" spans="2:16" ht="14.25" customHeight="1" x14ac:dyDescent="0.2">
      <c r="D43" s="2"/>
      <c r="E43" s="2"/>
      <c r="F43" s="2"/>
      <c r="G43" s="2"/>
      <c r="H43" s="2"/>
    </row>
    <row r="44" spans="2:16" ht="14.25" customHeight="1" x14ac:dyDescent="0.2">
      <c r="B44" s="37" t="s">
        <v>46</v>
      </c>
      <c r="C44" s="38"/>
      <c r="D44" s="38"/>
      <c r="E44" s="38"/>
      <c r="F44" s="38"/>
      <c r="G44" s="38"/>
      <c r="H44" s="38"/>
      <c r="I44" s="38"/>
      <c r="J44" s="38"/>
      <c r="K44" s="38"/>
      <c r="L44" s="38"/>
      <c r="M44" s="38"/>
    </row>
    <row r="45" spans="2:16" x14ac:dyDescent="0.2">
      <c r="B45" s="38"/>
      <c r="C45" s="38"/>
      <c r="D45" s="38"/>
      <c r="E45" s="38"/>
      <c r="F45" s="38"/>
      <c r="G45" s="38"/>
      <c r="H45" s="38"/>
      <c r="I45" s="38"/>
      <c r="J45" s="38"/>
      <c r="K45" s="38"/>
      <c r="L45" s="38"/>
      <c r="M45" s="38"/>
    </row>
    <row r="46" spans="2:16" x14ac:dyDescent="0.2">
      <c r="B46" s="38"/>
      <c r="C46" s="38"/>
      <c r="D46" s="38"/>
      <c r="E46" s="38"/>
      <c r="F46" s="38"/>
      <c r="G46" s="38"/>
      <c r="H46" s="38"/>
      <c r="I46" s="38"/>
      <c r="J46" s="38"/>
      <c r="K46" s="38"/>
      <c r="L46" s="38"/>
      <c r="M46" s="38"/>
    </row>
    <row r="48" spans="2:16" ht="14.25" customHeight="1" x14ac:dyDescent="0.2">
      <c r="B48" s="27" t="s">
        <v>50</v>
      </c>
      <c r="C48" s="27"/>
      <c r="D48" s="27"/>
      <c r="E48" s="27"/>
      <c r="F48" s="27"/>
      <c r="G48" s="27"/>
      <c r="H48" s="27"/>
      <c r="I48" s="27"/>
      <c r="J48" s="27"/>
      <c r="K48" s="27"/>
      <c r="L48" s="27"/>
      <c r="M48" s="27"/>
      <c r="N48" s="23"/>
      <c r="O48" s="23"/>
      <c r="P48" s="23"/>
    </row>
    <row r="49" spans="2:16" ht="14.25" customHeight="1" x14ac:dyDescent="0.2">
      <c r="B49" s="27"/>
      <c r="C49" s="27"/>
      <c r="D49" s="27"/>
      <c r="E49" s="27"/>
      <c r="F49" s="27"/>
      <c r="G49" s="27"/>
      <c r="H49" s="27"/>
      <c r="I49" s="27"/>
      <c r="J49" s="27"/>
      <c r="K49" s="27"/>
      <c r="L49" s="27"/>
      <c r="M49" s="27"/>
      <c r="N49" s="23"/>
      <c r="O49" s="23"/>
      <c r="P49" s="23"/>
    </row>
    <row r="50" spans="2:16" ht="14.25" customHeight="1" x14ac:dyDescent="0.2">
      <c r="B50" s="23"/>
      <c r="C50" s="23"/>
      <c r="D50" s="23"/>
      <c r="E50" s="23"/>
      <c r="F50" s="23"/>
      <c r="G50" s="23"/>
      <c r="H50" s="23"/>
      <c r="I50" s="23"/>
      <c r="J50" s="23"/>
      <c r="K50" s="23"/>
      <c r="L50" s="23"/>
      <c r="M50" s="23"/>
      <c r="N50" s="23"/>
      <c r="O50" s="23"/>
      <c r="P50" s="23"/>
    </row>
    <row r="51" spans="2:16" ht="14.25" customHeight="1" x14ac:dyDescent="0.2">
      <c r="B51" s="28" t="s">
        <v>47</v>
      </c>
      <c r="C51" s="28"/>
      <c r="D51" s="28"/>
      <c r="E51" s="28"/>
      <c r="F51" s="28"/>
      <c r="G51" s="28"/>
      <c r="H51" s="28"/>
      <c r="I51" s="28"/>
      <c r="J51" s="28"/>
      <c r="K51" s="28"/>
      <c r="L51" s="28"/>
      <c r="M51" s="28"/>
      <c r="N51" s="28"/>
      <c r="O51" s="23"/>
      <c r="P51" s="23"/>
    </row>
    <row r="52" spans="2:16" ht="14.25" customHeight="1" x14ac:dyDescent="0.2">
      <c r="B52" s="28"/>
      <c r="C52" s="28"/>
      <c r="D52" s="28"/>
      <c r="E52" s="28"/>
      <c r="F52" s="28"/>
      <c r="G52" s="28"/>
      <c r="H52" s="28"/>
      <c r="I52" s="28"/>
      <c r="J52" s="28"/>
      <c r="K52" s="28"/>
      <c r="L52" s="28"/>
      <c r="M52" s="28"/>
      <c r="N52" s="28"/>
      <c r="O52" s="23"/>
      <c r="P52" s="23"/>
    </row>
    <row r="54" spans="2:16" x14ac:dyDescent="0.2">
      <c r="B54" s="30" t="s">
        <v>51</v>
      </c>
      <c r="C54" s="30"/>
      <c r="D54" s="30"/>
      <c r="E54" s="30"/>
      <c r="F54" s="17"/>
      <c r="G54" s="17"/>
      <c r="H54" s="17"/>
      <c r="I54" s="17"/>
      <c r="J54" s="17"/>
      <c r="K54" s="17"/>
      <c r="L54" s="17"/>
      <c r="M54" s="17"/>
    </row>
    <row r="55" spans="2:16" x14ac:dyDescent="0.2">
      <c r="B55" s="11">
        <f>RTD("cqg.rtd",,"ContractData","CLE","Close")</f>
        <v>10776</v>
      </c>
      <c r="C55" s="18" t="s">
        <v>17</v>
      </c>
      <c r="D55" s="17"/>
      <c r="E55" s="17"/>
      <c r="F55" s="17"/>
      <c r="G55" s="17"/>
      <c r="H55" s="17"/>
      <c r="I55" s="17"/>
      <c r="J55" s="17"/>
      <c r="K55" s="17"/>
      <c r="L55" s="17"/>
      <c r="M55" s="17"/>
    </row>
    <row r="56" spans="2:16" x14ac:dyDescent="0.2">
      <c r="B56" s="17"/>
      <c r="C56" s="17"/>
      <c r="D56" s="17"/>
      <c r="E56" s="17"/>
      <c r="F56" s="17"/>
      <c r="G56" s="17"/>
      <c r="H56" s="17"/>
      <c r="I56" s="17"/>
      <c r="J56" s="17"/>
      <c r="K56" s="17"/>
      <c r="L56" s="17"/>
      <c r="M56" s="17"/>
    </row>
    <row r="57" spans="2:16" x14ac:dyDescent="0.2">
      <c r="B57" s="42" t="s">
        <v>53</v>
      </c>
      <c r="C57" s="42"/>
      <c r="D57" s="42"/>
      <c r="E57" s="42"/>
      <c r="F57" s="42"/>
      <c r="G57" s="42"/>
      <c r="H57" s="11" t="s">
        <v>18</v>
      </c>
      <c r="I57" s="17"/>
      <c r="J57" s="17"/>
      <c r="K57" s="21"/>
      <c r="L57" s="17"/>
      <c r="M57" s="17"/>
    </row>
    <row r="58" spans="2:16" x14ac:dyDescent="0.2">
      <c r="B58" s="11">
        <f>RTD("cqg.rtd",,"ContractData",$H$57,"Close")</f>
        <v>10776</v>
      </c>
      <c r="C58" s="18" t="s">
        <v>52</v>
      </c>
      <c r="D58" s="17"/>
      <c r="E58" s="17"/>
      <c r="F58" s="17"/>
      <c r="G58" s="17"/>
      <c r="H58" s="17"/>
      <c r="I58" s="17"/>
      <c r="J58" s="17"/>
      <c r="K58" s="17"/>
      <c r="L58" s="17"/>
      <c r="M58" s="17"/>
    </row>
    <row r="59" spans="2:16" x14ac:dyDescent="0.2">
      <c r="B59" s="17"/>
      <c r="C59" s="17"/>
      <c r="D59" s="17"/>
      <c r="E59" s="17"/>
      <c r="F59" s="17"/>
      <c r="G59" s="17"/>
      <c r="H59" s="17"/>
      <c r="I59" s="17"/>
      <c r="J59" s="17"/>
      <c r="K59" s="17"/>
      <c r="L59" s="17"/>
      <c r="M59" s="17"/>
    </row>
    <row r="60" spans="2:16" x14ac:dyDescent="0.2">
      <c r="B60" s="30" t="s">
        <v>54</v>
      </c>
      <c r="C60" s="30"/>
      <c r="D60" s="30"/>
      <c r="E60" s="30"/>
      <c r="F60" s="30"/>
      <c r="G60" s="30"/>
      <c r="H60" s="17"/>
      <c r="I60" s="17"/>
      <c r="J60" s="17"/>
      <c r="K60" s="17"/>
      <c r="L60" s="17"/>
      <c r="M60" s="17"/>
    </row>
    <row r="61" spans="2:16" x14ac:dyDescent="0.2">
      <c r="B61" s="11">
        <f>RTD("cqg.rtd",,"ContractData","CLE[-2]","Close")</f>
        <v>10869</v>
      </c>
      <c r="C61" s="18" t="s">
        <v>19</v>
      </c>
      <c r="D61" s="17"/>
      <c r="E61" s="17"/>
      <c r="F61" s="17"/>
      <c r="G61" s="17"/>
      <c r="H61" s="17"/>
      <c r="I61" s="17"/>
      <c r="J61" s="17"/>
      <c r="K61" s="17"/>
      <c r="L61" s="17"/>
      <c r="M61" s="17"/>
    </row>
    <row r="62" spans="2:16" x14ac:dyDescent="0.2">
      <c r="B62" s="17"/>
      <c r="C62" s="17"/>
      <c r="D62" s="17"/>
      <c r="E62" s="17"/>
      <c r="F62" s="17"/>
      <c r="G62" s="17"/>
      <c r="H62" s="17"/>
      <c r="I62" s="17"/>
      <c r="J62" s="17"/>
      <c r="K62" s="17"/>
      <c r="L62" s="17"/>
      <c r="M62" s="17"/>
    </row>
    <row r="63" spans="2:16" x14ac:dyDescent="0.2">
      <c r="B63" s="30" t="s">
        <v>55</v>
      </c>
      <c r="C63" s="30"/>
      <c r="D63" s="30"/>
      <c r="E63" s="30"/>
      <c r="F63" s="30"/>
      <c r="G63" s="30"/>
      <c r="H63" s="17"/>
      <c r="I63" s="17"/>
      <c r="J63" s="17"/>
      <c r="K63" s="17"/>
      <c r="L63" s="17"/>
      <c r="M63" s="17"/>
    </row>
    <row r="64" spans="2:16" x14ac:dyDescent="0.2">
      <c r="B64" s="11">
        <f>RTD("cqg.rtd",,"ContractData","CLE","Close",,,"M")</f>
        <v>10776</v>
      </c>
      <c r="C64" s="18" t="s">
        <v>20</v>
      </c>
      <c r="D64" s="17"/>
      <c r="E64" s="17"/>
      <c r="F64" s="17"/>
      <c r="G64" s="17"/>
      <c r="H64" s="17"/>
      <c r="I64" s="17"/>
      <c r="J64" s="17"/>
      <c r="K64" s="17"/>
      <c r="L64" s="17"/>
      <c r="M64" s="17"/>
    </row>
    <row r="65" spans="2:13" x14ac:dyDescent="0.2">
      <c r="B65" s="17"/>
      <c r="C65" s="17"/>
      <c r="D65" s="17"/>
      <c r="E65" s="17"/>
      <c r="F65" s="17"/>
      <c r="G65" s="17"/>
      <c r="H65" s="17"/>
      <c r="I65" s="17"/>
      <c r="J65" s="17"/>
      <c r="K65" s="17"/>
      <c r="L65" s="17"/>
      <c r="M65" s="17"/>
    </row>
    <row r="66" spans="2:13" x14ac:dyDescent="0.2">
      <c r="B66" s="30" t="s">
        <v>56</v>
      </c>
      <c r="C66" s="30"/>
      <c r="D66" s="30"/>
      <c r="E66" s="30"/>
      <c r="F66" s="30"/>
      <c r="G66" s="30"/>
      <c r="H66" s="30"/>
      <c r="I66" s="17"/>
      <c r="J66" s="17"/>
      <c r="K66" s="17"/>
      <c r="L66" s="17"/>
      <c r="M66" s="17"/>
    </row>
    <row r="67" spans="2:13" x14ac:dyDescent="0.2">
      <c r="B67" s="11">
        <f>RTD("cqg.rtd",,"ContractData","CLE[-3]","Close",,,"M")</f>
        <v>10595</v>
      </c>
      <c r="C67" s="18" t="s">
        <v>21</v>
      </c>
      <c r="D67" s="17"/>
      <c r="E67" s="17"/>
      <c r="F67" s="17"/>
      <c r="G67" s="17"/>
      <c r="H67" s="17"/>
      <c r="I67" s="17"/>
      <c r="J67" s="17"/>
      <c r="K67" s="17"/>
      <c r="L67" s="17"/>
      <c r="M67" s="17"/>
    </row>
    <row r="68" spans="2:13" x14ac:dyDescent="0.2">
      <c r="B68" s="17"/>
      <c r="C68" s="17"/>
      <c r="D68" s="17"/>
      <c r="E68" s="17"/>
      <c r="F68" s="17"/>
      <c r="G68" s="17"/>
      <c r="H68" s="17"/>
      <c r="I68" s="17"/>
      <c r="J68" s="17"/>
      <c r="K68" s="17"/>
      <c r="L68" s="17"/>
      <c r="M68" s="17"/>
    </row>
    <row r="69" spans="2:13" x14ac:dyDescent="0.2">
      <c r="B69" s="30" t="s">
        <v>57</v>
      </c>
      <c r="C69" s="30"/>
      <c r="D69" s="30"/>
      <c r="E69" s="30"/>
      <c r="F69" s="30"/>
      <c r="G69" s="30"/>
      <c r="H69" s="30"/>
      <c r="I69" s="30"/>
      <c r="J69" s="30"/>
      <c r="K69" s="30"/>
      <c r="L69" s="30"/>
      <c r="M69" s="17"/>
    </row>
    <row r="70" spans="2:13" x14ac:dyDescent="0.2">
      <c r="B70" s="11">
        <f>RTD("cqg.rtd",,"StudyData","CLE[-3]","Bar",,"Close","M")</f>
        <v>10050</v>
      </c>
      <c r="C70" s="18" t="s">
        <v>22</v>
      </c>
      <c r="D70" s="17"/>
      <c r="E70" s="17"/>
      <c r="F70" s="17"/>
      <c r="G70" s="17"/>
      <c r="H70" s="17"/>
      <c r="I70" s="17"/>
      <c r="J70" s="17"/>
      <c r="K70" s="17"/>
      <c r="L70" s="17"/>
      <c r="M70" s="17"/>
    </row>
    <row r="71" spans="2:13" x14ac:dyDescent="0.2">
      <c r="B71" s="17"/>
      <c r="C71" s="17"/>
      <c r="D71" s="17"/>
      <c r="E71" s="17"/>
      <c r="F71" s="17"/>
      <c r="G71" s="17"/>
      <c r="H71" s="17"/>
      <c r="I71" s="17"/>
      <c r="J71" s="17"/>
      <c r="K71" s="17"/>
      <c r="L71" s="17"/>
      <c r="M71" s="17"/>
    </row>
    <row r="72" spans="2:13" x14ac:dyDescent="0.2">
      <c r="B72" s="30" t="s">
        <v>58</v>
      </c>
      <c r="C72" s="30"/>
      <c r="D72" s="30"/>
      <c r="E72" s="30"/>
      <c r="F72" s="30"/>
      <c r="G72" s="30"/>
      <c r="H72" s="30"/>
      <c r="I72" s="30"/>
      <c r="J72" s="30"/>
      <c r="K72" s="30"/>
      <c r="L72" s="30"/>
      <c r="M72" s="17"/>
    </row>
    <row r="73" spans="2:13" x14ac:dyDescent="0.2">
      <c r="B73" s="11">
        <f>RTD("cqg.rtd",,"StudyData","CLE","VolOI",,"Vol","D","-6")</f>
        <v>723838</v>
      </c>
      <c r="C73" s="18" t="s">
        <v>23</v>
      </c>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30" t="s">
        <v>13</v>
      </c>
      <c r="C75" s="30"/>
      <c r="D75" s="30"/>
      <c r="E75" s="30"/>
      <c r="F75" s="30"/>
      <c r="G75" s="30"/>
      <c r="H75" s="30"/>
      <c r="I75" s="17"/>
      <c r="J75" s="17"/>
      <c r="K75" s="17"/>
      <c r="L75" s="17"/>
      <c r="M75" s="17"/>
    </row>
    <row r="76" spans="2:13" x14ac:dyDescent="0.2">
      <c r="B76" s="11">
        <f>RTD("cqg.rtd",,"StudyData","CLE","RSI","InputChoice=Close,Period=9","RSI")</f>
        <v>71.021774879254082</v>
      </c>
      <c r="C76" s="18" t="s">
        <v>24</v>
      </c>
      <c r="D76" s="17"/>
      <c r="E76" s="17"/>
      <c r="F76" s="17"/>
      <c r="G76" s="17"/>
      <c r="H76" s="17"/>
      <c r="I76" s="17"/>
      <c r="J76" s="17"/>
      <c r="K76" s="17"/>
      <c r="L76" s="17"/>
      <c r="M76" s="17"/>
    </row>
    <row r="77" spans="2:13" x14ac:dyDescent="0.2">
      <c r="B77" s="17"/>
      <c r="C77" s="17"/>
      <c r="D77" s="17"/>
      <c r="E77" s="17"/>
      <c r="F77" s="17"/>
      <c r="G77" s="17"/>
      <c r="H77" s="17"/>
      <c r="I77" s="17"/>
      <c r="J77" s="17"/>
      <c r="K77" s="17"/>
      <c r="L77" s="17"/>
      <c r="M77" s="17"/>
    </row>
    <row r="78" spans="2:13" x14ac:dyDescent="0.2">
      <c r="B78" s="30" t="s">
        <v>14</v>
      </c>
      <c r="C78" s="30"/>
      <c r="D78" s="30"/>
      <c r="E78" s="30"/>
      <c r="F78" s="30"/>
      <c r="G78" s="30"/>
      <c r="H78" s="30"/>
      <c r="I78" s="30"/>
      <c r="J78" s="30"/>
      <c r="K78" s="30"/>
      <c r="L78" s="30"/>
      <c r="M78" s="30"/>
    </row>
    <row r="79" spans="2:13" x14ac:dyDescent="0.2">
      <c r="B79" s="17"/>
      <c r="C79" s="18" t="s">
        <v>25</v>
      </c>
      <c r="D79" s="17"/>
      <c r="E79" s="17"/>
      <c r="F79" s="17"/>
      <c r="G79" s="17"/>
      <c r="H79" s="17"/>
      <c r="I79" s="17"/>
      <c r="J79" s="17"/>
      <c r="K79" s="17"/>
      <c r="L79" s="17"/>
      <c r="M79" s="17"/>
    </row>
    <row r="80" spans="2:13" x14ac:dyDescent="0.2">
      <c r="B80" s="17"/>
      <c r="C80" s="17"/>
      <c r="D80" s="17"/>
      <c r="E80" s="17"/>
      <c r="F80" s="17"/>
      <c r="G80" s="17"/>
      <c r="H80" s="17"/>
      <c r="I80" s="17"/>
      <c r="J80" s="17"/>
      <c r="K80" s="17"/>
      <c r="L80" s="17"/>
      <c r="M80" s="17"/>
    </row>
    <row r="81" spans="2:16" x14ac:dyDescent="0.2">
      <c r="B81" s="30" t="s">
        <v>15</v>
      </c>
      <c r="C81" s="30"/>
      <c r="D81" s="30"/>
      <c r="E81" s="30"/>
      <c r="F81" s="17"/>
      <c r="G81" s="17"/>
      <c r="H81" s="17"/>
      <c r="I81" s="17"/>
      <c r="J81" s="17"/>
      <c r="K81" s="17"/>
      <c r="L81" s="17"/>
      <c r="M81" s="17"/>
    </row>
    <row r="82" spans="2:16" x14ac:dyDescent="0.2">
      <c r="B82" s="11">
        <f>RTD("cqg.rtd",,"StudyData","Close(CLE) when (LocalHour(CLE)=10 and LocalMinute(CLE)=15)","Bar","","Close","5")</f>
        <v>10902</v>
      </c>
      <c r="C82" s="18" t="s">
        <v>26</v>
      </c>
      <c r="D82" s="17"/>
      <c r="E82" s="17"/>
      <c r="F82" s="17"/>
      <c r="G82" s="17"/>
      <c r="H82" s="17"/>
      <c r="I82" s="17"/>
      <c r="J82" s="17"/>
      <c r="K82" s="17"/>
      <c r="L82" s="17"/>
      <c r="M82" s="17"/>
    </row>
    <row r="83" spans="2:16" x14ac:dyDescent="0.2">
      <c r="B83" s="17"/>
      <c r="C83" s="17"/>
      <c r="D83" s="17"/>
      <c r="E83" s="17"/>
      <c r="F83" s="17"/>
      <c r="G83" s="17"/>
      <c r="H83" s="17"/>
      <c r="I83" s="17"/>
      <c r="J83" s="17"/>
      <c r="K83" s="17"/>
      <c r="L83" s="17"/>
      <c r="M83" s="17"/>
    </row>
    <row r="84" spans="2:16" x14ac:dyDescent="0.2">
      <c r="B84" s="30" t="s">
        <v>16</v>
      </c>
      <c r="C84" s="30"/>
      <c r="D84" s="30"/>
      <c r="E84" s="30"/>
      <c r="F84" s="30"/>
      <c r="G84" s="17"/>
      <c r="H84" s="17"/>
      <c r="I84" s="17"/>
      <c r="J84" s="17"/>
      <c r="K84" s="17"/>
      <c r="L84" s="17"/>
      <c r="M84" s="17"/>
    </row>
    <row r="85" spans="2:16" x14ac:dyDescent="0.2">
      <c r="B85" s="12">
        <f>RTD("cqg.rtd",,"StudyData","Close(CLE) When (LocalYear(CLE)=2011 and LocalMonth(CLE)=9 and LocalDay(CLE)=23)","Bar","","Close","D")</f>
        <v>8177</v>
      </c>
      <c r="C85" s="18" t="s">
        <v>27</v>
      </c>
      <c r="D85" s="17"/>
      <c r="E85" s="17"/>
      <c r="F85" s="17"/>
      <c r="G85" s="17"/>
      <c r="H85" s="17"/>
      <c r="I85" s="17"/>
      <c r="J85" s="17"/>
      <c r="K85" s="17"/>
      <c r="L85" s="17"/>
      <c r="M85" s="17"/>
    </row>
    <row r="86" spans="2:16" x14ac:dyDescent="0.2">
      <c r="B86" s="12"/>
      <c r="C86" s="18"/>
      <c r="D86" s="24"/>
      <c r="E86" s="24"/>
      <c r="F86" s="24"/>
      <c r="G86" s="24"/>
      <c r="H86" s="24"/>
      <c r="I86" s="24"/>
      <c r="J86" s="24"/>
      <c r="K86" s="24"/>
      <c r="L86" s="24"/>
      <c r="M86" s="24"/>
    </row>
    <row r="87" spans="2:16" x14ac:dyDescent="0.2">
      <c r="B87" s="30" t="s">
        <v>69</v>
      </c>
      <c r="C87" s="30"/>
      <c r="D87" s="30"/>
      <c r="E87" s="30"/>
      <c r="F87" s="30"/>
      <c r="G87" s="30"/>
      <c r="H87" s="30"/>
      <c r="I87" s="30"/>
      <c r="J87" s="30"/>
      <c r="K87" s="30"/>
      <c r="L87" s="30"/>
      <c r="M87" s="30"/>
      <c r="N87" s="30"/>
    </row>
    <row r="88" spans="2:16" x14ac:dyDescent="0.2">
      <c r="B88" s="25">
        <f xml:space="preserve"> RTD("cqg.rtd",,"StudyData", "B.cqg.ADXHigh(EP,Period=13,Threshold=25)", "Bar", "", "Close", "15", "0", "all", "", "","True")</f>
        <v>1</v>
      </c>
      <c r="C88" s="18" t="s">
        <v>68</v>
      </c>
      <c r="D88" s="24"/>
      <c r="E88" s="24"/>
      <c r="F88" s="24"/>
      <c r="G88" s="24"/>
      <c r="H88" s="24"/>
      <c r="I88" s="24"/>
      <c r="J88" s="24"/>
      <c r="K88" s="24"/>
      <c r="L88" s="24"/>
      <c r="M88" s="24"/>
    </row>
    <row r="90" spans="2:16" x14ac:dyDescent="0.2">
      <c r="B90" s="30" t="s">
        <v>30</v>
      </c>
      <c r="C90" s="30"/>
      <c r="D90" s="30"/>
      <c r="E90" s="30"/>
      <c r="F90" s="30"/>
      <c r="G90" s="30"/>
    </row>
    <row r="92" spans="2:16" ht="14.25" customHeight="1" x14ac:dyDescent="0.2">
      <c r="B92" s="32" t="s">
        <v>29</v>
      </c>
      <c r="C92" s="32"/>
      <c r="D92" s="32"/>
      <c r="E92" s="32"/>
      <c r="F92" s="32"/>
      <c r="G92" s="32"/>
      <c r="H92" s="32"/>
      <c r="I92" s="32"/>
      <c r="J92" s="32"/>
      <c r="K92" s="32"/>
      <c r="L92" s="32"/>
      <c r="M92" s="32"/>
      <c r="N92" s="32"/>
      <c r="O92" s="32"/>
      <c r="P92" s="32"/>
    </row>
    <row r="93" spans="2:16" x14ac:dyDescent="0.2">
      <c r="B93" s="32"/>
      <c r="C93" s="32"/>
      <c r="D93" s="32"/>
      <c r="E93" s="32"/>
      <c r="F93" s="32"/>
      <c r="G93" s="32"/>
      <c r="H93" s="32"/>
      <c r="I93" s="32"/>
      <c r="J93" s="32"/>
      <c r="K93" s="32"/>
      <c r="L93" s="32"/>
      <c r="M93" s="32"/>
      <c r="N93" s="32"/>
      <c r="O93" s="32"/>
      <c r="P93" s="32"/>
    </row>
    <row r="94" spans="2:16" x14ac:dyDescent="0.2">
      <c r="B94" s="32"/>
      <c r="C94" s="32"/>
      <c r="D94" s="32"/>
      <c r="E94" s="32"/>
      <c r="F94" s="32"/>
      <c r="G94" s="32"/>
      <c r="H94" s="32"/>
      <c r="I94" s="32"/>
      <c r="J94" s="32"/>
      <c r="K94" s="32"/>
      <c r="L94" s="32"/>
      <c r="M94" s="32"/>
      <c r="N94" s="32"/>
      <c r="O94" s="32"/>
      <c r="P94" s="32"/>
    </row>
    <row r="95" spans="2:16" x14ac:dyDescent="0.2">
      <c r="B95" s="19"/>
      <c r="C95" s="19"/>
      <c r="D95" s="19"/>
      <c r="E95" s="19"/>
      <c r="F95" s="19"/>
      <c r="G95" s="19"/>
      <c r="H95" s="19"/>
      <c r="I95" s="19"/>
      <c r="J95" s="19"/>
      <c r="K95" s="19"/>
      <c r="L95" s="19"/>
      <c r="M95" s="19"/>
      <c r="N95" s="19"/>
      <c r="O95" s="19"/>
      <c r="P95" s="19"/>
    </row>
    <row r="96" spans="2:16" ht="14.25" customHeight="1" x14ac:dyDescent="0.2">
      <c r="B96" s="34" t="s">
        <v>40</v>
      </c>
      <c r="C96" s="32"/>
      <c r="D96" s="32"/>
      <c r="E96" s="32"/>
      <c r="F96" s="32"/>
      <c r="G96" s="32"/>
      <c r="H96" s="32"/>
      <c r="I96" s="32"/>
      <c r="J96" s="32"/>
      <c r="K96" s="32"/>
      <c r="L96" s="32"/>
      <c r="M96" s="32"/>
      <c r="N96" s="32"/>
      <c r="O96" s="32"/>
      <c r="P96" s="32"/>
    </row>
    <row r="97" spans="2:17" x14ac:dyDescent="0.2">
      <c r="B97" s="19"/>
      <c r="C97" s="19"/>
      <c r="D97" s="19"/>
      <c r="E97" s="19"/>
      <c r="F97" s="19"/>
      <c r="G97" s="19"/>
      <c r="H97" s="19"/>
      <c r="I97" s="19"/>
      <c r="J97" s="19"/>
      <c r="K97" s="19"/>
      <c r="L97" s="19"/>
      <c r="M97" s="19"/>
      <c r="N97" s="19"/>
      <c r="O97" s="19"/>
      <c r="P97" s="19"/>
    </row>
    <row r="98" spans="2:17" ht="14.25" customHeight="1" x14ac:dyDescent="0.2">
      <c r="B98" s="33" t="s">
        <v>31</v>
      </c>
      <c r="C98" s="33"/>
      <c r="D98" s="33"/>
      <c r="E98" s="33"/>
      <c r="F98" s="33"/>
      <c r="G98" s="33"/>
      <c r="H98" s="33"/>
      <c r="I98" s="33"/>
      <c r="J98" s="33"/>
      <c r="K98" s="33"/>
      <c r="L98" s="33"/>
      <c r="M98" s="33"/>
      <c r="N98" s="33"/>
      <c r="O98" s="33"/>
      <c r="P98" s="33"/>
    </row>
    <row r="99" spans="2:17" s="6" customFormat="1" ht="14.45" customHeight="1" x14ac:dyDescent="0.2">
      <c r="B99" s="13"/>
      <c r="C99" s="13"/>
      <c r="D99" s="13"/>
      <c r="E99" s="13"/>
      <c r="F99" s="13"/>
      <c r="G99" s="13"/>
      <c r="H99" s="13"/>
      <c r="I99" s="13"/>
      <c r="J99" s="13"/>
      <c r="K99" s="13"/>
      <c r="L99" s="13"/>
      <c r="M99" s="13"/>
      <c r="N99" s="13"/>
      <c r="O99" s="13"/>
      <c r="P99" s="13"/>
      <c r="Q99" s="9"/>
    </row>
    <row r="100" spans="2:17" ht="14.25" customHeight="1" x14ac:dyDescent="0.2">
      <c r="B100" s="33" t="s">
        <v>32</v>
      </c>
      <c r="C100" s="33"/>
      <c r="D100" s="33"/>
      <c r="E100" s="33"/>
      <c r="F100" s="33"/>
      <c r="G100" s="33"/>
      <c r="H100" s="33"/>
      <c r="I100" s="33"/>
      <c r="J100" s="33"/>
      <c r="K100" s="33"/>
      <c r="L100" s="33"/>
      <c r="M100" s="33"/>
      <c r="N100" s="33"/>
      <c r="O100" s="33"/>
      <c r="P100" s="33"/>
      <c r="Q100" s="8"/>
    </row>
    <row r="102" spans="2:17" x14ac:dyDescent="0.2">
      <c r="B102" s="33" t="s">
        <v>33</v>
      </c>
      <c r="C102" s="33"/>
      <c r="D102" s="33"/>
      <c r="E102" s="33"/>
      <c r="F102" s="33"/>
      <c r="G102" s="33"/>
      <c r="H102" s="33"/>
      <c r="I102" s="33"/>
      <c r="J102" s="33"/>
      <c r="K102" s="33"/>
      <c r="L102" s="33"/>
      <c r="M102" s="33"/>
      <c r="N102" s="33"/>
      <c r="O102" s="33"/>
      <c r="P102" s="33"/>
    </row>
    <row r="104" spans="2:17" x14ac:dyDescent="0.2">
      <c r="B104" s="30" t="s">
        <v>59</v>
      </c>
      <c r="C104" s="30"/>
      <c r="D104" s="30"/>
      <c r="E104" s="24"/>
      <c r="F104" s="24"/>
      <c r="G104" s="24"/>
      <c r="H104" s="24"/>
      <c r="I104" s="24"/>
      <c r="J104" s="24"/>
      <c r="K104" s="24"/>
      <c r="L104" s="24"/>
    </row>
    <row r="105" spans="2:17" x14ac:dyDescent="0.2">
      <c r="B105" s="30" t="s">
        <v>28</v>
      </c>
      <c r="C105" s="30"/>
      <c r="D105" s="30"/>
      <c r="E105" s="30"/>
      <c r="F105" s="24"/>
      <c r="G105" s="24"/>
      <c r="H105" s="24"/>
      <c r="I105" s="24"/>
      <c r="J105" s="24"/>
      <c r="K105" s="24"/>
      <c r="L105" s="24"/>
    </row>
    <row r="106" spans="2:17" x14ac:dyDescent="0.2">
      <c r="B106" s="30" t="s">
        <v>60</v>
      </c>
      <c r="C106" s="30"/>
      <c r="D106" s="30"/>
      <c r="E106" s="30"/>
      <c r="F106" s="30"/>
      <c r="G106" s="30"/>
      <c r="H106" s="30"/>
      <c r="I106" s="30"/>
      <c r="J106" s="30"/>
      <c r="K106" s="30"/>
      <c r="L106" s="24"/>
    </row>
    <row r="107" spans="2:17" x14ac:dyDescent="0.2">
      <c r="B107" s="30" t="s">
        <v>61</v>
      </c>
      <c r="C107" s="30"/>
      <c r="D107" s="30"/>
      <c r="E107" s="24"/>
      <c r="F107" s="24"/>
      <c r="G107" s="24"/>
      <c r="H107" s="24"/>
      <c r="I107" s="24"/>
      <c r="J107" s="24"/>
      <c r="K107" s="24"/>
      <c r="L107" s="24"/>
    </row>
    <row r="108" spans="2:17" x14ac:dyDescent="0.2">
      <c r="B108" s="30" t="s">
        <v>62</v>
      </c>
      <c r="C108" s="30"/>
      <c r="D108" s="30"/>
      <c r="E108" s="30"/>
      <c r="F108" s="30"/>
      <c r="G108" s="24"/>
      <c r="H108" s="24"/>
      <c r="I108" s="24"/>
      <c r="J108" s="24"/>
      <c r="K108" s="24"/>
      <c r="L108" s="24"/>
    </row>
    <row r="109" spans="2:17" x14ac:dyDescent="0.2">
      <c r="B109" s="30" t="s">
        <v>63</v>
      </c>
      <c r="C109" s="30"/>
      <c r="D109" s="30"/>
      <c r="E109" s="30"/>
      <c r="F109" s="30"/>
      <c r="G109" s="30"/>
      <c r="H109" s="30"/>
      <c r="I109" s="30"/>
      <c r="J109" s="30"/>
      <c r="K109" s="30"/>
      <c r="L109" s="30"/>
    </row>
    <row r="110" spans="2:17" x14ac:dyDescent="0.2">
      <c r="B110" s="30" t="s">
        <v>64</v>
      </c>
      <c r="C110" s="30"/>
      <c r="D110" s="30"/>
      <c r="E110" s="30"/>
      <c r="F110" s="30"/>
      <c r="G110" s="30"/>
      <c r="H110" s="30"/>
      <c r="I110" s="30"/>
      <c r="J110" s="24"/>
      <c r="K110" s="24"/>
      <c r="L110" s="24"/>
    </row>
    <row r="111" spans="2:17" x14ac:dyDescent="0.2">
      <c r="B111" s="30" t="s">
        <v>65</v>
      </c>
      <c r="C111" s="30"/>
      <c r="D111" s="30"/>
      <c r="E111" s="30"/>
      <c r="F111" s="30"/>
      <c r="G111" s="30"/>
      <c r="H111" s="30"/>
      <c r="I111" s="24"/>
      <c r="J111" s="24"/>
      <c r="K111" s="24"/>
      <c r="L111" s="24"/>
    </row>
    <row r="112" spans="2:17" ht="14.25" customHeight="1" x14ac:dyDescent="0.2"/>
    <row r="113" spans="2:16" x14ac:dyDescent="0.2">
      <c r="B113" t="s">
        <v>41</v>
      </c>
    </row>
    <row r="115" spans="2:16" x14ac:dyDescent="0.2">
      <c r="B115" s="20" t="s">
        <v>34</v>
      </c>
    </row>
    <row r="117" spans="2:16" x14ac:dyDescent="0.2">
      <c r="B117" t="s">
        <v>42</v>
      </c>
    </row>
    <row r="119" spans="2:16" x14ac:dyDescent="0.2">
      <c r="B119" s="13" t="s">
        <v>35</v>
      </c>
    </row>
    <row r="121" spans="2:16" x14ac:dyDescent="0.2">
      <c r="B121" s="29" t="s">
        <v>43</v>
      </c>
      <c r="C121" s="30"/>
      <c r="D121" s="30"/>
      <c r="E121" s="30"/>
      <c r="F121" s="30"/>
      <c r="G121" s="30"/>
      <c r="H121" s="30"/>
      <c r="I121" s="30"/>
    </row>
    <row r="123" spans="2:16" x14ac:dyDescent="0.2">
      <c r="B123" s="30" t="s">
        <v>66</v>
      </c>
      <c r="C123" s="30"/>
      <c r="D123" s="30"/>
      <c r="E123" s="30"/>
      <c r="F123" s="30"/>
      <c r="G123" s="30"/>
      <c r="H123" s="30"/>
    </row>
    <row r="124" spans="2:16" x14ac:dyDescent="0.2">
      <c r="B124" s="31" t="s">
        <v>36</v>
      </c>
      <c r="C124" s="31"/>
      <c r="D124" s="31"/>
      <c r="E124" s="31"/>
      <c r="F124" s="31"/>
    </row>
    <row r="127" spans="2:16" x14ac:dyDescent="0.2">
      <c r="B127" s="45" t="s">
        <v>70</v>
      </c>
      <c r="C127" s="45"/>
      <c r="D127" s="45"/>
      <c r="E127" s="45"/>
      <c r="F127" s="45"/>
      <c r="G127" s="45"/>
      <c r="H127" s="45"/>
      <c r="I127" s="45"/>
      <c r="J127" s="45"/>
      <c r="K127" s="45"/>
      <c r="L127" s="45"/>
      <c r="M127" s="45"/>
      <c r="N127" s="45"/>
      <c r="O127" s="45"/>
      <c r="P127" s="45"/>
    </row>
    <row r="128" spans="2:16" ht="14.25" customHeight="1" x14ac:dyDescent="0.2">
      <c r="B128" s="43" t="s">
        <v>71</v>
      </c>
      <c r="C128" s="43"/>
      <c r="D128" s="43"/>
      <c r="E128" s="43"/>
      <c r="F128" s="43"/>
      <c r="G128" s="43"/>
      <c r="H128" s="43"/>
      <c r="I128" s="43"/>
      <c r="J128" s="43"/>
      <c r="K128" s="43"/>
      <c r="L128" s="43"/>
      <c r="M128" s="43"/>
      <c r="N128" s="43"/>
      <c r="O128" s="43"/>
      <c r="P128" s="43"/>
    </row>
    <row r="129" spans="2:16" x14ac:dyDescent="0.2">
      <c r="B129" s="43"/>
      <c r="C129" s="43"/>
      <c r="D129" s="43"/>
      <c r="E129" s="43"/>
      <c r="F129" s="43"/>
      <c r="G129" s="43"/>
      <c r="H129" s="43"/>
      <c r="I129" s="43"/>
      <c r="J129" s="43"/>
      <c r="K129" s="43"/>
      <c r="L129" s="43"/>
      <c r="M129" s="43"/>
      <c r="N129" s="43"/>
      <c r="O129" s="43"/>
      <c r="P129" s="43"/>
    </row>
    <row r="130" spans="2:16" customFormat="1" x14ac:dyDescent="0.2">
      <c r="B130" s="26"/>
      <c r="C130" s="26"/>
      <c r="D130" s="26"/>
      <c r="E130" s="26"/>
      <c r="F130" s="26"/>
      <c r="G130" s="26"/>
      <c r="H130" s="26"/>
      <c r="I130" s="26"/>
      <c r="J130" s="26"/>
      <c r="K130" s="26"/>
      <c r="L130" s="26"/>
      <c r="M130" s="26"/>
      <c r="N130" s="26"/>
      <c r="O130" s="26"/>
      <c r="P130" s="26"/>
    </row>
    <row r="131" spans="2:16" x14ac:dyDescent="0.2">
      <c r="B131" s="45" t="s">
        <v>72</v>
      </c>
      <c r="C131" s="45"/>
      <c r="D131" s="45"/>
      <c r="E131" s="45"/>
      <c r="F131" s="45"/>
      <c r="G131" s="45"/>
      <c r="H131" s="45"/>
      <c r="I131" s="45"/>
      <c r="J131" s="45"/>
      <c r="K131" s="45"/>
      <c r="L131" s="45"/>
      <c r="M131" s="45"/>
      <c r="N131" s="45"/>
      <c r="O131" s="45"/>
      <c r="P131" s="45"/>
    </row>
    <row r="132" spans="2:16" ht="14.25" customHeight="1" x14ac:dyDescent="0.2">
      <c r="B132" s="44" t="s">
        <v>75</v>
      </c>
      <c r="C132" s="44"/>
      <c r="D132" s="44"/>
      <c r="E132" s="44"/>
      <c r="F132" s="44"/>
      <c r="G132" s="44"/>
      <c r="H132" s="44"/>
      <c r="I132" s="44"/>
      <c r="J132" s="44"/>
      <c r="K132" s="44"/>
      <c r="L132" s="44"/>
      <c r="M132" s="44"/>
      <c r="N132" s="44"/>
      <c r="O132" s="44"/>
      <c r="P132" s="44"/>
    </row>
    <row r="133" spans="2:16" ht="14.25" customHeight="1" x14ac:dyDescent="0.2">
      <c r="B133" s="44"/>
      <c r="C133" s="44"/>
      <c r="D133" s="44"/>
      <c r="E133" s="44"/>
      <c r="F133" s="44"/>
      <c r="G133" s="44"/>
      <c r="H133" s="44"/>
      <c r="I133" s="44"/>
      <c r="J133" s="44"/>
      <c r="K133" s="44"/>
      <c r="L133" s="44"/>
      <c r="M133" s="44"/>
      <c r="N133" s="44"/>
      <c r="O133" s="44"/>
      <c r="P133" s="44"/>
    </row>
    <row r="134" spans="2:16" ht="14.25" customHeight="1" x14ac:dyDescent="0.2">
      <c r="B134" s="44"/>
      <c r="C134" s="44"/>
      <c r="D134" s="44"/>
      <c r="E134" s="44"/>
      <c r="F134" s="44"/>
      <c r="G134" s="44"/>
      <c r="H134" s="44"/>
      <c r="I134" s="44"/>
      <c r="J134" s="44"/>
      <c r="K134" s="44"/>
      <c r="L134" s="44"/>
      <c r="M134" s="44"/>
      <c r="N134" s="44"/>
      <c r="O134" s="44"/>
      <c r="P134" s="44"/>
    </row>
    <row r="136" spans="2:16" x14ac:dyDescent="0.2">
      <c r="B136" s="30" t="s">
        <v>73</v>
      </c>
      <c r="C136" s="30"/>
      <c r="D136" s="30"/>
      <c r="E136" s="30"/>
      <c r="F136" s="30"/>
    </row>
    <row r="138" spans="2:16" x14ac:dyDescent="0.2">
      <c r="B138" s="30" t="s">
        <v>74</v>
      </c>
      <c r="C138" s="30"/>
      <c r="D138" s="30"/>
      <c r="E138" s="30"/>
      <c r="F138" s="30"/>
      <c r="G138" s="30"/>
      <c r="H138" s="30"/>
      <c r="I138" s="30"/>
      <c r="J138" s="30"/>
      <c r="K138" s="30"/>
      <c r="L138" s="30"/>
      <c r="M138" s="30"/>
    </row>
  </sheetData>
  <mergeCells count="55">
    <mergeCell ref="B136:F136"/>
    <mergeCell ref="B138:M138"/>
    <mergeCell ref="B128:P129"/>
    <mergeCell ref="B132:P134"/>
    <mergeCell ref="B87:N87"/>
    <mergeCell ref="B127:P127"/>
    <mergeCell ref="B131:P131"/>
    <mergeCell ref="B111:H111"/>
    <mergeCell ref="B104:D104"/>
    <mergeCell ref="B105:E105"/>
    <mergeCell ref="B106:K106"/>
    <mergeCell ref="B107:D107"/>
    <mergeCell ref="B108:F108"/>
    <mergeCell ref="B72:L72"/>
    <mergeCell ref="B75:H75"/>
    <mergeCell ref="B78:M78"/>
    <mergeCell ref="B57:G57"/>
    <mergeCell ref="B60:G60"/>
    <mergeCell ref="B63:G63"/>
    <mergeCell ref="B66:H66"/>
    <mergeCell ref="B69:L69"/>
    <mergeCell ref="B4:M7"/>
    <mergeCell ref="B8:M11"/>
    <mergeCell ref="B13:G13"/>
    <mergeCell ref="B18:M19"/>
    <mergeCell ref="B21:M21"/>
    <mergeCell ref="B15:I15"/>
    <mergeCell ref="B16:F16"/>
    <mergeCell ref="B12:I12"/>
    <mergeCell ref="B23:I23"/>
    <mergeCell ref="G25:M27"/>
    <mergeCell ref="G35:L35"/>
    <mergeCell ref="B37:M38"/>
    <mergeCell ref="G30:N30"/>
    <mergeCell ref="B40:C40"/>
    <mergeCell ref="E40:F40"/>
    <mergeCell ref="B42:F42"/>
    <mergeCell ref="B44:M46"/>
    <mergeCell ref="B41:H41"/>
    <mergeCell ref="B48:M49"/>
    <mergeCell ref="B51:N52"/>
    <mergeCell ref="B121:I121"/>
    <mergeCell ref="B123:H123"/>
    <mergeCell ref="B124:F124"/>
    <mergeCell ref="B92:P94"/>
    <mergeCell ref="B90:G90"/>
    <mergeCell ref="B98:P98"/>
    <mergeCell ref="B100:P100"/>
    <mergeCell ref="B102:P102"/>
    <mergeCell ref="B96:P96"/>
    <mergeCell ref="B81:E81"/>
    <mergeCell ref="B84:F84"/>
    <mergeCell ref="B109:L109"/>
    <mergeCell ref="B110:I110"/>
    <mergeCell ref="B54:E54"/>
  </mergeCells>
  <hyperlinks>
    <hyperlink ref="B13" r:id="rId1"/>
    <hyperlink ref="B16" r:id="rId2"/>
    <hyperlink ref="B124:F124" r:id="rId3" display="http://www.cqg.com/Advanced-Features-Support.aspx"/>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CQG,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 Hartle</dc:creator>
  <cp:lastModifiedBy>matts</cp:lastModifiedBy>
  <dcterms:created xsi:type="dcterms:W3CDTF">2012-01-26T18:12:03Z</dcterms:created>
  <dcterms:modified xsi:type="dcterms:W3CDTF">2012-02-29T17:11:40Z</dcterms:modified>
</cp:coreProperties>
</file>