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130"/>
  </bookViews>
  <sheets>
    <sheet name="Data" sheetId="1" r:id="rId1"/>
    <sheet name="Chart" sheetId="2" r:id="rId2"/>
  </sheets>
  <calcPr calcId="162913"/>
</workbook>
</file>

<file path=xl/calcChain.xml><?xml version="1.0" encoding="utf-8"?>
<calcChain xmlns="http://schemas.openxmlformats.org/spreadsheetml/2006/main">
  <c r="P3" i="1" l="1"/>
  <c r="P4" i="1" s="1"/>
  <c r="P5" i="1" s="1"/>
  <c r="P6" i="1" s="1"/>
  <c r="P7" i="1" s="1"/>
  <c r="P8" i="1" s="1"/>
  <c r="P9" i="1" s="1"/>
  <c r="P10" i="1" s="1"/>
  <c r="P11" i="1" s="1"/>
  <c r="P12" i="1" s="1"/>
  <c r="H103" i="1" l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E62" i="1"/>
  <c r="D63" i="1"/>
  <c r="D97" i="1"/>
  <c r="B102" i="1"/>
  <c r="E77" i="1"/>
  <c r="E59" i="1"/>
  <c r="D92" i="1"/>
  <c r="D89" i="1"/>
  <c r="B98" i="1"/>
  <c r="E73" i="1"/>
  <c r="D86" i="1"/>
  <c r="B71" i="1"/>
  <c r="B85" i="1"/>
  <c r="D60" i="1"/>
  <c r="I13" i="1"/>
  <c r="E102" i="1"/>
  <c r="E96" i="1"/>
  <c r="B62" i="1"/>
  <c r="D99" i="1"/>
  <c r="B101" i="1"/>
  <c r="B95" i="1"/>
  <c r="D65" i="1"/>
  <c r="E63" i="1"/>
  <c r="D77" i="1"/>
  <c r="B97" i="1"/>
  <c r="B91" i="1"/>
  <c r="E90" i="1"/>
  <c r="D96" i="1"/>
  <c r="B64" i="1"/>
  <c r="E83" i="1"/>
  <c r="E65" i="1"/>
  <c r="B69" i="1"/>
  <c r="D75" i="1"/>
  <c r="E66" i="1"/>
  <c r="D68" i="1"/>
  <c r="E80" i="1"/>
  <c r="E79" i="1"/>
  <c r="E85" i="1"/>
  <c r="B68" i="1"/>
  <c r="D102" i="1"/>
  <c r="B79" i="1"/>
  <c r="B77" i="1"/>
  <c r="D91" i="1"/>
  <c r="E82" i="1"/>
  <c r="D94" i="1"/>
  <c r="B75" i="1"/>
  <c r="B73" i="1"/>
  <c r="D83" i="1"/>
  <c r="D71" i="1"/>
  <c r="E67" i="1"/>
  <c r="B88" i="1"/>
  <c r="D64" i="1"/>
  <c r="E100" i="1"/>
  <c r="D103" i="1"/>
  <c r="D74" i="1"/>
  <c r="E64" i="1"/>
  <c r="E87" i="1"/>
  <c r="B81" i="1"/>
  <c r="B94" i="1"/>
  <c r="D70" i="1"/>
  <c r="B63" i="1"/>
  <c r="B61" i="1"/>
  <c r="D59" i="1"/>
  <c r="D78" i="1"/>
  <c r="D62" i="1"/>
  <c r="D88" i="1"/>
  <c r="B59" i="1"/>
  <c r="D80" i="1"/>
  <c r="D85" i="1"/>
  <c r="E95" i="1"/>
  <c r="B72" i="1"/>
  <c r="B89" i="1"/>
  <c r="E84" i="1"/>
  <c r="B100" i="1"/>
  <c r="B78" i="1"/>
  <c r="E97" i="1"/>
  <c r="E81" i="1"/>
  <c r="B103" i="1"/>
  <c r="B66" i="1"/>
  <c r="B87" i="1"/>
  <c r="E75" i="1"/>
  <c r="B96" i="1"/>
  <c r="E98" i="1"/>
  <c r="E92" i="1"/>
  <c r="B99" i="1"/>
  <c r="E71" i="1"/>
  <c r="B92" i="1"/>
  <c r="E94" i="1"/>
  <c r="E88" i="1"/>
  <c r="E86" i="1"/>
  <c r="D72" i="1"/>
  <c r="E91" i="1"/>
  <c r="D82" i="1"/>
  <c r="E68" i="1"/>
  <c r="I11" i="1"/>
  <c r="E61" i="1"/>
  <c r="D76" i="1"/>
  <c r="B93" i="1"/>
  <c r="D101" i="1"/>
  <c r="E103" i="1"/>
  <c r="B80" i="1"/>
  <c r="D98" i="1"/>
  <c r="E76" i="1"/>
  <c r="D93" i="1"/>
  <c r="E99" i="1"/>
  <c r="B76" i="1"/>
  <c r="D90" i="1"/>
  <c r="E72" i="1"/>
  <c r="E70" i="1"/>
  <c r="D79" i="1"/>
  <c r="B84" i="1"/>
  <c r="B82" i="1"/>
  <c r="E101" i="1"/>
  <c r="D73" i="1"/>
  <c r="B90" i="1"/>
  <c r="E69" i="1"/>
  <c r="J13" i="1"/>
  <c r="B60" i="1"/>
  <c r="B65" i="1"/>
  <c r="D69" i="1"/>
  <c r="B86" i="1"/>
  <c r="D84" i="1"/>
  <c r="D66" i="1"/>
  <c r="E60" i="1"/>
  <c r="D61" i="1"/>
  <c r="D100" i="1"/>
  <c r="E89" i="1"/>
  <c r="D67" i="1"/>
  <c r="E78" i="1"/>
  <c r="D95" i="1"/>
  <c r="B67" i="1"/>
  <c r="B74" i="1"/>
  <c r="E93" i="1"/>
  <c r="E74" i="1"/>
  <c r="D87" i="1"/>
  <c r="B83" i="1"/>
  <c r="B70" i="1"/>
  <c r="D81" i="1"/>
  <c r="F73" i="1" l="1"/>
  <c r="M73" i="1" s="1"/>
  <c r="F77" i="1"/>
  <c r="M77" i="1" s="1"/>
  <c r="F81" i="1"/>
  <c r="M81" i="1" s="1"/>
  <c r="F85" i="1"/>
  <c r="M85" i="1" s="1"/>
  <c r="F89" i="1"/>
  <c r="M89" i="1" s="1"/>
  <c r="F93" i="1"/>
  <c r="M93" i="1" s="1"/>
  <c r="F97" i="1"/>
  <c r="M97" i="1" s="1"/>
  <c r="F101" i="1"/>
  <c r="M101" i="1" s="1"/>
  <c r="F65" i="1"/>
  <c r="M65" i="1" s="1"/>
  <c r="F60" i="1"/>
  <c r="M60" i="1" s="1"/>
  <c r="F64" i="1"/>
  <c r="M64" i="1" s="1"/>
  <c r="F68" i="1"/>
  <c r="M68" i="1" s="1"/>
  <c r="F72" i="1"/>
  <c r="M72" i="1" s="1"/>
  <c r="F76" i="1"/>
  <c r="M76" i="1" s="1"/>
  <c r="F80" i="1"/>
  <c r="M80" i="1" s="1"/>
  <c r="F84" i="1"/>
  <c r="M84" i="1" s="1"/>
  <c r="F88" i="1"/>
  <c r="M88" i="1" s="1"/>
  <c r="F92" i="1"/>
  <c r="M92" i="1" s="1"/>
  <c r="F96" i="1"/>
  <c r="M96" i="1" s="1"/>
  <c r="F100" i="1"/>
  <c r="M100" i="1" s="1"/>
  <c r="F63" i="1"/>
  <c r="M63" i="1" s="1"/>
  <c r="F91" i="1"/>
  <c r="M91" i="1" s="1"/>
  <c r="F95" i="1"/>
  <c r="M95" i="1" s="1"/>
  <c r="F99" i="1"/>
  <c r="M99" i="1" s="1"/>
  <c r="F103" i="1"/>
  <c r="M103" i="1" s="1"/>
  <c r="F61" i="1"/>
  <c r="M61" i="1" s="1"/>
  <c r="F69" i="1"/>
  <c r="M69" i="1" s="1"/>
  <c r="F67" i="1"/>
  <c r="M67" i="1" s="1"/>
  <c r="F71" i="1"/>
  <c r="M71" i="1" s="1"/>
  <c r="F75" i="1"/>
  <c r="M75" i="1" s="1"/>
  <c r="F79" i="1"/>
  <c r="M79" i="1" s="1"/>
  <c r="F83" i="1"/>
  <c r="M83" i="1" s="1"/>
  <c r="F87" i="1"/>
  <c r="M87" i="1" s="1"/>
  <c r="F94" i="1"/>
  <c r="M94" i="1" s="1"/>
  <c r="F98" i="1"/>
  <c r="M98" i="1" s="1"/>
  <c r="F102" i="1"/>
  <c r="M102" i="1" s="1"/>
  <c r="F59" i="1"/>
  <c r="M59" i="1" s="1"/>
  <c r="F62" i="1"/>
  <c r="M62" i="1" s="1"/>
  <c r="F66" i="1"/>
  <c r="M66" i="1" s="1"/>
  <c r="F70" i="1"/>
  <c r="M70" i="1" s="1"/>
  <c r="F74" i="1"/>
  <c r="M74" i="1" s="1"/>
  <c r="F78" i="1"/>
  <c r="M78" i="1" s="1"/>
  <c r="F82" i="1"/>
  <c r="M82" i="1" s="1"/>
  <c r="F86" i="1"/>
  <c r="M86" i="1" s="1"/>
  <c r="F90" i="1"/>
  <c r="M90" i="1" s="1"/>
  <c r="H58" i="1" l="1"/>
  <c r="H57" i="1"/>
  <c r="L3" i="1"/>
  <c r="L4" i="1" s="1"/>
  <c r="L5" i="1" s="1"/>
  <c r="L6" i="1" s="1"/>
  <c r="L7" i="1" s="1"/>
  <c r="L8" i="1" s="1"/>
  <c r="L9" i="1" s="1"/>
  <c r="L10" i="1" s="1"/>
  <c r="L11" i="1" s="1"/>
  <c r="L12" i="1" s="1"/>
  <c r="D58" i="1"/>
  <c r="B58" i="1"/>
  <c r="E57" i="1"/>
  <c r="D57" i="1"/>
  <c r="E58" i="1"/>
  <c r="B57" i="1"/>
  <c r="F58" i="1" l="1"/>
  <c r="M58" i="1" s="1"/>
  <c r="F57" i="1"/>
  <c r="M57" i="1" s="1"/>
  <c r="H3" i="1" l="1"/>
  <c r="D3" i="1"/>
  <c r="B3" i="1"/>
  <c r="E3" i="1"/>
  <c r="F3" i="1" l="1"/>
  <c r="M3" i="1" s="1"/>
  <c r="H4" i="1"/>
  <c r="H2" i="1"/>
  <c r="B4" i="1"/>
  <c r="B2" i="1"/>
  <c r="D2" i="1"/>
  <c r="D4" i="1"/>
  <c r="E2" i="1"/>
  <c r="E4" i="1"/>
  <c r="F2" i="1" l="1"/>
  <c r="F4" i="1"/>
  <c r="M4" i="1" s="1"/>
  <c r="H5" i="1"/>
  <c r="B5" i="1"/>
  <c r="E5" i="1"/>
  <c r="D5" i="1"/>
  <c r="F5" i="1" l="1"/>
  <c r="M5" i="1" s="1"/>
  <c r="H6" i="1"/>
  <c r="M2" i="1"/>
  <c r="D6" i="1"/>
  <c r="E6" i="1"/>
  <c r="B6" i="1"/>
  <c r="F6" i="1" l="1"/>
  <c r="H7" i="1"/>
  <c r="B7" i="1"/>
  <c r="D7" i="1"/>
  <c r="E7" i="1"/>
  <c r="F7" i="1" l="1"/>
  <c r="M7" i="1" s="1"/>
  <c r="H8" i="1"/>
  <c r="M6" i="1"/>
  <c r="E8" i="1"/>
  <c r="D8" i="1"/>
  <c r="B8" i="1"/>
  <c r="F8" i="1" l="1"/>
  <c r="H9" i="1"/>
  <c r="E9" i="1"/>
  <c r="B9" i="1"/>
  <c r="D9" i="1"/>
  <c r="F9" i="1" l="1"/>
  <c r="M9" i="1" s="1"/>
  <c r="H10" i="1"/>
  <c r="M8" i="1"/>
  <c r="E10" i="1"/>
  <c r="B10" i="1"/>
  <c r="D10" i="1"/>
  <c r="F10" i="1" l="1"/>
  <c r="H11" i="1"/>
  <c r="D11" i="1"/>
  <c r="B11" i="1"/>
  <c r="E11" i="1"/>
  <c r="F11" i="1" l="1"/>
  <c r="M11" i="1" s="1"/>
  <c r="H12" i="1"/>
  <c r="M10" i="1"/>
  <c r="B12" i="1"/>
  <c r="E12" i="1"/>
  <c r="D12" i="1"/>
  <c r="F12" i="1" l="1"/>
  <c r="H13" i="1"/>
  <c r="E13" i="1"/>
  <c r="D13" i="1"/>
  <c r="B13" i="1"/>
  <c r="F13" i="1" l="1"/>
  <c r="M13" i="1" s="1"/>
  <c r="H14" i="1"/>
  <c r="M12" i="1"/>
  <c r="E14" i="1"/>
  <c r="D14" i="1"/>
  <c r="B14" i="1"/>
  <c r="F14" i="1" l="1"/>
  <c r="M14" i="1" s="1"/>
  <c r="H15" i="1"/>
  <c r="D15" i="1"/>
  <c r="B15" i="1"/>
  <c r="E15" i="1"/>
  <c r="F15" i="1" l="1"/>
  <c r="M15" i="1" s="1"/>
  <c r="H16" i="1"/>
  <c r="E16" i="1"/>
  <c r="B16" i="1"/>
  <c r="D16" i="1"/>
  <c r="F16" i="1" l="1"/>
  <c r="M16" i="1" s="1"/>
  <c r="H17" i="1"/>
  <c r="D17" i="1"/>
  <c r="B17" i="1"/>
  <c r="E17" i="1"/>
  <c r="F17" i="1" l="1"/>
  <c r="M17" i="1" s="1"/>
  <c r="H18" i="1"/>
  <c r="D18" i="1"/>
  <c r="B18" i="1"/>
  <c r="E18" i="1"/>
  <c r="F18" i="1" l="1"/>
  <c r="M18" i="1" s="1"/>
  <c r="H19" i="1"/>
  <c r="B19" i="1"/>
  <c r="D19" i="1"/>
  <c r="E19" i="1"/>
  <c r="F19" i="1" l="1"/>
  <c r="M19" i="1" s="1"/>
  <c r="H20" i="1"/>
  <c r="E20" i="1"/>
  <c r="D20" i="1"/>
  <c r="B20" i="1"/>
  <c r="F20" i="1" l="1"/>
  <c r="M20" i="1" s="1"/>
  <c r="H21" i="1"/>
  <c r="E21" i="1"/>
  <c r="D21" i="1"/>
  <c r="B21" i="1"/>
  <c r="F21" i="1" l="1"/>
  <c r="M21" i="1" s="1"/>
  <c r="H22" i="1"/>
  <c r="B22" i="1"/>
  <c r="E22" i="1"/>
  <c r="D22" i="1"/>
  <c r="F22" i="1" l="1"/>
  <c r="M22" i="1" s="1"/>
  <c r="H23" i="1"/>
  <c r="E23" i="1"/>
  <c r="D23" i="1"/>
  <c r="B23" i="1"/>
  <c r="F23" i="1" l="1"/>
  <c r="M23" i="1" s="1"/>
  <c r="H24" i="1"/>
  <c r="B24" i="1"/>
  <c r="E24" i="1"/>
  <c r="D24" i="1"/>
  <c r="F24" i="1" l="1"/>
  <c r="M24" i="1" s="1"/>
  <c r="H25" i="1"/>
  <c r="E25" i="1"/>
  <c r="D25" i="1"/>
  <c r="B25" i="1"/>
  <c r="F25" i="1" l="1"/>
  <c r="M25" i="1" s="1"/>
  <c r="H26" i="1"/>
  <c r="B26" i="1"/>
  <c r="E26" i="1"/>
  <c r="D26" i="1"/>
  <c r="F26" i="1" l="1"/>
  <c r="M26" i="1" s="1"/>
  <c r="H27" i="1"/>
  <c r="E27" i="1"/>
  <c r="B27" i="1"/>
  <c r="D27" i="1"/>
  <c r="F27" i="1" l="1"/>
  <c r="M27" i="1" s="1"/>
  <c r="H28" i="1"/>
  <c r="E28" i="1"/>
  <c r="D28" i="1"/>
  <c r="B28" i="1"/>
  <c r="F28" i="1" l="1"/>
  <c r="M28" i="1" s="1"/>
  <c r="H29" i="1"/>
  <c r="B29" i="1"/>
  <c r="E29" i="1"/>
  <c r="D29" i="1"/>
  <c r="F29" i="1" l="1"/>
  <c r="M29" i="1" s="1"/>
  <c r="H30" i="1"/>
  <c r="B30" i="1"/>
  <c r="D30" i="1"/>
  <c r="E30" i="1"/>
  <c r="F30" i="1" l="1"/>
  <c r="M30" i="1" s="1"/>
  <c r="H31" i="1"/>
  <c r="B31" i="1"/>
  <c r="D31" i="1"/>
  <c r="E31" i="1"/>
  <c r="F31" i="1" l="1"/>
  <c r="M31" i="1" s="1"/>
  <c r="H32" i="1"/>
  <c r="D32" i="1"/>
  <c r="E32" i="1"/>
  <c r="B32" i="1"/>
  <c r="F32" i="1" l="1"/>
  <c r="M32" i="1" s="1"/>
  <c r="H33" i="1"/>
  <c r="B33" i="1"/>
  <c r="E33" i="1"/>
  <c r="D33" i="1"/>
  <c r="F33" i="1" l="1"/>
  <c r="M33" i="1" s="1"/>
  <c r="H34" i="1"/>
  <c r="E34" i="1"/>
  <c r="B34" i="1"/>
  <c r="D34" i="1"/>
  <c r="F34" i="1" l="1"/>
  <c r="M34" i="1" s="1"/>
  <c r="H35" i="1"/>
  <c r="E35" i="1"/>
  <c r="B35" i="1"/>
  <c r="D35" i="1"/>
  <c r="F35" i="1" l="1"/>
  <c r="M35" i="1" s="1"/>
  <c r="H36" i="1"/>
  <c r="D36" i="1"/>
  <c r="B36" i="1"/>
  <c r="E36" i="1"/>
  <c r="F36" i="1" l="1"/>
  <c r="M36" i="1" s="1"/>
  <c r="H37" i="1"/>
  <c r="B37" i="1"/>
  <c r="D37" i="1"/>
  <c r="E37" i="1"/>
  <c r="F37" i="1" l="1"/>
  <c r="M37" i="1" s="1"/>
  <c r="H38" i="1"/>
  <c r="D38" i="1"/>
  <c r="E38" i="1"/>
  <c r="B38" i="1"/>
  <c r="F38" i="1" l="1"/>
  <c r="M38" i="1" s="1"/>
  <c r="H39" i="1"/>
  <c r="B39" i="1"/>
  <c r="E39" i="1"/>
  <c r="D39" i="1"/>
  <c r="F39" i="1" l="1"/>
  <c r="M39" i="1" s="1"/>
  <c r="H40" i="1"/>
  <c r="D40" i="1"/>
  <c r="E40" i="1"/>
  <c r="B40" i="1"/>
  <c r="F40" i="1" l="1"/>
  <c r="M40" i="1" s="1"/>
  <c r="H41" i="1"/>
  <c r="E41" i="1"/>
  <c r="D41" i="1"/>
  <c r="B41" i="1"/>
  <c r="F41" i="1" l="1"/>
  <c r="M41" i="1" s="1"/>
  <c r="H42" i="1"/>
  <c r="E42" i="1"/>
  <c r="D42" i="1"/>
  <c r="B42" i="1"/>
  <c r="F42" i="1" l="1"/>
  <c r="M42" i="1" s="1"/>
  <c r="H43" i="1"/>
  <c r="D43" i="1"/>
  <c r="E43" i="1"/>
  <c r="B43" i="1"/>
  <c r="F43" i="1" l="1"/>
  <c r="M43" i="1" s="1"/>
  <c r="H44" i="1"/>
  <c r="D44" i="1"/>
  <c r="E44" i="1"/>
  <c r="B44" i="1"/>
  <c r="F44" i="1" l="1"/>
  <c r="M44" i="1" s="1"/>
  <c r="H45" i="1"/>
  <c r="E45" i="1"/>
  <c r="D45" i="1"/>
  <c r="B45" i="1"/>
  <c r="F45" i="1" l="1"/>
  <c r="M45" i="1" s="1"/>
  <c r="H46" i="1"/>
  <c r="E46" i="1"/>
  <c r="B46" i="1"/>
  <c r="D46" i="1"/>
  <c r="F46" i="1" l="1"/>
  <c r="M46" i="1" s="1"/>
  <c r="H47" i="1"/>
  <c r="D47" i="1"/>
  <c r="B47" i="1"/>
  <c r="E47" i="1"/>
  <c r="F47" i="1" l="1"/>
  <c r="M47" i="1" s="1"/>
  <c r="H48" i="1"/>
  <c r="E48" i="1"/>
  <c r="D48" i="1"/>
  <c r="B48" i="1"/>
  <c r="F48" i="1" l="1"/>
  <c r="M48" i="1" s="1"/>
  <c r="H49" i="1"/>
  <c r="B49" i="1"/>
  <c r="E49" i="1"/>
  <c r="D49" i="1"/>
  <c r="F49" i="1" l="1"/>
  <c r="M49" i="1" s="1"/>
  <c r="H50" i="1"/>
  <c r="B50" i="1"/>
  <c r="D50" i="1"/>
  <c r="E50" i="1"/>
  <c r="F50" i="1" l="1"/>
  <c r="M50" i="1" s="1"/>
  <c r="H51" i="1"/>
  <c r="D51" i="1"/>
  <c r="E51" i="1"/>
  <c r="B51" i="1"/>
  <c r="F51" i="1" l="1"/>
  <c r="M51" i="1" s="1"/>
  <c r="H52" i="1"/>
  <c r="B52" i="1"/>
  <c r="E52" i="1"/>
  <c r="D52" i="1"/>
  <c r="F52" i="1" l="1"/>
  <c r="M52" i="1" s="1"/>
  <c r="H53" i="1"/>
  <c r="B53" i="1"/>
  <c r="D53" i="1"/>
  <c r="E53" i="1"/>
  <c r="F53" i="1" l="1"/>
  <c r="M53" i="1" s="1"/>
  <c r="H54" i="1"/>
  <c r="B54" i="1"/>
  <c r="D54" i="1"/>
  <c r="E54" i="1"/>
  <c r="F54" i="1" l="1"/>
  <c r="M54" i="1" s="1"/>
  <c r="H55" i="1"/>
  <c r="E55" i="1"/>
  <c r="B55" i="1"/>
  <c r="D55" i="1"/>
  <c r="F55" i="1" l="1"/>
  <c r="M55" i="1" s="1"/>
  <c r="H56" i="1"/>
  <c r="E56" i="1"/>
  <c r="B56" i="1"/>
  <c r="D56" i="1"/>
  <c r="F56" i="1" l="1"/>
  <c r="M56" i="1" l="1"/>
  <c r="N2" i="1" s="1" a="1"/>
  <c r="N2" i="1" s="1"/>
  <c r="J5" i="1"/>
  <c r="J6" i="1"/>
  <c r="J7" i="1"/>
  <c r="N4" i="1" l="1"/>
  <c r="O4" i="1" s="1"/>
  <c r="N5" i="1"/>
  <c r="O5" i="1" s="1"/>
  <c r="N7" i="1"/>
  <c r="O7" i="1" s="1"/>
  <c r="N10" i="1"/>
  <c r="O10" i="1" s="1"/>
  <c r="N3" i="1"/>
  <c r="O3" i="1" s="1"/>
  <c r="N9" i="1"/>
  <c r="O9" i="1" s="1"/>
  <c r="N8" i="1"/>
  <c r="O8" i="1" s="1"/>
  <c r="N12" i="1"/>
  <c r="O12" i="1" s="1"/>
  <c r="N6" i="1"/>
  <c r="O6" i="1" s="1"/>
  <c r="N11" i="1"/>
  <c r="O11" i="1" s="1"/>
  <c r="O2" i="1"/>
  <c r="O13" i="1" l="1"/>
</calcChain>
</file>

<file path=xl/sharedStrings.xml><?xml version="1.0" encoding="utf-8"?>
<sst xmlns="http://schemas.openxmlformats.org/spreadsheetml/2006/main" count="119" uniqueCount="118">
  <si>
    <t>Median</t>
  </si>
  <si>
    <t>Symbols as of 5/7/21</t>
  </si>
  <si>
    <t>Annual High</t>
  </si>
  <si>
    <t>Maximum</t>
  </si>
  <si>
    <t>Minimum</t>
  </si>
  <si>
    <t>Last</t>
  </si>
  <si>
    <t>Percentage</t>
  </si>
  <si>
    <t>Frequency Distribution</t>
  </si>
  <si>
    <t>Count</t>
  </si>
  <si>
    <t>Symbols</t>
  </si>
  <si>
    <t>High</t>
  </si>
  <si>
    <t>the high for the Year</t>
  </si>
  <si>
    <t>high for the Year</t>
  </si>
  <si>
    <t>% Distance from the</t>
  </si>
  <si>
    <t xml:space="preserve">S.US.AAPL </t>
  </si>
  <si>
    <t xml:space="preserve">S.US.ADBE </t>
  </si>
  <si>
    <t xml:space="preserve">S.US.ADI </t>
  </si>
  <si>
    <t xml:space="preserve">S.US.ADP </t>
  </si>
  <si>
    <t xml:space="preserve">S.US.ADSK </t>
  </si>
  <si>
    <t xml:space="preserve">S.US.AEP </t>
  </si>
  <si>
    <t xml:space="preserve">S.US.ALGN </t>
  </si>
  <si>
    <t xml:space="preserve">S.US.ALXN </t>
  </si>
  <si>
    <t xml:space="preserve">S.US.AMAT </t>
  </si>
  <si>
    <t xml:space="preserve">S.US.AMD </t>
  </si>
  <si>
    <t xml:space="preserve">S.US.AMGN </t>
  </si>
  <si>
    <t xml:space="preserve">S.US.AMZN </t>
  </si>
  <si>
    <t xml:space="preserve">S.US.ANSS </t>
  </si>
  <si>
    <t xml:space="preserve">S.US.ASML </t>
  </si>
  <si>
    <t xml:space="preserve">S.US.ATVI </t>
  </si>
  <si>
    <t xml:space="preserve">S.US.AVGO </t>
  </si>
  <si>
    <t xml:space="preserve">S.US.BIDU </t>
  </si>
  <si>
    <t xml:space="preserve">S.US.BIIB </t>
  </si>
  <si>
    <t xml:space="preserve">S.US.BKNG </t>
  </si>
  <si>
    <t xml:space="preserve">S.US.CDNS </t>
  </si>
  <si>
    <t xml:space="preserve">S.US.CDW </t>
  </si>
  <si>
    <t xml:space="preserve">S.US.CERN </t>
  </si>
  <si>
    <t xml:space="preserve">S.US.CHKP </t>
  </si>
  <si>
    <t xml:space="preserve">S.US.CHTR </t>
  </si>
  <si>
    <t xml:space="preserve">S.US.CMCSA </t>
  </si>
  <si>
    <t xml:space="preserve">S.US.COST </t>
  </si>
  <si>
    <t xml:space="preserve">S.US.CPRT </t>
  </si>
  <si>
    <t xml:space="preserve">S.US.CSCO </t>
  </si>
  <si>
    <t xml:space="preserve">S.US.CSX </t>
  </si>
  <si>
    <t xml:space="preserve">S.US.CTAS </t>
  </si>
  <si>
    <t xml:space="preserve">S.US.CTSH </t>
  </si>
  <si>
    <t xml:space="preserve">S.US.DLTR </t>
  </si>
  <si>
    <t xml:space="preserve">S.US.DOCU </t>
  </si>
  <si>
    <t xml:space="preserve">S.US.DXCM </t>
  </si>
  <si>
    <t xml:space="preserve">S.US.EA </t>
  </si>
  <si>
    <t xml:space="preserve">S.US.EBAY </t>
  </si>
  <si>
    <t xml:space="preserve">S.US.EXC </t>
  </si>
  <si>
    <t xml:space="preserve">S.US.FAST </t>
  </si>
  <si>
    <t xml:space="preserve">S.US.FB </t>
  </si>
  <si>
    <t xml:space="preserve">S.US.FISV </t>
  </si>
  <si>
    <t xml:space="preserve">S.US.FOX </t>
  </si>
  <si>
    <t xml:space="preserve">S.US.FOXA </t>
  </si>
  <si>
    <t xml:space="preserve">S.US.GILD </t>
  </si>
  <si>
    <t xml:space="preserve">S.US.GOOG </t>
  </si>
  <si>
    <t xml:space="preserve">S.US.GOOGL </t>
  </si>
  <si>
    <t xml:space="preserve">S.US.IDXX </t>
  </si>
  <si>
    <t xml:space="preserve">S.US.ILMN </t>
  </si>
  <si>
    <t xml:space="preserve">S.US.INCY </t>
  </si>
  <si>
    <t xml:space="preserve">S.US.INTC </t>
  </si>
  <si>
    <t xml:space="preserve">S.US.INTU </t>
  </si>
  <si>
    <t xml:space="preserve">S.US.ISRG </t>
  </si>
  <si>
    <t xml:space="preserve">S.US.JD </t>
  </si>
  <si>
    <t xml:space="preserve">S.US.KDP </t>
  </si>
  <si>
    <t xml:space="preserve">S.US.KHC </t>
  </si>
  <si>
    <t xml:space="preserve">S.US.KLAC </t>
  </si>
  <si>
    <t xml:space="preserve">S.US.LRCX </t>
  </si>
  <si>
    <t xml:space="preserve">S.US.LULU </t>
  </si>
  <si>
    <t xml:space="preserve">S.US.MAR </t>
  </si>
  <si>
    <t xml:space="preserve">S.US.MCHP </t>
  </si>
  <si>
    <t xml:space="preserve">S.US.MDLZ </t>
  </si>
  <si>
    <t xml:space="preserve">S.US.MELI </t>
  </si>
  <si>
    <t xml:space="preserve">S.US.MNST </t>
  </si>
  <si>
    <t xml:space="preserve">S.US.MRNA </t>
  </si>
  <si>
    <t xml:space="preserve">S.US.MRVL </t>
  </si>
  <si>
    <t xml:space="preserve">S.US.MSFT </t>
  </si>
  <si>
    <t xml:space="preserve">S.US.MTCH </t>
  </si>
  <si>
    <t xml:space="preserve">S.US.MU </t>
  </si>
  <si>
    <t xml:space="preserve">S.US.MXIM </t>
  </si>
  <si>
    <t xml:space="preserve">S.US.NFLX </t>
  </si>
  <si>
    <t xml:space="preserve">S.US.NTES </t>
  </si>
  <si>
    <t xml:space="preserve">S.US.NVDA </t>
  </si>
  <si>
    <t xml:space="preserve">S.US.NXPI </t>
  </si>
  <si>
    <t xml:space="preserve">S.US.OKTA </t>
  </si>
  <si>
    <t xml:space="preserve">S.US.ORLY </t>
  </si>
  <si>
    <t xml:space="preserve">S.US.PAYX </t>
  </si>
  <si>
    <t xml:space="preserve">S.US.PCAR </t>
  </si>
  <si>
    <t xml:space="preserve">S.US.PDD </t>
  </si>
  <si>
    <t xml:space="preserve">S.US.PEP </t>
  </si>
  <si>
    <t xml:space="preserve">S.US.PTON </t>
  </si>
  <si>
    <t xml:space="preserve">S.US.PYPL </t>
  </si>
  <si>
    <t xml:space="preserve">S.US.QCOM </t>
  </si>
  <si>
    <t xml:space="preserve">S.US.REGN </t>
  </si>
  <si>
    <t xml:space="preserve">S.US.ROST </t>
  </si>
  <si>
    <t xml:space="preserve">S.US.SBUX </t>
  </si>
  <si>
    <t xml:space="preserve">S.US.SGEN </t>
  </si>
  <si>
    <t xml:space="preserve">S.US.SIRI </t>
  </si>
  <si>
    <t xml:space="preserve">S.US.SNPS </t>
  </si>
  <si>
    <t xml:space="preserve">S.US.SPLK </t>
  </si>
  <si>
    <t xml:space="preserve">S.US.SWKS </t>
  </si>
  <si>
    <t xml:space="preserve">S.US.TCOM </t>
  </si>
  <si>
    <t xml:space="preserve">S.US.TEAM </t>
  </si>
  <si>
    <t xml:space="preserve">S.US.TMUS </t>
  </si>
  <si>
    <t xml:space="preserve">S.US.TSLA </t>
  </si>
  <si>
    <t xml:space="preserve">S.US.TXN </t>
  </si>
  <si>
    <t xml:space="preserve">S.US.VRSK </t>
  </si>
  <si>
    <t xml:space="preserve">S.US.VRSN </t>
  </si>
  <si>
    <t xml:space="preserve">S.US.VRTX </t>
  </si>
  <si>
    <t xml:space="preserve">S.US.WBA </t>
  </si>
  <si>
    <t xml:space="preserve">S.US.WDAY </t>
  </si>
  <si>
    <t xml:space="preserve">S.US.XEL </t>
  </si>
  <si>
    <t xml:space="preserve">S.US.XLNX </t>
  </si>
  <si>
    <t xml:space="preserve">S.US.ZM </t>
  </si>
  <si>
    <t>QQQ % Distance from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</si>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</sst>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342.8</v>
        <stp/>
        <stp>StudyData</stp>
        <stp>S.QQQ</stp>
        <stp>Bar</stp>
        <stp/>
        <stp>High</stp>
        <stp>A</stp>
        <stp>0</stp>
        <stp/>
        <stp/>
        <stp/>
        <stp/>
        <stp>T</stp>
        <tr r="I11" s="1"/>
        <tr r="I11" s="1"/>
        <tr r="I13" s="1"/>
      </tp>
      <tp>
        <v>-8.9393826145451829</v>
        <stp/>
        <stp>ContractData</stp>
        <stp xml:space="preserve">S.US.PDD </stp>
        <stp>PercentNetLastTrade</stp>
        <stp/>
        <stp>T</stp>
        <tr r="B78" s="1"/>
      </tp>
      <tp>
        <v>1.2159934047815333</v>
        <stp/>
        <stp>ContractData</stp>
        <stp xml:space="preserve">S.US.PEP </stp>
        <stp>PercentNetLastTrade</stp>
        <stp/>
        <stp>T</stp>
        <tr r="B79" s="1"/>
      </tp>
      <tp>
        <v>2.0905923344947737</v>
        <stp/>
        <stp>ContractData</stp>
        <stp xml:space="preserve">S.US.WBA </stp>
        <stp>PercentNetLastTrade</stp>
        <stp/>
        <stp>T</stp>
        <tr r="B99" s="1"/>
      </tp>
      <tp>
        <v>-1.9706007669365146</v>
        <stp/>
        <stp>ContractData</stp>
        <stp xml:space="preserve">S.US.TXN </stp>
        <stp>PercentNetLastTrade</stp>
        <stp/>
        <stp>T</stp>
        <tr r="B95" s="1"/>
      </tp>
      <tp>
        <v>1.7526640493550196</v>
        <stp/>
        <stp>ContractData</stp>
        <stp xml:space="preserve">S.US.XEL </stp>
        <stp>PercentNetLastTrade</stp>
        <stp/>
        <stp>T</stp>
        <tr r="B101" s="1"/>
      </tp>
      <tp>
        <v>59.11</v>
        <stp/>
        <stp>StudyData</stp>
        <stp xml:space="preserve">S.US.CMCSA </stp>
        <stp>Bar</stp>
        <stp/>
        <stp>High</stp>
        <stp>A</stp>
        <stp>0</stp>
        <stp/>
        <stp/>
        <stp/>
        <stp/>
        <stp>T</stp>
        <tr r="D26" s="1"/>
      </tp>
      <tp>
        <v>-1.2523588951792761</v>
        <stp/>
        <stp>ContractData</stp>
        <stp xml:space="preserve">S.US.CDW </stp>
        <stp>PercentNetLastTrade</stp>
        <stp/>
        <stp>T</stp>
        <tr r="B22" s="1"/>
      </tp>
      <tp>
        <v>1.3090274410937652</v>
        <stp/>
        <stp>ContractData</stp>
        <stp xml:space="preserve">S.US.CSX </stp>
        <stp>PercentNetLastTrade</stp>
        <stp/>
        <stp>T</stp>
        <tr r="B30" s="1"/>
      </tp>
      <tp>
        <v>-3.1214312904453752</v>
        <stp/>
        <stp>ContractData</stp>
        <stp xml:space="preserve">S.US.AMD </stp>
        <stp>PercentNetLastTrade</stp>
        <stp/>
        <stp>T</stp>
        <tr r="B11" s="1"/>
      </tp>
      <tp>
        <v>0.11801529067679203</v>
        <stp/>
        <stp>ContractData</stp>
        <stp xml:space="preserve">S.US.ADP </stp>
        <stp>PercentNetLastTrade</stp>
        <stp/>
        <stp>T</stp>
        <tr r="B5" s="1"/>
      </tp>
      <tp>
        <v>-3.0967823985756073</v>
        <stp/>
        <stp>ContractData</stp>
        <stp xml:space="preserve">S.US.ADI </stp>
        <stp>PercentNetLastTrade</stp>
        <stp/>
        <stp>T</stp>
        <tr r="B4" s="1"/>
      </tp>
      <tp>
        <v>0.7913751577015713</v>
        <stp/>
        <stp>ContractData</stp>
        <stp xml:space="preserve">S.US.AEP </stp>
        <stp>PercentNetLastTrade</stp>
        <stp/>
        <stp>T</stp>
        <tr r="B7" s="1"/>
      </tp>
      <tp>
        <v>0.86090933548560666</v>
        <stp/>
        <stp>ContractData</stp>
        <stp xml:space="preserve">S.US.FOX </stp>
        <stp>PercentNetLastTrade</stp>
        <stp/>
        <stp>T</stp>
        <tr r="B42" s="1"/>
      </tp>
      <tp>
        <v>0.20143240823634737</v>
        <stp/>
        <stp>ContractData</stp>
        <stp xml:space="preserve">S.US.EXC </stp>
        <stp>PercentNetLastTrade</stp>
        <stp/>
        <stp>T</stp>
        <tr r="B38" s="1"/>
      </tp>
      <tp>
        <v>1.1729530818767249</v>
        <stp/>
        <stp>ContractData</stp>
        <stp xml:space="preserve">S.US.KHC </stp>
        <stp>PercentNetLastTrade</stp>
        <stp/>
        <stp>T</stp>
        <tr r="B55" s="1"/>
      </tp>
      <tp>
        <v>-0.65573770491803274</v>
        <stp/>
        <stp>ContractData</stp>
        <stp xml:space="preserve">S.US.KDP </stp>
        <stp>PercentNetLastTrade</stp>
        <stp/>
        <stp>T</stp>
        <tr r="B54" s="1"/>
      </tp>
      <tp>
        <v>2431.38</v>
        <stp/>
        <stp>StudyData</stp>
        <stp xml:space="preserve">S.US.GOOGL </stp>
        <stp>Bar</stp>
        <stp/>
        <stp>High</stp>
        <stp>A</stp>
        <stp>0</stp>
        <stp/>
        <stp/>
        <stp/>
        <stp/>
        <stp>T</stp>
        <tr r="D46" s="1"/>
      </tp>
      <tp>
        <v>-3.3744631535892018</v>
        <stp/>
        <stp>ContractData</stp>
        <stp xml:space="preserve">S.US.MAR </stp>
        <stp>PercentNetLastTrade</stp>
        <stp/>
        <stp>T</stp>
        <tr r="B59" s="1"/>
      </tp>
      <tp>
        <v>294</v>
        <stp/>
        <stp>StudyData</stp>
        <stp xml:space="preserve">S.US.OKTA </stp>
        <stp>Bar</stp>
        <stp/>
        <stp>High</stp>
        <stp>A</stp>
        <stp>0</stp>
        <stp/>
        <stp/>
        <stp/>
        <stp/>
        <stp>T</stp>
        <tr r="D74" s="1"/>
      </tp>
      <tp>
        <v>68.489999999999995</v>
        <stp/>
        <stp>StudyData</stp>
        <stp xml:space="preserve">S.US.INTC </stp>
        <stp>Bar</stp>
        <stp/>
        <stp>High</stp>
        <stp>A</stp>
        <stp>0</stp>
        <stp/>
        <stp/>
        <stp/>
        <stp/>
        <stp>T</stp>
        <tr r="D50" s="1"/>
      </tp>
      <tp>
        <v>242.99</v>
        <stp/>
        <stp>StudyData</stp>
        <stp xml:space="preserve">S.US.VRTX </stp>
        <stp>Bar</stp>
        <stp/>
        <stp>High</stp>
        <stp>A</stp>
        <stp>0</stp>
        <stp/>
        <stp/>
        <stp/>
        <stp/>
        <stp>T</stp>
        <tr r="D98" s="1"/>
      </tp>
      <tp>
        <v>704.09</v>
        <stp/>
        <stp>StudyData</stp>
        <stp xml:space="preserve">S.US.CHTR </stp>
        <stp>Bar</stp>
        <stp/>
        <stp>High</stp>
        <stp>A</stp>
        <stp>0</stp>
        <stp/>
        <stp/>
        <stp/>
        <stp/>
        <stp>T</stp>
        <tr r="D25" s="1"/>
      </tp>
      <tp>
        <v>120.37</v>
        <stp/>
        <stp>StudyData</stp>
        <stp xml:space="preserve">S.US.DLTR </stp>
        <stp>Bar</stp>
        <stp/>
        <stp>High</stp>
        <stp>A</stp>
        <stp>0</stp>
        <stp/>
        <stp/>
        <stp/>
        <stp/>
        <stp>T</stp>
        <tr r="D33" s="1"/>
      </tp>
      <tp>
        <v>423.74</v>
        <stp/>
        <stp>StudyData</stp>
        <stp xml:space="preserve">S.US.INTU </stp>
        <stp>Bar</stp>
        <stp/>
        <stp>High</stp>
        <stp>A</stp>
        <stp>0</stp>
        <stp/>
        <stp/>
        <stp/>
        <stp/>
        <stp>T</stp>
        <tr r="D51" s="1"/>
      </tp>
      <tp>
        <v>118.98</v>
        <stp/>
        <stp>StudyData</stp>
        <stp xml:space="preserve">S.US.SBUX </stp>
        <stp>Bar</stp>
        <stp/>
        <stp>High</stp>
        <stp>A</stp>
        <stp>0</stp>
        <stp/>
        <stp/>
        <stp/>
        <stp/>
        <stp>T</stp>
        <tr r="D85" s="1"/>
      </tp>
      <tp>
        <v>140.19</v>
        <stp/>
        <stp>StudyData</stp>
        <stp xml:space="preserve">S.US.TMUS </stp>
        <stp>Bar</stp>
        <stp/>
        <stp>High</stp>
        <stp>A</stp>
        <stp>0</stp>
        <stp/>
        <stp/>
        <stp/>
        <stp/>
        <stp>T</stp>
        <tr r="D93" s="1"/>
      </tp>
      <tp>
        <v>104.53</v>
        <stp/>
        <stp>StudyData</stp>
        <stp xml:space="preserve">S.US.ATVI </stp>
        <stp>Bar</stp>
        <stp/>
        <stp>High</stp>
        <stp>A</stp>
        <stp>0</stp>
        <stp/>
        <stp/>
        <stp/>
        <stp/>
        <stp>T</stp>
        <tr r="D16" s="1"/>
      </tp>
      <tp>
        <v>55.7</v>
        <stp/>
        <stp>StudyData</stp>
        <stp xml:space="preserve">S.US.MRVL </stp>
        <stp>Bar</stp>
        <stp/>
        <stp>High</stp>
        <stp>A</stp>
        <stp>0</stp>
        <stp/>
        <stp/>
        <stp/>
        <stp/>
        <stp>T</stp>
        <tr r="D65" s="1"/>
      </tp>
      <tp>
        <v>216.43</v>
        <stp/>
        <stp>StudyData</stp>
        <stp xml:space="preserve">S.US.NXPI </stp>
        <stp>Bar</stp>
        <stp/>
        <stp>High</stp>
        <stp>A</stp>
        <stp>0</stp>
        <stp/>
        <stp/>
        <stp/>
        <stp/>
        <stp>T</stp>
        <tr r="D73" s="1"/>
      </tp>
      <tp>
        <v>145.09</v>
        <stp/>
        <stp>StudyData</stp>
        <stp xml:space="preserve">S.US.AAPL </stp>
        <stp>Bar</stp>
        <stp/>
        <stp>High</stp>
        <stp>A</stp>
        <stp>0</stp>
        <stp/>
        <stp/>
        <stp/>
        <stp/>
        <stp>T</stp>
        <tr r="D2" s="1"/>
      </tp>
      <tp>
        <v>309.14</v>
        <stp/>
        <stp>StudyData</stp>
        <stp xml:space="preserve">S.US.PYPL </stp>
        <stp>Bar</stp>
        <stp/>
        <stp>High</stp>
        <stp>A</stp>
        <stp>0</stp>
        <stp/>
        <stp/>
        <stp/>
        <stp/>
        <stp>T</stp>
        <tr r="D81" s="1"/>
      </tp>
      <tp>
        <v>300.91000000000003</v>
        <stp/>
        <stp>StudyData</stp>
        <stp xml:space="preserve">S.US.SNPS </stp>
        <stp>Bar</stp>
        <stp/>
        <stp>High</stp>
        <stp>A</stp>
        <stp>0</stp>
        <stp/>
        <stp/>
        <stp/>
        <stp/>
        <stp>T</stp>
        <tr r="D88" s="1"/>
      </tp>
      <tp>
        <v>8.14</v>
        <stp/>
        <stp>StudyData</stp>
        <stp xml:space="preserve">S.US.SIRI </stp>
        <stp>Bar</stp>
        <stp/>
        <stp>High</stp>
        <stp>A</stp>
        <stp>0</stp>
        <stp/>
        <stp/>
        <stp/>
        <stp/>
        <stp>T</stp>
        <tr r="D87" s="1"/>
      </tp>
      <tp>
        <v>84.2</v>
        <stp/>
        <stp>StudyData</stp>
        <stp xml:space="preserve">S.US.CERN </stp>
        <stp>Bar</stp>
        <stp/>
        <stp>High</stp>
        <stp>A</stp>
        <stp>0</stp>
        <stp/>
        <stp/>
        <stp/>
        <stp/>
        <stp>T</stp>
        <tr r="D23" s="1"/>
      </tp>
      <tp>
        <v>893.79</v>
        <stp/>
        <stp>StudyData</stp>
        <stp xml:space="preserve">S.US.ISRG </stp>
        <stp>Bar</stp>
        <stp/>
        <stp>High</stp>
        <stp>A</stp>
        <stp>0</stp>
        <stp/>
        <stp/>
        <stp/>
        <stp/>
        <stp>T</stp>
        <tr r="D52" s="1"/>
      </tp>
      <tp>
        <v>128.32</v>
        <stp/>
        <stp>StudyData</stp>
        <stp xml:space="preserve">S.US.CPRT </stp>
        <stp>Bar</stp>
        <stp/>
        <stp>High</stp>
        <stp>A</stp>
        <stp>0</stp>
        <stp/>
        <stp/>
        <stp/>
        <stp/>
        <stp>T</stp>
        <tr r="D28" s="1"/>
      </tp>
      <tp>
        <v>82.57</v>
        <stp/>
        <stp>StudyData</stp>
        <stp xml:space="preserve">S.US.CTSH </stp>
        <stp>Bar</stp>
        <stp/>
        <stp>High</stp>
        <stp>A</stp>
        <stp>0</stp>
        <stp/>
        <stp/>
        <stp/>
        <stp/>
        <stp>T</stp>
        <tr r="D32" s="1"/>
      </tp>
      <tp>
        <v>321.13</v>
        <stp/>
        <stp>StudyData</stp>
        <stp xml:space="preserve">S.US.ADSK </stp>
        <stp>Bar</stp>
        <stp/>
        <stp>High</stp>
        <stp>A</stp>
        <stp>0</stp>
        <stp/>
        <stp/>
        <stp/>
        <stp/>
        <stp>T</stp>
        <tr r="D6" s="1"/>
      </tp>
      <tp>
        <v>209.67</v>
        <stp/>
        <stp>StudyData</stp>
        <stp xml:space="preserve">S.US.VRSK </stp>
        <stp>Bar</stp>
        <stp/>
        <stp>High</stp>
        <stp>A</stp>
        <stp>0</stp>
        <stp/>
        <stp/>
        <stp/>
        <stp/>
        <stp>T</stp>
        <tr r="D96" s="1"/>
      </tp>
      <tp>
        <v>224.96</v>
        <stp/>
        <stp>StudyData</stp>
        <stp xml:space="preserve">S.US.VRSN </stp>
        <stp>Bar</stp>
        <stp/>
        <stp>High</stp>
        <stp>A</stp>
        <stp>0</stp>
        <stp/>
        <stp/>
        <stp/>
        <stp/>
        <stp>T</stp>
        <tr r="D97" s="1"/>
      </tp>
      <tp>
        <v>413.19</v>
        <stp/>
        <stp>StudyData</stp>
        <stp xml:space="preserve">S.US.ANSS </stp>
        <stp>Bar</stp>
        <stp/>
        <stp>High</stp>
        <stp>A</stp>
        <stp>0</stp>
        <stp/>
        <stp/>
        <stp/>
        <stp/>
        <stp>T</stp>
        <tr r="D14" s="1"/>
      </tp>
      <tp>
        <v>99.23</v>
        <stp/>
        <stp>StudyData</stp>
        <stp xml:space="preserve">S.US.MNST </stp>
        <stp>Bar</stp>
        <stp/>
        <stp>High</stp>
        <stp>A</stp>
        <stp>0</stp>
        <stp/>
        <stp/>
        <stp/>
        <stp/>
        <stp>T</stp>
        <tr r="D63" s="1"/>
      </tp>
      <tp>
        <v>387.89</v>
        <stp/>
        <stp>StudyData</stp>
        <stp xml:space="preserve">S.US.COST </stp>
        <stp>Bar</stp>
        <stp/>
        <stp>High</stp>
        <stp>A</stp>
        <stp>0</stp>
        <stp/>
        <stp/>
        <stp/>
        <stp/>
        <stp>T</stp>
        <tr r="D27" s="1"/>
      </tp>
      <tp>
        <v>54.32</v>
        <stp/>
        <stp>StudyData</stp>
        <stp xml:space="preserve">S.US.FAST </stp>
        <stp>Bar</stp>
        <stp/>
        <stp>High</stp>
        <stp>A</stp>
        <stp>0</stp>
        <stp/>
        <stp/>
        <stp/>
        <stp/>
        <stp>T</stp>
        <tr r="D39" s="1"/>
      </tp>
      <tp>
        <v>134.21</v>
        <stp/>
        <stp>StudyData</stp>
        <stp xml:space="preserve">S.US.ROST </stp>
        <stp>Bar</stp>
        <stp/>
        <stp>High</stp>
        <stp>A</stp>
        <stp>0</stp>
        <stp/>
        <stp/>
        <stp/>
        <stp/>
        <stp>T</stp>
        <tr r="D84" s="1"/>
      </tp>
      <tp>
        <v>127.34</v>
        <stp/>
        <stp>StudyData</stp>
        <stp xml:space="preserve">S.US.FISV </stp>
        <stp>Bar</stp>
        <stp/>
        <stp>High</stp>
        <stp>A</stp>
        <stp>0</stp>
        <stp/>
        <stp/>
        <stp/>
        <stp/>
        <stp>T</stp>
        <tr r="D41" s="1"/>
      </tp>
      <tp>
        <v>172.59</v>
        <stp/>
        <stp>StudyData</stp>
        <stp xml:space="preserve">S.US.ALXN </stp>
        <stp>Bar</stp>
        <stp/>
        <stp>High</stp>
        <stp>A</stp>
        <stp>0</stp>
        <stp/>
        <stp/>
        <stp/>
        <stp/>
        <stp>T</stp>
        <tr r="D9" s="1"/>
      </tp>
      <tp>
        <v>44.8</v>
        <stp/>
        <stp>StudyData</stp>
        <stp xml:space="preserve">S.US.FOXA </stp>
        <stp>Bar</stp>
        <stp/>
        <stp>High</stp>
        <stp>A</stp>
        <stp>0</stp>
        <stp/>
        <stp/>
        <stp/>
        <stp/>
        <stp>T</stp>
        <tr r="D43" s="1"/>
      </tp>
      <tp>
        <v>573.99</v>
        <stp/>
        <stp>StudyData</stp>
        <stp xml:space="preserve">S.US.IDXX </stp>
        <stp>Bar</stp>
        <stp/>
        <stp>High</stp>
        <stp>A</stp>
        <stp>0</stp>
        <stp/>
        <stp/>
        <stp/>
        <stp/>
        <stp>T</stp>
        <tr r="D47" s="1"/>
      </tp>
      <tp>
        <v>102.61</v>
        <stp/>
        <stp>StudyData</stp>
        <stp xml:space="preserve">S.US.PAYX </stp>
        <stp>Bar</stp>
        <stp/>
        <stp>High</stp>
        <stp>A</stp>
        <stp>0</stp>
        <stp/>
        <stp/>
        <stp/>
        <stp/>
        <stp>T</stp>
        <tr r="D76" s="1"/>
      </tp>
      <tp>
        <v>3554</v>
        <stp/>
        <stp>StudyData</stp>
        <stp xml:space="preserve">S.US.AMZN </stp>
        <stp>Bar</stp>
        <stp/>
        <stp>High</stp>
        <stp>A</stp>
        <stp>0</stp>
        <stp/>
        <stp/>
        <stp/>
        <stp/>
        <stp>T</stp>
        <tr r="D13" s="1"/>
      </tp>
      <tp>
        <v>648.55999999999995</v>
        <stp/>
        <stp>StudyData</stp>
        <stp xml:space="preserve">S.US.NVDA </stp>
        <stp>Bar</stp>
        <stp/>
        <stp>High</stp>
        <stp>A</stp>
        <stp>0</stp>
        <stp/>
        <stp/>
        <stp/>
        <stp/>
        <stp>T</stp>
        <tr r="D72" s="1"/>
      </tp>
      <tp>
        <v>354.82</v>
        <stp/>
        <stp>StudyData</stp>
        <stp xml:space="preserve">S.US.BIDU </stp>
        <stp>Bar</stp>
        <stp/>
        <stp>High</stp>
        <stp>A</stp>
        <stp>0</stp>
        <stp/>
        <stp/>
        <stp/>
        <stp/>
        <stp>T</stp>
        <tr r="D18" s="1"/>
      </tp>
      <tp>
        <v>199</v>
        <stp/>
        <stp>StudyData</stp>
        <stp xml:space="preserve">S.US.SGEN </stp>
        <stp>Bar</stp>
        <stp/>
        <stp>High</stp>
        <stp>A</stp>
        <stp>0</stp>
        <stp/>
        <stp/>
        <stp/>
        <stp/>
        <stp>T</stp>
        <tr r="D86" s="1"/>
      </tp>
      <tp>
        <v>134.33000000000001</v>
        <stp/>
        <stp>StudyData</stp>
        <stp xml:space="preserve">S.US.NTES </stp>
        <stp>Bar</stp>
        <stp/>
        <stp>High</stp>
        <stp>A</stp>
        <stp>0</stp>
        <stp/>
        <stp/>
        <stp/>
        <stp/>
        <stp>T</stp>
        <tr r="D71" s="1"/>
      </tp>
      <tp>
        <v>263.19</v>
        <stp/>
        <stp>StudyData</stp>
        <stp xml:space="preserve">S.US.MSFT </stp>
        <stp>Bar</stp>
        <stp/>
        <stp>High</stp>
        <stp>A</stp>
        <stp>0</stp>
        <stp/>
        <stp/>
        <stp/>
        <stp/>
        <stp>T</stp>
        <tr r="D66" s="1"/>
      </tp>
      <tp>
        <v>495.14</v>
        <stp/>
        <stp>StudyData</stp>
        <stp xml:space="preserve">S.US.AVGO </stp>
        <stp>Bar</stp>
        <stp/>
        <stp>High</stp>
        <stp>A</stp>
        <stp>0</stp>
        <stp/>
        <stp/>
        <stp/>
        <stp/>
        <stp>T</stp>
        <tr r="D17" s="1"/>
      </tp>
      <tp>
        <v>647.20000000000005</v>
        <stp/>
        <stp>StudyData</stp>
        <stp xml:space="preserve">S.US.ALGN </stp>
        <stp>Bar</stp>
        <stp/>
        <stp>High</stp>
        <stp>A</stp>
        <stp>0</stp>
        <stp/>
        <stp/>
        <stp/>
        <stp/>
        <stp>T</stp>
        <tr r="D8" s="1"/>
      </tp>
      <tp>
        <v>276.69</v>
        <stp/>
        <stp>StudyData</stp>
        <stp xml:space="preserve">S.US.AMGN </stp>
        <stp>Bar</stp>
        <stp/>
        <stp>High</stp>
        <stp>A</stp>
        <stp>0</stp>
        <stp/>
        <stp/>
        <stp/>
        <stp/>
        <stp>T</stp>
        <tr r="D12" s="1"/>
      </tp>
      <tp>
        <v>558.91</v>
        <stp/>
        <stp>StudyData</stp>
        <stp xml:space="preserve">S.US.REGN </stp>
        <stp>Bar</stp>
        <stp/>
        <stp>High</stp>
        <stp>A</stp>
        <stp>0</stp>
        <stp/>
        <stp/>
        <stp/>
        <stp/>
        <stp>T</stp>
        <tr r="D83" s="1"/>
      </tp>
      <tp>
        <v>262.39999999999998</v>
        <stp/>
        <stp>StudyData</stp>
        <stp xml:space="preserve">S.US.TEAM </stp>
        <stp>Bar</stp>
        <stp/>
        <stp>High</stp>
        <stp>A</stp>
        <stp>0</stp>
        <stp/>
        <stp/>
        <stp/>
        <stp/>
        <stp>T</stp>
        <tr r="D92" s="1"/>
      </tp>
      <tp>
        <v>359.69</v>
        <stp/>
        <stp>StudyData</stp>
        <stp xml:space="preserve">S.US.KLAC </stp>
        <stp>Bar</stp>
        <stp/>
        <stp>High</stp>
        <stp>A</stp>
        <stp>0</stp>
        <stp/>
        <stp/>
        <stp/>
        <stp/>
        <stp>T</stp>
        <tr r="D56" s="1"/>
      </tp>
      <tp>
        <v>65.11</v>
        <stp/>
        <stp>StudyData</stp>
        <stp xml:space="preserve">S.US.EBAY </stp>
        <stp>Bar</stp>
        <stp/>
        <stp>High</stp>
        <stp>A</stp>
        <stp>0</stp>
        <stp/>
        <stp/>
        <stp/>
        <stp/>
        <stp>T</stp>
        <tr r="D37" s="1"/>
      </tp>
      <tp>
        <v>282.77</v>
        <stp/>
        <stp>StudyData</stp>
        <stp xml:space="preserve">S.US.WDAY </stp>
        <stp>Bar</stp>
        <stp/>
        <stp>High</stp>
        <stp>A</stp>
        <stp>0</stp>
        <stp/>
        <stp/>
        <stp/>
        <stp/>
        <stp>T</stp>
        <tr r="D100" s="1"/>
      </tp>
      <tp>
        <v>364.41</v>
        <stp/>
        <stp>StudyData</stp>
        <stp xml:space="preserve">S.US.CTAS </stp>
        <stp>Bar</stp>
        <stp/>
        <stp>High</stp>
        <stp>A</stp>
        <stp>0</stp>
        <stp/>
        <stp/>
        <stp/>
        <stp/>
        <stp>T</stp>
        <tr r="D31" s="1"/>
      </tp>
      <tp>
        <v>103.19</v>
        <stp/>
        <stp>StudyData</stp>
        <stp xml:space="preserve">S.US.PCAR </stp>
        <stp>Bar</stp>
        <stp/>
        <stp>High</stp>
        <stp>A</stp>
        <stp>0</stp>
        <stp/>
        <stp/>
        <stp/>
        <stp/>
        <stp>T</stp>
        <tr r="D77" s="1"/>
      </tp>
      <tp>
        <v>146</v>
        <stp/>
        <stp>StudyData</stp>
        <stp xml:space="preserve">S.US.AMAT </stp>
        <stp>Bar</stp>
        <stp/>
        <stp>High</stp>
        <stp>A</stp>
        <stp>0</stp>
        <stp/>
        <stp/>
        <stp/>
        <stp/>
        <stp>T</stp>
        <tr r="D10" s="1"/>
      </tp>
      <tp>
        <v>525.44000000000005</v>
        <stp/>
        <stp>StudyData</stp>
        <stp xml:space="preserve">S.US.ADBE </stp>
        <stp>Bar</stp>
        <stp/>
        <stp>High</stp>
        <stp>A</stp>
        <stp>0</stp>
        <stp/>
        <stp/>
        <stp/>
        <stp/>
        <stp>T</stp>
        <tr r="D3" s="1"/>
      </tp>
      <tp>
        <v>174.68</v>
        <stp/>
        <stp>StudyData</stp>
        <stp xml:space="preserve">S.US.MTCH </stp>
        <stp>Bar</stp>
        <stp/>
        <stp>High</stp>
        <stp>A</stp>
        <stp>0</stp>
        <stp/>
        <stp/>
        <stp/>
        <stp/>
        <stp>T</stp>
        <tr r="D67" s="1"/>
      </tp>
      <tp>
        <v>428.94</v>
        <stp/>
        <stp>StudyData</stp>
        <stp xml:space="preserve">S.US.DXCM </stp>
        <stp>Bar</stp>
        <stp/>
        <stp>High</stp>
        <stp>A</stp>
        <stp>0</stp>
        <stp/>
        <stp/>
        <stp/>
        <stp/>
        <stp>T</stp>
        <tr r="D35" s="1"/>
      </tp>
      <tp>
        <v>54.14</v>
        <stp/>
        <stp>StudyData</stp>
        <stp xml:space="preserve">S.US.CSCO </stp>
        <stp>Bar</stp>
        <stp/>
        <stp>High</stp>
        <stp>A</stp>
        <stp>0</stp>
        <stp/>
        <stp/>
        <stp/>
        <stp/>
        <stp>T</stp>
        <tr r="D29" s="1"/>
      </tp>
      <tp>
        <v>101.47</v>
        <stp/>
        <stp>StudyData</stp>
        <stp xml:space="preserve">S.US.INCY </stp>
        <stp>Bar</stp>
        <stp/>
        <stp>High</stp>
        <stp>A</stp>
        <stp>0</stp>
        <stp/>
        <stp/>
        <stp/>
        <stp/>
        <stp>T</stp>
        <tr r="D49" s="1"/>
      </tp>
      <tp>
        <v>669</v>
        <stp/>
        <stp>StudyData</stp>
        <stp xml:space="preserve">S.US.LRCX </stp>
        <stp>Bar</stp>
        <stp/>
        <stp>High</stp>
        <stp>A</stp>
        <stp>0</stp>
        <stp/>
        <stp/>
        <stp/>
        <stp/>
        <stp>T</stp>
        <tr r="D57" s="1"/>
      </tp>
      <tp>
        <v>275.45999999999998</v>
        <stp/>
        <stp>StudyData</stp>
        <stp xml:space="preserve">S.US.DOCU </stp>
        <stp>Bar</stp>
        <stp/>
        <stp>High</stp>
        <stp>A</stp>
        <stp>0</stp>
        <stp/>
        <stp/>
        <stp/>
        <stp/>
        <stp>T</stp>
        <tr r="D34" s="1"/>
      </tp>
      <tp>
        <v>327.67</v>
        <stp/>
        <stp>ContractData</stp>
        <stp>S.QQQ</stp>
        <stp>LastTrade</stp>
        <stp/>
        <stp>T</stp>
        <tr r="J13" s="1"/>
        <tr r="I11" s="1"/>
      </tp>
      <tp>
        <v>2020</v>
        <stp/>
        <stp>StudyData</stp>
        <stp xml:space="preserve">S.US.MELI </stp>
        <stp>Bar</stp>
        <stp/>
        <stp>High</stp>
        <stp>A</stp>
        <stp>0</stp>
        <stp/>
        <stp/>
        <stp/>
        <stp/>
        <stp>T</stp>
        <tr r="D62" s="1"/>
      </tp>
      <tp>
        <v>178.18</v>
        <stp/>
        <stp>StudyData</stp>
        <stp xml:space="preserve">S.US.SPLK </stp>
        <stp>Bar</stp>
        <stp/>
        <stp>High</stp>
        <stp>A</stp>
        <stp>0</stp>
        <stp/>
        <stp/>
        <stp/>
        <stp/>
        <stp>T</stp>
        <tr r="D89" s="1"/>
      </tp>
      <tp>
        <v>900.4</v>
        <stp/>
        <stp>StudyData</stp>
        <stp xml:space="preserve">S.US.TSLA </stp>
        <stp>Bar</stp>
        <stp/>
        <stp>High</stp>
        <stp>A</stp>
        <stp>0</stp>
        <stp/>
        <stp/>
        <stp/>
        <stp/>
        <stp>T</stp>
        <tr r="D94" s="1"/>
      </tp>
      <tp>
        <v>69.36</v>
        <stp/>
        <stp>StudyData</stp>
        <stp xml:space="preserve">S.US.GILD </stp>
        <stp>Bar</stp>
        <stp/>
        <stp>High</stp>
        <stp>A</stp>
        <stp>0</stp>
        <stp/>
        <stp/>
        <stp/>
        <stp/>
        <stp>T</stp>
        <tr r="D44" s="1"/>
      </tp>
      <tp>
        <v>568.63</v>
        <stp/>
        <stp>StudyData</stp>
        <stp xml:space="preserve">S.US.ORLY </stp>
        <stp>Bar</stp>
        <stp/>
        <stp>High</stp>
        <stp>A</stp>
        <stp>0</stp>
        <stp/>
        <stp/>
        <stp/>
        <stp/>
        <stp>T</stp>
        <tr r="D75" s="1"/>
      </tp>
      <tp>
        <v>593.28</v>
        <stp/>
        <stp>StudyData</stp>
        <stp xml:space="preserve">S.US.NFLX </stp>
        <stp>Bar</stp>
        <stp/>
        <stp>High</stp>
        <stp>A</stp>
        <stp>0</stp>
        <stp/>
        <stp/>
        <stp/>
        <stp/>
        <stp>T</stp>
        <tr r="D70" s="1"/>
      </tp>
      <tp>
        <v>62.67</v>
        <stp/>
        <stp>StudyData</stp>
        <stp xml:space="preserve">S.US.MDLZ </stp>
        <stp>Bar</stp>
        <stp/>
        <stp>High</stp>
        <stp>A</stp>
        <stp>0</stp>
        <stp/>
        <stp/>
        <stp/>
        <stp/>
        <stp>T</stp>
        <tr r="D61" s="1"/>
      </tp>
      <tp>
        <v>374.2</v>
        <stp/>
        <stp>StudyData</stp>
        <stp xml:space="preserve">S.US.LULU </stp>
        <stp>Bar</stp>
        <stp/>
        <stp>High</stp>
        <stp>A</stp>
        <stp>0</stp>
        <stp/>
        <stp/>
        <stp/>
        <stp/>
        <stp>T</stp>
        <tr r="D58" s="1"/>
      </tp>
      <tp>
        <v>675.65</v>
        <stp/>
        <stp>StudyData</stp>
        <stp xml:space="preserve">S.US.ASML </stp>
        <stp>Bar</stp>
        <stp/>
        <stp>High</stp>
        <stp>A</stp>
        <stp>0</stp>
        <stp/>
        <stp/>
        <stp/>
        <stp/>
        <stp>T</stp>
        <tr r="D15" s="1"/>
      </tp>
      <tp>
        <v>555.77</v>
        <stp/>
        <stp>StudyData</stp>
        <stp xml:space="preserve">S.US.ILMN </stp>
        <stp>Bar</stp>
        <stp/>
        <stp>High</stp>
        <stp>A</stp>
        <stp>0</stp>
        <stp/>
        <stp/>
        <stp/>
        <stp/>
        <stp>T</stp>
        <tr r="D48" s="1"/>
      </tp>
      <tp>
        <v>189.26</v>
        <stp/>
        <stp>StudyData</stp>
        <stp xml:space="preserve">S.US.MRNA </stp>
        <stp>Bar</stp>
        <stp/>
        <stp>High</stp>
        <stp>A</stp>
        <stp>0</stp>
        <stp/>
        <stp/>
        <stp/>
        <stp/>
        <stp>T</stp>
        <tr r="D64" s="1"/>
      </tp>
      <tp>
        <v>2516</v>
        <stp/>
        <stp>StudyData</stp>
        <stp xml:space="preserve">S.US.BKNG </stp>
        <stp>Bar</stp>
        <stp/>
        <stp>High</stp>
        <stp>A</stp>
        <stp>0</stp>
        <stp/>
        <stp/>
        <stp/>
        <stp/>
        <stp>T</stp>
        <tr r="D20" s="1"/>
      </tp>
      <tp>
        <v>154.93</v>
        <stp/>
        <stp>StudyData</stp>
        <stp xml:space="preserve">S.US.XLNX </stp>
        <stp>Bar</stp>
        <stp/>
        <stp>High</stp>
        <stp>A</stp>
        <stp>0</stp>
        <stp/>
        <stp/>
        <stp/>
        <stp/>
        <stp>T</stp>
        <tr r="D102" s="1"/>
      </tp>
      <tp>
        <v>149.08000000000001</v>
        <stp/>
        <stp>StudyData</stp>
        <stp xml:space="preserve">S.US.CDNS </stp>
        <stp>Bar</stp>
        <stp/>
        <stp>High</stp>
        <stp>A</stp>
        <stp>0</stp>
        <stp/>
        <stp/>
        <stp/>
        <stp/>
        <stp>T</stp>
        <tr r="D21" s="1"/>
      </tp>
      <tp>
        <v>167.94</v>
        <stp/>
        <stp>StudyData</stp>
        <stp xml:space="preserve">S.US.QCOM </stp>
        <stp>Bar</stp>
        <stp/>
        <stp>High</stp>
        <stp>A</stp>
        <stp>0</stp>
        <stp/>
        <stp/>
        <stp/>
        <stp/>
        <stp>T</stp>
        <tr r="D82" s="1"/>
      </tp>
      <tp>
        <v>45.19</v>
        <stp/>
        <stp>StudyData</stp>
        <stp xml:space="preserve">S.US.TCOM </stp>
        <stp>Bar</stp>
        <stp/>
        <stp>High</stp>
        <stp>A</stp>
        <stp>0</stp>
        <stp/>
        <stp/>
        <stp/>
        <stp/>
        <stp>T</stp>
        <tr r="D91" s="1"/>
      </tp>
      <tp>
        <v>171.09</v>
        <stp/>
        <stp>StudyData</stp>
        <stp xml:space="preserve">S.US.PTON </stp>
        <stp>Bar</stp>
        <stp/>
        <stp>High</stp>
        <stp>A</stp>
        <stp>0</stp>
        <stp/>
        <stp/>
        <stp/>
        <stp/>
        <stp>T</stp>
        <tr r="D80" s="1"/>
      </tp>
      <tp>
        <v>2452.37</v>
        <stp/>
        <stp>StudyData</stp>
        <stp xml:space="preserve">S.US.GOOG </stp>
        <stp>Bar</stp>
        <stp/>
        <stp>High</stp>
        <stp>A</stp>
        <stp>0</stp>
        <stp/>
        <stp/>
        <stp/>
        <stp/>
        <stp>T</stp>
        <tr r="D45" s="1"/>
      </tp>
      <tp>
        <v>166.67</v>
        <stp/>
        <stp>StudyData</stp>
        <stp xml:space="preserve">S.US.MCHP </stp>
        <stp>Bar</stp>
        <stp/>
        <stp>High</stp>
        <stp>A</stp>
        <stp>0</stp>
        <stp/>
        <stp/>
        <stp/>
        <stp/>
        <stp>T</stp>
        <tr r="D60" s="1"/>
      </tp>
      <tp>
        <v>-1.8866007316081832</v>
        <stp/>
        <stp>ContractData</stp>
        <stp xml:space="preserve">S.US.ZM </stp>
        <stp>PercentNetLastTrade</stp>
        <stp/>
        <stp>T</stp>
        <tr r="B103" s="1"/>
      </tp>
      <tp>
        <v>-5.3268201907420334</v>
        <stp/>
        <stp>ContractData</stp>
        <stp xml:space="preserve">S.US.MU </stp>
        <stp>PercentNetLastTrade</stp>
        <stp/>
        <stp>T</stp>
        <tr r="B68" s="1"/>
      </tp>
      <tp>
        <v>-4.6881207787048069</v>
        <stp/>
        <stp>ContractData</stp>
        <stp xml:space="preserve">S.US.JD </stp>
        <stp>PercentNetLastTrade</stp>
        <stp/>
        <stp>T</stp>
        <tr r="B53" s="1"/>
      </tp>
      <tp>
        <v>-0.68108411739924168</v>
        <stp/>
        <stp>ContractData</stp>
        <stp xml:space="preserve">S.US.EA </stp>
        <stp>PercentNetLastTrade</stp>
        <stp/>
        <stp>T</stp>
        <tr r="B36" s="1"/>
      </tp>
      <tp>
        <v>-4.1149554970540301</v>
        <stp/>
        <stp>ContractData</stp>
        <stp xml:space="preserve">S.US.FB </stp>
        <stp>PercentNetLastTrade</stp>
        <stp/>
        <stp>T</stp>
        <tr r="B40" s="1"/>
      </tp>
      <tp>
        <v>98.48</v>
        <stp/>
        <stp>StudyData</stp>
        <stp xml:space="preserve">S.US.MXIM </stp>
        <stp>Bar</stp>
        <stp/>
        <stp>High</stp>
        <stp>A</stp>
        <stp>0</stp>
        <stp/>
        <stp/>
        <stp/>
        <stp/>
        <stp>T</stp>
        <tr r="D69" s="1"/>
      </tp>
      <tp>
        <v>296.38</v>
        <stp/>
        <stp>StudyData</stp>
        <stp xml:space="preserve">S.US.BIIB </stp>
        <stp>Bar</stp>
        <stp/>
        <stp>High</stp>
        <stp>A</stp>
        <stp>0</stp>
        <stp/>
        <stp/>
        <stp/>
        <stp/>
        <stp>T</stp>
        <tr r="D19" s="1"/>
      </tp>
      <tp>
        <v>137.49</v>
        <stp/>
        <stp>StudyData</stp>
        <stp xml:space="preserve">S.US.CHKP </stp>
        <stp>Bar</stp>
        <stp/>
        <stp>High</stp>
        <stp>A</stp>
        <stp>0</stp>
        <stp/>
        <stp/>
        <stp/>
        <stp/>
        <stp>T</stp>
        <tr r="D24" s="1"/>
      </tp>
      <tp>
        <v>204</v>
        <stp/>
        <stp>StudyData</stp>
        <stp xml:space="preserve">S.US.SWKS </stp>
        <stp>Bar</stp>
        <stp/>
        <stp>High</stp>
        <stp>A</stp>
        <stp>0</stp>
        <stp/>
        <stp/>
        <stp/>
        <stp/>
        <stp>T</stp>
        <tr r="D90" s="1"/>
      </tp>
      <tp>
        <v>72.86</v>
        <stp/>
        <stp>StudyData</stp>
        <stp xml:space="preserve">S.US.XEL </stp>
        <stp>Bar</stp>
        <stp/>
        <stp>High</stp>
        <stp>A</stp>
        <stp>0</stp>
        <stp/>
        <stp/>
        <stp/>
        <stp/>
        <stp>T</stp>
        <tr r="D101" s="1"/>
      </tp>
      <tp>
        <v>276.53000000000003</v>
        <stp/>
        <stp>ContractData</stp>
        <stp xml:space="preserve">S.US.BIIB </stp>
        <stp>LastTrade</stp>
        <stp/>
        <stp>T</stp>
        <tr r="E19" s="1"/>
      </tp>
      <tp>
        <v>90.62</v>
        <stp/>
        <stp>StudyData</stp>
        <stp xml:space="preserve">S.US.AEP </stp>
        <stp>Bar</stp>
        <stp/>
        <stp>High</stp>
        <stp>A</stp>
        <stp>0</stp>
        <stp/>
        <stp/>
        <stp/>
        <stp/>
        <stp>T</stp>
        <tr r="D7" s="1"/>
      </tp>
      <tp>
        <v>147.99</v>
        <stp/>
        <stp>StudyData</stp>
        <stp xml:space="preserve">S.US.PEP </stp>
        <stp>Bar</stp>
        <stp/>
        <stp>High</stp>
        <stp>A</stp>
        <stp>0</stp>
        <stp/>
        <stp/>
        <stp/>
        <stp/>
        <stp>T</stp>
        <tr r="D79" s="1"/>
      </tp>
      <tp>
        <v>-2.8361100348702055</v>
        <stp/>
        <stp>ContractData</stp>
        <stp xml:space="preserve">S.US.CDNS </stp>
        <stp>PercentNetLastTrade</stp>
        <stp/>
        <stp>T</stp>
        <tr r="B21" s="1"/>
      </tp>
      <tp>
        <v>0.67906224737267584</v>
        <stp/>
        <stp>ContractData</stp>
        <stp xml:space="preserve">S.US.MDLZ </stp>
        <stp>PercentNetLastTrade</stp>
        <stp/>
        <stp>T</stp>
        <tr r="B61" s="1"/>
      </tp>
      <tp>
        <v>-1.5264051725901828</v>
        <stp/>
        <stp>ContractData</stp>
        <stp xml:space="preserve">S.US.ADBE </stp>
        <stp>PercentNetLastTrade</stp>
        <stp/>
        <stp>T</stp>
        <tr r="B3" s="1"/>
      </tp>
      <tp>
        <v>-1.0096742849900722</v>
        <stp/>
        <stp>ContractData</stp>
        <stp xml:space="preserve">S.US.WDAY </stp>
        <stp>PercentNetLastTrade</stp>
        <stp/>
        <stp>T</stp>
        <tr r="B100" s="1"/>
      </tp>
      <tp>
        <v>-3.0518502186455003</v>
        <stp/>
        <stp>ContractData</stp>
        <stp xml:space="preserve">S.US.IDXX </stp>
        <stp>PercentNetLastTrade</stp>
        <stp/>
        <stp>T</stp>
        <tr r="B47" s="1"/>
      </tp>
      <tp>
        <v>-2.6875699888017919</v>
        <stp/>
        <stp>ContractData</stp>
        <stp xml:space="preserve">S.US.ADSK </stp>
        <stp>PercentNetLastTrade</stp>
        <stp/>
        <stp>T</stp>
        <tr r="B6" s="1"/>
      </tp>
      <tp>
        <v>56.230000000000004</v>
        <stp/>
        <stp>ContractData</stp>
        <stp xml:space="preserve">S.US.INTC </stp>
        <stp>LastTrade</stp>
        <stp/>
        <stp>T</stp>
        <tr r="E50" s="1"/>
      </tp>
      <tp>
        <v>212.59</v>
        <stp/>
        <stp>StudyData</stp>
        <stp xml:space="preserve">S.US.PDD </stp>
        <stp>Bar</stp>
        <stp/>
        <stp>High</stp>
        <stp>A</stp>
        <stp>0</stp>
        <stp/>
        <stp/>
        <stp/>
        <stp/>
        <stp>T</stp>
        <tr r="D78" s="1"/>
      </tp>
      <tp>
        <v>304.05</v>
        <stp/>
        <stp>ContractData</stp>
        <stp xml:space="preserve">S.US.KLAC </stp>
        <stp>LastTrade</stp>
        <stp/>
        <stp>T</stp>
        <tr r="E56" s="1"/>
      </tp>
      <tp>
        <v>164.4</v>
        <stp/>
        <stp>StudyData</stp>
        <stp xml:space="preserve">S.US.ADI </stp>
        <stp>Bar</stp>
        <stp/>
        <stp>High</stp>
        <stp>A</stp>
        <stp>0</stp>
        <stp/>
        <stp/>
        <stp/>
        <stp/>
        <stp>T</stp>
        <tr r="D4" s="1"/>
      </tp>
      <tp>
        <v>197.28</v>
        <stp/>
        <stp>StudyData</stp>
        <stp xml:space="preserve">S.US.ADP </stp>
        <stp>Bar</stp>
        <stp/>
        <stp>High</stp>
        <stp>A</stp>
        <stp>0</stp>
        <stp/>
        <stp/>
        <stp/>
        <stp/>
        <stp>T</stp>
        <tr r="D5" s="1"/>
      </tp>
      <tp>
        <v>36.81</v>
        <stp/>
        <stp>StudyData</stp>
        <stp xml:space="preserve">S.US.KDP </stp>
        <stp>Bar</stp>
        <stp/>
        <stp>High</stp>
        <stp>A</stp>
        <stp>0</stp>
        <stp/>
        <stp/>
        <stp/>
        <stp/>
        <stp>T</stp>
        <tr r="D54" s="1"/>
      </tp>
      <tp>
        <v>184.58</v>
        <stp/>
        <stp>StudyData</stp>
        <stp xml:space="preserve">S.US.CDW </stp>
        <stp>Bar</stp>
        <stp/>
        <stp>High</stp>
        <stp>A</stp>
        <stp>0</stp>
        <stp/>
        <stp/>
        <stp/>
        <stp/>
        <stp>T</stp>
        <tr r="D22" s="1"/>
      </tp>
      <tp>
        <v>-5.7842647475797628</v>
        <stp/>
        <stp>ContractData</stp>
        <stp xml:space="preserve">S.US.MELI </stp>
        <stp>PercentNetLastTrade</stp>
        <stp/>
        <stp>T</stp>
        <tr r="B62" s="1"/>
      </tp>
      <tp>
        <v>-2.1809406729499612</v>
        <stp/>
        <stp>ContractData</stp>
        <stp xml:space="preserve">S.US.TEAM </stp>
        <stp>PercentNetLastTrade</stp>
        <stp/>
        <stp>T</stp>
        <tr r="B92" s="1"/>
      </tp>
      <tp>
        <v>1.9486663311524912</v>
        <stp/>
        <stp>ContractData</stp>
        <stp xml:space="preserve">S.US.REGN </stp>
        <stp>PercentNetLastTrade</stp>
        <stp/>
        <stp>T</stp>
        <tr r="B83" s="1"/>
      </tp>
      <tp>
        <v>2.112676056338028</v>
        <stp/>
        <stp>ContractData</stp>
        <stp xml:space="preserve">S.US.CERN </stp>
        <stp>PercentNetLastTrade</stp>
        <stp/>
        <stp>T</stp>
        <tr r="B23" s="1"/>
      </tp>
      <tp>
        <v>-2.4968243886948236</v>
        <stp/>
        <stp>ContractData</stp>
        <stp xml:space="preserve">S.US.NFLX </stp>
        <stp>PercentNetLastTrade</stp>
        <stp/>
        <stp>T</stp>
        <tr r="B70" s="1"/>
      </tp>
      <tp>
        <v>157.81</v>
        <stp/>
        <stp>ContractData</stp>
        <stp xml:space="preserve">S.US.MRNA </stp>
        <stp>LastTrade</stp>
        <stp/>
        <stp>T</stp>
        <tr r="E64" s="1"/>
      </tp>
      <tp>
        <v>230.25</v>
        <stp/>
        <stp>ContractData</stp>
        <stp xml:space="preserve">S.US.OKTA </stp>
        <stp>LastTrade</stp>
        <stp/>
        <stp>T</stp>
        <tr r="E74" s="1"/>
      </tp>
      <tp>
        <v>574.08000000000004</v>
        <stp/>
        <stp>ContractData</stp>
        <stp xml:space="preserve">S.US.NVDA </stp>
        <stp>LastTrade</stp>
        <stp/>
        <stp>T</stp>
        <tr r="E72" s="1"/>
      </tp>
      <tp>
        <v>39.130000000000003</v>
        <stp/>
        <stp>ContractData</stp>
        <stp xml:space="preserve">S.US.FOXA </stp>
        <stp>LastTrade</stp>
        <stp/>
        <stp>T</stp>
        <tr r="E43" s="1"/>
      </tp>
      <tp>
        <v>634.77</v>
        <stp/>
        <stp>ContractData</stp>
        <stp xml:space="preserve">S.US.TSLA </stp>
        <stp>LastTrade</stp>
        <stp/>
        <stp>T</stp>
        <tr r="E94" s="1"/>
      </tp>
      <tp>
        <v>-2.4948024948024949</v>
        <stp/>
        <stp>ContractData</stp>
        <stp xml:space="preserve">S.US.SGEN </stp>
        <stp>PercentNetLastTrade</stp>
        <stp/>
        <stp>T</stp>
        <tr r="B86" s="1"/>
      </tp>
      <tp>
        <v>159.97999999999999</v>
        <stp/>
        <stp>StudyData</stp>
        <stp xml:space="preserve">S.US.MAR </stp>
        <stp>Bar</stp>
        <stp/>
        <stp>High</stp>
        <stp>A</stp>
        <stp>0</stp>
        <stp/>
        <stp/>
        <stp/>
        <stp/>
        <stp>T</stp>
        <tr r="D59" s="1"/>
      </tp>
      <tp>
        <v>840.38</v>
        <stp/>
        <stp>ContractData</stp>
        <stp xml:space="preserve">S.US.ISRG </stp>
        <stp>LastTrade</stp>
        <stp/>
        <stp>T</stp>
        <tr r="E52" s="1"/>
      </tp>
      <tp>
        <v>2348.94</v>
        <stp/>
        <stp>ContractData</stp>
        <stp xml:space="preserve">S.US.GOOG </stp>
        <stp>LastTrade</stp>
        <stp/>
        <stp>T</stp>
        <tr r="E45" s="1"/>
      </tp>
      <tp>
        <v>2285.83</v>
        <stp/>
        <stp>ContractData</stp>
        <stp xml:space="preserve">S.US.BKNG </stp>
        <stp>LastTrade</stp>
        <stp/>
        <stp>T</stp>
        <tr r="E20" s="1"/>
      </tp>
      <tp>
        <v>0.37620037620037622</v>
        <stp/>
        <stp>ContractData</stp>
        <stp xml:space="preserve">S.US.PAYX </stp>
        <stp>PercentNetLastTrade</stp>
        <stp/>
        <stp>T</stp>
        <tr r="B76" s="1"/>
      </tp>
      <tp>
        <v>1.7652582159624413</v>
        <stp/>
        <stp>ContractData</stp>
        <stp xml:space="preserve">S.US.FAST </stp>
        <stp>PercentNetLastTrade</stp>
        <stp/>
        <stp>T</stp>
        <tr r="B39" s="1"/>
      </tp>
      <tp>
        <v>-1.8662161124337608</v>
        <stp/>
        <stp>ContractData</stp>
        <stp xml:space="preserve">S.US.AAPL </stp>
        <stp>PercentNetLastTrade</stp>
        <stp/>
        <stp>T</stp>
        <tr r="B2" s="1"/>
      </tp>
      <tp>
        <v>8.6043710204784032E-2</v>
        <stp/>
        <stp>ContractData</stp>
        <stp xml:space="preserve">S.US.CMCSA </stp>
        <stp>PercentNetLastTrade</stp>
        <stp/>
        <stp>T</stp>
        <tr r="B26" s="1"/>
      </tp>
      <tp>
        <v>68.099999999999994</v>
        <stp/>
        <stp>ContractData</stp>
        <stp xml:space="preserve">S.US.GILD </stp>
        <stp>LastTrade</stp>
        <stp/>
        <stp>T</stp>
        <tr r="E44" s="1"/>
      </tp>
      <tp>
        <v>3.9979926396788223</v>
        <stp/>
        <stp>ContractData</stp>
        <stp xml:space="preserve">S.US.EBAY </stp>
        <stp>PercentNetLastTrade</stp>
        <stp/>
        <stp>T</stp>
        <tr r="B37" s="1"/>
      </tp>
      <tp>
        <v>0.67343012069267094</v>
        <stp/>
        <stp>ContractData</stp>
        <stp xml:space="preserve">S.US.SBUX </stp>
        <stp>PercentNetLastTrade</stp>
        <stp/>
        <stp>T</stp>
        <tr r="B85" s="1"/>
      </tp>
      <tp>
        <v>57.05</v>
        <stp/>
        <stp>StudyData</stp>
        <stp xml:space="preserve">S.US.WBA </stp>
        <stp>Bar</stp>
        <stp/>
        <stp>High</stp>
        <stp>A</stp>
        <stp>0</stp>
        <stp/>
        <stp/>
        <stp/>
        <stp/>
        <stp>T</stp>
        <tr r="D99" s="1"/>
      </tp>
      <tp>
        <v>481.27</v>
        <stp/>
        <stp>ContractData</stp>
        <stp xml:space="preserve">S.US.ADBE </stp>
        <stp>LastTrade</stp>
        <stp/>
        <stp>T</stp>
        <tr r="E3" s="1"/>
      </tp>
      <tp>
        <v>-2.5242070116861437</v>
        <stp/>
        <stp>ContractData</stp>
        <stp xml:space="preserve">S.US.MCHP </stp>
        <stp>PercentNetLastTrade</stp>
        <stp/>
        <stp>T</stp>
        <tr r="B60" s="1"/>
      </tp>
      <tp>
        <v>-5.9663437021927592</v>
        <stp/>
        <stp>ContractData</stp>
        <stp xml:space="preserve">S.US.TCOM </stp>
        <stp>PercentNetLastTrade</stp>
        <stp/>
        <stp>T</stp>
        <tr r="B91" s="1"/>
      </tp>
      <tp>
        <v>-5.4552049328980781</v>
        <stp/>
        <stp>ContractData</stp>
        <stp xml:space="preserve">S.US.QCOM </stp>
        <stp>PercentNetLastTrade</stp>
        <stp/>
        <stp>T</stp>
        <tr r="B82" s="1"/>
      </tp>
      <tp>
        <v>2.074074074074074</v>
        <stp/>
        <stp>ContractData</stp>
        <stp xml:space="preserve">S.US.PCAR </stp>
        <stp>PercentNetLastTrade</stp>
        <stp/>
        <stp>T</stp>
        <tr r="B77" s="1"/>
      </tp>
      <tp>
        <v>99.23</v>
        <stp/>
        <stp>StudyData</stp>
        <stp xml:space="preserve">S.US.AMD </stp>
        <stp>Bar</stp>
        <stp/>
        <stp>High</stp>
        <stp>A</stp>
        <stp>0</stp>
        <stp/>
        <stp/>
        <stp/>
        <stp/>
        <stp>T</stp>
        <tr r="D11" s="1"/>
      </tp>
      <tp>
        <v>-3.3512818452141766</v>
        <stp/>
        <stp>ContractData</stp>
        <stp xml:space="preserve">S.US.XLNX </stp>
        <stp>PercentNetLastTrade</stp>
        <stp/>
        <stp>T</stp>
        <tr r="B102" s="1"/>
      </tp>
      <tp>
        <v>-0.87774131374693964</v>
        <stp/>
        <stp>ContractData</stp>
        <stp xml:space="preserve">S.US.ILMN </stp>
        <stp>PercentNetLastTrade</stp>
        <stp/>
        <stp>T</stp>
        <tr r="B48" s="1"/>
      </tp>
      <tp>
        <v>-4.8952142633719111</v>
        <stp/>
        <stp>ContractData</stp>
        <stp xml:space="preserve">S.US.KLAC </stp>
        <stp>PercentNetLastTrade</stp>
        <stp/>
        <stp>T</stp>
        <tr r="B56" s="1"/>
      </tp>
      <tp>
        <v>-6.8322358525253204</v>
        <stp/>
        <stp>ContractData</stp>
        <stp xml:space="preserve">S.US.ALGN </stp>
        <stp>PercentNetLastTrade</stp>
        <stp/>
        <stp>T</stp>
        <tr r="B8" s="1"/>
      </tp>
      <tp>
        <v>1.0092119931936865</v>
        <stp/>
        <stp>ContractData</stp>
        <stp xml:space="preserve">S.US.ALXN </stp>
        <stp>PercentNetLastTrade</stp>
        <stp/>
        <stp>T</stp>
        <tr r="B9" s="1"/>
      </tp>
      <tp>
        <v>0.21505376344086022</v>
        <stp/>
        <stp>ContractData</stp>
        <stp xml:space="preserve">S.US.DLTR </stp>
        <stp>PercentNetLastTrade</stp>
        <stp/>
        <stp>T</stp>
        <tr r="B33" s="1"/>
      </tp>
      <tp>
        <v>278.08</v>
        <stp/>
        <stp>ContractData</stp>
        <stp xml:space="preserve">S.US.ADSK </stp>
        <stp>LastTrade</stp>
        <stp/>
        <stp>T</stp>
        <tr r="E6" s="1"/>
      </tp>
      <tp>
        <v>181.11</v>
        <stp/>
        <stp>ContractData</stp>
        <stp xml:space="preserve">S.US.VRSK </stp>
        <stp>LastTrade</stp>
        <stp/>
        <stp>T</stp>
        <tr r="E96" s="1"/>
      </tp>
      <tp>
        <v>114.93</v>
        <stp/>
        <stp>ContractData</stp>
        <stp xml:space="preserve">S.US.SPLK </stp>
        <stp>LastTrade</stp>
        <stp/>
        <stp>T</stp>
        <tr r="E89" s="1"/>
      </tp>
      <tp>
        <v>-4.6558856713050023</v>
        <stp/>
        <stp>ContractData</stp>
        <stp xml:space="preserve">S.US.AMAT </stp>
        <stp>PercentNetLastTrade</stp>
        <stp/>
        <stp>T</stp>
        <tr r="B10" s="1"/>
      </tp>
      <tp>
        <v>-0.4681169112151371</v>
        <stp/>
        <stp>ContractData</stp>
        <stp xml:space="preserve">S.US.AMGN </stp>
        <stp>PercentNetLastTrade</stp>
        <stp/>
        <stp>T</stp>
        <tr r="B12" s="1"/>
      </tp>
      <tp>
        <v>-2.6190830626957631</v>
        <stp/>
        <stp>ContractData</stp>
        <stp xml:space="preserve">S.US.AMZN </stp>
        <stp>PercentNetLastTrade</stp>
        <stp/>
        <stp>T</stp>
        <tr r="B13" s="1"/>
      </tp>
      <tp>
        <v>-1.7898217366302474</v>
        <stp/>
        <stp>ContractData</stp>
        <stp xml:space="preserve">S.US.TMUS </stp>
        <stp>PercentNetLastTrade</stp>
        <stp/>
        <stp>T</stp>
        <tr r="B93" s="1"/>
      </tp>
      <tp>
        <v>142.72999999999999</v>
        <stp/>
        <stp>ContractData</stp>
        <stp xml:space="preserve">S.US.MTCH </stp>
        <stp>LastTrade</stp>
        <stp/>
        <stp>T</stp>
        <tr r="E67" s="1"/>
      </tp>
      <tp>
        <v>74.3</v>
        <stp/>
        <stp>ContractData</stp>
        <stp xml:space="preserve">S.US.CTSH </stp>
        <stp>LastTrade</stp>
        <stp/>
        <stp>T</stp>
        <tr r="E32" s="1"/>
      </tp>
      <tp>
        <v>-2.1250632459299386</v>
        <stp/>
        <stp>ContractData</stp>
        <stp xml:space="preserve">S.US.GOOGL </stp>
        <stp>PercentNetLastTrade</stp>
        <stp/>
        <stp>T</stp>
        <tr r="B46" s="1"/>
      </tp>
      <tp>
        <v>42.14</v>
        <stp/>
        <stp>StudyData</stp>
        <stp xml:space="preserve">S.US.FOX </stp>
        <stp>Bar</stp>
        <stp/>
        <stp>High</stp>
        <stp>A</stp>
        <stp>0</stp>
        <stp/>
        <stp/>
        <stp/>
        <stp/>
        <stp>T</stp>
        <tr r="D42" s="1"/>
      </tp>
      <tp>
        <v>-0.50761421319796951</v>
        <stp/>
        <stp>ContractData</stp>
        <stp xml:space="preserve">S.US.INCY </stp>
        <stp>PercentNetLastTrade</stp>
        <stp/>
        <stp>T</stp>
        <tr r="B49" s="1"/>
      </tp>
      <tp>
        <v>-2.1752211324387747</v>
        <stp/>
        <stp>ContractData</stp>
        <stp xml:space="preserve">S.US.ANSS </stp>
        <stp>PercentNetLastTrade</stp>
        <stp/>
        <stp>T</stp>
        <tr r="B14" s="1"/>
      </tp>
      <tp>
        <v>0.87671232876712324</v>
        <stp/>
        <stp>ContractData</stp>
        <stp xml:space="preserve">S.US.MNST </stp>
        <stp>PercentNetLastTrade</stp>
        <stp/>
        <stp>T</stp>
        <tr r="B63" s="1"/>
      </tp>
      <tp>
        <v>-3.9943764472378431</v>
        <stp/>
        <stp>ContractData</stp>
        <stp xml:space="preserve">S.US.SNPS </stp>
        <stp>PercentNetLastTrade</stp>
        <stp/>
        <stp>T</stp>
        <tr r="B88" s="1"/>
      </tp>
      <tp>
        <v>-2.4969654933240855</v>
        <stp/>
        <stp>ContractData</stp>
        <stp xml:space="preserve">S.US.INTC </stp>
        <stp>PercentNetLastTrade</stp>
        <stp/>
        <stp>T</stp>
        <tr r="B50" s="1"/>
      </tp>
      <tp>
        <v>-1.1220825852782765</v>
        <stp/>
        <stp>ContractData</stp>
        <stp xml:space="preserve">S.US.INTU </stp>
        <stp>PercentNetLastTrade</stp>
        <stp/>
        <stp>T</stp>
        <tr r="B51" s="1"/>
      </tp>
      <tp>
        <v>1395.58</v>
        <stp/>
        <stp>ContractData</stp>
        <stp xml:space="preserve">S.US.MELI </stp>
        <stp>LastTrade</stp>
        <stp/>
        <stp>T</stp>
        <tr r="E62" s="1"/>
      </tp>
      <tp>
        <v>192.08</v>
        <stp/>
        <stp>ContractData</stp>
        <stp xml:space="preserve">S.US.NXPI </stp>
        <stp>LastTrade</stp>
        <stp/>
        <stp>T</stp>
        <tr r="E73" s="1"/>
      </tp>
      <tp>
        <v>94.100000000000009</v>
        <stp/>
        <stp>ContractData</stp>
        <stp xml:space="preserve">S.US.ATVI </stp>
        <stp>LastTrade</stp>
        <stp/>
        <stp>T</stp>
        <tr r="E16" s="1"/>
      </tp>
      <tp>
        <v>6.01</v>
        <stp/>
        <stp>ContractData</stp>
        <stp xml:space="preserve">S.US.SIRI </stp>
        <stp>LastTrade</stp>
        <stp/>
        <stp>T</stp>
        <tr r="E87" s="1"/>
      </tp>
      <tp>
        <v>-2.0740487516102539</v>
        <stp/>
        <stp>ContractData</stp>
        <stp xml:space="preserve">S.US.GOOG </stp>
        <stp>PercentNetLastTrade</stp>
        <stp/>
        <stp>T</stp>
        <tr r="B45" s="1"/>
      </tp>
      <tp>
        <v>-2.3965587873822205</v>
        <stp/>
        <stp>ContractData</stp>
        <stp xml:space="preserve">S.US.DOCU </stp>
        <stp>PercentNetLastTrade</stp>
        <stp/>
        <stp>T</stp>
        <tr r="B34" s="1"/>
      </tp>
      <tp>
        <v>2.1137787056367432</v>
        <stp/>
        <stp>ContractData</stp>
        <stp xml:space="preserve">S.US.FOXA </stp>
        <stp>PercentNetLastTrade</stp>
        <stp/>
        <stp>T</stp>
        <tr r="B43" s="1"/>
      </tp>
      <tp>
        <v>8.8467943380516237E-2</v>
        <stp/>
        <stp>ContractData</stp>
        <stp xml:space="preserve">S.US.COST </stp>
        <stp>PercentNetLastTrade</stp>
        <stp/>
        <stp>T</stp>
        <tr r="B27" s="1"/>
      </tp>
      <tp>
        <v>-0.31588447653429602</v>
        <stp/>
        <stp>ContractData</stp>
        <stp xml:space="preserve">S.US.ROST </stp>
        <stp>PercentNetLastTrade</stp>
        <stp/>
        <stp>T</stp>
        <tr r="B84" s="1"/>
      </tp>
      <tp>
        <v>380.57</v>
        <stp/>
        <stp>ContractData</stp>
        <stp xml:space="preserve">S.US.ILMN </stp>
        <stp>LastTrade</stp>
        <stp/>
        <stp>T</stp>
        <tr r="E48" s="1"/>
      </tp>
      <tp>
        <v>172.15</v>
        <stp/>
        <stp>ContractData</stp>
        <stp xml:space="preserve">S.US.ALXN </stp>
        <stp>LastTrade</stp>
        <stp/>
        <stp>T</stp>
        <tr r="E9" s="1"/>
      </tp>
      <tp>
        <v>557.46</v>
        <stp/>
        <stp>ContractData</stp>
        <stp xml:space="preserve">S.US.ALGN </stp>
        <stp>LastTrade</stp>
        <stp/>
        <stp>T</stp>
        <tr r="E8" s="1"/>
      </tp>
      <tp>
        <v>3205.4</v>
        <stp/>
        <stp>ContractData</stp>
        <stp xml:space="preserve">S.US.AMZN </stp>
        <stp>LastTrade</stp>
        <stp/>
        <stp>T</stp>
        <tr r="E13" s="1"/>
      </tp>
      <tp>
        <v>253.02</v>
        <stp/>
        <stp>ContractData</stp>
        <stp xml:space="preserve">S.US.AMGN </stp>
        <stp>LastTrade</stp>
        <stp/>
        <stp>T</stp>
        <tr r="E12" s="1"/>
      </tp>
      <tp>
        <v>78.3</v>
        <stp/>
        <stp>ContractData</stp>
        <stp xml:space="preserve">S.US.CERN </stp>
        <stp>LastTrade</stp>
        <stp/>
        <stp>T</stp>
        <tr r="E23" s="1"/>
      </tp>
      <tp>
        <v>222.27</v>
        <stp/>
        <stp>ContractData</stp>
        <stp xml:space="preserve">S.US.VRSN </stp>
        <stp>LastTrade</stp>
        <stp/>
        <stp>T</stp>
        <tr r="E97" s="1"/>
      </tp>
      <tp>
        <v>86.56</v>
        <stp/>
        <stp>ContractData</stp>
        <stp xml:space="preserve">S.US.PTON </stp>
        <stp>LastTrade</stp>
        <stp/>
        <stp>T</stp>
        <tr r="E80" s="1"/>
      </tp>
      <tp>
        <v>136.01</v>
        <stp/>
        <stp>ContractData</stp>
        <stp xml:space="preserve">S.US.SGEN </stp>
        <stp>LastTrade</stp>
        <stp/>
        <stp>T</stp>
        <tr r="E86" s="1"/>
      </tp>
      <tp>
        <v>506.43</v>
        <stp/>
        <stp>ContractData</stp>
        <stp xml:space="preserve">S.US.REGN </stp>
        <stp>LastTrade</stp>
        <stp/>
        <stp>T</stp>
        <tr r="E83" s="1"/>
      </tp>
      <tp>
        <v>0.22524401434887795</v>
        <stp/>
        <stp>ContractData</stp>
        <stp xml:space="preserve">S.US.CHKP </stp>
        <stp>PercentNetLastTrade</stp>
        <stp/>
        <stp>T</stp>
        <tr r="B24" s="1"/>
      </tp>
      <tp>
        <v>0.39945777572681124</v>
        <stp/>
        <stp>ContractData</stp>
        <stp xml:space="preserve">S.US.CHTR </stp>
        <stp>PercentNetLastTrade</stp>
        <stp/>
        <stp>T</stp>
        <tr r="B25" s="1"/>
      </tp>
      <tp>
        <v>44.26</v>
        <stp/>
        <stp>StudyData</stp>
        <stp xml:space="preserve">S.US.KHC </stp>
        <stp>Bar</stp>
        <stp/>
        <stp>High</stp>
        <stp>A</stp>
        <stp>0</stp>
        <stp/>
        <stp/>
        <stp/>
        <stp/>
        <stp>T</stp>
        <tr r="D55" s="1"/>
      </tp>
      <tp>
        <v>440.8</v>
        <stp/>
        <stp>ContractData</stp>
        <stp xml:space="preserve">S.US.AVGO </stp>
        <stp>LastTrade</stp>
        <stp/>
        <stp>T</stp>
        <tr r="E17" s="1"/>
      </tp>
      <tp>
        <v>53.71</v>
        <stp/>
        <stp>ContractData</stp>
        <stp xml:space="preserve">S.US.CSCO </stp>
        <stp>LastTrade</stp>
        <stp/>
        <stp>T</stp>
        <tr r="E29" s="1"/>
      </tp>
      <tp>
        <v>0.90862647788643991</v>
        <stp/>
        <stp>ContractData</stp>
        <stp xml:space="preserve">S.US.BIIB </stp>
        <stp>PercentNetLastTrade</stp>
        <stp/>
        <stp>T</stp>
        <tr r="B19" s="1"/>
      </tp>
      <tp>
        <v>2.3444544634806133</v>
        <stp/>
        <stp>ContractData</stp>
        <stp xml:space="preserve">S.US.GILD </stp>
        <stp>PercentNetLastTrade</stp>
        <stp/>
        <stp>T</stp>
        <tr r="B44" s="1"/>
      </tp>
      <tp>
        <v>-3.8527799530148785</v>
        <stp/>
        <stp>ContractData</stp>
        <stp xml:space="preserve">S.US.BIDU </stp>
        <stp>PercentNetLastTrade</stp>
        <stp/>
        <stp>T</stp>
        <tr r="B18" s="1"/>
      </tp>
      <tp>
        <v>-0.49668874172185429</v>
        <stp/>
        <stp>ContractData</stp>
        <stp xml:space="preserve">S.US.SIRI </stp>
        <stp>PercentNetLastTrade</stp>
        <stp/>
        <stp>T</stp>
        <tr r="B87" s="1"/>
      </tp>
      <tp>
        <v>-0.5524861878453039</v>
        <stp/>
        <stp>ContractData</stp>
        <stp xml:space="preserve">S.US.FISV </stp>
        <stp>PercentNetLastTrade</stp>
        <stp/>
        <stp>T</stp>
        <tr r="B41" s="1"/>
      </tp>
      <tp>
        <v>44.69</v>
        <stp/>
        <stp>ContractData</stp>
        <stp xml:space="preserve">S.US.MRVL </stp>
        <stp>LastTrade</stp>
        <stp/>
        <stp>T</stp>
        <tr r="E65" s="1"/>
      </tp>
      <tp>
        <v>127.78</v>
        <stp/>
        <stp>ContractData</stp>
        <stp xml:space="preserve">S.US.AAPL </stp>
        <stp>LastTrade</stp>
        <stp/>
        <stp>T</stp>
        <tr r="E2" s="1"/>
      </tp>
      <tp>
        <v>632.65</v>
        <stp/>
        <stp>ContractData</stp>
        <stp xml:space="preserve">S.US.ASML </stp>
        <stp>LastTrade</stp>
        <stp/>
        <stp>T</stp>
        <tr r="E15" s="1"/>
      </tp>
      <tp>
        <v>245.73000000000002</v>
        <stp/>
        <stp>ContractData</stp>
        <stp xml:space="preserve">S.US.PYPL </stp>
        <stp>LastTrade</stp>
        <stp/>
        <stp>T</stp>
        <tr r="E81" s="1"/>
      </tp>
      <tp>
        <v>93.74</v>
        <stp/>
        <stp>ContractData</stp>
        <stp xml:space="preserve">S.US.MXIM </stp>
        <stp>LastTrade</stp>
        <stp/>
        <stp>T</stp>
        <tr r="E69" s="1"/>
      </tp>
      <tp>
        <v>346.62</v>
        <stp/>
        <stp>ContractData</stp>
        <stp xml:space="preserve">S.US.DXCM </stp>
        <stp>LastTrade</stp>
        <stp/>
        <stp>T</stp>
        <tr r="E35" s="1"/>
      </tp>
      <tp>
        <v>214.84</v>
        <stp/>
        <stp>ContractData</stp>
        <stp xml:space="preserve">S.US.TEAM </stp>
        <stp>LastTrade</stp>
        <stp/>
        <stp>T</stp>
        <tr r="E92" s="1"/>
      </tp>
      <tp>
        <v>36.880000000000003</v>
        <stp/>
        <stp>ContractData</stp>
        <stp xml:space="preserve">S.US.TCOM </stp>
        <stp>LastTrade</stp>
        <stp/>
        <stp>T</stp>
        <tr r="E91" s="1"/>
      </tp>
      <tp>
        <v>130.33000000000001</v>
        <stp/>
        <stp>ContractData</stp>
        <stp xml:space="preserve">S.US.QCOM </stp>
        <stp>LastTrade</stp>
        <stp/>
        <stp>T</stp>
        <tr r="E82" s="1"/>
      </tp>
      <tp>
        <v>-1.7726077315777713</v>
        <stp/>
        <stp>ContractData</stp>
        <stp xml:space="preserve">S.US.BKNG </stp>
        <stp>PercentNetLastTrade</stp>
        <stp/>
        <stp>T</stp>
        <tr r="B20" s="1"/>
      </tp>
      <tp>
        <v>-2.9586546971804273</v>
        <stp/>
        <stp>ContractData</stp>
        <stp xml:space="preserve">S.US.OKTA </stp>
        <stp>PercentNetLastTrade</stp>
        <stp/>
        <stp>T</stp>
        <tr r="B74" s="1"/>
      </tp>
      <tp>
        <v>116.5</v>
        <stp/>
        <stp>ContractData</stp>
        <stp xml:space="preserve">S.US.DLTR </stp>
        <stp>LastTrade</stp>
        <stp/>
        <stp>T</stp>
        <tr r="E33" s="1"/>
      </tp>
      <tp>
        <v>696.21</v>
        <stp/>
        <stp>ContractData</stp>
        <stp xml:space="preserve">S.US.CHTR </stp>
        <stp>LastTrade</stp>
        <stp/>
        <stp>T</stp>
        <tr r="E25" s="1"/>
      </tp>
      <tp>
        <v>96.460000000000008</v>
        <stp/>
        <stp>ContractData</stp>
        <stp xml:space="preserve">S.US.PCAR </stp>
        <stp>LastTrade</stp>
        <stp/>
        <stp>T</stp>
        <tr r="E77" s="1"/>
      </tp>
      <tp>
        <v>3.2812313566400193</v>
        <stp/>
        <stp>ContractData</stp>
        <stp xml:space="preserve">S.US.PTON </stp>
        <stp>PercentNetLastTrade</stp>
        <stp/>
        <stp>T</stp>
        <tr r="B80" s="1"/>
      </tp>
      <tp>
        <v>-2.3667829536904028</v>
        <stp/>
        <stp>ContractData</stp>
        <stp xml:space="preserve">S.US.MTCH </stp>
        <stp>PercentNetLastTrade</stp>
        <stp/>
        <stp>T</stp>
        <tr r="B67" s="1"/>
      </tp>
      <tp>
        <v>0.79019602406632106</v>
        <stp/>
        <stp>ContractData</stp>
        <stp xml:space="preserve">S.US.CTAS </stp>
        <stp>PercentNetLastTrade</stp>
        <stp/>
        <stp>T</stp>
        <tr r="B31" s="1"/>
      </tp>
      <tp>
        <v>-3.668305115601675</v>
        <stp/>
        <stp>ContractData</stp>
        <stp xml:space="preserve">S.US.NTES </stp>
        <stp>PercentNetLastTrade</stp>
        <stp/>
        <stp>T</stp>
        <tr r="B71" s="1"/>
      </tp>
      <tp>
        <v>-0.68172704183932631</v>
        <stp/>
        <stp>ContractData</stp>
        <stp xml:space="preserve">S.US.CTSH </stp>
        <stp>PercentNetLastTrade</stp>
        <stp/>
        <stp>T</stp>
        <tr r="B32" s="1"/>
      </tp>
      <tp>
        <v>-0.73839662447257381</v>
        <stp/>
        <stp>ContractData</stp>
        <stp xml:space="preserve">S.US.ATVI </stp>
        <stp>PercentNetLastTrade</stp>
        <stp/>
        <stp>T</stp>
        <tr r="B16" s="1"/>
      </tp>
      <tp>
        <v>105.83</v>
        <stp/>
        <stp>ContractData</stp>
        <stp xml:space="preserve">S.US.NTES </stp>
        <stp>LastTrade</stp>
        <stp/>
        <stp>T</stp>
        <tr r="E71" s="1"/>
      </tp>
      <tp>
        <v>325.15000000000003</v>
        <stp/>
        <stp>ContractData</stp>
        <stp xml:space="preserve">S.US.ANSS </stp>
        <stp>LastTrade</stp>
        <stp/>
        <stp>T</stp>
        <tr r="E14" s="1"/>
      </tp>
      <tp>
        <v>125.39</v>
        <stp/>
        <stp>ContractData</stp>
        <stp xml:space="preserve">S.US.CDNS </stp>
        <stp>LastTrade</stp>
        <stp/>
        <stp>T</stp>
        <tr r="E21" s="1"/>
      </tp>
      <tp>
        <v>363.52</v>
        <stp/>
        <stp>ContractData</stp>
        <stp xml:space="preserve">S.US.CTAS </stp>
        <stp>LastTrade</stp>
        <stp/>
        <stp>T</stp>
        <tr r="E31" s="1"/>
      </tp>
      <tp>
        <v>136.63</v>
        <stp/>
        <stp>ContractData</stp>
        <stp xml:space="preserve">S.US.TMUS </stp>
        <stp>LastTrade</stp>
        <stp/>
        <stp>T</stp>
        <tr r="E93" s="1"/>
      </tp>
      <tp>
        <v>232.18</v>
        <stp/>
        <stp>ContractData</stp>
        <stp xml:space="preserve">S.US.SNPS </stp>
        <stp>LastTrade</stp>
        <stp/>
        <stp>T</stp>
        <tr r="E88" s="1"/>
      </tp>
      <tp>
        <v>167.88</v>
        <stp/>
        <stp>ContractData</stp>
        <stp xml:space="preserve">S.US.SWKS </stp>
        <stp>LastTrade</stp>
        <stp/>
        <stp>T</stp>
        <tr r="E90" s="1"/>
      </tp>
      <tp>
        <v>-0.6843507751937985</v>
        <stp/>
        <stp>ContractData</stp>
        <stp xml:space="preserve">S.US.LULU </stp>
        <stp>PercentNetLastTrade</stp>
        <stp/>
        <stp>T</stp>
        <tr r="B58" s="1"/>
      </tp>
      <tp>
        <v>145.97</v>
        <stp/>
        <stp>ContractData</stp>
        <stp xml:space="preserve">S.US.MCHP </stp>
        <stp>LastTrade</stp>
        <stp/>
        <stp>T</stp>
        <tr r="E60" s="1"/>
      </tp>
      <tp>
        <v>120.14</v>
        <stp/>
        <stp>ContractData</stp>
        <stp xml:space="preserve">S.US.CHKP </stp>
        <stp>LastTrade</stp>
        <stp/>
        <stp>T</stp>
        <tr r="E24" s="1"/>
      </tp>
      <tp>
        <v>-2.6028547439126783</v>
        <stp/>
        <stp>ContractData</stp>
        <stp xml:space="preserve">S.US.AVGO </stp>
        <stp>PercentNetLastTrade</stp>
        <stp/>
        <stp>T</stp>
        <tr r="B17" s="1"/>
      </tp>
      <tp>
        <v>-3.1072254384040239</v>
        <stp/>
        <stp>ContractData</stp>
        <stp xml:space="preserve">S.US.NVDA </stp>
        <stp>PercentNetLastTrade</stp>
        <stp/>
        <stp>T</stp>
        <tr r="B72" s="1"/>
      </tp>
      <tp>
        <v>-4.1343079031521244</v>
        <stp/>
        <stp>ContractData</stp>
        <stp xml:space="preserve">S.US.SWKS </stp>
        <stp>PercentNetLastTrade</stp>
        <stp/>
        <stp>T</stp>
        <tr r="B90" s="1"/>
      </tp>
      <tp>
        <v>117</v>
        <stp/>
        <stp>ContractData</stp>
        <stp xml:space="preserve">S.US.FISV </stp>
        <stp>LastTrade</stp>
        <stp/>
        <stp>T</stp>
        <tr r="E41" s="1"/>
      </tp>
      <tp>
        <v>-2.4528942454591749</v>
        <stp/>
        <stp>ContractData</stp>
        <stp xml:space="preserve">S.US.SPLK </stp>
        <stp>PercentNetLastTrade</stp>
        <stp/>
        <stp>T</stp>
        <tr r="B89" s="1"/>
      </tp>
      <tp>
        <v>0.28098908156711627</v>
        <stp/>
        <stp>ContractData</stp>
        <stp xml:space="preserve">S.US.CPRT </stp>
        <stp>PercentNetLastTrade</stp>
        <stp/>
        <stp>T</stp>
        <tr r="B28" s="1"/>
      </tp>
      <tp>
        <v>92.05</v>
        <stp/>
        <stp>ContractData</stp>
        <stp xml:space="preserve">S.US.MNST </stp>
        <stp>LastTrade</stp>
        <stp/>
        <stp>T</stp>
        <tr r="E63" s="1"/>
      </tp>
      <tp>
        <v>249.26000000000002</v>
        <stp/>
        <stp>ContractData</stp>
        <stp xml:space="preserve">S.US.MSFT </stp>
        <stp>LastTrade</stp>
        <stp/>
        <stp>T</stp>
        <tr r="E66" s="1"/>
      </tp>
      <tp>
        <v>54.19</v>
        <stp/>
        <stp>ContractData</stp>
        <stp xml:space="preserve">S.US.FAST </stp>
        <stp>LastTrade</stp>
        <stp/>
        <stp>T</stp>
        <tr r="E39" s="1"/>
      </tp>
      <tp>
        <v>126.76</v>
        <stp/>
        <stp>ContractData</stp>
        <stp xml:space="preserve">S.US.AMAT </stp>
        <stp>LastTrade</stp>
        <stp/>
        <stp>T</stp>
        <tr r="E10" s="1"/>
      </tp>
      <tp>
        <v>384.66</v>
        <stp/>
        <stp>ContractData</stp>
        <stp xml:space="preserve">S.US.COST </stp>
        <stp>LastTrade</stp>
        <stp/>
        <stp>T</stp>
        <tr r="E27" s="1"/>
      </tp>
      <tp>
        <v>124.91</v>
        <stp/>
        <stp>ContractData</stp>
        <stp xml:space="preserve">S.US.CPRT </stp>
        <stp>LastTrade</stp>
        <stp/>
        <stp>T</stp>
        <tr r="E28" s="1"/>
      </tp>
      <tp>
        <v>104.87</v>
        <stp/>
        <stp>StudyData</stp>
        <stp xml:space="preserve">S.US.CSX </stp>
        <stp>Bar</stp>
        <stp/>
        <stp>High</stp>
        <stp>A</stp>
        <stp>0</stp>
        <stp/>
        <stp/>
        <stp/>
        <stp/>
        <stp>T</stp>
        <tr r="D30" s="1"/>
      </tp>
      <tp>
        <v>132.54</v>
        <stp/>
        <stp>ContractData</stp>
        <stp xml:space="preserve">S.US.ROST </stp>
        <stp>LastTrade</stp>
        <stp/>
        <stp>T</stp>
        <tr r="E84" s="1"/>
      </tp>
      <tp>
        <v>-3.2730615997548269</v>
        <stp/>
        <stp>ContractData</stp>
        <stp xml:space="preserve">S.US.MRNA </stp>
        <stp>PercentNetLastTrade</stp>
        <stp/>
        <stp>T</stp>
        <tr r="B64" s="1"/>
      </tp>
      <tp>
        <v>0.84471475316545741</v>
        <stp/>
        <stp>ContractData</stp>
        <stp xml:space="preserve">S.US.ORLY </stp>
        <stp>PercentNetLastTrade</stp>
        <stp/>
        <stp>T</stp>
        <tr r="B75" s="1"/>
      </tp>
      <tp>
        <v>-6.1915183810701935</v>
        <stp/>
        <stp>ContractData</stp>
        <stp xml:space="preserve">S.US.LRCX </stp>
        <stp>PercentNetLastTrade</stp>
        <stp/>
        <stp>T</stp>
        <tr r="B57" s="1"/>
      </tp>
      <tp>
        <v>1.3089444537674106</v>
        <stp/>
        <stp>ContractData</stp>
        <stp xml:space="preserve">S.US.VRSK </stp>
        <stp>PercentNetLastTrade</stp>
        <stp/>
        <stp>T</stp>
        <tr r="B96" s="1"/>
      </tp>
      <tp>
        <v>-0.27816411682892905</v>
        <stp/>
        <stp>ContractData</stp>
        <stp xml:space="preserve">S.US.VRSN </stp>
        <stp>PercentNetLastTrade</stp>
        <stp/>
        <stp>T</stp>
        <tr r="B97" s="1"/>
      </tp>
      <tp>
        <v>-2.763272410791993</v>
        <stp/>
        <stp>ContractData</stp>
        <stp xml:space="preserve">S.US.MRVL </stp>
        <stp>PercentNetLastTrade</stp>
        <stp/>
        <stp>T</stp>
        <tr r="B65" s="1"/>
      </tp>
      <tp>
        <v>-0.54416073670992049</v>
        <stp/>
        <stp>ContractData</stp>
        <stp xml:space="preserve">S.US.VRTX </stp>
        <stp>PercentNetLastTrade</stp>
        <stp/>
        <stp>T</stp>
        <tr r="B98" s="1"/>
      </tp>
      <tp>
        <v>327.98</v>
        <stp/>
        <stp>ContractData</stp>
        <stp xml:space="preserve">S.US.LULU </stp>
        <stp>LastTrade</stp>
        <stp/>
        <stp>T</stp>
        <tr r="E58" s="1"/>
      </tp>
      <tp>
        <v>396.54</v>
        <stp/>
        <stp>ContractData</stp>
        <stp xml:space="preserve">S.US.INTU </stp>
        <stp>LastTrade</stp>
        <stp/>
        <stp>T</stp>
        <tr r="E51" s="1"/>
      </tp>
      <tp>
        <v>190.6</v>
        <stp/>
        <stp>ContractData</stp>
        <stp xml:space="preserve">S.US.DOCU </stp>
        <stp>LastTrade</stp>
        <stp/>
        <stp>T</stp>
        <tr r="E34" s="1"/>
      </tp>
      <tp>
        <v>184.17000000000002</v>
        <stp/>
        <stp>ContractData</stp>
        <stp xml:space="preserve">S.US.BIDU </stp>
        <stp>LastTrade</stp>
        <stp/>
        <stp>T</stp>
        <tr r="E18" s="1"/>
      </tp>
      <tp>
        <v>-5.5921590790784839</v>
        <stp/>
        <stp>ContractData</stp>
        <stp xml:space="preserve">S.US.TSLA </stp>
        <stp>PercentNetLastTrade</stp>
        <stp/>
        <stp>T</stp>
        <tr r="B94" s="1"/>
      </tp>
      <tp>
        <v>-3.9358002945776454</v>
        <stp/>
        <stp>ContractData</stp>
        <stp xml:space="preserve">S.US.ASML </stp>
        <stp>PercentNetLastTrade</stp>
        <stp/>
        <stp>T</stp>
        <tr r="B15" s="1"/>
      </tp>
      <tp>
        <v>0.52405015908665542</v>
        <stp/>
        <stp>ContractData</stp>
        <stp xml:space="preserve">S.US.CSCO </stp>
        <stp>PercentNetLastTrade</stp>
        <stp/>
        <stp>T</stp>
        <tr r="B29" s="1"/>
      </tp>
      <tp>
        <v>-1.2675275291135228</v>
        <stp/>
        <stp>ContractData</stp>
        <stp xml:space="preserve">S.US.MSFT </stp>
        <stp>PercentNetLastTrade</stp>
        <stp/>
        <stp>T</stp>
        <tr r="B66" s="1"/>
      </tp>
      <tp>
        <v>-1.949620226580639</v>
        <stp/>
        <stp>ContractData</stp>
        <stp xml:space="preserve">S.US.ISRG </stp>
        <stp>PercentNetLastTrade</stp>
        <stp/>
        <stp>T</stp>
        <tr r="B52" s="1"/>
      </tp>
      <tp>
        <v>62.27</v>
        <stp/>
        <stp>ContractData</stp>
        <stp xml:space="preserve">S.US.MDLZ </stp>
        <stp>LastTrade</stp>
        <stp/>
        <stp>T</stp>
        <tr r="E61" s="1"/>
      </tp>
      <tp>
        <v>591.5</v>
        <stp/>
        <stp>ContractData</stp>
        <stp xml:space="preserve">S.US.LRCX </stp>
        <stp>LastTrade</stp>
        <stp/>
        <stp>T</stp>
        <tr r="E57" s="1"/>
      </tp>
      <tp>
        <v>491.26</v>
        <stp/>
        <stp>ContractData</stp>
        <stp xml:space="preserve">S.US.NFLX </stp>
        <stp>LastTrade</stp>
        <stp/>
        <stp>T</stp>
        <tr r="E70" s="1"/>
      </tp>
      <tp>
        <v>527.65</v>
        <stp/>
        <stp>ContractData</stp>
        <stp xml:space="preserve">S.US.IDXX </stp>
        <stp>LastTrade</stp>
        <stp/>
        <stp>T</stp>
        <tr r="E47" s="1"/>
      </tp>
      <tp>
        <v>120.26</v>
        <stp/>
        <stp>ContractData</stp>
        <stp xml:space="preserve">S.US.XLNX </stp>
        <stp>LastTrade</stp>
        <stp/>
        <stp>T</stp>
        <tr r="E102" s="1"/>
      </tp>
      <tp>
        <v>213.84</v>
        <stp/>
        <stp>ContractData</stp>
        <stp xml:space="preserve">S.US.VRTX </stp>
        <stp>LastTrade</stp>
        <stp/>
        <stp>T</stp>
        <tr r="E98" s="1"/>
      </tp>
      <tp>
        <v>101.39</v>
        <stp/>
        <stp>ContractData</stp>
        <stp xml:space="preserve">S.US.PAYX </stp>
        <stp>LastTrade</stp>
        <stp/>
        <stp>T</stp>
        <tr r="E76" s="1"/>
      </tp>
      <tp>
        <v>115.11</v>
        <stp/>
        <stp>ContractData</stp>
        <stp xml:space="preserve">S.US.SBUX </stp>
        <stp>LastTrade</stp>
        <stp/>
        <stp>T</stp>
        <tr r="E85" s="1"/>
      </tp>
      <tp>
        <v>567.07000000000005</v>
        <stp/>
        <stp>ContractData</stp>
        <stp xml:space="preserve">S.US.ORLY </stp>
        <stp>LastTrade</stp>
        <stp/>
        <stp>T</stp>
        <tr r="E75" s="1"/>
      </tp>
      <tp>
        <v>82.320000000000007</v>
        <stp/>
        <stp>ContractData</stp>
        <stp xml:space="preserve">S.US.INCY </stp>
        <stp>LastTrade</stp>
        <stp/>
        <stp>T</stp>
        <tr r="E49" s="1"/>
      </tp>
      <tp>
        <v>62.17</v>
        <stp/>
        <stp>ContractData</stp>
        <stp xml:space="preserve">S.US.EBAY </stp>
        <stp>LastTrade</stp>
        <stp/>
        <stp>T</stp>
        <tr r="E37" s="1"/>
      </tp>
      <tp>
        <v>234.32</v>
        <stp/>
        <stp>ContractData</stp>
        <stp xml:space="preserve">S.US.WDAY </stp>
        <stp>LastTrade</stp>
        <stp/>
        <stp>T</stp>
        <tr r="E100" s="1"/>
      </tp>
      <tp>
        <v>-2.940567405259888</v>
        <stp/>
        <stp>ContractData</stp>
        <stp xml:space="preserve">S.US.MXIM </stp>
        <stp>PercentNetLastTrade</stp>
        <stp/>
        <stp>T</stp>
        <tr r="B69" s="1"/>
      </tp>
      <tp>
        <v>-3.3784913865194848</v>
        <stp/>
        <stp>ContractData</stp>
        <stp xml:space="preserve">S.US.DXCM </stp>
        <stp>PercentNetLastTrade</stp>
        <stp/>
        <stp>T</stp>
        <tr r="B35" s="1"/>
      </tp>
      <tp>
        <v>-2.9506871463217461</v>
        <stp/>
        <stp>ContractData</stp>
        <stp xml:space="preserve">S.US.NXPI </stp>
        <stp>PercentNetLastTrade</stp>
        <stp/>
        <stp>T</stp>
        <tr r="B73" s="1"/>
      </tp>
      <tp>
        <v>46.36</v>
        <stp/>
        <stp>StudyData</stp>
        <stp xml:space="preserve">S.US.EXC </stp>
        <stp>Bar</stp>
        <stp/>
        <stp>High</stp>
        <stp>A</stp>
        <stp>0</stp>
        <stp/>
        <stp/>
        <stp/>
        <stp/>
        <stp>T</stp>
        <tr r="D38" s="1"/>
      </tp>
      <tp>
        <v>197.58</v>
        <stp/>
        <stp>StudyData</stp>
        <stp xml:space="preserve">S.US.TXN </stp>
        <stp>Bar</stp>
        <stp/>
        <stp>High</stp>
        <stp>A</stp>
        <stp>0</stp>
        <stp/>
        <stp/>
        <stp/>
        <stp/>
        <stp>T</stp>
        <tr r="D95" s="1"/>
      </tp>
      <tp>
        <v>-3.0115251026207766</v>
        <stp/>
        <stp>ContractData</stp>
        <stp xml:space="preserve">S.US.PYPL </stp>
        <stp>PercentNetLastTrade</stp>
        <stp/>
        <stp>T</stp>
        <tr r="B81" s="1"/>
      </tp>
      <tp>
        <v>104.48</v>
        <stp/>
        <stp>ContractData</stp>
        <stp xml:space="preserve">S.US.CSX </stp>
        <stp>LastTrade</stp>
        <stp/>
        <stp>T</stp>
        <tr r="E30" s="1"/>
      </tp>
      <tp>
        <v>37.49</v>
        <stp/>
        <stp>ContractData</stp>
        <stp xml:space="preserve">S.US.FOX </stp>
        <stp>LastTrade</stp>
        <stp/>
        <stp>T</stp>
        <tr r="E42" s="1"/>
      </tp>
      <tp>
        <v>451.77</v>
        <stp/>
        <stp>StudyData</stp>
        <stp xml:space="preserve">S.US.ZM </stp>
        <stp>Bar</stp>
        <stp/>
        <stp>High</stp>
        <stp>A</stp>
        <stp>0</stp>
        <stp/>
        <stp/>
        <stp/>
        <stp/>
        <stp>T</stp>
        <tr r="D103" s="1"/>
      </tp>
      <tp>
        <v>2301.9500000000003</v>
        <stp/>
        <stp>ContractData</stp>
        <stp xml:space="preserve">S.US.GOOGL </stp>
        <stp>LastTrade</stp>
        <stp/>
        <stp>T</stp>
        <tr r="E46" s="1"/>
      </tp>
      <tp>
        <v>147.33000000000001</v>
        <stp/>
        <stp>ContractData</stp>
        <stp xml:space="preserve">S.US.PEP </stp>
        <stp>LastTrade</stp>
        <stp/>
        <stp>T</stp>
        <tr r="E79" s="1"/>
      </tp>
      <tp>
        <v>195.12</v>
        <stp/>
        <stp>ContractData</stp>
        <stp xml:space="preserve">S.US.ADP </stp>
        <stp>LastTrade</stp>
        <stp/>
        <stp>T</stp>
        <tr r="E5" s="1"/>
      </tp>
      <tp>
        <v>87.88</v>
        <stp/>
        <stp>ContractData</stp>
        <stp xml:space="preserve">S.US.AEP </stp>
        <stp>LastTrade</stp>
        <stp/>
        <stp>T</stp>
        <tr r="E7" s="1"/>
      </tp>
      <tp>
        <v>36.36</v>
        <stp/>
        <stp>ContractData</stp>
        <stp xml:space="preserve">S.US.KDP </stp>
        <stp>LastTrade</stp>
        <stp/>
        <stp>T</stp>
        <tr r="E54" s="1"/>
      </tp>
      <tp>
        <v>141.74</v>
        <stp/>
        <stp>ContractData</stp>
        <stp xml:space="preserve">S.US.MAR </stp>
        <stp>LastTrade</stp>
        <stp/>
        <stp>T</stp>
        <tr r="E59" s="1"/>
      </tp>
      <tp>
        <v>172.68</v>
        <stp/>
        <stp>ContractData</stp>
        <stp xml:space="preserve">S.US.CDW </stp>
        <stp>LastTrade</stp>
        <stp/>
        <stp>T</stp>
        <tr r="E22" s="1"/>
      </tp>
      <tp>
        <v>81.400000000000006</v>
        <stp/>
        <stp>ContractData</stp>
        <stp xml:space="preserve">S.US.MU </stp>
        <stp>LastTrade</stp>
        <stp/>
        <stp>T</stp>
        <tr r="E68" s="1"/>
      </tp>
      <tp>
        <v>58.160000000000004</v>
        <stp/>
        <stp>ContractData</stp>
        <stp xml:space="preserve">S.US.CMCSA </stp>
        <stp>LastTrade</stp>
        <stp/>
        <stp>T</stp>
        <tr r="E26" s="1"/>
      </tp>
      <tp>
        <v>152.39000000000001</v>
        <stp/>
        <stp>ContractData</stp>
        <stp xml:space="preserve">S.US.ADI </stp>
        <stp>LastTrade</stp>
        <stp/>
        <stp>T</stp>
        <tr r="E4" s="1"/>
      </tp>
      <tp>
        <v>108.29</v>
        <stp/>
        <stp>StudyData</stp>
        <stp xml:space="preserve">S.US.JD </stp>
        <stp>Bar</stp>
        <stp/>
        <stp>High</stp>
        <stp>A</stp>
        <stp>0</stp>
        <stp/>
        <stp/>
        <stp/>
        <stp/>
        <stp>T</stp>
        <tr r="D53" s="1"/>
      </tp>
      <tp>
        <v>72.570000000000007</v>
        <stp/>
        <stp>ContractData</stp>
        <stp xml:space="preserve">S.US.XEL </stp>
        <stp>LastTrade</stp>
        <stp/>
        <stp>T</stp>
        <tr r="E101" s="1"/>
      </tp>
      <tp>
        <v>96.96</v>
        <stp/>
        <stp>StudyData</stp>
        <stp xml:space="preserve">S.US.MU </stp>
        <stp>Bar</stp>
        <stp/>
        <stp>High</stp>
        <stp>A</stp>
        <stp>0</stp>
        <stp/>
        <stp/>
        <stp/>
        <stp/>
        <stp>T</stp>
        <tr r="D68" s="1"/>
      </tp>
      <tp>
        <v>289.67</v>
        <stp/>
        <stp>ContractData</stp>
        <stp xml:space="preserve">S.US.ZM </stp>
        <stp>LastTrade</stp>
        <stp/>
        <stp>T</stp>
        <tr r="E103" s="1"/>
      </tp>
      <tp>
        <v>184.06</v>
        <stp/>
        <stp>ContractData</stp>
        <stp xml:space="preserve">S.US.TXN </stp>
        <stp>LastTrade</stp>
        <stp/>
        <stp>T</stp>
        <tr r="E95" s="1"/>
      </tp>
      <tp>
        <v>305.95</v>
        <stp/>
        <stp>ContractData</stp>
        <stp xml:space="preserve">S.US.FB </stp>
        <stp>LastTrade</stp>
        <stp/>
        <stp>T</stp>
        <tr r="E40" s="1"/>
      </tp>
      <tp>
        <v>55.67</v>
        <stp/>
        <stp>ContractData</stp>
        <stp xml:space="preserve">S.US.WBA </stp>
        <stp>LastTrade</stp>
        <stp/>
        <stp>T</stp>
        <tr r="E99" s="1"/>
      </tp>
      <tp>
        <v>44.77</v>
        <stp/>
        <stp>ContractData</stp>
        <stp xml:space="preserve">S.US.EXC </stp>
        <stp>LastTrade</stp>
        <stp/>
        <stp>T</stp>
        <tr r="E38" s="1"/>
      </tp>
      <tp>
        <v>43.99</v>
        <stp/>
        <stp>ContractData</stp>
        <stp xml:space="preserve">S.US.KHC </stp>
        <stp>LastTrade</stp>
        <stp/>
        <stp>T</stp>
        <tr r="E55" s="1"/>
      </tp>
      <tp>
        <v>141.45000000000002</v>
        <stp/>
        <stp>ContractData</stp>
        <stp xml:space="preserve">S.US.EA </stp>
        <stp>LastTrade</stp>
        <stp/>
        <stp>T</stp>
        <tr r="E36" s="1"/>
      </tp>
      <tp>
        <v>121.83</v>
        <stp/>
        <stp>ContractData</stp>
        <stp xml:space="preserve">S.US.PDD </stp>
        <stp>LastTrade</stp>
        <stp/>
        <stp>T</stp>
        <tr r="E78" s="1"/>
      </tp>
      <tp>
        <v>76.350000000000009</v>
        <stp/>
        <stp>ContractData</stp>
        <stp xml:space="preserve">S.US.AMD </stp>
        <stp>LastTrade</stp>
        <stp/>
        <stp>T</stp>
        <tr r="E11" s="1"/>
      </tp>
      <tp>
        <v>150.30000000000001</v>
        <stp/>
        <stp>StudyData</stp>
        <stp xml:space="preserve">S.US.EA </stp>
        <stp>Bar</stp>
        <stp/>
        <stp>High</stp>
        <stp>A</stp>
        <stp>0</stp>
        <stp/>
        <stp/>
        <stp/>
        <stp/>
        <stp>T</stp>
        <tr r="D36" s="1"/>
      </tp>
      <tp>
        <v>71.97</v>
        <stp/>
        <stp>ContractData</stp>
        <stp xml:space="preserve">S.US.JD </stp>
        <stp>LastTrade</stp>
        <stp/>
        <stp>T</stp>
        <tr r="E53" s="1"/>
      </tp>
      <tp>
        <v>331.81</v>
        <stp/>
        <stp>StudyData</stp>
        <stp xml:space="preserve">S.US.FB </stp>
        <stp>Bar</stp>
        <stp/>
        <stp>High</stp>
        <stp>A</stp>
        <stp>0</stp>
        <stp/>
        <stp/>
        <stp/>
        <stp/>
        <stp>T</stp>
        <tr r="D4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sz="1200" baseline="0"/>
              <a:t>QQQ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50591AA-15F6-41C7-A8D9-710B322EC7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A57-4EBF-A745-83809BDFC92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5E4E575-8AAB-4352-B7F5-439FB5C0C9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A57-4EBF-A745-83809BDFC92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3A5FB51-23BC-47F7-B737-E45AC0318F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A57-4EBF-A745-83809BDFC92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C64A161-56E9-4A55-988C-DA6481E4F3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A57-4EBF-A745-83809BDFC92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33126EB-42D3-430E-AD81-58CBF167A0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A57-4EBF-A745-83809BDFC92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F5B4415-DF66-4DD7-83EA-293B823158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A57-4EBF-A745-83809BDFC92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E4DC5D8-DA81-4D05-B17E-AFB9150705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A57-4EBF-A745-83809BDFC92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552C5F2-B185-451D-99C1-AEC258E7D4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A57-4EBF-A745-83809BDFC92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69C51F9-BC44-4926-97FC-16E714662B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A57-4EBF-A745-83809BDFC92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987B2E4-251E-4211-9190-56FF8DF897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A57-4EBF-A745-83809BDFC92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D9221AD-C055-4EA7-8BA3-A3A16438C7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A57-4EBF-A745-83809BDFC92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F265F684-9204-426A-9383-F058707BCCD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A57-4EBF-A745-83809BDFC92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79A16C8-5104-44C5-AC25-C3CE3C119B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A57-4EBF-A745-83809BDFC92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DD7688D7-9BDA-4651-A00B-673A17D69A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A57-4EBF-A745-83809BDFC92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EE61CB59-5575-440E-8797-21FAED9C31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A57-4EBF-A745-83809BDFC92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D83C413-C934-40FD-9C46-D07201820E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A57-4EBF-A745-83809BDFC92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E60650D-6246-48F4-9B82-4DF63490EC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A57-4EBF-A745-83809BDFC92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528F5B60-1179-4F20-BEBA-4CD7CF3D79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A57-4EBF-A745-83809BDFC92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F15EC3E-BEC0-4860-B999-62D5313F8A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A57-4EBF-A745-83809BDFC92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CC43CD9F-999F-4C00-A6B2-83A8C5AC04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A57-4EBF-A745-83809BDFC92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11A53898-C515-48C9-8770-20A8024F16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A57-4EBF-A745-83809BDFC92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E76BAFF-E581-49F5-B54C-F66E204A2F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A57-4EBF-A745-83809BDFC92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0FC1F0B3-C1CC-4344-8A5C-192C383F6C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A57-4EBF-A745-83809BDFC92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A889EA9-C437-446A-BD30-9E08C727F6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A57-4EBF-A745-83809BDFC92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F40A180C-1527-4E7D-8FF6-5EDD13F9DE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A57-4EBF-A745-83809BDFC92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F6650CB-A26A-45C4-ADDF-27E4797D91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A57-4EBF-A745-83809BDFC92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70EE9F9-8B99-4CE7-BE71-EBE39D45DA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A57-4EBF-A745-83809BDFC92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BBE154C-B233-4F16-9741-5F4F876762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A57-4EBF-A745-83809BDFC92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956A0798-D1F2-435A-9F21-B310B27113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A57-4EBF-A745-83809BDFC92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AC10472F-0501-4D1C-A84F-F01A56A239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A57-4EBF-A745-83809BDFC92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5A7D2E34-C1B8-421B-B9CC-FB3CF6FCBF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A57-4EBF-A745-83809BDFC92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C2E08A7-745A-489F-AFA6-1E36D68E87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A57-4EBF-A745-83809BDFC92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586EFDB-AED1-4EE2-B47E-7E2A05D1CB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A57-4EBF-A745-83809BDFC92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30BB9540-3D81-440C-817B-C74E933B82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A57-4EBF-A745-83809BDFC92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7D48B43F-B211-46BD-ABA0-234134BDFC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A57-4EBF-A745-83809BDFC92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21D75B9D-AFFC-4574-9888-A3873D44D52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A57-4EBF-A745-83809BDFC92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424B3E0B-93B3-46D0-AFF6-86E67B1907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A57-4EBF-A745-83809BDFC92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8C312D0-F6D3-4A99-9917-D5E7F3C539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A57-4EBF-A745-83809BDFC92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EF20267-5722-4D54-8679-034E14926A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A57-4EBF-A745-83809BDFC92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BF67E74E-5540-476D-BB8E-296E6FA78A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A57-4EBF-A745-83809BDFC92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9897CD4C-A22C-4A68-954F-9726D83FFA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A57-4EBF-A745-83809BDFC92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7823DD74-0566-4296-A280-53ABD2BCE6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A57-4EBF-A745-83809BDFC92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08E7769B-D1F4-4CCD-8FCF-67942E064F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A57-4EBF-A745-83809BDFC92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402F2F4D-BEE5-4FD3-AB1A-4973E7A5A6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A57-4EBF-A745-83809BDFC92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C5AD9C36-566D-4841-A7CD-5B3551F2FB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A57-4EBF-A745-83809BDFC92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5F4A674C-CDB3-4029-979C-FCC8C0689E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A57-4EBF-A745-83809BDFC92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9D3FE218-2692-4F16-93CA-1015B37D5E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A57-4EBF-A745-83809BDFC92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628E2AA6-93CD-4D2F-90D3-104F7E12F5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A57-4EBF-A745-83809BDFC92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6AB54C6-E713-4AA2-ACA7-16DD4B41E7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A57-4EBF-A745-83809BDFC92C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4C28C251-B3A5-4D06-BBF2-532CF7CB0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A57-4EBF-A745-83809BDFC92C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4B5B5D09-982B-4BBA-A301-CE8DC4CAC6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A57-4EBF-A745-83809BDFC92C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8180CEA9-8C7C-471B-8CE2-A3AB879BCA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A57-4EBF-A745-83809BDFC92C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AC006B6B-6957-4CEF-BF73-127B32F121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A57-4EBF-A745-83809BDFC92C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032EF75F-D1F2-4375-8B3D-2E1DF99480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A57-4EBF-A745-83809BDFC92C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5E33EB0D-9453-42FB-B421-11DBBE84E0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A57-4EBF-A745-83809BDFC92C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61AD77DA-AE1D-4036-8492-0C245010B6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A57-4EBF-A745-83809BDFC92C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20E65F9A-0D49-404D-8E0B-39473B9033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A57-4EBF-A745-83809BDFC92C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9B942448-2725-45D3-9789-6F4A8DA51F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A57-4EBF-A745-83809BDFC92C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D310681E-61CE-4D29-A13C-7DF4F70751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A57-4EBF-A745-83809BDFC92C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815DC5D2-CB92-4A95-88F3-A60195507B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A57-4EBF-A745-83809BDFC92C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30416D43-1C26-4405-9E1D-DBC55D5D4E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A57-4EBF-A745-83809BDFC92C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2A83460B-301B-47E0-A6B6-EE55EEB7BE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A57-4EBF-A745-83809BDFC92C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F1690685-EC57-4B95-85B1-553C75650B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A57-4EBF-A745-83809BDFC92C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A375EEB0-1C35-484C-8CD6-24F0BB5B9B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A57-4EBF-A745-83809BDFC92C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65A766FB-D71F-427A-A99D-9A6E43AA6F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A57-4EBF-A745-83809BDFC92C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4ABABD4E-1A16-4CB7-B839-9F2F428096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A57-4EBF-A745-83809BDFC92C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F05C6397-649A-43C7-9C72-D2D5F2BD24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A57-4EBF-A745-83809BDFC92C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61C2A35-FBA4-4F4C-A668-65B709FD5C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7A57-4EBF-A745-83809BDFC92C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fld id="{C7054820-05BF-4189-9408-1A33F39A15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7A57-4EBF-A745-83809BDFC92C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fld id="{40DD5012-05A7-4859-928C-2456551163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7A57-4EBF-A745-83809BDFC92C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fld id="{516C8913-2590-4D97-B899-4741D41ED5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7A57-4EBF-A745-83809BDFC92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fld id="{B8EE74F0-53D4-49AC-96A0-EBF629899B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7A57-4EBF-A745-83809BDFC92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fld id="{28650B47-E539-4930-AC0F-A8D07E40C7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7A57-4EBF-A745-83809BDFC92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fld id="{A3379C65-ACE4-4FB6-A713-0679C2A744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7A57-4EBF-A745-83809BDFC92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fld id="{D4B66EF6-44C8-4DE2-8868-CEBDE53CB9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7A57-4EBF-A745-83809BDFC92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fld id="{5EBC4995-A5C2-430F-A91E-B5025832BD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A57-4EBF-A745-83809BDFC92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B73B38C5-4DB9-46B4-85E3-7D153E286E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A57-4EBF-A745-83809BDFC92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7DFE99A5-12E8-4DE2-A154-DF6C8565CC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A57-4EBF-A745-83809BDFC92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9CB1BF00-AF34-4F88-977A-E114A8F93E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7A57-4EBF-A745-83809BDFC92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3486FD87-3633-4884-A01D-D103554A7C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7A57-4EBF-A745-83809BDFC92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8A99AC29-F97D-4305-A20A-ED57B44C6D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7A57-4EBF-A745-83809BDFC92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C892DA13-901D-4254-B9BC-5C35B9A114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A57-4EBF-A745-83809BDFC92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0758274B-5EFA-4E87-B0B6-AD2F36181B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A57-4EBF-A745-83809BDFC92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3F2AEBE4-044D-4AC4-9F59-5B26EE2E18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A57-4EBF-A745-83809BDFC92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3A00274C-AC2B-4583-B122-335BC95C02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5-7A57-4EBF-A745-83809BDFC92C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fld id="{DC12CB56-F336-41C4-B157-CA209564F9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6-7A57-4EBF-A745-83809BDFC92C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fld id="{EB6333D3-8F95-4E39-8D0C-C7FDA405DA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7-7A57-4EBF-A745-83809BDFC92C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fld id="{064CCB31-746F-42C4-9390-655C9892DE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8-7A57-4EBF-A745-83809BDFC92C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fld id="{DF4841CC-8FC2-40AF-81D4-E1EF2D348A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9-7A57-4EBF-A745-83809BDFC92C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fld id="{51405419-32E8-4347-A6FD-4BF965E775C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A-7A57-4EBF-A745-83809BDFC92C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fld id="{7B47A6AB-F242-4A4A-B8EE-A72EAC5072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B-7A57-4EBF-A745-83809BDFC92C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fld id="{A84DFEC2-7CE1-458C-94BD-D70CF1B6DE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C-7A57-4EBF-A745-83809BDFC92C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fld id="{463619B7-2025-40EF-B464-71FCA22E9F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D-7A57-4EBF-A745-83809BDFC92C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fld id="{4D58449F-B679-4606-8535-BD1F66DCF7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E-7A57-4EBF-A745-83809BDFC92C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fld id="{5AC5FF91-1FB6-4329-9AC5-3BE13BDE27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F-7A57-4EBF-A745-83809BDFC92C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fld id="{67D3352B-BC2A-4B57-99D9-FF62C7C7C2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0-7A57-4EBF-A745-83809BDFC92C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fld id="{FB9A633F-52E9-45E2-8DC1-D772F13AA9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1-7A57-4EBF-A745-83809BDFC92C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fld id="{3C4A232E-E0F5-4E9F-A610-F1A077A876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2-7A57-4EBF-A745-83809BDFC92C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fld id="{D4779EE0-216C-4143-A033-AFB8F4E5FB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3-7A57-4EBF-A745-83809BDFC92C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fld id="{BA0B44B8-3F0C-410D-AFBA-D6ECCBFE4C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4-7A57-4EBF-A745-83809BDFC92C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fld id="{6A58F6BC-1E03-4424-8749-20C6D3C445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7A57-4EBF-A745-83809BDFC92C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fld id="{1FA11762-C2F8-4885-9904-C360A897E5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7A57-4EBF-A745-83809BDFC9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Data!$H$2:$H$103</c:f>
              <c:strCache>
                <c:ptCount val="102"/>
                <c:pt idx="0">
                  <c:v>AAPL </c:v>
                </c:pt>
                <c:pt idx="1">
                  <c:v>ADBE </c:v>
                </c:pt>
                <c:pt idx="2">
                  <c:v>ADI </c:v>
                </c:pt>
                <c:pt idx="3">
                  <c:v>ADP </c:v>
                </c:pt>
                <c:pt idx="4">
                  <c:v>ADSK </c:v>
                </c:pt>
                <c:pt idx="5">
                  <c:v>AEP </c:v>
                </c:pt>
                <c:pt idx="6">
                  <c:v>ALGN </c:v>
                </c:pt>
                <c:pt idx="7">
                  <c:v>ALXN </c:v>
                </c:pt>
                <c:pt idx="8">
                  <c:v>AMAT </c:v>
                </c:pt>
                <c:pt idx="9">
                  <c:v>AMD </c:v>
                </c:pt>
                <c:pt idx="10">
                  <c:v>AMGN </c:v>
                </c:pt>
                <c:pt idx="11">
                  <c:v>AMZN </c:v>
                </c:pt>
                <c:pt idx="12">
                  <c:v>ANSS </c:v>
                </c:pt>
                <c:pt idx="13">
                  <c:v>ASML </c:v>
                </c:pt>
                <c:pt idx="14">
                  <c:v>ATVI </c:v>
                </c:pt>
                <c:pt idx="15">
                  <c:v>AVGO </c:v>
                </c:pt>
                <c:pt idx="16">
                  <c:v>BIDU </c:v>
                </c:pt>
                <c:pt idx="17">
                  <c:v>BIIB </c:v>
                </c:pt>
                <c:pt idx="18">
                  <c:v>BKNG </c:v>
                </c:pt>
                <c:pt idx="19">
                  <c:v>CDNS </c:v>
                </c:pt>
                <c:pt idx="20">
                  <c:v>CDW </c:v>
                </c:pt>
                <c:pt idx="21">
                  <c:v>CERN </c:v>
                </c:pt>
                <c:pt idx="22">
                  <c:v>CHKP </c:v>
                </c:pt>
                <c:pt idx="23">
                  <c:v>CHTR </c:v>
                </c:pt>
                <c:pt idx="24">
                  <c:v>CMCSA </c:v>
                </c:pt>
                <c:pt idx="25">
                  <c:v>COST </c:v>
                </c:pt>
                <c:pt idx="26">
                  <c:v>CPRT </c:v>
                </c:pt>
                <c:pt idx="27">
                  <c:v>CSCO </c:v>
                </c:pt>
                <c:pt idx="28">
                  <c:v>CSX </c:v>
                </c:pt>
                <c:pt idx="29">
                  <c:v>CTAS </c:v>
                </c:pt>
                <c:pt idx="30">
                  <c:v>CTSH </c:v>
                </c:pt>
                <c:pt idx="31">
                  <c:v>DLTR </c:v>
                </c:pt>
                <c:pt idx="32">
                  <c:v>DOCU </c:v>
                </c:pt>
                <c:pt idx="33">
                  <c:v>DXCM </c:v>
                </c:pt>
                <c:pt idx="34">
                  <c:v>EA </c:v>
                </c:pt>
                <c:pt idx="35">
                  <c:v>EBAY </c:v>
                </c:pt>
                <c:pt idx="36">
                  <c:v>EXC </c:v>
                </c:pt>
                <c:pt idx="37">
                  <c:v>FAST </c:v>
                </c:pt>
                <c:pt idx="38">
                  <c:v>FB </c:v>
                </c:pt>
                <c:pt idx="39">
                  <c:v>FISV </c:v>
                </c:pt>
                <c:pt idx="40">
                  <c:v>FOX </c:v>
                </c:pt>
                <c:pt idx="41">
                  <c:v>FOXA </c:v>
                </c:pt>
                <c:pt idx="42">
                  <c:v>GILD </c:v>
                </c:pt>
                <c:pt idx="43">
                  <c:v>GOOG </c:v>
                </c:pt>
                <c:pt idx="44">
                  <c:v>GOOGL </c:v>
                </c:pt>
                <c:pt idx="45">
                  <c:v>IDXX </c:v>
                </c:pt>
                <c:pt idx="46">
                  <c:v>ILMN </c:v>
                </c:pt>
                <c:pt idx="47">
                  <c:v>INCY </c:v>
                </c:pt>
                <c:pt idx="48">
                  <c:v>INTC </c:v>
                </c:pt>
                <c:pt idx="49">
                  <c:v>INTU </c:v>
                </c:pt>
                <c:pt idx="50">
                  <c:v>ISRG </c:v>
                </c:pt>
                <c:pt idx="51">
                  <c:v>JD </c:v>
                </c:pt>
                <c:pt idx="52">
                  <c:v>KDP </c:v>
                </c:pt>
                <c:pt idx="53">
                  <c:v>KHC </c:v>
                </c:pt>
                <c:pt idx="54">
                  <c:v>KLAC </c:v>
                </c:pt>
                <c:pt idx="55">
                  <c:v>LRCX </c:v>
                </c:pt>
                <c:pt idx="56">
                  <c:v>LULU </c:v>
                </c:pt>
                <c:pt idx="57">
                  <c:v>MAR </c:v>
                </c:pt>
                <c:pt idx="58">
                  <c:v>MCHP </c:v>
                </c:pt>
                <c:pt idx="59">
                  <c:v>MDLZ </c:v>
                </c:pt>
                <c:pt idx="60">
                  <c:v>MELI </c:v>
                </c:pt>
                <c:pt idx="61">
                  <c:v>MNST </c:v>
                </c:pt>
                <c:pt idx="62">
                  <c:v>MRNA </c:v>
                </c:pt>
                <c:pt idx="63">
                  <c:v>MRVL </c:v>
                </c:pt>
                <c:pt idx="64">
                  <c:v>MSFT </c:v>
                </c:pt>
                <c:pt idx="65">
                  <c:v>MTCH </c:v>
                </c:pt>
                <c:pt idx="66">
                  <c:v>MU </c:v>
                </c:pt>
                <c:pt idx="67">
                  <c:v>MXIM </c:v>
                </c:pt>
                <c:pt idx="68">
                  <c:v>NFLX </c:v>
                </c:pt>
                <c:pt idx="69">
                  <c:v>NTES </c:v>
                </c:pt>
                <c:pt idx="70">
                  <c:v>NVDA </c:v>
                </c:pt>
                <c:pt idx="71">
                  <c:v>NXPI </c:v>
                </c:pt>
                <c:pt idx="72">
                  <c:v>OKTA </c:v>
                </c:pt>
                <c:pt idx="73">
                  <c:v>ORLY </c:v>
                </c:pt>
                <c:pt idx="74">
                  <c:v>PAYX </c:v>
                </c:pt>
                <c:pt idx="75">
                  <c:v>PCAR </c:v>
                </c:pt>
                <c:pt idx="76">
                  <c:v>PDD </c:v>
                </c:pt>
                <c:pt idx="77">
                  <c:v>PEP </c:v>
                </c:pt>
                <c:pt idx="78">
                  <c:v>PTON </c:v>
                </c:pt>
                <c:pt idx="79">
                  <c:v>PYPL </c:v>
                </c:pt>
                <c:pt idx="80">
                  <c:v>QCOM </c:v>
                </c:pt>
                <c:pt idx="81">
                  <c:v>REGN </c:v>
                </c:pt>
                <c:pt idx="82">
                  <c:v>ROST </c:v>
                </c:pt>
                <c:pt idx="83">
                  <c:v>SBUX </c:v>
                </c:pt>
                <c:pt idx="84">
                  <c:v>SGEN </c:v>
                </c:pt>
                <c:pt idx="85">
                  <c:v>SIRI </c:v>
                </c:pt>
                <c:pt idx="86">
                  <c:v>SNPS </c:v>
                </c:pt>
                <c:pt idx="87">
                  <c:v>SPLK </c:v>
                </c:pt>
                <c:pt idx="88">
                  <c:v>SWKS </c:v>
                </c:pt>
                <c:pt idx="89">
                  <c:v>TCOM </c:v>
                </c:pt>
                <c:pt idx="90">
                  <c:v>TEAM </c:v>
                </c:pt>
                <c:pt idx="91">
                  <c:v>TMUS </c:v>
                </c:pt>
                <c:pt idx="92">
                  <c:v>TSLA </c:v>
                </c:pt>
                <c:pt idx="93">
                  <c:v>TXN </c:v>
                </c:pt>
                <c:pt idx="94">
                  <c:v>VRSK </c:v>
                </c:pt>
                <c:pt idx="95">
                  <c:v>VRSN </c:v>
                </c:pt>
                <c:pt idx="96">
                  <c:v>VRTX </c:v>
                </c:pt>
                <c:pt idx="97">
                  <c:v>WBA </c:v>
                </c:pt>
                <c:pt idx="98">
                  <c:v>WDAY </c:v>
                </c:pt>
                <c:pt idx="99">
                  <c:v>XEL </c:v>
                </c:pt>
                <c:pt idx="100">
                  <c:v>XLNX </c:v>
                </c:pt>
                <c:pt idx="101">
                  <c:v>ZM </c:v>
                </c:pt>
              </c:strCache>
            </c:strRef>
          </c:cat>
          <c:val>
            <c:numRef>
              <c:f>Data!$F$2:$F$103</c:f>
              <c:numCache>
                <c:formatCode>0.00%</c:formatCode>
                <c:ptCount val="102"/>
                <c:pt idx="0">
                  <c:v>-0.11930525880487974</c:v>
                </c:pt>
                <c:pt idx="1">
                  <c:v>-8.4062880633374068E-2</c:v>
                </c:pt>
                <c:pt idx="2">
                  <c:v>-7.3053527980535216E-2</c:v>
                </c:pt>
                <c:pt idx="3">
                  <c:v>-1.0948905109489034E-2</c:v>
                </c:pt>
                <c:pt idx="4">
                  <c:v>-0.1340578581882727</c:v>
                </c:pt>
                <c:pt idx="5">
                  <c:v>-3.0236150960053068E-2</c:v>
                </c:pt>
                <c:pt idx="6">
                  <c:v>-0.13865883807169346</c:v>
                </c:pt>
                <c:pt idx="7">
                  <c:v>-2.5493945188017715E-3</c:v>
                </c:pt>
                <c:pt idx="8">
                  <c:v>-0.13178082191780818</c:v>
                </c:pt>
                <c:pt idx="9">
                  <c:v>-0.23057543081729309</c:v>
                </c:pt>
                <c:pt idx="10">
                  <c:v>-8.5547002060067184E-2</c:v>
                </c:pt>
                <c:pt idx="11">
                  <c:v>-9.8086662915025297E-2</c:v>
                </c:pt>
                <c:pt idx="12">
                  <c:v>-0.21307388852585968</c:v>
                </c:pt>
                <c:pt idx="13">
                  <c:v>-6.3642418411899659E-2</c:v>
                </c:pt>
                <c:pt idx="14">
                  <c:v>-9.9779967473452524E-2</c:v>
                </c:pt>
                <c:pt idx="15">
                  <c:v>-0.1097467382962394</c:v>
                </c:pt>
                <c:pt idx="16">
                  <c:v>-0.48094808635364406</c:v>
                </c:pt>
                <c:pt idx="17">
                  <c:v>-6.6974829610634876E-2</c:v>
                </c:pt>
                <c:pt idx="18">
                  <c:v>-9.148251192368842E-2</c:v>
                </c:pt>
                <c:pt idx="19">
                  <c:v>-0.15890796887577147</c:v>
                </c:pt>
                <c:pt idx="20">
                  <c:v>-6.4470690215624682E-2</c:v>
                </c:pt>
                <c:pt idx="21">
                  <c:v>-7.0071258907363487E-2</c:v>
                </c:pt>
                <c:pt idx="22">
                  <c:v>-0.12619099570877887</c:v>
                </c:pt>
                <c:pt idx="23">
                  <c:v>-1.1191751054552678E-2</c:v>
                </c:pt>
                <c:pt idx="24">
                  <c:v>-1.6071730671629095E-2</c:v>
                </c:pt>
                <c:pt idx="25">
                  <c:v>-8.3271030446775158E-3</c:v>
                </c:pt>
                <c:pt idx="26">
                  <c:v>-2.6574189526184514E-2</c:v>
                </c:pt>
                <c:pt idx="27">
                  <c:v>-7.9423716291097107E-3</c:v>
                </c:pt>
                <c:pt idx="28">
                  <c:v>-3.7188900543530137E-3</c:v>
                </c:pt>
                <c:pt idx="29">
                  <c:v>-2.442303998243855E-3</c:v>
                </c:pt>
                <c:pt idx="30">
                  <c:v>-0.10015744217027972</c:v>
                </c:pt>
                <c:pt idx="31">
                  <c:v>-3.2150868156517444E-2</c:v>
                </c:pt>
                <c:pt idx="32">
                  <c:v>-0.30806650693385607</c:v>
                </c:pt>
                <c:pt idx="33">
                  <c:v>-0.19191495314029933</c:v>
                </c:pt>
                <c:pt idx="34">
                  <c:v>-5.8882235528942076E-2</c:v>
                </c:pt>
                <c:pt idx="35">
                  <c:v>-4.5154354169866344E-2</c:v>
                </c:pt>
                <c:pt idx="36">
                  <c:v>-3.429680759275229E-2</c:v>
                </c:pt>
                <c:pt idx="37">
                  <c:v>-2.3932253313697083E-3</c:v>
                </c:pt>
                <c:pt idx="38">
                  <c:v>-7.7936168289081148E-2</c:v>
                </c:pt>
                <c:pt idx="39">
                  <c:v>-8.1199937176064108E-2</c:v>
                </c:pt>
                <c:pt idx="40">
                  <c:v>-0.11034646416706213</c:v>
                </c:pt>
                <c:pt idx="41">
                  <c:v>-0.12656249999999988</c:v>
                </c:pt>
                <c:pt idx="42">
                  <c:v>-1.8166089965397998E-2</c:v>
                </c:pt>
                <c:pt idx="43">
                  <c:v>-4.2175528162552892E-2</c:v>
                </c:pt>
                <c:pt idx="44">
                  <c:v>-5.3233143317786537E-2</c:v>
                </c:pt>
                <c:pt idx="45">
                  <c:v>-8.0733113817313948E-2</c:v>
                </c:pt>
                <c:pt idx="46">
                  <c:v>-0.3152383180092484</c:v>
                </c:pt>
                <c:pt idx="47">
                  <c:v>-0.18872573174337234</c:v>
                </c:pt>
                <c:pt idx="48">
                  <c:v>-0.17900423419477285</c:v>
                </c:pt>
                <c:pt idx="49">
                  <c:v>-6.4190305375938048E-2</c:v>
                </c:pt>
                <c:pt idx="50">
                  <c:v>-5.9756766130746562E-2</c:v>
                </c:pt>
                <c:pt idx="51">
                  <c:v>-0.33539569674023462</c:v>
                </c:pt>
                <c:pt idx="52">
                  <c:v>-1.2224938875305701E-2</c:v>
                </c:pt>
                <c:pt idx="53">
                  <c:v>-6.1003163126976054E-3</c:v>
                </c:pt>
                <c:pt idx="54">
                  <c:v>-0.15468875976535346</c:v>
                </c:pt>
                <c:pt idx="55">
                  <c:v>-0.11584454409566518</c:v>
                </c:pt>
                <c:pt idx="56">
                  <c:v>-0.12351683591662205</c:v>
                </c:pt>
                <c:pt idx="57">
                  <c:v>-0.11401425178147256</c:v>
                </c:pt>
                <c:pt idx="58">
                  <c:v>-0.12419751604967895</c:v>
                </c:pt>
                <c:pt idx="59">
                  <c:v>-6.3826392213179924E-3</c:v>
                </c:pt>
                <c:pt idx="60">
                  <c:v>-0.30911881188118817</c:v>
                </c:pt>
                <c:pt idx="61">
                  <c:v>-7.2357150055426853E-2</c:v>
                </c:pt>
                <c:pt idx="62">
                  <c:v>-0.16617351791186721</c:v>
                </c:pt>
                <c:pt idx="63">
                  <c:v>-0.19766606822262126</c:v>
                </c:pt>
                <c:pt idx="64">
                  <c:v>-5.2927542839773467E-2</c:v>
                </c:pt>
                <c:pt idx="65">
                  <c:v>-0.18290588504694308</c:v>
                </c:pt>
                <c:pt idx="66">
                  <c:v>-0.16047854785478535</c:v>
                </c:pt>
                <c:pt idx="67">
                  <c:v>-4.8131600324939162E-2</c:v>
                </c:pt>
                <c:pt idx="68">
                  <c:v>-0.17195927723840343</c:v>
                </c:pt>
                <c:pt idx="69">
                  <c:v>-0.21216407355021225</c:v>
                </c:pt>
                <c:pt idx="70">
                  <c:v>-0.11483902800049327</c:v>
                </c:pt>
                <c:pt idx="71">
                  <c:v>-0.11250750820126597</c:v>
                </c:pt>
                <c:pt idx="72">
                  <c:v>-0.21683673469387754</c:v>
                </c:pt>
                <c:pt idx="73">
                  <c:v>-2.7434359777006936E-3</c:v>
                </c:pt>
                <c:pt idx="74">
                  <c:v>-1.1889679368482594E-2</c:v>
                </c:pt>
                <c:pt idx="75">
                  <c:v>-6.5219498013373289E-2</c:v>
                </c:pt>
                <c:pt idx="76">
                  <c:v>-0.4269250670304342</c:v>
                </c:pt>
                <c:pt idx="77">
                  <c:v>-4.459760794648264E-3</c:v>
                </c:pt>
                <c:pt idx="78">
                  <c:v>-0.49406744988018003</c:v>
                </c:pt>
                <c:pt idx="79">
                  <c:v>-0.20511742252701032</c:v>
                </c:pt>
                <c:pt idx="80">
                  <c:v>-0.22394902941526726</c:v>
                </c:pt>
                <c:pt idx="81">
                  <c:v>-9.3897049614428019E-2</c:v>
                </c:pt>
                <c:pt idx="82">
                  <c:v>-1.2443186051710124E-2</c:v>
                </c:pt>
                <c:pt idx="83">
                  <c:v>-3.2526475037821523E-2</c:v>
                </c:pt>
                <c:pt idx="84">
                  <c:v>-0.31653266331658297</c:v>
                </c:pt>
                <c:pt idx="85">
                  <c:v>-0.26167076167076175</c:v>
                </c:pt>
                <c:pt idx="86">
                  <c:v>-0.22840716493303651</c:v>
                </c:pt>
                <c:pt idx="87">
                  <c:v>-0.35497811202155122</c:v>
                </c:pt>
                <c:pt idx="88">
                  <c:v>-0.1770588235294118</c:v>
                </c:pt>
                <c:pt idx="89">
                  <c:v>-0.18389024120380607</c:v>
                </c:pt>
                <c:pt idx="90">
                  <c:v>-0.18124999999999991</c:v>
                </c:pt>
                <c:pt idx="91">
                  <c:v>-2.5394107996290764E-2</c:v>
                </c:pt>
                <c:pt idx="92">
                  <c:v>-0.29501332741003999</c:v>
                </c:pt>
                <c:pt idx="93">
                  <c:v>-6.8427978540338136E-2</c:v>
                </c:pt>
                <c:pt idx="94">
                  <c:v>-0.13621405065102293</c:v>
                </c:pt>
                <c:pt idx="95">
                  <c:v>-1.1957681365576091E-2</c:v>
                </c:pt>
                <c:pt idx="96">
                  <c:v>-0.11996378451788141</c:v>
                </c:pt>
                <c:pt idx="97">
                  <c:v>-2.4189307624890369E-2</c:v>
                </c:pt>
                <c:pt idx="98">
                  <c:v>-0.17134066555858116</c:v>
                </c:pt>
                <c:pt idx="99">
                  <c:v>-3.9802360691736484E-3</c:v>
                </c:pt>
                <c:pt idx="100">
                  <c:v>-0.22377848060414382</c:v>
                </c:pt>
                <c:pt idx="101">
                  <c:v>-0.35881089935143984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Data!$H$2:$H$103</c15:f>
                <c15:dlblRangeCache>
                  <c:ptCount val="102"/>
                  <c:pt idx="0">
                    <c:v>AAPL </c:v>
                  </c:pt>
                  <c:pt idx="1">
                    <c:v>ADBE </c:v>
                  </c:pt>
                  <c:pt idx="2">
                    <c:v>ADI </c:v>
                  </c:pt>
                  <c:pt idx="3">
                    <c:v>ADP </c:v>
                  </c:pt>
                  <c:pt idx="4">
                    <c:v>ADSK </c:v>
                  </c:pt>
                  <c:pt idx="5">
                    <c:v>AEP </c:v>
                  </c:pt>
                  <c:pt idx="6">
                    <c:v>ALGN </c:v>
                  </c:pt>
                  <c:pt idx="7">
                    <c:v>ALXN </c:v>
                  </c:pt>
                  <c:pt idx="8">
                    <c:v>AMAT </c:v>
                  </c:pt>
                  <c:pt idx="9">
                    <c:v>AMD </c:v>
                  </c:pt>
                  <c:pt idx="10">
                    <c:v>AMGN </c:v>
                  </c:pt>
                  <c:pt idx="11">
                    <c:v>AMZN </c:v>
                  </c:pt>
                  <c:pt idx="12">
                    <c:v>ANSS </c:v>
                  </c:pt>
                  <c:pt idx="13">
                    <c:v>ASML </c:v>
                  </c:pt>
                  <c:pt idx="14">
                    <c:v>ATVI </c:v>
                  </c:pt>
                  <c:pt idx="15">
                    <c:v>AVGO </c:v>
                  </c:pt>
                  <c:pt idx="16">
                    <c:v>BIDU </c:v>
                  </c:pt>
                  <c:pt idx="17">
                    <c:v>BIIB </c:v>
                  </c:pt>
                  <c:pt idx="18">
                    <c:v>BKNG </c:v>
                  </c:pt>
                  <c:pt idx="19">
                    <c:v>CDNS </c:v>
                  </c:pt>
                  <c:pt idx="20">
                    <c:v>CDW </c:v>
                  </c:pt>
                  <c:pt idx="21">
                    <c:v>CERN </c:v>
                  </c:pt>
                  <c:pt idx="22">
                    <c:v>CHKP </c:v>
                  </c:pt>
                  <c:pt idx="23">
                    <c:v>CHTR </c:v>
                  </c:pt>
                  <c:pt idx="24">
                    <c:v>CMCSA </c:v>
                  </c:pt>
                  <c:pt idx="25">
                    <c:v>COST </c:v>
                  </c:pt>
                  <c:pt idx="26">
                    <c:v>CPRT </c:v>
                  </c:pt>
                  <c:pt idx="27">
                    <c:v>CSCO </c:v>
                  </c:pt>
                  <c:pt idx="28">
                    <c:v>CSX </c:v>
                  </c:pt>
                  <c:pt idx="29">
                    <c:v>CTAS </c:v>
                  </c:pt>
                  <c:pt idx="30">
                    <c:v>CTSH </c:v>
                  </c:pt>
                  <c:pt idx="31">
                    <c:v>DLTR </c:v>
                  </c:pt>
                  <c:pt idx="32">
                    <c:v>DOCU </c:v>
                  </c:pt>
                  <c:pt idx="33">
                    <c:v>DXCM </c:v>
                  </c:pt>
                  <c:pt idx="34">
                    <c:v>EA </c:v>
                  </c:pt>
                  <c:pt idx="35">
                    <c:v>EBAY </c:v>
                  </c:pt>
                  <c:pt idx="36">
                    <c:v>EXC </c:v>
                  </c:pt>
                  <c:pt idx="37">
                    <c:v>FAST </c:v>
                  </c:pt>
                  <c:pt idx="38">
                    <c:v>FB </c:v>
                  </c:pt>
                  <c:pt idx="39">
                    <c:v>FISV </c:v>
                  </c:pt>
                  <c:pt idx="40">
                    <c:v>FOX </c:v>
                  </c:pt>
                  <c:pt idx="41">
                    <c:v>FOXA </c:v>
                  </c:pt>
                  <c:pt idx="42">
                    <c:v>GILD </c:v>
                  </c:pt>
                  <c:pt idx="43">
                    <c:v>GOOG </c:v>
                  </c:pt>
                  <c:pt idx="44">
                    <c:v>GOOGL </c:v>
                  </c:pt>
                  <c:pt idx="45">
                    <c:v>IDXX </c:v>
                  </c:pt>
                  <c:pt idx="46">
                    <c:v>ILMN </c:v>
                  </c:pt>
                  <c:pt idx="47">
                    <c:v>INCY </c:v>
                  </c:pt>
                  <c:pt idx="48">
                    <c:v>INTC </c:v>
                  </c:pt>
                  <c:pt idx="49">
                    <c:v>INTU </c:v>
                  </c:pt>
                  <c:pt idx="50">
                    <c:v>ISRG </c:v>
                  </c:pt>
                  <c:pt idx="51">
                    <c:v>JD </c:v>
                  </c:pt>
                  <c:pt idx="52">
                    <c:v>KDP </c:v>
                  </c:pt>
                  <c:pt idx="53">
                    <c:v>KHC </c:v>
                  </c:pt>
                  <c:pt idx="54">
                    <c:v>KLAC </c:v>
                  </c:pt>
                  <c:pt idx="55">
                    <c:v>LRCX </c:v>
                  </c:pt>
                  <c:pt idx="56">
                    <c:v>LULU </c:v>
                  </c:pt>
                  <c:pt idx="57">
                    <c:v>MAR </c:v>
                  </c:pt>
                  <c:pt idx="58">
                    <c:v>MCHP </c:v>
                  </c:pt>
                  <c:pt idx="59">
                    <c:v>MDLZ </c:v>
                  </c:pt>
                  <c:pt idx="60">
                    <c:v>MELI </c:v>
                  </c:pt>
                  <c:pt idx="61">
                    <c:v>MNST </c:v>
                  </c:pt>
                  <c:pt idx="62">
                    <c:v>MRNA </c:v>
                  </c:pt>
                  <c:pt idx="63">
                    <c:v>MRVL </c:v>
                  </c:pt>
                  <c:pt idx="64">
                    <c:v>MSFT </c:v>
                  </c:pt>
                  <c:pt idx="65">
                    <c:v>MTCH </c:v>
                  </c:pt>
                  <c:pt idx="66">
                    <c:v>MU </c:v>
                  </c:pt>
                  <c:pt idx="67">
                    <c:v>MXIM </c:v>
                  </c:pt>
                  <c:pt idx="68">
                    <c:v>NFLX </c:v>
                  </c:pt>
                  <c:pt idx="69">
                    <c:v>NTES </c:v>
                  </c:pt>
                  <c:pt idx="70">
                    <c:v>NVDA </c:v>
                  </c:pt>
                  <c:pt idx="71">
                    <c:v>NXPI </c:v>
                  </c:pt>
                  <c:pt idx="72">
                    <c:v>OKTA </c:v>
                  </c:pt>
                  <c:pt idx="73">
                    <c:v>ORLY </c:v>
                  </c:pt>
                  <c:pt idx="74">
                    <c:v>PAYX </c:v>
                  </c:pt>
                  <c:pt idx="75">
                    <c:v>PCAR </c:v>
                  </c:pt>
                  <c:pt idx="76">
                    <c:v>PDD </c:v>
                  </c:pt>
                  <c:pt idx="77">
                    <c:v>PEP </c:v>
                  </c:pt>
                  <c:pt idx="78">
                    <c:v>PTON </c:v>
                  </c:pt>
                  <c:pt idx="79">
                    <c:v>PYPL </c:v>
                  </c:pt>
                  <c:pt idx="80">
                    <c:v>QCOM </c:v>
                  </c:pt>
                  <c:pt idx="81">
                    <c:v>REGN </c:v>
                  </c:pt>
                  <c:pt idx="82">
                    <c:v>ROST </c:v>
                  </c:pt>
                  <c:pt idx="83">
                    <c:v>SBUX </c:v>
                  </c:pt>
                  <c:pt idx="84">
                    <c:v>SGEN </c:v>
                  </c:pt>
                  <c:pt idx="85">
                    <c:v>SIRI </c:v>
                  </c:pt>
                  <c:pt idx="86">
                    <c:v>SNPS </c:v>
                  </c:pt>
                  <c:pt idx="87">
                    <c:v>SPLK </c:v>
                  </c:pt>
                  <c:pt idx="88">
                    <c:v>SWKS </c:v>
                  </c:pt>
                  <c:pt idx="89">
                    <c:v>TCOM </c:v>
                  </c:pt>
                  <c:pt idx="90">
                    <c:v>TEAM </c:v>
                  </c:pt>
                  <c:pt idx="91">
                    <c:v>TMUS </c:v>
                  </c:pt>
                  <c:pt idx="92">
                    <c:v>TSLA </c:v>
                  </c:pt>
                  <c:pt idx="93">
                    <c:v>TXN </c:v>
                  </c:pt>
                  <c:pt idx="94">
                    <c:v>VRSK </c:v>
                  </c:pt>
                  <c:pt idx="95">
                    <c:v>VRSN </c:v>
                  </c:pt>
                  <c:pt idx="96">
                    <c:v>VRTX </c:v>
                  </c:pt>
                  <c:pt idx="97">
                    <c:v>WBA </c:v>
                  </c:pt>
                  <c:pt idx="98">
                    <c:v>WDAY </c:v>
                  </c:pt>
                  <c:pt idx="99">
                    <c:v>XEL </c:v>
                  </c:pt>
                  <c:pt idx="100">
                    <c:v>XLNX </c:v>
                  </c:pt>
                  <c:pt idx="101">
                    <c:v>ZM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9-7A57-4EBF-A745-83809BDFC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43"/>
        <c:axId val="960569280"/>
        <c:axId val="960570112"/>
      </c:barChart>
      <c:catAx>
        <c:axId val="96056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60570112"/>
        <c:crosses val="autoZero"/>
        <c:auto val="1"/>
        <c:lblAlgn val="ctr"/>
        <c:lblOffset val="100"/>
        <c:noMultiLvlLbl val="0"/>
      </c:catAx>
      <c:valAx>
        <c:axId val="96057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6056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47625</xdr:rowOff>
    </xdr:from>
    <xdr:to>
      <xdr:col>21</xdr:col>
      <xdr:colOff>695324</xdr:colOff>
      <xdr:row>30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workbookViewId="0">
      <selection activeCell="N12" sqref="N12"/>
    </sheetView>
  </sheetViews>
  <sheetFormatPr defaultRowHeight="16.5" x14ac:dyDescent="0.3"/>
  <cols>
    <col min="1" max="1" width="10.21875" style="2" customWidth="1"/>
    <col min="2" max="2" width="8.88671875" style="2"/>
    <col min="3" max="3" width="5.77734375" style="2" customWidth="1"/>
    <col min="4" max="4" width="12.44140625" style="7" customWidth="1"/>
    <col min="5" max="5" width="8.88671875" style="7"/>
    <col min="6" max="6" width="11.5546875" style="2" customWidth="1"/>
    <col min="7" max="7" width="5.77734375" style="2" customWidth="1"/>
    <col min="8" max="8" width="8.6640625" style="2" customWidth="1"/>
    <col min="9" max="10" width="8.88671875" style="1"/>
    <col min="11" max="11" width="5.77734375" style="1" customWidth="1"/>
    <col min="12" max="12" width="8.88671875" style="2"/>
    <col min="13" max="13" width="10.109375" style="2" customWidth="1"/>
    <col min="14" max="16" width="8.88671875" style="2"/>
    <col min="17" max="16384" width="8.88671875" style="1"/>
  </cols>
  <sheetData>
    <row r="1" spans="1:16" s="3" customFormat="1" ht="14.25" x14ac:dyDescent="0.2">
      <c r="A1" s="10" t="s">
        <v>1</v>
      </c>
      <c r="B1" s="10"/>
      <c r="D1" s="8" t="s">
        <v>2</v>
      </c>
      <c r="E1" s="8" t="s">
        <v>5</v>
      </c>
      <c r="F1" s="3" t="s">
        <v>6</v>
      </c>
      <c r="H1" s="3" t="s">
        <v>9</v>
      </c>
      <c r="L1" s="10" t="s">
        <v>7</v>
      </c>
      <c r="M1" s="10"/>
      <c r="N1" s="3" t="s">
        <v>8</v>
      </c>
      <c r="O1" s="3" t="s">
        <v>117</v>
      </c>
    </row>
    <row r="2" spans="1:16" ht="17.25" x14ac:dyDescent="0.3">
      <c r="A2" t="s">
        <v>14</v>
      </c>
      <c r="B2" s="4">
        <f>RTD("cqg.rtd", ,"ContractData",A2, "PercentNetLastTrade",, "T")/100</f>
        <v>-1.866216112433761E-2</v>
      </c>
      <c r="D2" s="7">
        <f xml:space="preserve"> RTD("cqg.rtd",,"StudyData",A2, "Bar", "", "High","A","0",,,,,"T")</f>
        <v>145.09</v>
      </c>
      <c r="E2" s="7">
        <f>RTD("cqg.rtd", ,"ContractData",A2, "LastTrade",, "T")</f>
        <v>127.78</v>
      </c>
      <c r="F2" s="4">
        <f>(E2-D2)/D2</f>
        <v>-0.11930525880487974</v>
      </c>
      <c r="H2" s="2" t="str">
        <f>RIGHT(A2,LEN(A2)-5)</f>
        <v xml:space="preserve">AAPL </v>
      </c>
      <c r="L2" s="4">
        <v>-1</v>
      </c>
      <c r="M2" s="4">
        <f>F2</f>
        <v>-0.11930525880487974</v>
      </c>
      <c r="N2" s="1">
        <f t="array" ref="N2:N12">FREQUENCY(M2:M103,L2:L12)</f>
        <v>0</v>
      </c>
      <c r="O2" s="4">
        <f>N2/102</f>
        <v>0</v>
      </c>
      <c r="P2" s="4">
        <v>-1</v>
      </c>
    </row>
    <row r="3" spans="1:16" ht="17.25" x14ac:dyDescent="0.3">
      <c r="A3" t="s">
        <v>15</v>
      </c>
      <c r="B3" s="4">
        <f>RTD("cqg.rtd", ,"ContractData",A3, "PercentNetLastTrade",, "T")/100</f>
        <v>-1.5264051725901829E-2</v>
      </c>
      <c r="D3" s="7">
        <f xml:space="preserve"> RTD("cqg.rtd",,"StudyData",A3, "Bar", "", "High","A","0",,,,,"T")</f>
        <v>525.44000000000005</v>
      </c>
      <c r="E3" s="7">
        <f>RTD("cqg.rtd", ,"ContractData",A3, "LastTrade",, "T")</f>
        <v>481.27</v>
      </c>
      <c r="F3" s="4">
        <f t="shared" ref="F3:F56" si="0">(E3-D3)/D3</f>
        <v>-8.4062880633374068E-2</v>
      </c>
      <c r="H3" s="2" t="str">
        <f t="shared" ref="H3:H56" si="1">RIGHT(A3,LEN(A3)-5)</f>
        <v xml:space="preserve">ADBE </v>
      </c>
      <c r="I3" s="11" t="s">
        <v>13</v>
      </c>
      <c r="J3" s="11"/>
      <c r="L3" s="4">
        <f>L2+0.1</f>
        <v>-0.9</v>
      </c>
      <c r="M3" s="4">
        <f t="shared" ref="M3:M58" si="2">F3</f>
        <v>-8.4062880633374068E-2</v>
      </c>
      <c r="N3" s="1">
        <v>0</v>
      </c>
      <c r="O3" s="4">
        <f t="shared" ref="O3:O12" si="3">N3/102</f>
        <v>0</v>
      </c>
      <c r="P3" s="4">
        <f>P2+0.1</f>
        <v>-0.9</v>
      </c>
    </row>
    <row r="4" spans="1:16" ht="17.25" x14ac:dyDescent="0.3">
      <c r="A4" t="s">
        <v>16</v>
      </c>
      <c r="B4" s="4">
        <f>RTD("cqg.rtd", ,"ContractData",A4, "PercentNetLastTrade",, "T")/100</f>
        <v>-3.0967823985756072E-2</v>
      </c>
      <c r="D4" s="7">
        <f xml:space="preserve"> RTD("cqg.rtd",,"StudyData",A4, "Bar", "", "High","A","0",,,,,"T")</f>
        <v>164.4</v>
      </c>
      <c r="E4" s="7">
        <f>RTD("cqg.rtd", ,"ContractData",A4, "LastTrade",, "T")</f>
        <v>152.39000000000001</v>
      </c>
      <c r="F4" s="4">
        <f t="shared" si="0"/>
        <v>-7.3053527980535216E-2</v>
      </c>
      <c r="H4" s="2" t="str">
        <f t="shared" si="1"/>
        <v xml:space="preserve">ADI </v>
      </c>
      <c r="I4" s="11" t="s">
        <v>12</v>
      </c>
      <c r="J4" s="11"/>
      <c r="L4" s="4">
        <f t="shared" ref="L4:L12" si="4">L3+0.1</f>
        <v>-0.8</v>
      </c>
      <c r="M4" s="4">
        <f t="shared" si="2"/>
        <v>-7.3053527980535216E-2</v>
      </c>
      <c r="N4" s="1">
        <v>0</v>
      </c>
      <c r="O4" s="4">
        <f t="shared" si="3"/>
        <v>0</v>
      </c>
      <c r="P4" s="4">
        <f t="shared" ref="P4:P12" si="5">P3+0.1</f>
        <v>-0.8</v>
      </c>
    </row>
    <row r="5" spans="1:16" ht="17.25" x14ac:dyDescent="0.3">
      <c r="A5" t="s">
        <v>17</v>
      </c>
      <c r="B5" s="4">
        <f>RTD("cqg.rtd", ,"ContractData",A5, "PercentNetLastTrade",, "T")/100</f>
        <v>1.1801529067679204E-3</v>
      </c>
      <c r="D5" s="7">
        <f xml:space="preserve"> RTD("cqg.rtd",,"StudyData",A5, "Bar", "", "High","A","0",,,,,"T")</f>
        <v>197.28</v>
      </c>
      <c r="E5" s="7">
        <f>RTD("cqg.rtd", ,"ContractData",A5, "LastTrade",, "T")</f>
        <v>195.12</v>
      </c>
      <c r="F5" s="4">
        <f t="shared" si="0"/>
        <v>-1.0948905109489034E-2</v>
      </c>
      <c r="H5" s="2" t="str">
        <f t="shared" si="1"/>
        <v xml:space="preserve">ADP </v>
      </c>
      <c r="I5" s="5" t="s">
        <v>0</v>
      </c>
      <c r="J5" s="6">
        <f>MEDIAN(F2:F56)</f>
        <v>-7.7936168289081148E-2</v>
      </c>
      <c r="L5" s="4">
        <f t="shared" si="4"/>
        <v>-0.70000000000000007</v>
      </c>
      <c r="M5" s="4">
        <f t="shared" si="2"/>
        <v>-1.0948905109489034E-2</v>
      </c>
      <c r="N5" s="1">
        <v>0</v>
      </c>
      <c r="O5" s="4">
        <f t="shared" si="3"/>
        <v>0</v>
      </c>
      <c r="P5" s="4">
        <f t="shared" si="5"/>
        <v>-0.70000000000000007</v>
      </c>
    </row>
    <row r="6" spans="1:16" ht="17.25" x14ac:dyDescent="0.3">
      <c r="A6" t="s">
        <v>18</v>
      </c>
      <c r="B6" s="4">
        <f>RTD("cqg.rtd", ,"ContractData",A6, "PercentNetLastTrade",, "T")/100</f>
        <v>-2.6875699888017919E-2</v>
      </c>
      <c r="D6" s="7">
        <f xml:space="preserve"> RTD("cqg.rtd",,"StudyData",A6, "Bar", "", "High","A","0",,,,,"T")</f>
        <v>321.13</v>
      </c>
      <c r="E6" s="7">
        <f>RTD("cqg.rtd", ,"ContractData",A6, "LastTrade",, "T")</f>
        <v>278.08</v>
      </c>
      <c r="F6" s="4">
        <f t="shared" si="0"/>
        <v>-0.1340578581882727</v>
      </c>
      <c r="H6" s="2" t="str">
        <f t="shared" si="1"/>
        <v xml:space="preserve">ADSK </v>
      </c>
      <c r="I6" s="5" t="s">
        <v>3</v>
      </c>
      <c r="J6" s="6">
        <f>MAX(F2:F56)</f>
        <v>-2.3932253313697083E-3</v>
      </c>
      <c r="L6" s="4">
        <f t="shared" si="4"/>
        <v>-0.60000000000000009</v>
      </c>
      <c r="M6" s="4">
        <f t="shared" si="2"/>
        <v>-0.1340578581882727</v>
      </c>
      <c r="N6" s="1">
        <v>0</v>
      </c>
      <c r="O6" s="4">
        <f t="shared" si="3"/>
        <v>0</v>
      </c>
      <c r="P6" s="4">
        <f t="shared" si="5"/>
        <v>-0.60000000000000009</v>
      </c>
    </row>
    <row r="7" spans="1:16" ht="17.25" x14ac:dyDescent="0.3">
      <c r="A7" t="s">
        <v>19</v>
      </c>
      <c r="B7" s="4">
        <f>RTD("cqg.rtd", ,"ContractData",A7, "PercentNetLastTrade",, "T")/100</f>
        <v>7.9137515770157131E-3</v>
      </c>
      <c r="D7" s="7">
        <f xml:space="preserve"> RTD("cqg.rtd",,"StudyData",A7, "Bar", "", "High","A","0",,,,,"T")</f>
        <v>90.62</v>
      </c>
      <c r="E7" s="7">
        <f>RTD("cqg.rtd", ,"ContractData",A7, "LastTrade",, "T")</f>
        <v>87.88</v>
      </c>
      <c r="F7" s="4">
        <f t="shared" si="0"/>
        <v>-3.0236150960053068E-2</v>
      </c>
      <c r="H7" s="2" t="str">
        <f t="shared" si="1"/>
        <v xml:space="preserve">AEP </v>
      </c>
      <c r="I7" s="5" t="s">
        <v>4</v>
      </c>
      <c r="J7" s="6">
        <f>MIN(F2:F56)</f>
        <v>-0.48094808635364406</v>
      </c>
      <c r="L7" s="4">
        <f t="shared" si="4"/>
        <v>-0.50000000000000011</v>
      </c>
      <c r="M7" s="4">
        <f t="shared" si="2"/>
        <v>-3.0236150960053068E-2</v>
      </c>
      <c r="N7" s="1">
        <v>0</v>
      </c>
      <c r="O7" s="4">
        <f t="shared" si="3"/>
        <v>0</v>
      </c>
      <c r="P7" s="4">
        <f t="shared" si="5"/>
        <v>-0.50000000000000011</v>
      </c>
    </row>
    <row r="8" spans="1:16" ht="17.25" x14ac:dyDescent="0.3">
      <c r="A8" t="s">
        <v>20</v>
      </c>
      <c r="B8" s="4">
        <f>RTD("cqg.rtd", ,"ContractData",A8, "PercentNetLastTrade",, "T")/100</f>
        <v>-6.8322358525253202E-2</v>
      </c>
      <c r="D8" s="7">
        <f xml:space="preserve"> RTD("cqg.rtd",,"StudyData",A8, "Bar", "", "High","A","0",,,,,"T")</f>
        <v>647.20000000000005</v>
      </c>
      <c r="E8" s="7">
        <f>RTD("cqg.rtd", ,"ContractData",A8, "LastTrade",, "T")</f>
        <v>557.46</v>
      </c>
      <c r="F8" s="4">
        <f t="shared" si="0"/>
        <v>-0.13865883807169346</v>
      </c>
      <c r="H8" s="2" t="str">
        <f t="shared" si="1"/>
        <v xml:space="preserve">ALGN </v>
      </c>
      <c r="L8" s="4">
        <f t="shared" si="4"/>
        <v>-0.40000000000000013</v>
      </c>
      <c r="M8" s="4">
        <f t="shared" si="2"/>
        <v>-0.13865883807169346</v>
      </c>
      <c r="N8" s="1">
        <v>3</v>
      </c>
      <c r="O8" s="4">
        <f t="shared" si="3"/>
        <v>2.9411764705882353E-2</v>
      </c>
      <c r="P8" s="4">
        <f t="shared" si="5"/>
        <v>-0.40000000000000013</v>
      </c>
    </row>
    <row r="9" spans="1:16" ht="17.25" x14ac:dyDescent="0.3">
      <c r="A9" t="s">
        <v>21</v>
      </c>
      <c r="B9" s="4">
        <f>RTD("cqg.rtd", ,"ContractData",A9, "PercentNetLastTrade",, "T")/100</f>
        <v>1.0092119931936865E-2</v>
      </c>
      <c r="D9" s="7">
        <f xml:space="preserve"> RTD("cqg.rtd",,"StudyData",A9, "Bar", "", "High","A","0",,,,,"T")</f>
        <v>172.59</v>
      </c>
      <c r="E9" s="7">
        <f>RTD("cqg.rtd", ,"ContractData",A9, "LastTrade",, "T")</f>
        <v>172.15</v>
      </c>
      <c r="F9" s="4">
        <f t="shared" si="0"/>
        <v>-2.5493945188017715E-3</v>
      </c>
      <c r="H9" s="2" t="str">
        <f t="shared" si="1"/>
        <v xml:space="preserve">ALXN </v>
      </c>
      <c r="I9" s="11" t="s">
        <v>116</v>
      </c>
      <c r="J9" s="11"/>
      <c r="L9" s="4">
        <f t="shared" si="4"/>
        <v>-0.30000000000000016</v>
      </c>
      <c r="M9" s="4">
        <f t="shared" si="2"/>
        <v>-2.5493945188017715E-3</v>
      </c>
      <c r="N9" s="1">
        <v>7</v>
      </c>
      <c r="O9" s="4">
        <f t="shared" si="3"/>
        <v>6.8627450980392163E-2</v>
      </c>
      <c r="P9" s="4">
        <f t="shared" si="5"/>
        <v>-0.30000000000000016</v>
      </c>
    </row>
    <row r="10" spans="1:16" ht="17.25" x14ac:dyDescent="0.3">
      <c r="A10" t="s">
        <v>22</v>
      </c>
      <c r="B10" s="4">
        <f>RTD("cqg.rtd", ,"ContractData",A10, "PercentNetLastTrade",, "T")/100</f>
        <v>-4.6558856713050024E-2</v>
      </c>
      <c r="D10" s="7">
        <f xml:space="preserve"> RTD("cqg.rtd",,"StudyData",A10, "Bar", "", "High","A","0",,,,,"T")</f>
        <v>146</v>
      </c>
      <c r="E10" s="7">
        <f>RTD("cqg.rtd", ,"ContractData",A10, "LastTrade",, "T")</f>
        <v>126.76</v>
      </c>
      <c r="F10" s="4">
        <f t="shared" si="0"/>
        <v>-0.13178082191780818</v>
      </c>
      <c r="H10" s="2" t="str">
        <f t="shared" si="1"/>
        <v xml:space="preserve">AMAT </v>
      </c>
      <c r="I10" s="11" t="s">
        <v>11</v>
      </c>
      <c r="J10" s="11"/>
      <c r="L10" s="4">
        <f t="shared" si="4"/>
        <v>-0.20000000000000015</v>
      </c>
      <c r="M10" s="4">
        <f t="shared" si="2"/>
        <v>-0.13178082191780818</v>
      </c>
      <c r="N10" s="1">
        <v>10</v>
      </c>
      <c r="O10" s="4">
        <f t="shared" si="3"/>
        <v>9.8039215686274508E-2</v>
      </c>
      <c r="P10" s="4">
        <f t="shared" si="5"/>
        <v>-0.20000000000000015</v>
      </c>
    </row>
    <row r="11" spans="1:16" ht="17.25" x14ac:dyDescent="0.3">
      <c r="A11" t="s">
        <v>23</v>
      </c>
      <c r="B11" s="4">
        <f>RTD("cqg.rtd", ,"ContractData",A11, "PercentNetLastTrade",, "T")/100</f>
        <v>-3.1214312904453752E-2</v>
      </c>
      <c r="D11" s="7">
        <f xml:space="preserve"> RTD("cqg.rtd",,"StudyData",A11, "Bar", "", "High","A","0",,,,,"T")</f>
        <v>99.23</v>
      </c>
      <c r="E11" s="7">
        <f>RTD("cqg.rtd", ,"ContractData",A11, "LastTrade",, "T")</f>
        <v>76.350000000000009</v>
      </c>
      <c r="F11" s="4">
        <f t="shared" si="0"/>
        <v>-0.23057543081729309</v>
      </c>
      <c r="H11" s="2" t="str">
        <f t="shared" si="1"/>
        <v xml:space="preserve">AMD </v>
      </c>
      <c r="I11" s="9">
        <f>(RTD("cqg.rtd", ,"ContractData","S.QQQ", "LastTrade",, "T")-RTD("cqg.rtd",,"StudyData","S.QQQ", "Bar", "", "High","A","0",,,,,"T"))/RTD("cqg.rtd",,"StudyData","S.QQQ", "Bar", "", "High","A","0",,,,,"T")</f>
        <v>-4.4136522753792283E-2</v>
      </c>
      <c r="J11" s="9"/>
      <c r="L11" s="4">
        <f t="shared" si="4"/>
        <v>-0.10000000000000014</v>
      </c>
      <c r="M11" s="4">
        <f t="shared" si="2"/>
        <v>-0.23057543081729309</v>
      </c>
      <c r="N11" s="1">
        <v>31</v>
      </c>
      <c r="O11" s="4">
        <f t="shared" si="3"/>
        <v>0.30392156862745096</v>
      </c>
      <c r="P11" s="4">
        <f t="shared" si="5"/>
        <v>-0.10000000000000014</v>
      </c>
    </row>
    <row r="12" spans="1:16" ht="17.25" x14ac:dyDescent="0.3">
      <c r="A12" t="s">
        <v>24</v>
      </c>
      <c r="B12" s="4">
        <f>RTD("cqg.rtd", ,"ContractData",A12, "PercentNetLastTrade",, "T")/100</f>
        <v>-4.6811691121513713E-3</v>
      </c>
      <c r="D12" s="7">
        <f xml:space="preserve"> RTD("cqg.rtd",,"StudyData",A12, "Bar", "", "High","A","0",,,,,"T")</f>
        <v>276.69</v>
      </c>
      <c r="E12" s="7">
        <f>RTD("cqg.rtd", ,"ContractData",A12, "LastTrade",, "T")</f>
        <v>253.02</v>
      </c>
      <c r="F12" s="4">
        <f t="shared" si="0"/>
        <v>-8.5547002060067184E-2</v>
      </c>
      <c r="H12" s="2" t="str">
        <f t="shared" si="1"/>
        <v xml:space="preserve">AMGN </v>
      </c>
      <c r="I12" s="2" t="s">
        <v>10</v>
      </c>
      <c r="J12" s="2" t="s">
        <v>5</v>
      </c>
      <c r="L12" s="4">
        <f t="shared" si="4"/>
        <v>-1.3877787807814457E-16</v>
      </c>
      <c r="M12" s="4">
        <f t="shared" si="2"/>
        <v>-8.5547002060067184E-2</v>
      </c>
      <c r="N12" s="1">
        <v>51</v>
      </c>
      <c r="O12" s="4">
        <f t="shared" si="3"/>
        <v>0.5</v>
      </c>
      <c r="P12" s="4">
        <f t="shared" si="5"/>
        <v>-1.3877787807814457E-16</v>
      </c>
    </row>
    <row r="13" spans="1:16" ht="17.25" x14ac:dyDescent="0.3">
      <c r="A13" t="s">
        <v>25</v>
      </c>
      <c r="B13" s="4">
        <f>RTD("cqg.rtd", ,"ContractData",A13, "PercentNetLastTrade",, "T")/100</f>
        <v>-2.619083062695763E-2</v>
      </c>
      <c r="D13" s="7">
        <f xml:space="preserve"> RTD("cqg.rtd",,"StudyData",A13, "Bar", "", "High","A","0",,,,,"T")</f>
        <v>3554</v>
      </c>
      <c r="E13" s="7">
        <f>RTD("cqg.rtd", ,"ContractData",A13, "LastTrade",, "T")</f>
        <v>3205.4</v>
      </c>
      <c r="F13" s="4">
        <f t="shared" si="0"/>
        <v>-9.8086662915025297E-2</v>
      </c>
      <c r="H13" s="2" t="str">
        <f t="shared" si="1"/>
        <v xml:space="preserve">AMZN </v>
      </c>
      <c r="I13" s="7">
        <f>RTD("cqg.rtd",,"StudyData","S.QQQ", "Bar", "", "High","A","0",,,,,"T")</f>
        <v>342.8</v>
      </c>
      <c r="J13" s="7">
        <f>RTD("cqg.rtd", ,"ContractData","S.QQQ", "LastTrade",, "T")</f>
        <v>327.67</v>
      </c>
      <c r="M13" s="4">
        <f t="shared" si="2"/>
        <v>-9.8086662915025297E-2</v>
      </c>
      <c r="N13" s="1"/>
      <c r="O13" s="4">
        <f>SUM(O2:O12)</f>
        <v>1</v>
      </c>
    </row>
    <row r="14" spans="1:16" ht="17.25" x14ac:dyDescent="0.3">
      <c r="A14" t="s">
        <v>26</v>
      </c>
      <c r="B14" s="4">
        <f>RTD("cqg.rtd", ,"ContractData",A14, "PercentNetLastTrade",, "T")/100</f>
        <v>-2.1752211324387746E-2</v>
      </c>
      <c r="D14" s="7">
        <f xml:space="preserve"> RTD("cqg.rtd",,"StudyData",A14, "Bar", "", "High","A","0",,,,,"T")</f>
        <v>413.19</v>
      </c>
      <c r="E14" s="7">
        <f>RTD("cqg.rtd", ,"ContractData",A14, "LastTrade",, "T")</f>
        <v>325.15000000000003</v>
      </c>
      <c r="F14" s="4">
        <f t="shared" si="0"/>
        <v>-0.21307388852585968</v>
      </c>
      <c r="H14" s="2" t="str">
        <f t="shared" si="1"/>
        <v xml:space="preserve">ANSS </v>
      </c>
      <c r="M14" s="4">
        <f t="shared" si="2"/>
        <v>-0.21307388852585968</v>
      </c>
      <c r="N14" s="1"/>
    </row>
    <row r="15" spans="1:16" ht="17.25" x14ac:dyDescent="0.3">
      <c r="A15" t="s">
        <v>27</v>
      </c>
      <c r="B15" s="4">
        <f>RTD("cqg.rtd", ,"ContractData",A15, "PercentNetLastTrade",, "T")/100</f>
        <v>-3.9358002945776453E-2</v>
      </c>
      <c r="D15" s="7">
        <f xml:space="preserve"> RTD("cqg.rtd",,"StudyData",A15, "Bar", "", "High","A","0",,,,,"T")</f>
        <v>675.65</v>
      </c>
      <c r="E15" s="7">
        <f>RTD("cqg.rtd", ,"ContractData",A15, "LastTrade",, "T")</f>
        <v>632.65</v>
      </c>
      <c r="F15" s="4">
        <f t="shared" si="0"/>
        <v>-6.3642418411899659E-2</v>
      </c>
      <c r="H15" s="2" t="str">
        <f t="shared" si="1"/>
        <v xml:space="preserve">ASML </v>
      </c>
      <c r="M15" s="4">
        <f t="shared" si="2"/>
        <v>-6.3642418411899659E-2</v>
      </c>
    </row>
    <row r="16" spans="1:16" ht="17.25" x14ac:dyDescent="0.3">
      <c r="A16" t="s">
        <v>28</v>
      </c>
      <c r="B16" s="4">
        <f>RTD("cqg.rtd", ,"ContractData",A16, "PercentNetLastTrade",, "T")/100</f>
        <v>-7.3839662447257384E-3</v>
      </c>
      <c r="D16" s="7">
        <f xml:space="preserve"> RTD("cqg.rtd",,"StudyData",A16, "Bar", "", "High","A","0",,,,,"T")</f>
        <v>104.53</v>
      </c>
      <c r="E16" s="7">
        <f>RTD("cqg.rtd", ,"ContractData",A16, "LastTrade",, "T")</f>
        <v>94.100000000000009</v>
      </c>
      <c r="F16" s="4">
        <f t="shared" si="0"/>
        <v>-9.9779967473452524E-2</v>
      </c>
      <c r="H16" s="2" t="str">
        <f t="shared" si="1"/>
        <v xml:space="preserve">ATVI </v>
      </c>
      <c r="M16" s="4">
        <f t="shared" si="2"/>
        <v>-9.9779967473452524E-2</v>
      </c>
    </row>
    <row r="17" spans="1:13" ht="17.25" x14ac:dyDescent="0.3">
      <c r="A17" t="s">
        <v>29</v>
      </c>
      <c r="B17" s="4">
        <f>RTD("cqg.rtd", ,"ContractData",A17, "PercentNetLastTrade",, "T")/100</f>
        <v>-2.6028547439126783E-2</v>
      </c>
      <c r="D17" s="7">
        <f xml:space="preserve"> RTD("cqg.rtd",,"StudyData",A17, "Bar", "", "High","A","0",,,,,"T")</f>
        <v>495.14</v>
      </c>
      <c r="E17" s="7">
        <f>RTD("cqg.rtd", ,"ContractData",A17, "LastTrade",, "T")</f>
        <v>440.8</v>
      </c>
      <c r="F17" s="4">
        <f t="shared" si="0"/>
        <v>-0.1097467382962394</v>
      </c>
      <c r="H17" s="2" t="str">
        <f t="shared" si="1"/>
        <v xml:space="preserve">AVGO </v>
      </c>
      <c r="M17" s="4">
        <f t="shared" si="2"/>
        <v>-0.1097467382962394</v>
      </c>
    </row>
    <row r="18" spans="1:13" ht="17.25" x14ac:dyDescent="0.3">
      <c r="A18" t="s">
        <v>30</v>
      </c>
      <c r="B18" s="4">
        <f>RTD("cqg.rtd", ,"ContractData",A18, "PercentNetLastTrade",, "T")/100</f>
        <v>-3.8527799530148787E-2</v>
      </c>
      <c r="D18" s="7">
        <f xml:space="preserve"> RTD("cqg.rtd",,"StudyData",A18, "Bar", "", "High","A","0",,,,,"T")</f>
        <v>354.82</v>
      </c>
      <c r="E18" s="7">
        <f>RTD("cqg.rtd", ,"ContractData",A18, "LastTrade",, "T")</f>
        <v>184.17000000000002</v>
      </c>
      <c r="F18" s="4">
        <f t="shared" si="0"/>
        <v>-0.48094808635364406</v>
      </c>
      <c r="H18" s="2" t="str">
        <f t="shared" si="1"/>
        <v xml:space="preserve">BIDU </v>
      </c>
      <c r="M18" s="4">
        <f t="shared" si="2"/>
        <v>-0.48094808635364406</v>
      </c>
    </row>
    <row r="19" spans="1:13" ht="17.25" x14ac:dyDescent="0.3">
      <c r="A19" t="s">
        <v>31</v>
      </c>
      <c r="B19" s="4">
        <f>RTD("cqg.rtd", ,"ContractData",A19, "PercentNetLastTrade",, "T")/100</f>
        <v>9.0862647788643985E-3</v>
      </c>
      <c r="D19" s="7">
        <f xml:space="preserve"> RTD("cqg.rtd",,"StudyData",A19, "Bar", "", "High","A","0",,,,,"T")</f>
        <v>296.38</v>
      </c>
      <c r="E19" s="7">
        <f>RTD("cqg.rtd", ,"ContractData",A19, "LastTrade",, "T")</f>
        <v>276.53000000000003</v>
      </c>
      <c r="F19" s="4">
        <f t="shared" si="0"/>
        <v>-6.6974829610634876E-2</v>
      </c>
      <c r="H19" s="2" t="str">
        <f t="shared" si="1"/>
        <v xml:space="preserve">BIIB </v>
      </c>
      <c r="M19" s="4">
        <f t="shared" si="2"/>
        <v>-6.6974829610634876E-2</v>
      </c>
    </row>
    <row r="20" spans="1:13" ht="17.25" x14ac:dyDescent="0.3">
      <c r="A20" t="s">
        <v>32</v>
      </c>
      <c r="B20" s="4">
        <f>RTD("cqg.rtd", ,"ContractData",A20, "PercentNetLastTrade",, "T")/100</f>
        <v>-1.7726077315777713E-2</v>
      </c>
      <c r="D20" s="7">
        <f xml:space="preserve"> RTD("cqg.rtd",,"StudyData",A20, "Bar", "", "High","A","0",,,,,"T")</f>
        <v>2516</v>
      </c>
      <c r="E20" s="7">
        <f>RTD("cqg.rtd", ,"ContractData",A20, "LastTrade",, "T")</f>
        <v>2285.83</v>
      </c>
      <c r="F20" s="4">
        <f t="shared" si="0"/>
        <v>-9.148251192368842E-2</v>
      </c>
      <c r="H20" s="2" t="str">
        <f t="shared" si="1"/>
        <v xml:space="preserve">BKNG </v>
      </c>
      <c r="M20" s="4">
        <f t="shared" si="2"/>
        <v>-9.148251192368842E-2</v>
      </c>
    </row>
    <row r="21" spans="1:13" ht="17.25" x14ac:dyDescent="0.3">
      <c r="A21" t="s">
        <v>33</v>
      </c>
      <c r="B21" s="4">
        <f>RTD("cqg.rtd", ,"ContractData",A21, "PercentNetLastTrade",, "T")/100</f>
        <v>-2.8361100348702054E-2</v>
      </c>
      <c r="D21" s="7">
        <f xml:space="preserve"> RTD("cqg.rtd",,"StudyData",A21, "Bar", "", "High","A","0",,,,,"T")</f>
        <v>149.08000000000001</v>
      </c>
      <c r="E21" s="7">
        <f>RTD("cqg.rtd", ,"ContractData",A21, "LastTrade",, "T")</f>
        <v>125.39</v>
      </c>
      <c r="F21" s="4">
        <f t="shared" si="0"/>
        <v>-0.15890796887577147</v>
      </c>
      <c r="H21" s="2" t="str">
        <f t="shared" si="1"/>
        <v xml:space="preserve">CDNS </v>
      </c>
      <c r="M21" s="4">
        <f t="shared" si="2"/>
        <v>-0.15890796887577147</v>
      </c>
    </row>
    <row r="22" spans="1:13" ht="17.25" x14ac:dyDescent="0.3">
      <c r="A22" t="s">
        <v>34</v>
      </c>
      <c r="B22" s="4">
        <f>RTD("cqg.rtd", ,"ContractData",A22, "PercentNetLastTrade",, "T")/100</f>
        <v>-1.2523588951792761E-2</v>
      </c>
      <c r="D22" s="7">
        <f xml:space="preserve"> RTD("cqg.rtd",,"StudyData",A22, "Bar", "", "High","A","0",,,,,"T")</f>
        <v>184.58</v>
      </c>
      <c r="E22" s="7">
        <f>RTD("cqg.rtd", ,"ContractData",A22, "LastTrade",, "T")</f>
        <v>172.68</v>
      </c>
      <c r="F22" s="4">
        <f t="shared" si="0"/>
        <v>-6.4470690215624682E-2</v>
      </c>
      <c r="H22" s="2" t="str">
        <f t="shared" si="1"/>
        <v xml:space="preserve">CDW </v>
      </c>
      <c r="M22" s="4">
        <f t="shared" si="2"/>
        <v>-6.4470690215624682E-2</v>
      </c>
    </row>
    <row r="23" spans="1:13" ht="17.25" x14ac:dyDescent="0.3">
      <c r="A23" t="s">
        <v>35</v>
      </c>
      <c r="B23" s="4">
        <f>RTD("cqg.rtd", ,"ContractData",A23, "PercentNetLastTrade",, "T")/100</f>
        <v>2.1126760563380281E-2</v>
      </c>
      <c r="D23" s="7">
        <f xml:space="preserve"> RTD("cqg.rtd",,"StudyData",A23, "Bar", "", "High","A","0",,,,,"T")</f>
        <v>84.2</v>
      </c>
      <c r="E23" s="7">
        <f>RTD("cqg.rtd", ,"ContractData",A23, "LastTrade",, "T")</f>
        <v>78.3</v>
      </c>
      <c r="F23" s="4">
        <f t="shared" si="0"/>
        <v>-7.0071258907363487E-2</v>
      </c>
      <c r="H23" s="2" t="str">
        <f t="shared" si="1"/>
        <v xml:space="preserve">CERN </v>
      </c>
      <c r="M23" s="4">
        <f t="shared" si="2"/>
        <v>-7.0071258907363487E-2</v>
      </c>
    </row>
    <row r="24" spans="1:13" ht="17.25" x14ac:dyDescent="0.3">
      <c r="A24" t="s">
        <v>36</v>
      </c>
      <c r="B24" s="4">
        <f>RTD("cqg.rtd", ,"ContractData",A24, "PercentNetLastTrade",, "T")/100</f>
        <v>2.2524401434887795E-3</v>
      </c>
      <c r="D24" s="7">
        <f xml:space="preserve"> RTD("cqg.rtd",,"StudyData",A24, "Bar", "", "High","A","0",,,,,"T")</f>
        <v>137.49</v>
      </c>
      <c r="E24" s="7">
        <f>RTD("cqg.rtd", ,"ContractData",A24, "LastTrade",, "T")</f>
        <v>120.14</v>
      </c>
      <c r="F24" s="4">
        <f t="shared" si="0"/>
        <v>-0.12619099570877887</v>
      </c>
      <c r="H24" s="2" t="str">
        <f t="shared" si="1"/>
        <v xml:space="preserve">CHKP </v>
      </c>
      <c r="M24" s="4">
        <f t="shared" si="2"/>
        <v>-0.12619099570877887</v>
      </c>
    </row>
    <row r="25" spans="1:13" ht="17.25" x14ac:dyDescent="0.3">
      <c r="A25" t="s">
        <v>37</v>
      </c>
      <c r="B25" s="4">
        <f>RTD("cqg.rtd", ,"ContractData",A25, "PercentNetLastTrade",, "T")/100</f>
        <v>3.994577757268112E-3</v>
      </c>
      <c r="D25" s="7">
        <f xml:space="preserve"> RTD("cqg.rtd",,"StudyData",A25, "Bar", "", "High","A","0",,,,,"T")</f>
        <v>704.09</v>
      </c>
      <c r="E25" s="7">
        <f>RTD("cqg.rtd", ,"ContractData",A25, "LastTrade",, "T")</f>
        <v>696.21</v>
      </c>
      <c r="F25" s="4">
        <f t="shared" si="0"/>
        <v>-1.1191751054552678E-2</v>
      </c>
      <c r="H25" s="2" t="str">
        <f t="shared" si="1"/>
        <v xml:space="preserve">CHTR </v>
      </c>
      <c r="M25" s="4">
        <f t="shared" si="2"/>
        <v>-1.1191751054552678E-2</v>
      </c>
    </row>
    <row r="26" spans="1:13" ht="17.25" x14ac:dyDescent="0.3">
      <c r="A26" t="s">
        <v>38</v>
      </c>
      <c r="B26" s="4">
        <f>RTD("cqg.rtd", ,"ContractData",A26, "PercentNetLastTrade",, "T")/100</f>
        <v>8.6043710204784037E-4</v>
      </c>
      <c r="D26" s="7">
        <f xml:space="preserve"> RTD("cqg.rtd",,"StudyData",A26, "Bar", "", "High","A","0",,,,,"T")</f>
        <v>59.11</v>
      </c>
      <c r="E26" s="7">
        <f>RTD("cqg.rtd", ,"ContractData",A26, "LastTrade",, "T")</f>
        <v>58.160000000000004</v>
      </c>
      <c r="F26" s="4">
        <f t="shared" si="0"/>
        <v>-1.6071730671629095E-2</v>
      </c>
      <c r="H26" s="2" t="str">
        <f t="shared" si="1"/>
        <v xml:space="preserve">CMCSA </v>
      </c>
      <c r="M26" s="4">
        <f t="shared" si="2"/>
        <v>-1.6071730671629095E-2</v>
      </c>
    </row>
    <row r="27" spans="1:13" ht="17.25" x14ac:dyDescent="0.3">
      <c r="A27" t="s">
        <v>39</v>
      </c>
      <c r="B27" s="4">
        <f>RTD("cqg.rtd", ,"ContractData",A27, "PercentNetLastTrade",, "T")/100</f>
        <v>8.8467943380516234E-4</v>
      </c>
      <c r="D27" s="7">
        <f xml:space="preserve"> RTD("cqg.rtd",,"StudyData",A27, "Bar", "", "High","A","0",,,,,"T")</f>
        <v>387.89</v>
      </c>
      <c r="E27" s="7">
        <f>RTD("cqg.rtd", ,"ContractData",A27, "LastTrade",, "T")</f>
        <v>384.66</v>
      </c>
      <c r="F27" s="4">
        <f t="shared" si="0"/>
        <v>-8.3271030446775158E-3</v>
      </c>
      <c r="H27" s="2" t="str">
        <f t="shared" si="1"/>
        <v xml:space="preserve">COST </v>
      </c>
      <c r="M27" s="4">
        <f t="shared" si="2"/>
        <v>-8.3271030446775158E-3</v>
      </c>
    </row>
    <row r="28" spans="1:13" ht="17.25" x14ac:dyDescent="0.3">
      <c r="A28" t="s">
        <v>40</v>
      </c>
      <c r="B28" s="4">
        <f>RTD("cqg.rtd", ,"ContractData",A28, "PercentNetLastTrade",, "T")/100</f>
        <v>2.8098908156711628E-3</v>
      </c>
      <c r="D28" s="7">
        <f xml:space="preserve"> RTD("cqg.rtd",,"StudyData",A28, "Bar", "", "High","A","0",,,,,"T")</f>
        <v>128.32</v>
      </c>
      <c r="E28" s="7">
        <f>RTD("cqg.rtd", ,"ContractData",A28, "LastTrade",, "T")</f>
        <v>124.91</v>
      </c>
      <c r="F28" s="4">
        <f t="shared" si="0"/>
        <v>-2.6574189526184514E-2</v>
      </c>
      <c r="H28" s="2" t="str">
        <f t="shared" si="1"/>
        <v xml:space="preserve">CPRT </v>
      </c>
      <c r="M28" s="4">
        <f t="shared" si="2"/>
        <v>-2.6574189526184514E-2</v>
      </c>
    </row>
    <row r="29" spans="1:13" ht="17.25" x14ac:dyDescent="0.3">
      <c r="A29" t="s">
        <v>41</v>
      </c>
      <c r="B29" s="4">
        <f>RTD("cqg.rtd", ,"ContractData",A29, "PercentNetLastTrade",, "T")/100</f>
        <v>5.2405015908665543E-3</v>
      </c>
      <c r="D29" s="7">
        <f xml:space="preserve"> RTD("cqg.rtd",,"StudyData",A29, "Bar", "", "High","A","0",,,,,"T")</f>
        <v>54.14</v>
      </c>
      <c r="E29" s="7">
        <f>RTD("cqg.rtd", ,"ContractData",A29, "LastTrade",, "T")</f>
        <v>53.71</v>
      </c>
      <c r="F29" s="4">
        <f t="shared" si="0"/>
        <v>-7.9423716291097107E-3</v>
      </c>
      <c r="H29" s="2" t="str">
        <f t="shared" si="1"/>
        <v xml:space="preserve">CSCO </v>
      </c>
      <c r="M29" s="4">
        <f t="shared" si="2"/>
        <v>-7.9423716291097107E-3</v>
      </c>
    </row>
    <row r="30" spans="1:13" ht="17.25" x14ac:dyDescent="0.3">
      <c r="A30" t="s">
        <v>42</v>
      </c>
      <c r="B30" s="4">
        <f>RTD("cqg.rtd", ,"ContractData",A30, "PercentNetLastTrade",, "T")/100</f>
        <v>1.3090274410937653E-2</v>
      </c>
      <c r="D30" s="7">
        <f xml:space="preserve"> RTD("cqg.rtd",,"StudyData",A30, "Bar", "", "High","A","0",,,,,"T")</f>
        <v>104.87</v>
      </c>
      <c r="E30" s="7">
        <f>RTD("cqg.rtd", ,"ContractData",A30, "LastTrade",, "T")</f>
        <v>104.48</v>
      </c>
      <c r="F30" s="4">
        <f t="shared" si="0"/>
        <v>-3.7188900543530137E-3</v>
      </c>
      <c r="H30" s="2" t="str">
        <f t="shared" si="1"/>
        <v xml:space="preserve">CSX </v>
      </c>
      <c r="M30" s="4">
        <f t="shared" si="2"/>
        <v>-3.7188900543530137E-3</v>
      </c>
    </row>
    <row r="31" spans="1:13" ht="17.25" x14ac:dyDescent="0.3">
      <c r="A31" t="s">
        <v>43</v>
      </c>
      <c r="B31" s="4">
        <f>RTD("cqg.rtd", ,"ContractData",A31, "PercentNetLastTrade",, "T")/100</f>
        <v>7.9019602406632111E-3</v>
      </c>
      <c r="D31" s="7">
        <f xml:space="preserve"> RTD("cqg.rtd",,"StudyData",A31, "Bar", "", "High","A","0",,,,,"T")</f>
        <v>364.41</v>
      </c>
      <c r="E31" s="7">
        <f>RTD("cqg.rtd", ,"ContractData",A31, "LastTrade",, "T")</f>
        <v>363.52</v>
      </c>
      <c r="F31" s="4">
        <f t="shared" si="0"/>
        <v>-2.442303998243855E-3</v>
      </c>
      <c r="H31" s="2" t="str">
        <f t="shared" si="1"/>
        <v xml:space="preserve">CTAS </v>
      </c>
      <c r="M31" s="4">
        <f t="shared" si="2"/>
        <v>-2.442303998243855E-3</v>
      </c>
    </row>
    <row r="32" spans="1:13" ht="17.25" x14ac:dyDescent="0.3">
      <c r="A32" t="s">
        <v>44</v>
      </c>
      <c r="B32" s="4">
        <f>RTD("cqg.rtd", ,"ContractData",A32, "PercentNetLastTrade",, "T")/100</f>
        <v>-6.817270418393263E-3</v>
      </c>
      <c r="D32" s="7">
        <f xml:space="preserve"> RTD("cqg.rtd",,"StudyData",A32, "Bar", "", "High","A","0",,,,,"T")</f>
        <v>82.57</v>
      </c>
      <c r="E32" s="7">
        <f>RTD("cqg.rtd", ,"ContractData",A32, "LastTrade",, "T")</f>
        <v>74.3</v>
      </c>
      <c r="F32" s="4">
        <f t="shared" si="0"/>
        <v>-0.10015744217027972</v>
      </c>
      <c r="H32" s="2" t="str">
        <f t="shared" si="1"/>
        <v xml:space="preserve">CTSH </v>
      </c>
      <c r="M32" s="4">
        <f t="shared" si="2"/>
        <v>-0.10015744217027972</v>
      </c>
    </row>
    <row r="33" spans="1:13" ht="17.25" x14ac:dyDescent="0.3">
      <c r="A33" t="s">
        <v>45</v>
      </c>
      <c r="B33" s="4">
        <f>RTD("cqg.rtd", ,"ContractData",A33, "PercentNetLastTrade",, "T")/100</f>
        <v>2.1505376344086021E-3</v>
      </c>
      <c r="D33" s="7">
        <f xml:space="preserve"> RTD("cqg.rtd",,"StudyData",A33, "Bar", "", "High","A","0",,,,,"T")</f>
        <v>120.37</v>
      </c>
      <c r="E33" s="7">
        <f>RTD("cqg.rtd", ,"ContractData",A33, "LastTrade",, "T")</f>
        <v>116.5</v>
      </c>
      <c r="F33" s="4">
        <f t="shared" si="0"/>
        <v>-3.2150868156517444E-2</v>
      </c>
      <c r="H33" s="2" t="str">
        <f t="shared" si="1"/>
        <v xml:space="preserve">DLTR </v>
      </c>
      <c r="M33" s="4">
        <f t="shared" si="2"/>
        <v>-3.2150868156517444E-2</v>
      </c>
    </row>
    <row r="34" spans="1:13" ht="17.25" x14ac:dyDescent="0.3">
      <c r="A34" t="s">
        <v>46</v>
      </c>
      <c r="B34" s="4">
        <f>RTD("cqg.rtd", ,"ContractData",A34, "PercentNetLastTrade",, "T")/100</f>
        <v>-2.3965587873822206E-2</v>
      </c>
      <c r="D34" s="7">
        <f xml:space="preserve"> RTD("cqg.rtd",,"StudyData",A34, "Bar", "", "High","A","0",,,,,"T")</f>
        <v>275.45999999999998</v>
      </c>
      <c r="E34" s="7">
        <f>RTD("cqg.rtd", ,"ContractData",A34, "LastTrade",, "T")</f>
        <v>190.6</v>
      </c>
      <c r="F34" s="4">
        <f t="shared" si="0"/>
        <v>-0.30806650693385607</v>
      </c>
      <c r="H34" s="2" t="str">
        <f t="shared" si="1"/>
        <v xml:space="preserve">DOCU </v>
      </c>
      <c r="M34" s="4">
        <f t="shared" si="2"/>
        <v>-0.30806650693385607</v>
      </c>
    </row>
    <row r="35" spans="1:13" ht="17.25" x14ac:dyDescent="0.3">
      <c r="A35" t="s">
        <v>47</v>
      </c>
      <c r="B35" s="4">
        <f>RTD("cqg.rtd", ,"ContractData",A35, "PercentNetLastTrade",, "T")/100</f>
        <v>-3.3784913865194846E-2</v>
      </c>
      <c r="D35" s="7">
        <f xml:space="preserve"> RTD("cqg.rtd",,"StudyData",A35, "Bar", "", "High","A","0",,,,,"T")</f>
        <v>428.94</v>
      </c>
      <c r="E35" s="7">
        <f>RTD("cqg.rtd", ,"ContractData",A35, "LastTrade",, "T")</f>
        <v>346.62</v>
      </c>
      <c r="F35" s="4">
        <f t="shared" si="0"/>
        <v>-0.19191495314029933</v>
      </c>
      <c r="H35" s="2" t="str">
        <f t="shared" si="1"/>
        <v xml:space="preserve">DXCM </v>
      </c>
      <c r="M35" s="4">
        <f t="shared" si="2"/>
        <v>-0.19191495314029933</v>
      </c>
    </row>
    <row r="36" spans="1:13" ht="17.25" x14ac:dyDescent="0.3">
      <c r="A36" t="s">
        <v>48</v>
      </c>
      <c r="B36" s="4">
        <f>RTD("cqg.rtd", ,"ContractData",A36, "PercentNetLastTrade",, "T")/100</f>
        <v>-6.8108411739924166E-3</v>
      </c>
      <c r="D36" s="7">
        <f xml:space="preserve"> RTD("cqg.rtd",,"StudyData",A36, "Bar", "", "High","A","0",,,,,"T")</f>
        <v>150.30000000000001</v>
      </c>
      <c r="E36" s="7">
        <f>RTD("cqg.rtd", ,"ContractData",A36, "LastTrade",, "T")</f>
        <v>141.45000000000002</v>
      </c>
      <c r="F36" s="4">
        <f t="shared" si="0"/>
        <v>-5.8882235528942076E-2</v>
      </c>
      <c r="H36" s="2" t="str">
        <f t="shared" si="1"/>
        <v xml:space="preserve">EA </v>
      </c>
      <c r="M36" s="4">
        <f t="shared" si="2"/>
        <v>-5.8882235528942076E-2</v>
      </c>
    </row>
    <row r="37" spans="1:13" ht="17.25" x14ac:dyDescent="0.3">
      <c r="A37" t="s">
        <v>49</v>
      </c>
      <c r="B37" s="4">
        <f>RTD("cqg.rtd", ,"ContractData",A37, "PercentNetLastTrade",, "T")/100</f>
        <v>3.9979926396788226E-2</v>
      </c>
      <c r="D37" s="7">
        <f xml:space="preserve"> RTD("cqg.rtd",,"StudyData",A37, "Bar", "", "High","A","0",,,,,"T")</f>
        <v>65.11</v>
      </c>
      <c r="E37" s="7">
        <f>RTD("cqg.rtd", ,"ContractData",A37, "LastTrade",, "T")</f>
        <v>62.17</v>
      </c>
      <c r="F37" s="4">
        <f t="shared" si="0"/>
        <v>-4.5154354169866344E-2</v>
      </c>
      <c r="H37" s="2" t="str">
        <f t="shared" si="1"/>
        <v xml:space="preserve">EBAY </v>
      </c>
      <c r="M37" s="4">
        <f t="shared" si="2"/>
        <v>-4.5154354169866344E-2</v>
      </c>
    </row>
    <row r="38" spans="1:13" ht="17.25" x14ac:dyDescent="0.3">
      <c r="A38" t="s">
        <v>50</v>
      </c>
      <c r="B38" s="4">
        <f>RTD("cqg.rtd", ,"ContractData",A38, "PercentNetLastTrade",, "T")/100</f>
        <v>2.0143240823634737E-3</v>
      </c>
      <c r="D38" s="7">
        <f xml:space="preserve"> RTD("cqg.rtd",,"StudyData",A38, "Bar", "", "High","A","0",,,,,"T")</f>
        <v>46.36</v>
      </c>
      <c r="E38" s="7">
        <f>RTD("cqg.rtd", ,"ContractData",A38, "LastTrade",, "T")</f>
        <v>44.77</v>
      </c>
      <c r="F38" s="4">
        <f t="shared" si="0"/>
        <v>-3.429680759275229E-2</v>
      </c>
      <c r="H38" s="2" t="str">
        <f t="shared" si="1"/>
        <v xml:space="preserve">EXC </v>
      </c>
      <c r="M38" s="4">
        <f t="shared" si="2"/>
        <v>-3.429680759275229E-2</v>
      </c>
    </row>
    <row r="39" spans="1:13" ht="17.25" x14ac:dyDescent="0.3">
      <c r="A39" t="s">
        <v>51</v>
      </c>
      <c r="B39" s="4">
        <f>RTD("cqg.rtd", ,"ContractData",A39, "PercentNetLastTrade",, "T")/100</f>
        <v>1.7652582159624411E-2</v>
      </c>
      <c r="D39" s="7">
        <f xml:space="preserve"> RTD("cqg.rtd",,"StudyData",A39, "Bar", "", "High","A","0",,,,,"T")</f>
        <v>54.32</v>
      </c>
      <c r="E39" s="7">
        <f>RTD("cqg.rtd", ,"ContractData",A39, "LastTrade",, "T")</f>
        <v>54.19</v>
      </c>
      <c r="F39" s="4">
        <f t="shared" si="0"/>
        <v>-2.3932253313697083E-3</v>
      </c>
      <c r="H39" s="2" t="str">
        <f t="shared" si="1"/>
        <v xml:space="preserve">FAST </v>
      </c>
      <c r="M39" s="4">
        <f t="shared" si="2"/>
        <v>-2.3932253313697083E-3</v>
      </c>
    </row>
    <row r="40" spans="1:13" ht="17.25" x14ac:dyDescent="0.3">
      <c r="A40" t="s">
        <v>52</v>
      </c>
      <c r="B40" s="4">
        <f>RTD("cqg.rtd", ,"ContractData",A40, "PercentNetLastTrade",, "T")/100</f>
        <v>-4.1149554970540299E-2</v>
      </c>
      <c r="D40" s="7">
        <f xml:space="preserve"> RTD("cqg.rtd",,"StudyData",A40, "Bar", "", "High","A","0",,,,,"T")</f>
        <v>331.81</v>
      </c>
      <c r="E40" s="7">
        <f>RTD("cqg.rtd", ,"ContractData",A40, "LastTrade",, "T")</f>
        <v>305.95</v>
      </c>
      <c r="F40" s="4">
        <f t="shared" si="0"/>
        <v>-7.7936168289081148E-2</v>
      </c>
      <c r="H40" s="2" t="str">
        <f t="shared" si="1"/>
        <v xml:space="preserve">FB </v>
      </c>
      <c r="M40" s="4">
        <f t="shared" si="2"/>
        <v>-7.7936168289081148E-2</v>
      </c>
    </row>
    <row r="41" spans="1:13" ht="17.25" x14ac:dyDescent="0.3">
      <c r="A41" t="s">
        <v>53</v>
      </c>
      <c r="B41" s="4">
        <f>RTD("cqg.rtd", ,"ContractData",A41, "PercentNetLastTrade",, "T")/100</f>
        <v>-5.5248618784530393E-3</v>
      </c>
      <c r="D41" s="7">
        <f xml:space="preserve"> RTD("cqg.rtd",,"StudyData",A41, "Bar", "", "High","A","0",,,,,"T")</f>
        <v>127.34</v>
      </c>
      <c r="E41" s="7">
        <f>RTD("cqg.rtd", ,"ContractData",A41, "LastTrade",, "T")</f>
        <v>117</v>
      </c>
      <c r="F41" s="4">
        <f t="shared" si="0"/>
        <v>-8.1199937176064108E-2</v>
      </c>
      <c r="H41" s="2" t="str">
        <f t="shared" si="1"/>
        <v xml:space="preserve">FISV </v>
      </c>
      <c r="M41" s="4">
        <f t="shared" si="2"/>
        <v>-8.1199937176064108E-2</v>
      </c>
    </row>
    <row r="42" spans="1:13" ht="17.25" x14ac:dyDescent="0.3">
      <c r="A42" t="s">
        <v>54</v>
      </c>
      <c r="B42" s="4">
        <f>RTD("cqg.rtd", ,"ContractData",A42, "PercentNetLastTrade",, "T")/100</f>
        <v>8.6090933548560664E-3</v>
      </c>
      <c r="D42" s="7">
        <f xml:space="preserve"> RTD("cqg.rtd",,"StudyData",A42, "Bar", "", "High","A","0",,,,,"T")</f>
        <v>42.14</v>
      </c>
      <c r="E42" s="7">
        <f>RTD("cqg.rtd", ,"ContractData",A42, "LastTrade",, "T")</f>
        <v>37.49</v>
      </c>
      <c r="F42" s="4">
        <f t="shared" si="0"/>
        <v>-0.11034646416706213</v>
      </c>
      <c r="H42" s="2" t="str">
        <f t="shared" si="1"/>
        <v xml:space="preserve">FOX </v>
      </c>
      <c r="M42" s="4">
        <f t="shared" si="2"/>
        <v>-0.11034646416706213</v>
      </c>
    </row>
    <row r="43" spans="1:13" ht="17.25" x14ac:dyDescent="0.3">
      <c r="A43" t="s">
        <v>55</v>
      </c>
      <c r="B43" s="4">
        <f>RTD("cqg.rtd", ,"ContractData",A43, "PercentNetLastTrade",, "T")/100</f>
        <v>2.1137787056367433E-2</v>
      </c>
      <c r="D43" s="7">
        <f xml:space="preserve"> RTD("cqg.rtd",,"StudyData",A43, "Bar", "", "High","A","0",,,,,"T")</f>
        <v>44.8</v>
      </c>
      <c r="E43" s="7">
        <f>RTD("cqg.rtd", ,"ContractData",A43, "LastTrade",, "T")</f>
        <v>39.130000000000003</v>
      </c>
      <c r="F43" s="4">
        <f t="shared" si="0"/>
        <v>-0.12656249999999988</v>
      </c>
      <c r="H43" s="2" t="str">
        <f t="shared" si="1"/>
        <v xml:space="preserve">FOXA </v>
      </c>
      <c r="M43" s="4">
        <f t="shared" si="2"/>
        <v>-0.12656249999999988</v>
      </c>
    </row>
    <row r="44" spans="1:13" ht="17.25" x14ac:dyDescent="0.3">
      <c r="A44" t="s">
        <v>56</v>
      </c>
      <c r="B44" s="4">
        <f>RTD("cqg.rtd", ,"ContractData",A44, "PercentNetLastTrade",, "T")/100</f>
        <v>2.3444544634806132E-2</v>
      </c>
      <c r="D44" s="7">
        <f xml:space="preserve"> RTD("cqg.rtd",,"StudyData",A44, "Bar", "", "High","A","0",,,,,"T")</f>
        <v>69.36</v>
      </c>
      <c r="E44" s="7">
        <f>RTD("cqg.rtd", ,"ContractData",A44, "LastTrade",, "T")</f>
        <v>68.099999999999994</v>
      </c>
      <c r="F44" s="4">
        <f t="shared" si="0"/>
        <v>-1.8166089965397998E-2</v>
      </c>
      <c r="H44" s="2" t="str">
        <f t="shared" si="1"/>
        <v xml:space="preserve">GILD </v>
      </c>
      <c r="M44" s="4">
        <f t="shared" si="2"/>
        <v>-1.8166089965397998E-2</v>
      </c>
    </row>
    <row r="45" spans="1:13" ht="17.25" x14ac:dyDescent="0.3">
      <c r="A45" t="s">
        <v>57</v>
      </c>
      <c r="B45" s="4">
        <f>RTD("cqg.rtd", ,"ContractData",A45, "PercentNetLastTrade",, "T")/100</f>
        <v>-2.0740487516102538E-2</v>
      </c>
      <c r="D45" s="7">
        <f xml:space="preserve"> RTD("cqg.rtd",,"StudyData",A45, "Bar", "", "High","A","0",,,,,"T")</f>
        <v>2452.37</v>
      </c>
      <c r="E45" s="7">
        <f>RTD("cqg.rtd", ,"ContractData",A45, "LastTrade",, "T")</f>
        <v>2348.94</v>
      </c>
      <c r="F45" s="4">
        <f t="shared" si="0"/>
        <v>-4.2175528162552892E-2</v>
      </c>
      <c r="H45" s="2" t="str">
        <f t="shared" si="1"/>
        <v xml:space="preserve">GOOG </v>
      </c>
      <c r="M45" s="4">
        <f t="shared" si="2"/>
        <v>-4.2175528162552892E-2</v>
      </c>
    </row>
    <row r="46" spans="1:13" ht="17.25" x14ac:dyDescent="0.3">
      <c r="A46" t="s">
        <v>58</v>
      </c>
      <c r="B46" s="4">
        <f>RTD("cqg.rtd", ,"ContractData",A46, "PercentNetLastTrade",, "T")/100</f>
        <v>-2.1250632459299385E-2</v>
      </c>
      <c r="D46" s="7">
        <f xml:space="preserve"> RTD("cqg.rtd",,"StudyData",A46, "Bar", "", "High","A","0",,,,,"T")</f>
        <v>2431.38</v>
      </c>
      <c r="E46" s="7">
        <f>RTD("cqg.rtd", ,"ContractData",A46, "LastTrade",, "T")</f>
        <v>2301.9500000000003</v>
      </c>
      <c r="F46" s="4">
        <f t="shared" si="0"/>
        <v>-5.3233143317786537E-2</v>
      </c>
      <c r="H46" s="2" t="str">
        <f t="shared" si="1"/>
        <v xml:space="preserve">GOOGL </v>
      </c>
      <c r="M46" s="4">
        <f t="shared" si="2"/>
        <v>-5.3233143317786537E-2</v>
      </c>
    </row>
    <row r="47" spans="1:13" ht="17.25" x14ac:dyDescent="0.3">
      <c r="A47" t="s">
        <v>59</v>
      </c>
      <c r="B47" s="4">
        <f>RTD("cqg.rtd", ,"ContractData",A47, "PercentNetLastTrade",, "T")/100</f>
        <v>-3.0518502186455004E-2</v>
      </c>
      <c r="D47" s="7">
        <f xml:space="preserve"> RTD("cqg.rtd",,"StudyData",A47, "Bar", "", "High","A","0",,,,,"T")</f>
        <v>573.99</v>
      </c>
      <c r="E47" s="7">
        <f>RTD("cqg.rtd", ,"ContractData",A47, "LastTrade",, "T")</f>
        <v>527.65</v>
      </c>
      <c r="F47" s="4">
        <f t="shared" si="0"/>
        <v>-8.0733113817313948E-2</v>
      </c>
      <c r="H47" s="2" t="str">
        <f t="shared" si="1"/>
        <v xml:space="preserve">IDXX </v>
      </c>
      <c r="M47" s="4">
        <f t="shared" si="2"/>
        <v>-8.0733113817313948E-2</v>
      </c>
    </row>
    <row r="48" spans="1:13" ht="17.25" x14ac:dyDescent="0.3">
      <c r="A48" t="s">
        <v>60</v>
      </c>
      <c r="B48" s="4">
        <f>RTD("cqg.rtd", ,"ContractData",A48, "PercentNetLastTrade",, "T")/100</f>
        <v>-8.7774131374693965E-3</v>
      </c>
      <c r="D48" s="7">
        <f xml:space="preserve"> RTD("cqg.rtd",,"StudyData",A48, "Bar", "", "High","A","0",,,,,"T")</f>
        <v>555.77</v>
      </c>
      <c r="E48" s="7">
        <f>RTD("cqg.rtd", ,"ContractData",A48, "LastTrade",, "T")</f>
        <v>380.57</v>
      </c>
      <c r="F48" s="4">
        <f t="shared" si="0"/>
        <v>-0.3152383180092484</v>
      </c>
      <c r="H48" s="2" t="str">
        <f t="shared" si="1"/>
        <v xml:space="preserve">ILMN </v>
      </c>
      <c r="M48" s="4">
        <f t="shared" si="2"/>
        <v>-0.3152383180092484</v>
      </c>
    </row>
    <row r="49" spans="1:13" ht="17.25" x14ac:dyDescent="0.3">
      <c r="A49" t="s">
        <v>61</v>
      </c>
      <c r="B49" s="4">
        <f>RTD("cqg.rtd", ,"ContractData",A49, "PercentNetLastTrade",, "T")/100</f>
        <v>-5.076142131979695E-3</v>
      </c>
      <c r="D49" s="7">
        <f xml:space="preserve"> RTD("cqg.rtd",,"StudyData",A49, "Bar", "", "High","A","0",,,,,"T")</f>
        <v>101.47</v>
      </c>
      <c r="E49" s="7">
        <f>RTD("cqg.rtd", ,"ContractData",A49, "LastTrade",, "T")</f>
        <v>82.320000000000007</v>
      </c>
      <c r="F49" s="4">
        <f t="shared" si="0"/>
        <v>-0.18872573174337234</v>
      </c>
      <c r="H49" s="2" t="str">
        <f t="shared" si="1"/>
        <v xml:space="preserve">INCY </v>
      </c>
      <c r="M49" s="4">
        <f t="shared" si="2"/>
        <v>-0.18872573174337234</v>
      </c>
    </row>
    <row r="50" spans="1:13" ht="17.25" x14ac:dyDescent="0.3">
      <c r="A50" t="s">
        <v>62</v>
      </c>
      <c r="B50" s="4">
        <f>RTD("cqg.rtd", ,"ContractData",A50, "PercentNetLastTrade",, "T")/100</f>
        <v>-2.4969654933240854E-2</v>
      </c>
      <c r="D50" s="7">
        <f xml:space="preserve"> RTD("cqg.rtd",,"StudyData",A50, "Bar", "", "High","A","0",,,,,"T")</f>
        <v>68.489999999999995</v>
      </c>
      <c r="E50" s="7">
        <f>RTD("cqg.rtd", ,"ContractData",A50, "LastTrade",, "T")</f>
        <v>56.230000000000004</v>
      </c>
      <c r="F50" s="4">
        <f t="shared" si="0"/>
        <v>-0.17900423419477285</v>
      </c>
      <c r="H50" s="2" t="str">
        <f t="shared" si="1"/>
        <v xml:space="preserve">INTC </v>
      </c>
      <c r="M50" s="4">
        <f t="shared" si="2"/>
        <v>-0.17900423419477285</v>
      </c>
    </row>
    <row r="51" spans="1:13" ht="17.25" x14ac:dyDescent="0.3">
      <c r="A51" t="s">
        <v>63</v>
      </c>
      <c r="B51" s="4">
        <f>RTD("cqg.rtd", ,"ContractData",A51, "PercentNetLastTrade",, "T")/100</f>
        <v>-1.1220825852782765E-2</v>
      </c>
      <c r="D51" s="7">
        <f xml:space="preserve"> RTD("cqg.rtd",,"StudyData",A51, "Bar", "", "High","A","0",,,,,"T")</f>
        <v>423.74</v>
      </c>
      <c r="E51" s="7">
        <f>RTD("cqg.rtd", ,"ContractData",A51, "LastTrade",, "T")</f>
        <v>396.54</v>
      </c>
      <c r="F51" s="4">
        <f t="shared" si="0"/>
        <v>-6.4190305375938048E-2</v>
      </c>
      <c r="H51" s="2" t="str">
        <f t="shared" si="1"/>
        <v xml:space="preserve">INTU </v>
      </c>
      <c r="M51" s="4">
        <f t="shared" si="2"/>
        <v>-6.4190305375938048E-2</v>
      </c>
    </row>
    <row r="52" spans="1:13" ht="17.25" x14ac:dyDescent="0.3">
      <c r="A52" t="s">
        <v>64</v>
      </c>
      <c r="B52" s="4">
        <f>RTD("cqg.rtd", ,"ContractData",A52, "PercentNetLastTrade",, "T")/100</f>
        <v>-1.9496202265806391E-2</v>
      </c>
      <c r="D52" s="7">
        <f xml:space="preserve"> RTD("cqg.rtd",,"StudyData",A52, "Bar", "", "High","A","0",,,,,"T")</f>
        <v>893.79</v>
      </c>
      <c r="E52" s="7">
        <f>RTD("cqg.rtd", ,"ContractData",A52, "LastTrade",, "T")</f>
        <v>840.38</v>
      </c>
      <c r="F52" s="4">
        <f t="shared" si="0"/>
        <v>-5.9756766130746562E-2</v>
      </c>
      <c r="H52" s="2" t="str">
        <f t="shared" si="1"/>
        <v xml:space="preserve">ISRG </v>
      </c>
      <c r="M52" s="4">
        <f t="shared" si="2"/>
        <v>-5.9756766130746562E-2</v>
      </c>
    </row>
    <row r="53" spans="1:13" ht="17.25" x14ac:dyDescent="0.3">
      <c r="A53" t="s">
        <v>65</v>
      </c>
      <c r="B53" s="4">
        <f>RTD("cqg.rtd", ,"ContractData",A53, "PercentNetLastTrade",, "T")/100</f>
        <v>-4.6881207787048067E-2</v>
      </c>
      <c r="D53" s="7">
        <f xml:space="preserve"> RTD("cqg.rtd",,"StudyData",A53, "Bar", "", "High","A","0",,,,,"T")</f>
        <v>108.29</v>
      </c>
      <c r="E53" s="7">
        <f>RTD("cqg.rtd", ,"ContractData",A53, "LastTrade",, "T")</f>
        <v>71.97</v>
      </c>
      <c r="F53" s="4">
        <f t="shared" si="0"/>
        <v>-0.33539569674023462</v>
      </c>
      <c r="H53" s="2" t="str">
        <f t="shared" si="1"/>
        <v xml:space="preserve">JD </v>
      </c>
      <c r="M53" s="4">
        <f t="shared" si="2"/>
        <v>-0.33539569674023462</v>
      </c>
    </row>
    <row r="54" spans="1:13" ht="17.25" x14ac:dyDescent="0.3">
      <c r="A54" t="s">
        <v>66</v>
      </c>
      <c r="B54" s="4">
        <f>RTD("cqg.rtd", ,"ContractData",A54, "PercentNetLastTrade",, "T")/100</f>
        <v>-6.557377049180327E-3</v>
      </c>
      <c r="D54" s="7">
        <f xml:space="preserve"> RTD("cqg.rtd",,"StudyData",A54, "Bar", "", "High","A","0",,,,,"T")</f>
        <v>36.81</v>
      </c>
      <c r="E54" s="7">
        <f>RTD("cqg.rtd", ,"ContractData",A54, "LastTrade",, "T")</f>
        <v>36.36</v>
      </c>
      <c r="F54" s="4">
        <f t="shared" si="0"/>
        <v>-1.2224938875305701E-2</v>
      </c>
      <c r="H54" s="2" t="str">
        <f t="shared" si="1"/>
        <v xml:space="preserve">KDP </v>
      </c>
      <c r="M54" s="4">
        <f t="shared" si="2"/>
        <v>-1.2224938875305701E-2</v>
      </c>
    </row>
    <row r="55" spans="1:13" ht="17.25" x14ac:dyDescent="0.3">
      <c r="A55" t="s">
        <v>67</v>
      </c>
      <c r="B55" s="4">
        <f>RTD("cqg.rtd", ,"ContractData",A55, "PercentNetLastTrade",, "T")/100</f>
        <v>1.1729530818767249E-2</v>
      </c>
      <c r="D55" s="7">
        <f xml:space="preserve"> RTD("cqg.rtd",,"StudyData",A55, "Bar", "", "High","A","0",,,,,"T")</f>
        <v>44.26</v>
      </c>
      <c r="E55" s="7">
        <f>RTD("cqg.rtd", ,"ContractData",A55, "LastTrade",, "T")</f>
        <v>43.99</v>
      </c>
      <c r="F55" s="4">
        <f t="shared" si="0"/>
        <v>-6.1003163126976054E-3</v>
      </c>
      <c r="H55" s="2" t="str">
        <f t="shared" si="1"/>
        <v xml:space="preserve">KHC </v>
      </c>
      <c r="M55" s="4">
        <f t="shared" si="2"/>
        <v>-6.1003163126976054E-3</v>
      </c>
    </row>
    <row r="56" spans="1:13" ht="17.25" x14ac:dyDescent="0.3">
      <c r="A56" t="s">
        <v>68</v>
      </c>
      <c r="B56" s="4">
        <f>RTD("cqg.rtd", ,"ContractData",A56, "PercentNetLastTrade",, "T")/100</f>
        <v>-4.8952142633719109E-2</v>
      </c>
      <c r="D56" s="7">
        <f xml:space="preserve"> RTD("cqg.rtd",,"StudyData",A56, "Bar", "", "High","A","0",,,,,"T")</f>
        <v>359.69</v>
      </c>
      <c r="E56" s="7">
        <f>RTD("cqg.rtd", ,"ContractData",A56, "LastTrade",, "T")</f>
        <v>304.05</v>
      </c>
      <c r="F56" s="4">
        <f t="shared" si="0"/>
        <v>-0.15468875976535346</v>
      </c>
      <c r="H56" s="2" t="str">
        <f t="shared" si="1"/>
        <v xml:space="preserve">KLAC </v>
      </c>
      <c r="M56" s="4">
        <f t="shared" si="2"/>
        <v>-0.15468875976535346</v>
      </c>
    </row>
    <row r="57" spans="1:13" ht="17.25" x14ac:dyDescent="0.3">
      <c r="A57" t="s">
        <v>69</v>
      </c>
      <c r="B57" s="4">
        <f>RTD("cqg.rtd", ,"ContractData",A57, "PercentNetLastTrade",, "T")/100</f>
        <v>-6.1915183810701935E-2</v>
      </c>
      <c r="D57" s="7">
        <f xml:space="preserve"> RTD("cqg.rtd",,"StudyData",A57, "Bar", "", "High","A","0",,,,,"T")</f>
        <v>669</v>
      </c>
      <c r="E57" s="7">
        <f>RTD("cqg.rtd", ,"ContractData",A57, "LastTrade",, "T")</f>
        <v>591.5</v>
      </c>
      <c r="F57" s="4">
        <f t="shared" ref="F57:F58" si="6">(E57-D57)/D57</f>
        <v>-0.11584454409566518</v>
      </c>
      <c r="H57" s="2" t="str">
        <f t="shared" ref="H57:H58" si="7">RIGHT(A57,LEN(A57)-5)</f>
        <v xml:space="preserve">LRCX </v>
      </c>
      <c r="M57" s="4">
        <f t="shared" si="2"/>
        <v>-0.11584454409566518</v>
      </c>
    </row>
    <row r="58" spans="1:13" ht="17.25" x14ac:dyDescent="0.3">
      <c r="A58" t="s">
        <v>70</v>
      </c>
      <c r="B58" s="4">
        <f>RTD("cqg.rtd", ,"ContractData",A58, "PercentNetLastTrade",, "T")/100</f>
        <v>-6.8435077519379854E-3</v>
      </c>
      <c r="D58" s="7">
        <f xml:space="preserve"> RTD("cqg.rtd",,"StudyData",A58, "Bar", "", "High","A","0",,,,,"T")</f>
        <v>374.2</v>
      </c>
      <c r="E58" s="7">
        <f>RTD("cqg.rtd", ,"ContractData",A58, "LastTrade",, "T")</f>
        <v>327.98</v>
      </c>
      <c r="F58" s="4">
        <f t="shared" si="6"/>
        <v>-0.12351683591662205</v>
      </c>
      <c r="H58" s="2" t="str">
        <f t="shared" si="7"/>
        <v xml:space="preserve">LULU </v>
      </c>
      <c r="M58" s="4">
        <f t="shared" si="2"/>
        <v>-0.12351683591662205</v>
      </c>
    </row>
    <row r="59" spans="1:13" ht="17.25" x14ac:dyDescent="0.3">
      <c r="A59" t="s">
        <v>71</v>
      </c>
      <c r="B59" s="4">
        <f>RTD("cqg.rtd", ,"ContractData",A59, "PercentNetLastTrade",, "T")/100</f>
        <v>-3.3744631535892015E-2</v>
      </c>
      <c r="D59" s="7">
        <f xml:space="preserve"> RTD("cqg.rtd",,"StudyData",A59, "Bar", "", "High","A","0",,,,,"T")</f>
        <v>159.97999999999999</v>
      </c>
      <c r="E59" s="7">
        <f>RTD("cqg.rtd", ,"ContractData",A59, "LastTrade",, "T")</f>
        <v>141.74</v>
      </c>
      <c r="F59" s="4">
        <f t="shared" ref="F59:F103" si="8">(E59-D59)/D59</f>
        <v>-0.11401425178147256</v>
      </c>
      <c r="H59" s="2" t="str">
        <f t="shared" ref="H59:H103" si="9">RIGHT(A59,LEN(A59)-5)</f>
        <v xml:space="preserve">MAR </v>
      </c>
      <c r="M59" s="4">
        <f t="shared" ref="M59:M103" si="10">F59</f>
        <v>-0.11401425178147256</v>
      </c>
    </row>
    <row r="60" spans="1:13" ht="17.25" x14ac:dyDescent="0.3">
      <c r="A60" t="s">
        <v>72</v>
      </c>
      <c r="B60" s="4">
        <f>RTD("cqg.rtd", ,"ContractData",A60, "PercentNetLastTrade",, "T")/100</f>
        <v>-2.5242070116861436E-2</v>
      </c>
      <c r="D60" s="7">
        <f xml:space="preserve"> RTD("cqg.rtd",,"StudyData",A60, "Bar", "", "High","A","0",,,,,"T")</f>
        <v>166.67</v>
      </c>
      <c r="E60" s="7">
        <f>RTD("cqg.rtd", ,"ContractData",A60, "LastTrade",, "T")</f>
        <v>145.97</v>
      </c>
      <c r="F60" s="4">
        <f t="shared" si="8"/>
        <v>-0.12419751604967895</v>
      </c>
      <c r="H60" s="2" t="str">
        <f t="shared" si="9"/>
        <v xml:space="preserve">MCHP </v>
      </c>
      <c r="M60" s="4">
        <f t="shared" si="10"/>
        <v>-0.12419751604967895</v>
      </c>
    </row>
    <row r="61" spans="1:13" ht="17.25" x14ac:dyDescent="0.3">
      <c r="A61" t="s">
        <v>73</v>
      </c>
      <c r="B61" s="4">
        <f>RTD("cqg.rtd", ,"ContractData",A61, "PercentNetLastTrade",, "T")/100</f>
        <v>6.7906224737267588E-3</v>
      </c>
      <c r="D61" s="7">
        <f xml:space="preserve"> RTD("cqg.rtd",,"StudyData",A61, "Bar", "", "High","A","0",,,,,"T")</f>
        <v>62.67</v>
      </c>
      <c r="E61" s="7">
        <f>RTD("cqg.rtd", ,"ContractData",A61, "LastTrade",, "T")</f>
        <v>62.27</v>
      </c>
      <c r="F61" s="4">
        <f t="shared" si="8"/>
        <v>-6.3826392213179924E-3</v>
      </c>
      <c r="H61" s="2" t="str">
        <f t="shared" si="9"/>
        <v xml:space="preserve">MDLZ </v>
      </c>
      <c r="M61" s="4">
        <f t="shared" si="10"/>
        <v>-6.3826392213179924E-3</v>
      </c>
    </row>
    <row r="62" spans="1:13" ht="17.25" x14ac:dyDescent="0.3">
      <c r="A62" t="s">
        <v>74</v>
      </c>
      <c r="B62" s="4">
        <f>RTD("cqg.rtd", ,"ContractData",A62, "PercentNetLastTrade",, "T")/100</f>
        <v>-5.7842647475797627E-2</v>
      </c>
      <c r="D62" s="7">
        <f xml:space="preserve"> RTD("cqg.rtd",,"StudyData",A62, "Bar", "", "High","A","0",,,,,"T")</f>
        <v>2020</v>
      </c>
      <c r="E62" s="7">
        <f>RTD("cqg.rtd", ,"ContractData",A62, "LastTrade",, "T")</f>
        <v>1395.58</v>
      </c>
      <c r="F62" s="4">
        <f t="shared" si="8"/>
        <v>-0.30911881188118817</v>
      </c>
      <c r="H62" s="2" t="str">
        <f t="shared" si="9"/>
        <v xml:space="preserve">MELI </v>
      </c>
      <c r="M62" s="4">
        <f t="shared" si="10"/>
        <v>-0.30911881188118817</v>
      </c>
    </row>
    <row r="63" spans="1:13" ht="17.25" x14ac:dyDescent="0.3">
      <c r="A63" t="s">
        <v>75</v>
      </c>
      <c r="B63" s="4">
        <f>RTD("cqg.rtd", ,"ContractData",A63, "PercentNetLastTrade",, "T")/100</f>
        <v>8.7671232876712323E-3</v>
      </c>
      <c r="D63" s="7">
        <f xml:space="preserve"> RTD("cqg.rtd",,"StudyData",A63, "Bar", "", "High","A","0",,,,,"T")</f>
        <v>99.23</v>
      </c>
      <c r="E63" s="7">
        <f>RTD("cqg.rtd", ,"ContractData",A63, "LastTrade",, "T")</f>
        <v>92.05</v>
      </c>
      <c r="F63" s="4">
        <f t="shared" si="8"/>
        <v>-7.2357150055426853E-2</v>
      </c>
      <c r="H63" s="2" t="str">
        <f t="shared" si="9"/>
        <v xml:space="preserve">MNST </v>
      </c>
      <c r="M63" s="4">
        <f t="shared" si="10"/>
        <v>-7.2357150055426853E-2</v>
      </c>
    </row>
    <row r="64" spans="1:13" ht="17.25" x14ac:dyDescent="0.3">
      <c r="A64" t="s">
        <v>76</v>
      </c>
      <c r="B64" s="4">
        <f>RTD("cqg.rtd", ,"ContractData",A64, "PercentNetLastTrade",, "T")/100</f>
        <v>-3.2730615997548271E-2</v>
      </c>
      <c r="D64" s="7">
        <f xml:space="preserve"> RTD("cqg.rtd",,"StudyData",A64, "Bar", "", "High","A","0",,,,,"T")</f>
        <v>189.26</v>
      </c>
      <c r="E64" s="7">
        <f>RTD("cqg.rtd", ,"ContractData",A64, "LastTrade",, "T")</f>
        <v>157.81</v>
      </c>
      <c r="F64" s="4">
        <f t="shared" si="8"/>
        <v>-0.16617351791186721</v>
      </c>
      <c r="H64" s="2" t="str">
        <f t="shared" si="9"/>
        <v xml:space="preserve">MRNA </v>
      </c>
      <c r="M64" s="4">
        <f t="shared" si="10"/>
        <v>-0.16617351791186721</v>
      </c>
    </row>
    <row r="65" spans="1:13" ht="17.25" x14ac:dyDescent="0.3">
      <c r="A65" t="s">
        <v>77</v>
      </c>
      <c r="B65" s="4">
        <f>RTD("cqg.rtd", ,"ContractData",A65, "PercentNetLastTrade",, "T")/100</f>
        <v>-2.7632724107919931E-2</v>
      </c>
      <c r="D65" s="7">
        <f xml:space="preserve"> RTD("cqg.rtd",,"StudyData",A65, "Bar", "", "High","A","0",,,,,"T")</f>
        <v>55.7</v>
      </c>
      <c r="E65" s="7">
        <f>RTD("cqg.rtd", ,"ContractData",A65, "LastTrade",, "T")</f>
        <v>44.69</v>
      </c>
      <c r="F65" s="4">
        <f t="shared" si="8"/>
        <v>-0.19766606822262126</v>
      </c>
      <c r="H65" s="2" t="str">
        <f t="shared" si="9"/>
        <v xml:space="preserve">MRVL </v>
      </c>
      <c r="M65" s="4">
        <f t="shared" si="10"/>
        <v>-0.19766606822262126</v>
      </c>
    </row>
    <row r="66" spans="1:13" ht="17.25" x14ac:dyDescent="0.3">
      <c r="A66" t="s">
        <v>78</v>
      </c>
      <c r="B66" s="4">
        <f>RTD("cqg.rtd", ,"ContractData",A66, "PercentNetLastTrade",, "T")/100</f>
        <v>-1.2675275291135229E-2</v>
      </c>
      <c r="D66" s="7">
        <f xml:space="preserve"> RTD("cqg.rtd",,"StudyData",A66, "Bar", "", "High","A","0",,,,,"T")</f>
        <v>263.19</v>
      </c>
      <c r="E66" s="7">
        <f>RTD("cqg.rtd", ,"ContractData",A66, "LastTrade",, "T")</f>
        <v>249.26000000000002</v>
      </c>
      <c r="F66" s="4">
        <f t="shared" si="8"/>
        <v>-5.2927542839773467E-2</v>
      </c>
      <c r="H66" s="2" t="str">
        <f t="shared" si="9"/>
        <v xml:space="preserve">MSFT </v>
      </c>
      <c r="M66" s="4">
        <f t="shared" si="10"/>
        <v>-5.2927542839773467E-2</v>
      </c>
    </row>
    <row r="67" spans="1:13" ht="17.25" x14ac:dyDescent="0.3">
      <c r="A67" t="s">
        <v>79</v>
      </c>
      <c r="B67" s="4">
        <f>RTD("cqg.rtd", ,"ContractData",A67, "PercentNetLastTrade",, "T")/100</f>
        <v>-2.366782953690403E-2</v>
      </c>
      <c r="D67" s="7">
        <f xml:space="preserve"> RTD("cqg.rtd",,"StudyData",A67, "Bar", "", "High","A","0",,,,,"T")</f>
        <v>174.68</v>
      </c>
      <c r="E67" s="7">
        <f>RTD("cqg.rtd", ,"ContractData",A67, "LastTrade",, "T")</f>
        <v>142.72999999999999</v>
      </c>
      <c r="F67" s="4">
        <f t="shared" si="8"/>
        <v>-0.18290588504694308</v>
      </c>
      <c r="H67" s="2" t="str">
        <f t="shared" si="9"/>
        <v xml:space="preserve">MTCH </v>
      </c>
      <c r="M67" s="4">
        <f t="shared" si="10"/>
        <v>-0.18290588504694308</v>
      </c>
    </row>
    <row r="68" spans="1:13" ht="17.25" x14ac:dyDescent="0.3">
      <c r="A68" t="s">
        <v>80</v>
      </c>
      <c r="B68" s="4">
        <f>RTD("cqg.rtd", ,"ContractData",A68, "PercentNetLastTrade",, "T")/100</f>
        <v>-5.3268201907420334E-2</v>
      </c>
      <c r="D68" s="7">
        <f xml:space="preserve"> RTD("cqg.rtd",,"StudyData",A68, "Bar", "", "High","A","0",,,,,"T")</f>
        <v>96.96</v>
      </c>
      <c r="E68" s="7">
        <f>RTD("cqg.rtd", ,"ContractData",A68, "LastTrade",, "T")</f>
        <v>81.400000000000006</v>
      </c>
      <c r="F68" s="4">
        <f t="shared" si="8"/>
        <v>-0.16047854785478535</v>
      </c>
      <c r="H68" s="2" t="str">
        <f t="shared" si="9"/>
        <v xml:space="preserve">MU </v>
      </c>
      <c r="M68" s="4">
        <f t="shared" si="10"/>
        <v>-0.16047854785478535</v>
      </c>
    </row>
    <row r="69" spans="1:13" ht="17.25" x14ac:dyDescent="0.3">
      <c r="A69" t="s">
        <v>81</v>
      </c>
      <c r="B69" s="4">
        <f>RTD("cqg.rtd", ,"ContractData",A69, "PercentNetLastTrade",, "T")/100</f>
        <v>-2.940567405259888E-2</v>
      </c>
      <c r="D69" s="7">
        <f xml:space="preserve"> RTD("cqg.rtd",,"StudyData",A69, "Bar", "", "High","A","0",,,,,"T")</f>
        <v>98.48</v>
      </c>
      <c r="E69" s="7">
        <f>RTD("cqg.rtd", ,"ContractData",A69, "LastTrade",, "T")</f>
        <v>93.74</v>
      </c>
      <c r="F69" s="4">
        <f t="shared" si="8"/>
        <v>-4.8131600324939162E-2</v>
      </c>
      <c r="H69" s="2" t="str">
        <f t="shared" si="9"/>
        <v xml:space="preserve">MXIM </v>
      </c>
      <c r="M69" s="4">
        <f t="shared" si="10"/>
        <v>-4.8131600324939162E-2</v>
      </c>
    </row>
    <row r="70" spans="1:13" ht="17.25" x14ac:dyDescent="0.3">
      <c r="A70" t="s">
        <v>82</v>
      </c>
      <c r="B70" s="4">
        <f>RTD("cqg.rtd", ,"ContractData",A70, "PercentNetLastTrade",, "T")/100</f>
        <v>-2.4968243886948235E-2</v>
      </c>
      <c r="D70" s="7">
        <f xml:space="preserve"> RTD("cqg.rtd",,"StudyData",A70, "Bar", "", "High","A","0",,,,,"T")</f>
        <v>593.28</v>
      </c>
      <c r="E70" s="7">
        <f>RTD("cqg.rtd", ,"ContractData",A70, "LastTrade",, "T")</f>
        <v>491.26</v>
      </c>
      <c r="F70" s="4">
        <f t="shared" si="8"/>
        <v>-0.17195927723840343</v>
      </c>
      <c r="H70" s="2" t="str">
        <f t="shared" si="9"/>
        <v xml:space="preserve">NFLX </v>
      </c>
      <c r="M70" s="4">
        <f t="shared" si="10"/>
        <v>-0.17195927723840343</v>
      </c>
    </row>
    <row r="71" spans="1:13" ht="17.25" x14ac:dyDescent="0.3">
      <c r="A71" t="s">
        <v>83</v>
      </c>
      <c r="B71" s="4">
        <f>RTD("cqg.rtd", ,"ContractData",A71, "PercentNetLastTrade",, "T")/100</f>
        <v>-3.6683051156016749E-2</v>
      </c>
      <c r="D71" s="7">
        <f xml:space="preserve"> RTD("cqg.rtd",,"StudyData",A71, "Bar", "", "High","A","0",,,,,"T")</f>
        <v>134.33000000000001</v>
      </c>
      <c r="E71" s="7">
        <f>RTD("cqg.rtd", ,"ContractData",A71, "LastTrade",, "T")</f>
        <v>105.83</v>
      </c>
      <c r="F71" s="4">
        <f t="shared" si="8"/>
        <v>-0.21216407355021225</v>
      </c>
      <c r="H71" s="2" t="str">
        <f t="shared" si="9"/>
        <v xml:space="preserve">NTES </v>
      </c>
      <c r="M71" s="4">
        <f t="shared" si="10"/>
        <v>-0.21216407355021225</v>
      </c>
    </row>
    <row r="72" spans="1:13" ht="17.25" x14ac:dyDescent="0.3">
      <c r="A72" t="s">
        <v>84</v>
      </c>
      <c r="B72" s="4">
        <f>RTD("cqg.rtd", ,"ContractData",A72, "PercentNetLastTrade",, "T")/100</f>
        <v>-3.1072254384040238E-2</v>
      </c>
      <c r="D72" s="7">
        <f xml:space="preserve"> RTD("cqg.rtd",,"StudyData",A72, "Bar", "", "High","A","0",,,,,"T")</f>
        <v>648.55999999999995</v>
      </c>
      <c r="E72" s="7">
        <f>RTD("cqg.rtd", ,"ContractData",A72, "LastTrade",, "T")</f>
        <v>574.08000000000004</v>
      </c>
      <c r="F72" s="4">
        <f t="shared" si="8"/>
        <v>-0.11483902800049327</v>
      </c>
      <c r="H72" s="2" t="str">
        <f t="shared" si="9"/>
        <v xml:space="preserve">NVDA </v>
      </c>
      <c r="M72" s="4">
        <f t="shared" si="10"/>
        <v>-0.11483902800049327</v>
      </c>
    </row>
    <row r="73" spans="1:13" ht="17.25" x14ac:dyDescent="0.3">
      <c r="A73" t="s">
        <v>85</v>
      </c>
      <c r="B73" s="4">
        <f>RTD("cqg.rtd", ,"ContractData",A73, "PercentNetLastTrade",, "T")/100</f>
        <v>-2.9506871463217461E-2</v>
      </c>
      <c r="D73" s="7">
        <f xml:space="preserve"> RTD("cqg.rtd",,"StudyData",A73, "Bar", "", "High","A","0",,,,,"T")</f>
        <v>216.43</v>
      </c>
      <c r="E73" s="7">
        <f>RTD("cqg.rtd", ,"ContractData",A73, "LastTrade",, "T")</f>
        <v>192.08</v>
      </c>
      <c r="F73" s="4">
        <f t="shared" si="8"/>
        <v>-0.11250750820126597</v>
      </c>
      <c r="H73" s="2" t="str">
        <f t="shared" si="9"/>
        <v xml:space="preserve">NXPI </v>
      </c>
      <c r="M73" s="4">
        <f t="shared" si="10"/>
        <v>-0.11250750820126597</v>
      </c>
    </row>
    <row r="74" spans="1:13" ht="17.25" x14ac:dyDescent="0.3">
      <c r="A74" t="s">
        <v>86</v>
      </c>
      <c r="B74" s="4">
        <f>RTD("cqg.rtd", ,"ContractData",A74, "PercentNetLastTrade",, "T")/100</f>
        <v>-2.9586546971804274E-2</v>
      </c>
      <c r="D74" s="7">
        <f xml:space="preserve"> RTD("cqg.rtd",,"StudyData",A74, "Bar", "", "High","A","0",,,,,"T")</f>
        <v>294</v>
      </c>
      <c r="E74" s="7">
        <f>RTD("cqg.rtd", ,"ContractData",A74, "LastTrade",, "T")</f>
        <v>230.25</v>
      </c>
      <c r="F74" s="4">
        <f t="shared" si="8"/>
        <v>-0.21683673469387754</v>
      </c>
      <c r="H74" s="2" t="str">
        <f t="shared" si="9"/>
        <v xml:space="preserve">OKTA </v>
      </c>
      <c r="M74" s="4">
        <f t="shared" si="10"/>
        <v>-0.21683673469387754</v>
      </c>
    </row>
    <row r="75" spans="1:13" ht="17.25" x14ac:dyDescent="0.3">
      <c r="A75" t="s">
        <v>87</v>
      </c>
      <c r="B75" s="4">
        <f>RTD("cqg.rtd", ,"ContractData",A75, "PercentNetLastTrade",, "T")/100</f>
        <v>8.4471475316545749E-3</v>
      </c>
      <c r="D75" s="7">
        <f xml:space="preserve"> RTD("cqg.rtd",,"StudyData",A75, "Bar", "", "High","A","0",,,,,"T")</f>
        <v>568.63</v>
      </c>
      <c r="E75" s="7">
        <f>RTD("cqg.rtd", ,"ContractData",A75, "LastTrade",, "T")</f>
        <v>567.07000000000005</v>
      </c>
      <c r="F75" s="4">
        <f t="shared" si="8"/>
        <v>-2.7434359777006936E-3</v>
      </c>
      <c r="H75" s="2" t="str">
        <f t="shared" si="9"/>
        <v xml:space="preserve">ORLY </v>
      </c>
      <c r="M75" s="4">
        <f t="shared" si="10"/>
        <v>-2.7434359777006936E-3</v>
      </c>
    </row>
    <row r="76" spans="1:13" ht="17.25" x14ac:dyDescent="0.3">
      <c r="A76" t="s">
        <v>88</v>
      </c>
      <c r="B76" s="4">
        <f>RTD("cqg.rtd", ,"ContractData",A76, "PercentNetLastTrade",, "T")/100</f>
        <v>3.762003762003762E-3</v>
      </c>
      <c r="D76" s="7">
        <f xml:space="preserve"> RTD("cqg.rtd",,"StudyData",A76, "Bar", "", "High","A","0",,,,,"T")</f>
        <v>102.61</v>
      </c>
      <c r="E76" s="7">
        <f>RTD("cqg.rtd", ,"ContractData",A76, "LastTrade",, "T")</f>
        <v>101.39</v>
      </c>
      <c r="F76" s="4">
        <f t="shared" si="8"/>
        <v>-1.1889679368482594E-2</v>
      </c>
      <c r="H76" s="2" t="str">
        <f t="shared" si="9"/>
        <v xml:space="preserve">PAYX </v>
      </c>
      <c r="M76" s="4">
        <f t="shared" si="10"/>
        <v>-1.1889679368482594E-2</v>
      </c>
    </row>
    <row r="77" spans="1:13" ht="17.25" x14ac:dyDescent="0.3">
      <c r="A77" t="s">
        <v>89</v>
      </c>
      <c r="B77" s="4">
        <f>RTD("cqg.rtd", ,"ContractData",A77, "PercentNetLastTrade",, "T")/100</f>
        <v>2.074074074074074E-2</v>
      </c>
      <c r="D77" s="7">
        <f xml:space="preserve"> RTD("cqg.rtd",,"StudyData",A77, "Bar", "", "High","A","0",,,,,"T")</f>
        <v>103.19</v>
      </c>
      <c r="E77" s="7">
        <f>RTD("cqg.rtd", ,"ContractData",A77, "LastTrade",, "T")</f>
        <v>96.460000000000008</v>
      </c>
      <c r="F77" s="4">
        <f t="shared" si="8"/>
        <v>-6.5219498013373289E-2</v>
      </c>
      <c r="H77" s="2" t="str">
        <f t="shared" si="9"/>
        <v xml:space="preserve">PCAR </v>
      </c>
      <c r="M77" s="4">
        <f t="shared" si="10"/>
        <v>-6.5219498013373289E-2</v>
      </c>
    </row>
    <row r="78" spans="1:13" ht="17.25" x14ac:dyDescent="0.3">
      <c r="A78" t="s">
        <v>90</v>
      </c>
      <c r="B78" s="4">
        <f>RTD("cqg.rtd", ,"ContractData",A78, "PercentNetLastTrade",, "T")/100</f>
        <v>-8.9393826145451827E-2</v>
      </c>
      <c r="D78" s="7">
        <f xml:space="preserve"> RTD("cqg.rtd",,"StudyData",A78, "Bar", "", "High","A","0",,,,,"T")</f>
        <v>212.59</v>
      </c>
      <c r="E78" s="7">
        <f>RTD("cqg.rtd", ,"ContractData",A78, "LastTrade",, "T")</f>
        <v>121.83</v>
      </c>
      <c r="F78" s="4">
        <f t="shared" si="8"/>
        <v>-0.4269250670304342</v>
      </c>
      <c r="H78" s="2" t="str">
        <f t="shared" si="9"/>
        <v xml:space="preserve">PDD </v>
      </c>
      <c r="M78" s="4">
        <f t="shared" si="10"/>
        <v>-0.4269250670304342</v>
      </c>
    </row>
    <row r="79" spans="1:13" ht="17.25" x14ac:dyDescent="0.3">
      <c r="A79" t="s">
        <v>91</v>
      </c>
      <c r="B79" s="4">
        <f>RTD("cqg.rtd", ,"ContractData",A79, "PercentNetLastTrade",, "T")/100</f>
        <v>1.2159934047815332E-2</v>
      </c>
      <c r="D79" s="7">
        <f xml:space="preserve"> RTD("cqg.rtd",,"StudyData",A79, "Bar", "", "High","A","0",,,,,"T")</f>
        <v>147.99</v>
      </c>
      <c r="E79" s="7">
        <f>RTD("cqg.rtd", ,"ContractData",A79, "LastTrade",, "T")</f>
        <v>147.33000000000001</v>
      </c>
      <c r="F79" s="4">
        <f t="shared" si="8"/>
        <v>-4.459760794648264E-3</v>
      </c>
      <c r="H79" s="2" t="str">
        <f t="shared" si="9"/>
        <v xml:space="preserve">PEP </v>
      </c>
      <c r="M79" s="4">
        <f t="shared" si="10"/>
        <v>-4.459760794648264E-3</v>
      </c>
    </row>
    <row r="80" spans="1:13" ht="17.25" x14ac:dyDescent="0.3">
      <c r="A80" t="s">
        <v>92</v>
      </c>
      <c r="B80" s="4">
        <f>RTD("cqg.rtd", ,"ContractData",A80, "PercentNetLastTrade",, "T")/100</f>
        <v>3.2812313566400193E-2</v>
      </c>
      <c r="D80" s="7">
        <f xml:space="preserve"> RTD("cqg.rtd",,"StudyData",A80, "Bar", "", "High","A","0",,,,,"T")</f>
        <v>171.09</v>
      </c>
      <c r="E80" s="7">
        <f>RTD("cqg.rtd", ,"ContractData",A80, "LastTrade",, "T")</f>
        <v>86.56</v>
      </c>
      <c r="F80" s="4">
        <f t="shared" si="8"/>
        <v>-0.49406744988018003</v>
      </c>
      <c r="H80" s="2" t="str">
        <f t="shared" si="9"/>
        <v xml:space="preserve">PTON </v>
      </c>
      <c r="M80" s="4">
        <f t="shared" si="10"/>
        <v>-0.49406744988018003</v>
      </c>
    </row>
    <row r="81" spans="1:13" ht="17.25" x14ac:dyDescent="0.3">
      <c r="A81" t="s">
        <v>93</v>
      </c>
      <c r="B81" s="4">
        <f>RTD("cqg.rtd", ,"ContractData",A81, "PercentNetLastTrade",, "T")/100</f>
        <v>-3.0115251026207764E-2</v>
      </c>
      <c r="D81" s="7">
        <f xml:space="preserve"> RTD("cqg.rtd",,"StudyData",A81, "Bar", "", "High","A","0",,,,,"T")</f>
        <v>309.14</v>
      </c>
      <c r="E81" s="7">
        <f>RTD("cqg.rtd", ,"ContractData",A81, "LastTrade",, "T")</f>
        <v>245.73000000000002</v>
      </c>
      <c r="F81" s="4">
        <f t="shared" si="8"/>
        <v>-0.20511742252701032</v>
      </c>
      <c r="H81" s="2" t="str">
        <f t="shared" si="9"/>
        <v xml:space="preserve">PYPL </v>
      </c>
      <c r="M81" s="4">
        <f t="shared" si="10"/>
        <v>-0.20511742252701032</v>
      </c>
    </row>
    <row r="82" spans="1:13" ht="17.25" x14ac:dyDescent="0.3">
      <c r="A82" t="s">
        <v>94</v>
      </c>
      <c r="B82" s="4">
        <f>RTD("cqg.rtd", ,"ContractData",A82, "PercentNetLastTrade",, "T")/100</f>
        <v>-5.4552049328980778E-2</v>
      </c>
      <c r="D82" s="7">
        <f xml:space="preserve"> RTD("cqg.rtd",,"StudyData",A82, "Bar", "", "High","A","0",,,,,"T")</f>
        <v>167.94</v>
      </c>
      <c r="E82" s="7">
        <f>RTD("cqg.rtd", ,"ContractData",A82, "LastTrade",, "T")</f>
        <v>130.33000000000001</v>
      </c>
      <c r="F82" s="4">
        <f t="shared" si="8"/>
        <v>-0.22394902941526726</v>
      </c>
      <c r="H82" s="2" t="str">
        <f t="shared" si="9"/>
        <v xml:space="preserve">QCOM </v>
      </c>
      <c r="M82" s="4">
        <f t="shared" si="10"/>
        <v>-0.22394902941526726</v>
      </c>
    </row>
    <row r="83" spans="1:13" ht="17.25" x14ac:dyDescent="0.3">
      <c r="A83" t="s">
        <v>95</v>
      </c>
      <c r="B83" s="4">
        <f>RTD("cqg.rtd", ,"ContractData",A83, "PercentNetLastTrade",, "T")/100</f>
        <v>1.9486663311524911E-2</v>
      </c>
      <c r="D83" s="7">
        <f xml:space="preserve"> RTD("cqg.rtd",,"StudyData",A83, "Bar", "", "High","A","0",,,,,"T")</f>
        <v>558.91</v>
      </c>
      <c r="E83" s="7">
        <f>RTD("cqg.rtd", ,"ContractData",A83, "LastTrade",, "T")</f>
        <v>506.43</v>
      </c>
      <c r="F83" s="4">
        <f t="shared" si="8"/>
        <v>-9.3897049614428019E-2</v>
      </c>
      <c r="H83" s="2" t="str">
        <f t="shared" si="9"/>
        <v xml:space="preserve">REGN </v>
      </c>
      <c r="M83" s="4">
        <f t="shared" si="10"/>
        <v>-9.3897049614428019E-2</v>
      </c>
    </row>
    <row r="84" spans="1:13" ht="17.25" x14ac:dyDescent="0.3">
      <c r="A84" t="s">
        <v>96</v>
      </c>
      <c r="B84" s="4">
        <f>RTD("cqg.rtd", ,"ContractData",A84, "PercentNetLastTrade",, "T")/100</f>
        <v>-3.1588447653429601E-3</v>
      </c>
      <c r="D84" s="7">
        <f xml:space="preserve"> RTD("cqg.rtd",,"StudyData",A84, "Bar", "", "High","A","0",,,,,"T")</f>
        <v>134.21</v>
      </c>
      <c r="E84" s="7">
        <f>RTD("cqg.rtd", ,"ContractData",A84, "LastTrade",, "T")</f>
        <v>132.54</v>
      </c>
      <c r="F84" s="4">
        <f t="shared" si="8"/>
        <v>-1.2443186051710124E-2</v>
      </c>
      <c r="H84" s="2" t="str">
        <f t="shared" si="9"/>
        <v xml:space="preserve">ROST </v>
      </c>
      <c r="M84" s="4">
        <f t="shared" si="10"/>
        <v>-1.2443186051710124E-2</v>
      </c>
    </row>
    <row r="85" spans="1:13" ht="17.25" x14ac:dyDescent="0.3">
      <c r="A85" t="s">
        <v>97</v>
      </c>
      <c r="B85" s="4">
        <f>RTD("cqg.rtd", ,"ContractData",A85, "PercentNetLastTrade",, "T")/100</f>
        <v>6.7343012069267091E-3</v>
      </c>
      <c r="D85" s="7">
        <f xml:space="preserve"> RTD("cqg.rtd",,"StudyData",A85, "Bar", "", "High","A","0",,,,,"T")</f>
        <v>118.98</v>
      </c>
      <c r="E85" s="7">
        <f>RTD("cqg.rtd", ,"ContractData",A85, "LastTrade",, "T")</f>
        <v>115.11</v>
      </c>
      <c r="F85" s="4">
        <f t="shared" si="8"/>
        <v>-3.2526475037821523E-2</v>
      </c>
      <c r="H85" s="2" t="str">
        <f t="shared" si="9"/>
        <v xml:space="preserve">SBUX </v>
      </c>
      <c r="M85" s="4">
        <f t="shared" si="10"/>
        <v>-3.2526475037821523E-2</v>
      </c>
    </row>
    <row r="86" spans="1:13" ht="17.25" x14ac:dyDescent="0.3">
      <c r="A86" t="s">
        <v>98</v>
      </c>
      <c r="B86" s="4">
        <f>RTD("cqg.rtd", ,"ContractData",A86, "PercentNetLastTrade",, "T")/100</f>
        <v>-2.4948024948024949E-2</v>
      </c>
      <c r="D86" s="7">
        <f xml:space="preserve"> RTD("cqg.rtd",,"StudyData",A86, "Bar", "", "High","A","0",,,,,"T")</f>
        <v>199</v>
      </c>
      <c r="E86" s="7">
        <f>RTD("cqg.rtd", ,"ContractData",A86, "LastTrade",, "T")</f>
        <v>136.01</v>
      </c>
      <c r="F86" s="4">
        <f t="shared" si="8"/>
        <v>-0.31653266331658297</v>
      </c>
      <c r="H86" s="2" t="str">
        <f t="shared" si="9"/>
        <v xml:space="preserve">SGEN </v>
      </c>
      <c r="M86" s="4">
        <f t="shared" si="10"/>
        <v>-0.31653266331658297</v>
      </c>
    </row>
    <row r="87" spans="1:13" ht="17.25" x14ac:dyDescent="0.3">
      <c r="A87" t="s">
        <v>99</v>
      </c>
      <c r="B87" s="4">
        <f>RTD("cqg.rtd", ,"ContractData",A87, "PercentNetLastTrade",, "T")/100</f>
        <v>-4.9668874172185433E-3</v>
      </c>
      <c r="D87" s="7">
        <f xml:space="preserve"> RTD("cqg.rtd",,"StudyData",A87, "Bar", "", "High","A","0",,,,,"T")</f>
        <v>8.14</v>
      </c>
      <c r="E87" s="7">
        <f>RTD("cqg.rtd", ,"ContractData",A87, "LastTrade",, "T")</f>
        <v>6.01</v>
      </c>
      <c r="F87" s="4">
        <f t="shared" si="8"/>
        <v>-0.26167076167076175</v>
      </c>
      <c r="H87" s="2" t="str">
        <f t="shared" si="9"/>
        <v xml:space="preserve">SIRI </v>
      </c>
      <c r="M87" s="4">
        <f t="shared" si="10"/>
        <v>-0.26167076167076175</v>
      </c>
    </row>
    <row r="88" spans="1:13" ht="17.25" x14ac:dyDescent="0.3">
      <c r="A88" t="s">
        <v>100</v>
      </c>
      <c r="B88" s="4">
        <f>RTD("cqg.rtd", ,"ContractData",A88, "PercentNetLastTrade",, "T")/100</f>
        <v>-3.9943764472378435E-2</v>
      </c>
      <c r="D88" s="7">
        <f xml:space="preserve"> RTD("cqg.rtd",,"StudyData",A88, "Bar", "", "High","A","0",,,,,"T")</f>
        <v>300.91000000000003</v>
      </c>
      <c r="E88" s="7">
        <f>RTD("cqg.rtd", ,"ContractData",A88, "LastTrade",, "T")</f>
        <v>232.18</v>
      </c>
      <c r="F88" s="4">
        <f t="shared" si="8"/>
        <v>-0.22840716493303651</v>
      </c>
      <c r="H88" s="2" t="str">
        <f t="shared" si="9"/>
        <v xml:space="preserve">SNPS </v>
      </c>
      <c r="M88" s="4">
        <f t="shared" si="10"/>
        <v>-0.22840716493303651</v>
      </c>
    </row>
    <row r="89" spans="1:13" ht="17.25" x14ac:dyDescent="0.3">
      <c r="A89" t="s">
        <v>101</v>
      </c>
      <c r="B89" s="4">
        <f>RTD("cqg.rtd", ,"ContractData",A89, "PercentNetLastTrade",, "T")/100</f>
        <v>-2.4528942454591748E-2</v>
      </c>
      <c r="D89" s="7">
        <f xml:space="preserve"> RTD("cqg.rtd",,"StudyData",A89, "Bar", "", "High","A","0",,,,,"T")</f>
        <v>178.18</v>
      </c>
      <c r="E89" s="7">
        <f>RTD("cqg.rtd", ,"ContractData",A89, "LastTrade",, "T")</f>
        <v>114.93</v>
      </c>
      <c r="F89" s="4">
        <f t="shared" si="8"/>
        <v>-0.35497811202155122</v>
      </c>
      <c r="H89" s="2" t="str">
        <f t="shared" si="9"/>
        <v xml:space="preserve">SPLK </v>
      </c>
      <c r="M89" s="4">
        <f t="shared" si="10"/>
        <v>-0.35497811202155122</v>
      </c>
    </row>
    <row r="90" spans="1:13" ht="17.25" x14ac:dyDescent="0.3">
      <c r="A90" t="s">
        <v>102</v>
      </c>
      <c r="B90" s="4">
        <f>RTD("cqg.rtd", ,"ContractData",A90, "PercentNetLastTrade",, "T")/100</f>
        <v>-4.1343079031521242E-2</v>
      </c>
      <c r="D90" s="7">
        <f xml:space="preserve"> RTD("cqg.rtd",,"StudyData",A90, "Bar", "", "High","A","0",,,,,"T")</f>
        <v>204</v>
      </c>
      <c r="E90" s="7">
        <f>RTD("cqg.rtd", ,"ContractData",A90, "LastTrade",, "T")</f>
        <v>167.88</v>
      </c>
      <c r="F90" s="4">
        <f t="shared" si="8"/>
        <v>-0.1770588235294118</v>
      </c>
      <c r="H90" s="2" t="str">
        <f t="shared" si="9"/>
        <v xml:space="preserve">SWKS </v>
      </c>
      <c r="M90" s="4">
        <f t="shared" si="10"/>
        <v>-0.1770588235294118</v>
      </c>
    </row>
    <row r="91" spans="1:13" ht="17.25" x14ac:dyDescent="0.3">
      <c r="A91" t="s">
        <v>103</v>
      </c>
      <c r="B91" s="4">
        <f>RTD("cqg.rtd", ,"ContractData",A91, "PercentNetLastTrade",, "T")/100</f>
        <v>-5.9663437021927591E-2</v>
      </c>
      <c r="D91" s="7">
        <f xml:space="preserve"> RTD("cqg.rtd",,"StudyData",A91, "Bar", "", "High","A","0",,,,,"T")</f>
        <v>45.19</v>
      </c>
      <c r="E91" s="7">
        <f>RTD("cqg.rtd", ,"ContractData",A91, "LastTrade",, "T")</f>
        <v>36.880000000000003</v>
      </c>
      <c r="F91" s="4">
        <f t="shared" si="8"/>
        <v>-0.18389024120380607</v>
      </c>
      <c r="H91" s="2" t="str">
        <f t="shared" si="9"/>
        <v xml:space="preserve">TCOM </v>
      </c>
      <c r="M91" s="4">
        <f t="shared" si="10"/>
        <v>-0.18389024120380607</v>
      </c>
    </row>
    <row r="92" spans="1:13" ht="17.25" x14ac:dyDescent="0.3">
      <c r="A92" t="s">
        <v>104</v>
      </c>
      <c r="B92" s="4">
        <f>RTD("cqg.rtd", ,"ContractData",A92, "PercentNetLastTrade",, "T")/100</f>
        <v>-2.1809406729499613E-2</v>
      </c>
      <c r="D92" s="7">
        <f xml:space="preserve"> RTD("cqg.rtd",,"StudyData",A92, "Bar", "", "High","A","0",,,,,"T")</f>
        <v>262.39999999999998</v>
      </c>
      <c r="E92" s="7">
        <f>RTD("cqg.rtd", ,"ContractData",A92, "LastTrade",, "T")</f>
        <v>214.84</v>
      </c>
      <c r="F92" s="4">
        <f t="shared" si="8"/>
        <v>-0.18124999999999991</v>
      </c>
      <c r="H92" s="2" t="str">
        <f t="shared" si="9"/>
        <v xml:space="preserve">TEAM </v>
      </c>
      <c r="M92" s="4">
        <f t="shared" si="10"/>
        <v>-0.18124999999999991</v>
      </c>
    </row>
    <row r="93" spans="1:13" ht="17.25" x14ac:dyDescent="0.3">
      <c r="A93" t="s">
        <v>105</v>
      </c>
      <c r="B93" s="4">
        <f>RTD("cqg.rtd", ,"ContractData",A93, "PercentNetLastTrade",, "T")/100</f>
        <v>-1.7898217366302472E-2</v>
      </c>
      <c r="D93" s="7">
        <f xml:space="preserve"> RTD("cqg.rtd",,"StudyData",A93, "Bar", "", "High","A","0",,,,,"T")</f>
        <v>140.19</v>
      </c>
      <c r="E93" s="7">
        <f>RTD("cqg.rtd", ,"ContractData",A93, "LastTrade",, "T")</f>
        <v>136.63</v>
      </c>
      <c r="F93" s="4">
        <f t="shared" si="8"/>
        <v>-2.5394107996290764E-2</v>
      </c>
      <c r="H93" s="2" t="str">
        <f t="shared" si="9"/>
        <v xml:space="preserve">TMUS </v>
      </c>
      <c r="M93" s="4">
        <f t="shared" si="10"/>
        <v>-2.5394107996290764E-2</v>
      </c>
    </row>
    <row r="94" spans="1:13" ht="17.25" x14ac:dyDescent="0.3">
      <c r="A94" t="s">
        <v>106</v>
      </c>
      <c r="B94" s="4">
        <f>RTD("cqg.rtd", ,"ContractData",A94, "PercentNetLastTrade",, "T")/100</f>
        <v>-5.5921590790784841E-2</v>
      </c>
      <c r="D94" s="7">
        <f xml:space="preserve"> RTD("cqg.rtd",,"StudyData",A94, "Bar", "", "High","A","0",,,,,"T")</f>
        <v>900.4</v>
      </c>
      <c r="E94" s="7">
        <f>RTD("cqg.rtd", ,"ContractData",A94, "LastTrade",, "T")</f>
        <v>634.77</v>
      </c>
      <c r="F94" s="4">
        <f t="shared" si="8"/>
        <v>-0.29501332741003999</v>
      </c>
      <c r="H94" s="2" t="str">
        <f t="shared" si="9"/>
        <v xml:space="preserve">TSLA </v>
      </c>
      <c r="M94" s="4">
        <f t="shared" si="10"/>
        <v>-0.29501332741003999</v>
      </c>
    </row>
    <row r="95" spans="1:13" ht="17.25" x14ac:dyDescent="0.3">
      <c r="A95" t="s">
        <v>107</v>
      </c>
      <c r="B95" s="4">
        <f>RTD("cqg.rtd", ,"ContractData",A95, "PercentNetLastTrade",, "T")/100</f>
        <v>-1.9706007669365148E-2</v>
      </c>
      <c r="D95" s="7">
        <f xml:space="preserve"> RTD("cqg.rtd",,"StudyData",A95, "Bar", "", "High","A","0",,,,,"T")</f>
        <v>197.58</v>
      </c>
      <c r="E95" s="7">
        <f>RTD("cqg.rtd", ,"ContractData",A95, "LastTrade",, "T")</f>
        <v>184.06</v>
      </c>
      <c r="F95" s="4">
        <f t="shared" si="8"/>
        <v>-6.8427978540338136E-2</v>
      </c>
      <c r="H95" s="2" t="str">
        <f t="shared" si="9"/>
        <v xml:space="preserve">TXN </v>
      </c>
      <c r="M95" s="4">
        <f t="shared" si="10"/>
        <v>-6.8427978540338136E-2</v>
      </c>
    </row>
    <row r="96" spans="1:13" ht="17.25" x14ac:dyDescent="0.3">
      <c r="A96" t="s">
        <v>108</v>
      </c>
      <c r="B96" s="4">
        <f>RTD("cqg.rtd", ,"ContractData",A96, "PercentNetLastTrade",, "T")/100</f>
        <v>1.3089444537674107E-2</v>
      </c>
      <c r="D96" s="7">
        <f xml:space="preserve"> RTD("cqg.rtd",,"StudyData",A96, "Bar", "", "High","A","0",,,,,"T")</f>
        <v>209.67</v>
      </c>
      <c r="E96" s="7">
        <f>RTD("cqg.rtd", ,"ContractData",A96, "LastTrade",, "T")</f>
        <v>181.11</v>
      </c>
      <c r="F96" s="4">
        <f t="shared" si="8"/>
        <v>-0.13621405065102293</v>
      </c>
      <c r="H96" s="2" t="str">
        <f t="shared" si="9"/>
        <v xml:space="preserve">VRSK </v>
      </c>
      <c r="M96" s="4">
        <f t="shared" si="10"/>
        <v>-0.13621405065102293</v>
      </c>
    </row>
    <row r="97" spans="1:13" ht="17.25" x14ac:dyDescent="0.3">
      <c r="A97" t="s">
        <v>109</v>
      </c>
      <c r="B97" s="4">
        <f>RTD("cqg.rtd", ,"ContractData",A97, "PercentNetLastTrade",, "T")/100</f>
        <v>-2.7816411682892906E-3</v>
      </c>
      <c r="D97" s="7">
        <f xml:space="preserve"> RTD("cqg.rtd",,"StudyData",A97, "Bar", "", "High","A","0",,,,,"T")</f>
        <v>224.96</v>
      </c>
      <c r="E97" s="7">
        <f>RTD("cqg.rtd", ,"ContractData",A97, "LastTrade",, "T")</f>
        <v>222.27</v>
      </c>
      <c r="F97" s="4">
        <f t="shared" si="8"/>
        <v>-1.1957681365576091E-2</v>
      </c>
      <c r="H97" s="2" t="str">
        <f t="shared" si="9"/>
        <v xml:space="preserve">VRSN </v>
      </c>
      <c r="M97" s="4">
        <f t="shared" si="10"/>
        <v>-1.1957681365576091E-2</v>
      </c>
    </row>
    <row r="98" spans="1:13" ht="17.25" x14ac:dyDescent="0.3">
      <c r="A98" t="s">
        <v>110</v>
      </c>
      <c r="B98" s="4">
        <f>RTD("cqg.rtd", ,"ContractData",A98, "PercentNetLastTrade",, "T")/100</f>
        <v>-5.4416073670992045E-3</v>
      </c>
      <c r="D98" s="7">
        <f xml:space="preserve"> RTD("cqg.rtd",,"StudyData",A98, "Bar", "", "High","A","0",,,,,"T")</f>
        <v>242.99</v>
      </c>
      <c r="E98" s="7">
        <f>RTD("cqg.rtd", ,"ContractData",A98, "LastTrade",, "T")</f>
        <v>213.84</v>
      </c>
      <c r="F98" s="4">
        <f t="shared" si="8"/>
        <v>-0.11996378451788141</v>
      </c>
      <c r="H98" s="2" t="str">
        <f t="shared" si="9"/>
        <v xml:space="preserve">VRTX </v>
      </c>
      <c r="M98" s="4">
        <f t="shared" si="10"/>
        <v>-0.11996378451788141</v>
      </c>
    </row>
    <row r="99" spans="1:13" ht="17.25" x14ac:dyDescent="0.3">
      <c r="A99" t="s">
        <v>111</v>
      </c>
      <c r="B99" s="4">
        <f>RTD("cqg.rtd", ,"ContractData",A99, "PercentNetLastTrade",, "T")/100</f>
        <v>2.0905923344947737E-2</v>
      </c>
      <c r="D99" s="7">
        <f xml:space="preserve"> RTD("cqg.rtd",,"StudyData",A99, "Bar", "", "High","A","0",,,,,"T")</f>
        <v>57.05</v>
      </c>
      <c r="E99" s="7">
        <f>RTD("cqg.rtd", ,"ContractData",A99, "LastTrade",, "T")</f>
        <v>55.67</v>
      </c>
      <c r="F99" s="4">
        <f t="shared" si="8"/>
        <v>-2.4189307624890369E-2</v>
      </c>
      <c r="H99" s="2" t="str">
        <f t="shared" si="9"/>
        <v xml:space="preserve">WBA </v>
      </c>
      <c r="M99" s="4">
        <f t="shared" si="10"/>
        <v>-2.4189307624890369E-2</v>
      </c>
    </row>
    <row r="100" spans="1:13" ht="17.25" x14ac:dyDescent="0.3">
      <c r="A100" t="s">
        <v>112</v>
      </c>
      <c r="B100" s="4">
        <f>RTD("cqg.rtd", ,"ContractData",A100, "PercentNetLastTrade",, "T")/100</f>
        <v>-1.0096742849900722E-2</v>
      </c>
      <c r="D100" s="7">
        <f xml:space="preserve"> RTD("cqg.rtd",,"StudyData",A100, "Bar", "", "High","A","0",,,,,"T")</f>
        <v>282.77</v>
      </c>
      <c r="E100" s="7">
        <f>RTD("cqg.rtd", ,"ContractData",A100, "LastTrade",, "T")</f>
        <v>234.32</v>
      </c>
      <c r="F100" s="4">
        <f t="shared" si="8"/>
        <v>-0.17134066555858116</v>
      </c>
      <c r="H100" s="2" t="str">
        <f t="shared" si="9"/>
        <v xml:space="preserve">WDAY </v>
      </c>
      <c r="M100" s="4">
        <f t="shared" si="10"/>
        <v>-0.17134066555858116</v>
      </c>
    </row>
    <row r="101" spans="1:13" ht="17.25" x14ac:dyDescent="0.3">
      <c r="A101" t="s">
        <v>113</v>
      </c>
      <c r="B101" s="4">
        <f>RTD("cqg.rtd", ,"ContractData",A101, "PercentNetLastTrade",, "T")/100</f>
        <v>1.7526640493550197E-2</v>
      </c>
      <c r="D101" s="7">
        <f xml:space="preserve"> RTD("cqg.rtd",,"StudyData",A101, "Bar", "", "High","A","0",,,,,"T")</f>
        <v>72.86</v>
      </c>
      <c r="E101" s="7">
        <f>RTD("cqg.rtd", ,"ContractData",A101, "LastTrade",, "T")</f>
        <v>72.570000000000007</v>
      </c>
      <c r="F101" s="4">
        <f t="shared" si="8"/>
        <v>-3.9802360691736484E-3</v>
      </c>
      <c r="H101" s="2" t="str">
        <f t="shared" si="9"/>
        <v xml:space="preserve">XEL </v>
      </c>
      <c r="M101" s="4">
        <f t="shared" si="10"/>
        <v>-3.9802360691736484E-3</v>
      </c>
    </row>
    <row r="102" spans="1:13" ht="17.25" x14ac:dyDescent="0.3">
      <c r="A102" t="s">
        <v>114</v>
      </c>
      <c r="B102" s="4">
        <f>RTD("cqg.rtd", ,"ContractData",A102, "PercentNetLastTrade",, "T")/100</f>
        <v>-3.3512818452141768E-2</v>
      </c>
      <c r="D102" s="7">
        <f xml:space="preserve"> RTD("cqg.rtd",,"StudyData",A102, "Bar", "", "High","A","0",,,,,"T")</f>
        <v>154.93</v>
      </c>
      <c r="E102" s="7">
        <f>RTD("cqg.rtd", ,"ContractData",A102, "LastTrade",, "T")</f>
        <v>120.26</v>
      </c>
      <c r="F102" s="4">
        <f t="shared" si="8"/>
        <v>-0.22377848060414382</v>
      </c>
      <c r="H102" s="2" t="str">
        <f t="shared" si="9"/>
        <v xml:space="preserve">XLNX </v>
      </c>
      <c r="M102" s="4">
        <f t="shared" si="10"/>
        <v>-0.22377848060414382</v>
      </c>
    </row>
    <row r="103" spans="1:13" ht="17.25" x14ac:dyDescent="0.3">
      <c r="A103" t="s">
        <v>115</v>
      </c>
      <c r="B103" s="4">
        <f>RTD("cqg.rtd", ,"ContractData",A103, "PercentNetLastTrade",, "T")/100</f>
        <v>-1.8866007316081831E-2</v>
      </c>
      <c r="D103" s="7">
        <f xml:space="preserve"> RTD("cqg.rtd",,"StudyData",A103, "Bar", "", "High","A","0",,,,,"T")</f>
        <v>451.77</v>
      </c>
      <c r="E103" s="7">
        <f>RTD("cqg.rtd", ,"ContractData",A103, "LastTrade",, "T")</f>
        <v>289.67</v>
      </c>
      <c r="F103" s="4">
        <f t="shared" si="8"/>
        <v>-0.35881089935143984</v>
      </c>
      <c r="H103" s="2" t="str">
        <f t="shared" si="9"/>
        <v xml:space="preserve">ZM </v>
      </c>
      <c r="M103" s="4">
        <f t="shared" si="10"/>
        <v>-0.35881089935143984</v>
      </c>
    </row>
  </sheetData>
  <sortState ref="A1:A59">
    <sortCondition ref="A1"/>
  </sortState>
  <mergeCells count="7">
    <mergeCell ref="I11:J11"/>
    <mergeCell ref="L1:M1"/>
    <mergeCell ref="A1:B1"/>
    <mergeCell ref="I4:J4"/>
    <mergeCell ref="I3:J3"/>
    <mergeCell ref="I9:J9"/>
    <mergeCell ref="I10:J10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3" sqref="J33"/>
    </sheetView>
  </sheetViews>
  <sheetFormatPr defaultRowHeight="17.25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2021-05-09T20:01:11Z</dcterms:created>
  <dcterms:modified xsi:type="dcterms:W3CDTF">2021-05-10T18:13:17Z</dcterms:modified>
</cp:coreProperties>
</file>