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Main" sheetId="1" r:id="rId1"/>
    <sheet name="Symbols" sheetId="3" r:id="rId2"/>
    <sheet name="Sheet2" sheetId="2" state="hidden" r:id="rId3"/>
    <sheet name="Sheet3" sheetId="4" state="hidden" r:id="rId4"/>
    <sheet name="Sheet4" sheetId="5" state="hidden" r:id="rId5"/>
    <sheet name="Sheet5" sheetId="6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6" l="1"/>
  <c r="O4" i="6"/>
  <c r="P4" i="6"/>
  <c r="O5" i="5"/>
  <c r="O4" i="5"/>
  <c r="R5" i="1" s="1"/>
  <c r="P4" i="5"/>
  <c r="P6" i="5" s="1"/>
  <c r="O5" i="4"/>
  <c r="O4" i="4"/>
  <c r="D28" i="1" s="1"/>
  <c r="P4" i="4"/>
  <c r="O5" i="2"/>
  <c r="O4" i="2"/>
  <c r="P4" i="2"/>
  <c r="R28" i="1"/>
  <c r="B6" i="6"/>
  <c r="B7" i="6" s="1"/>
  <c r="B5" i="6"/>
  <c r="AF35" i="1"/>
  <c r="AF10" i="1"/>
  <c r="B5" i="5"/>
  <c r="B6" i="5" s="1"/>
  <c r="B35" i="1"/>
  <c r="B10" i="1"/>
  <c r="P6" i="4"/>
  <c r="B5" i="4"/>
  <c r="E5" i="5"/>
  <c r="F4" i="5"/>
  <c r="I5" i="5"/>
  <c r="E4" i="4"/>
  <c r="G5" i="4"/>
  <c r="G4" i="4"/>
  <c r="F4" i="4"/>
  <c r="I5" i="4"/>
  <c r="C4" i="4"/>
  <c r="F5" i="4"/>
  <c r="C5" i="4"/>
  <c r="I4" i="4"/>
  <c r="H4" i="4"/>
  <c r="E5" i="4"/>
  <c r="P9" i="5"/>
  <c r="P9" i="6"/>
  <c r="P9" i="4"/>
  <c r="O9" i="4"/>
  <c r="O10" i="4"/>
  <c r="O10" i="5"/>
  <c r="O9" i="5"/>
  <c r="N27" i="1"/>
  <c r="Y4" i="1"/>
  <c r="AB4" i="1"/>
  <c r="AB27" i="1"/>
  <c r="Y27" i="1"/>
  <c r="K27" i="1"/>
  <c r="P6" i="6" l="1"/>
  <c r="T5" i="1"/>
  <c r="U5" i="1"/>
  <c r="B8" i="6"/>
  <c r="D5" i="5"/>
  <c r="B7" i="5"/>
  <c r="G28" i="1"/>
  <c r="F28" i="1"/>
  <c r="D5" i="4"/>
  <c r="D4" i="4"/>
  <c r="O12" i="4"/>
  <c r="I28" i="1" s="1"/>
  <c r="B6" i="4"/>
  <c r="I4" i="6"/>
  <c r="H4" i="6"/>
  <c r="H8" i="6"/>
  <c r="I5" i="6"/>
  <c r="E6" i="6"/>
  <c r="E4" i="6"/>
  <c r="H5" i="6"/>
  <c r="I6" i="6"/>
  <c r="F8" i="6"/>
  <c r="H6" i="6"/>
  <c r="F4" i="6"/>
  <c r="C4" i="6"/>
  <c r="C7" i="6"/>
  <c r="E7" i="6"/>
  <c r="E5" i="6"/>
  <c r="C8" i="6"/>
  <c r="G4" i="6"/>
  <c r="I7" i="6"/>
  <c r="C5" i="6"/>
  <c r="H7" i="6"/>
  <c r="C6" i="6"/>
  <c r="G8" i="6"/>
  <c r="F6" i="6"/>
  <c r="G6" i="6"/>
  <c r="F5" i="6"/>
  <c r="G5" i="6"/>
  <c r="G7" i="6"/>
  <c r="F7" i="6"/>
  <c r="G6" i="5"/>
  <c r="G7" i="5"/>
  <c r="G5" i="5"/>
  <c r="I6" i="5"/>
  <c r="H4" i="5"/>
  <c r="G4" i="5"/>
  <c r="E7" i="5"/>
  <c r="I4" i="5"/>
  <c r="C5" i="5"/>
  <c r="C7" i="5"/>
  <c r="H5" i="5"/>
  <c r="H6" i="5"/>
  <c r="E6" i="5"/>
  <c r="F6" i="5"/>
  <c r="F5" i="5"/>
  <c r="F7" i="5"/>
  <c r="I7" i="5"/>
  <c r="C6" i="5"/>
  <c r="E4" i="5"/>
  <c r="C4" i="5"/>
  <c r="H5" i="4"/>
  <c r="F6" i="4"/>
  <c r="O11" i="6"/>
  <c r="O9" i="6"/>
  <c r="O13" i="6"/>
  <c r="O10" i="6"/>
  <c r="O13" i="4"/>
  <c r="O11" i="5"/>
  <c r="O11" i="4"/>
  <c r="O13" i="5"/>
  <c r="O12" i="6" l="1"/>
  <c r="W28" i="1" s="1"/>
  <c r="AC45" i="1" s="1"/>
  <c r="V28" i="1"/>
  <c r="D4" i="6"/>
  <c r="V5" i="1"/>
  <c r="T28" i="1"/>
  <c r="U28" i="1"/>
  <c r="D6" i="6"/>
  <c r="D5" i="6"/>
  <c r="D7" i="6"/>
  <c r="B9" i="6"/>
  <c r="D7" i="5"/>
  <c r="D4" i="5"/>
  <c r="D6" i="5"/>
  <c r="O12" i="5"/>
  <c r="B8" i="5"/>
  <c r="H28" i="1"/>
  <c r="B7" i="4"/>
  <c r="O14" i="4"/>
  <c r="J28" i="1" s="1"/>
  <c r="I8" i="6"/>
  <c r="E8" i="6"/>
  <c r="H7" i="5"/>
  <c r="C6" i="4"/>
  <c r="G6" i="4"/>
  <c r="E6" i="4"/>
  <c r="H6" i="4"/>
  <c r="I6" i="4"/>
  <c r="O14" i="6" l="1"/>
  <c r="D8" i="6"/>
  <c r="B10" i="6"/>
  <c r="O14" i="5"/>
  <c r="W5" i="1"/>
  <c r="AC22" i="1" s="1"/>
  <c r="B9" i="5"/>
  <c r="D6" i="4"/>
  <c r="B8" i="4"/>
  <c r="C9" i="6"/>
  <c r="H9" i="6"/>
  <c r="F9" i="6"/>
  <c r="E9" i="6"/>
  <c r="I9" i="6"/>
  <c r="G9" i="6"/>
  <c r="E8" i="5"/>
  <c r="F8" i="5"/>
  <c r="G8" i="5"/>
  <c r="C8" i="5"/>
  <c r="I8" i="5"/>
  <c r="H8" i="5"/>
  <c r="G7" i="4"/>
  <c r="F7" i="4"/>
  <c r="H7" i="4"/>
  <c r="C7" i="4"/>
  <c r="E7" i="4"/>
  <c r="I7" i="4"/>
  <c r="X5" i="1" l="1"/>
  <c r="X28" i="1"/>
  <c r="D9" i="6"/>
  <c r="B11" i="6"/>
  <c r="D8" i="5"/>
  <c r="B10" i="5"/>
  <c r="D7" i="4"/>
  <c r="B9" i="4"/>
  <c r="E10" i="6"/>
  <c r="C10" i="6"/>
  <c r="F10" i="6"/>
  <c r="I10" i="6"/>
  <c r="H10" i="6"/>
  <c r="G10" i="6"/>
  <c r="E9" i="5"/>
  <c r="F9" i="5"/>
  <c r="I9" i="5"/>
  <c r="C9" i="5"/>
  <c r="H9" i="5"/>
  <c r="G9" i="5"/>
  <c r="E8" i="4"/>
  <c r="I8" i="4"/>
  <c r="H8" i="4"/>
  <c r="F8" i="4"/>
  <c r="G8" i="4"/>
  <c r="C8" i="4"/>
  <c r="D10" i="6" l="1"/>
  <c r="B12" i="6"/>
  <c r="D9" i="5"/>
  <c r="B11" i="5"/>
  <c r="D8" i="4"/>
  <c r="B10" i="4"/>
  <c r="O45" i="1"/>
  <c r="I11" i="6"/>
  <c r="H11" i="6"/>
  <c r="C11" i="6"/>
  <c r="E11" i="6"/>
  <c r="F11" i="6"/>
  <c r="G11" i="6"/>
  <c r="H10" i="5"/>
  <c r="I10" i="5"/>
  <c r="F10" i="5"/>
  <c r="E10" i="5"/>
  <c r="G10" i="5"/>
  <c r="C10" i="5"/>
  <c r="C9" i="4"/>
  <c r="H9" i="4"/>
  <c r="F9" i="4"/>
  <c r="I9" i="4"/>
  <c r="E9" i="4"/>
  <c r="G9" i="4"/>
  <c r="D11" i="6" l="1"/>
  <c r="B13" i="6"/>
  <c r="D10" i="5"/>
  <c r="B12" i="5"/>
  <c r="D9" i="4"/>
  <c r="B11" i="4"/>
  <c r="D5" i="1"/>
  <c r="H12" i="6"/>
  <c r="C12" i="6"/>
  <c r="I12" i="6"/>
  <c r="E12" i="6"/>
  <c r="G12" i="6"/>
  <c r="F12" i="6"/>
  <c r="E11" i="5"/>
  <c r="C11" i="5"/>
  <c r="I11" i="5"/>
  <c r="G11" i="5"/>
  <c r="F11" i="5"/>
  <c r="H11" i="5"/>
  <c r="F10" i="4"/>
  <c r="C10" i="4"/>
  <c r="H10" i="4"/>
  <c r="G10" i="4"/>
  <c r="E10" i="4"/>
  <c r="I10" i="4"/>
  <c r="N4" i="1"/>
  <c r="K4" i="1"/>
  <c r="D12" i="6" l="1"/>
  <c r="B14" i="6"/>
  <c r="D11" i="5"/>
  <c r="B13" i="5"/>
  <c r="D10" i="4"/>
  <c r="B12" i="4"/>
  <c r="P6" i="2"/>
  <c r="C13" i="6"/>
  <c r="I13" i="6"/>
  <c r="H13" i="6"/>
  <c r="E13" i="6"/>
  <c r="G13" i="6"/>
  <c r="F13" i="6"/>
  <c r="I4" i="2"/>
  <c r="G4" i="2"/>
  <c r="F4" i="2"/>
  <c r="H4" i="2"/>
  <c r="C4" i="2"/>
  <c r="E4" i="2"/>
  <c r="G12" i="5"/>
  <c r="E12" i="5"/>
  <c r="C12" i="5"/>
  <c r="F12" i="5"/>
  <c r="I12" i="5"/>
  <c r="H12" i="5"/>
  <c r="G11" i="4"/>
  <c r="F11" i="4"/>
  <c r="I11" i="4"/>
  <c r="E11" i="4"/>
  <c r="H11" i="4"/>
  <c r="C11" i="4"/>
  <c r="P9" i="2"/>
  <c r="O13" i="2"/>
  <c r="O11" i="2"/>
  <c r="O9" i="2"/>
  <c r="O10" i="2"/>
  <c r="D13" i="6" l="1"/>
  <c r="B15" i="6"/>
  <c r="D12" i="5"/>
  <c r="B14" i="5"/>
  <c r="G5" i="1"/>
  <c r="F5" i="1"/>
  <c r="H5" i="1"/>
  <c r="D11" i="4"/>
  <c r="B13" i="4"/>
  <c r="O12" i="2"/>
  <c r="I5" i="1" s="1"/>
  <c r="C14" i="6"/>
  <c r="G14" i="6"/>
  <c r="H14" i="6"/>
  <c r="F14" i="6"/>
  <c r="E14" i="6"/>
  <c r="I14" i="6"/>
  <c r="F13" i="5"/>
  <c r="E13" i="5"/>
  <c r="C13" i="5"/>
  <c r="G13" i="5"/>
  <c r="I13" i="5"/>
  <c r="H13" i="5"/>
  <c r="H12" i="4"/>
  <c r="E12" i="4"/>
  <c r="C12" i="4"/>
  <c r="F12" i="4"/>
  <c r="I12" i="4"/>
  <c r="G12" i="4"/>
  <c r="D14" i="6" l="1"/>
  <c r="B16" i="6"/>
  <c r="D13" i="5"/>
  <c r="B15" i="5"/>
  <c r="D12" i="4"/>
  <c r="B14" i="4"/>
  <c r="O22" i="1"/>
  <c r="O14" i="2"/>
  <c r="J5" i="1" s="1"/>
  <c r="B5" i="2"/>
  <c r="E15" i="6"/>
  <c r="H15" i="6"/>
  <c r="G15" i="6"/>
  <c r="I15" i="6"/>
  <c r="F15" i="6"/>
  <c r="C15" i="6"/>
  <c r="G5" i="2"/>
  <c r="H5" i="2"/>
  <c r="I5" i="2"/>
  <c r="F5" i="2"/>
  <c r="C5" i="2"/>
  <c r="E5" i="2"/>
  <c r="H14" i="5"/>
  <c r="F14" i="5"/>
  <c r="G14" i="5"/>
  <c r="I14" i="5"/>
  <c r="C14" i="5"/>
  <c r="E14" i="5"/>
  <c r="F13" i="4"/>
  <c r="I13" i="4"/>
  <c r="E13" i="4"/>
  <c r="H13" i="4"/>
  <c r="G13" i="4"/>
  <c r="C13" i="4"/>
  <c r="AB2" i="1"/>
  <c r="D15" i="6" l="1"/>
  <c r="B17" i="6"/>
  <c r="D14" i="5"/>
  <c r="B16" i="5"/>
  <c r="D13" i="4"/>
  <c r="B15" i="4"/>
  <c r="B6" i="2"/>
  <c r="D4" i="2"/>
  <c r="G16" i="6"/>
  <c r="E16" i="6"/>
  <c r="F16" i="6"/>
  <c r="I16" i="6"/>
  <c r="C16" i="6"/>
  <c r="H16" i="6"/>
  <c r="G6" i="2"/>
  <c r="I6" i="2"/>
  <c r="H6" i="2"/>
  <c r="F6" i="2"/>
  <c r="E6" i="2"/>
  <c r="C6" i="2"/>
  <c r="C15" i="5"/>
  <c r="G15" i="5"/>
  <c r="I15" i="5"/>
  <c r="F15" i="5"/>
  <c r="H15" i="5"/>
  <c r="E15" i="5"/>
  <c r="F14" i="4"/>
  <c r="H14" i="4"/>
  <c r="G14" i="4"/>
  <c r="E14" i="4"/>
  <c r="I14" i="4"/>
  <c r="C14" i="4"/>
  <c r="D16" i="6" l="1"/>
  <c r="B18" i="6"/>
  <c r="D15" i="5"/>
  <c r="B17" i="5"/>
  <c r="D14" i="4"/>
  <c r="B16" i="4"/>
  <c r="B7" i="2"/>
  <c r="D5" i="2"/>
  <c r="D6" i="2"/>
  <c r="F17" i="6"/>
  <c r="E17" i="6"/>
  <c r="H17" i="6"/>
  <c r="I17" i="6"/>
  <c r="C17" i="6"/>
  <c r="G17" i="6"/>
  <c r="I7" i="2"/>
  <c r="H7" i="2"/>
  <c r="F7" i="2"/>
  <c r="G7" i="2"/>
  <c r="E7" i="2"/>
  <c r="C7" i="2"/>
  <c r="I16" i="5"/>
  <c r="G16" i="5"/>
  <c r="C16" i="5"/>
  <c r="H16" i="5"/>
  <c r="E16" i="5"/>
  <c r="F16" i="5"/>
  <c r="H15" i="4"/>
  <c r="F15" i="4"/>
  <c r="C15" i="4"/>
  <c r="G15" i="4"/>
  <c r="E15" i="4"/>
  <c r="I15" i="4"/>
  <c r="D17" i="6" l="1"/>
  <c r="B19" i="6"/>
  <c r="D16" i="5"/>
  <c r="B18" i="5"/>
  <c r="D15" i="4"/>
  <c r="B17" i="4"/>
  <c r="D7" i="2"/>
  <c r="B8" i="2"/>
  <c r="H18" i="6"/>
  <c r="C18" i="6"/>
  <c r="I18" i="6"/>
  <c r="G18" i="6"/>
  <c r="F18" i="6"/>
  <c r="E18" i="6"/>
  <c r="I8" i="2"/>
  <c r="G8" i="2"/>
  <c r="F8" i="2"/>
  <c r="H8" i="2"/>
  <c r="C8" i="2"/>
  <c r="E8" i="2"/>
  <c r="E17" i="5"/>
  <c r="H17" i="5"/>
  <c r="C17" i="5"/>
  <c r="G17" i="5"/>
  <c r="I17" i="5"/>
  <c r="F17" i="5"/>
  <c r="C16" i="4"/>
  <c r="E16" i="4"/>
  <c r="I16" i="4"/>
  <c r="G16" i="4"/>
  <c r="H16" i="4"/>
  <c r="F16" i="4"/>
  <c r="D18" i="6" l="1"/>
  <c r="B20" i="6"/>
  <c r="D17" i="5"/>
  <c r="B19" i="5"/>
  <c r="D16" i="4"/>
  <c r="B18" i="4"/>
  <c r="D8" i="2"/>
  <c r="B9" i="2"/>
  <c r="C19" i="6"/>
  <c r="E19" i="6"/>
  <c r="F19" i="6"/>
  <c r="G19" i="6"/>
  <c r="H19" i="6"/>
  <c r="I19" i="6"/>
  <c r="I9" i="2"/>
  <c r="G9" i="2"/>
  <c r="F9" i="2"/>
  <c r="H9" i="2"/>
  <c r="E9" i="2"/>
  <c r="C9" i="2"/>
  <c r="I18" i="5"/>
  <c r="C18" i="5"/>
  <c r="G18" i="5"/>
  <c r="F18" i="5"/>
  <c r="H18" i="5"/>
  <c r="E18" i="5"/>
  <c r="F17" i="4"/>
  <c r="I17" i="4"/>
  <c r="E17" i="4"/>
  <c r="G17" i="4"/>
  <c r="C17" i="4"/>
  <c r="H17" i="4"/>
  <c r="D19" i="6" l="1"/>
  <c r="B21" i="6"/>
  <c r="D18" i="5"/>
  <c r="B20" i="5"/>
  <c r="D17" i="4"/>
  <c r="B19" i="4"/>
  <c r="D9" i="2"/>
  <c r="B10" i="2"/>
  <c r="E20" i="6"/>
  <c r="I20" i="6"/>
  <c r="G20" i="6"/>
  <c r="F20" i="6"/>
  <c r="C20" i="6"/>
  <c r="H20" i="6"/>
  <c r="I10" i="2"/>
  <c r="H10" i="2"/>
  <c r="G10" i="2"/>
  <c r="F10" i="2"/>
  <c r="E10" i="2"/>
  <c r="C10" i="2"/>
  <c r="G19" i="5"/>
  <c r="C19" i="5"/>
  <c r="F19" i="5"/>
  <c r="E19" i="5"/>
  <c r="H19" i="5"/>
  <c r="I19" i="5"/>
  <c r="H18" i="4"/>
  <c r="G18" i="4"/>
  <c r="F18" i="4"/>
  <c r="I18" i="4"/>
  <c r="E18" i="4"/>
  <c r="C18" i="4"/>
  <c r="D20" i="6" l="1"/>
  <c r="B22" i="6"/>
  <c r="D19" i="5"/>
  <c r="B21" i="5"/>
  <c r="D18" i="4"/>
  <c r="B20" i="4"/>
  <c r="D10" i="2"/>
  <c r="B11" i="2"/>
  <c r="E21" i="6"/>
  <c r="G21" i="6"/>
  <c r="H21" i="6"/>
  <c r="I21" i="6"/>
  <c r="F21" i="6"/>
  <c r="C21" i="6"/>
  <c r="I11" i="2"/>
  <c r="F11" i="2"/>
  <c r="H11" i="2"/>
  <c r="G11" i="2"/>
  <c r="C11" i="2"/>
  <c r="E11" i="2"/>
  <c r="G20" i="5"/>
  <c r="I20" i="5"/>
  <c r="C20" i="5"/>
  <c r="E20" i="5"/>
  <c r="H20" i="5"/>
  <c r="F20" i="5"/>
  <c r="H19" i="4"/>
  <c r="F19" i="4"/>
  <c r="E19" i="4"/>
  <c r="I19" i="4"/>
  <c r="G19" i="4"/>
  <c r="C19" i="4"/>
  <c r="D21" i="6" l="1"/>
  <c r="B23" i="6"/>
  <c r="D20" i="5"/>
  <c r="B22" i="5"/>
  <c r="D19" i="4"/>
  <c r="B21" i="4"/>
  <c r="D11" i="2"/>
  <c r="B12" i="2"/>
  <c r="I22" i="6"/>
  <c r="H22" i="6"/>
  <c r="E22" i="6"/>
  <c r="C22" i="6"/>
  <c r="F22" i="6"/>
  <c r="G22" i="6"/>
  <c r="H12" i="2"/>
  <c r="I12" i="2"/>
  <c r="G12" i="2"/>
  <c r="F12" i="2"/>
  <c r="C12" i="2"/>
  <c r="E12" i="2"/>
  <c r="C21" i="5"/>
  <c r="E21" i="5"/>
  <c r="H21" i="5"/>
  <c r="G21" i="5"/>
  <c r="F21" i="5"/>
  <c r="I21" i="5"/>
  <c r="H20" i="4"/>
  <c r="I20" i="4"/>
  <c r="G20" i="4"/>
  <c r="F20" i="4"/>
  <c r="C20" i="4"/>
  <c r="E20" i="4"/>
  <c r="D22" i="6" l="1"/>
  <c r="B24" i="6"/>
  <c r="D21" i="5"/>
  <c r="B23" i="5"/>
  <c r="D20" i="4"/>
  <c r="B22" i="4"/>
  <c r="D12" i="2"/>
  <c r="B13" i="2"/>
  <c r="I23" i="6"/>
  <c r="G23" i="6"/>
  <c r="C23" i="6"/>
  <c r="E23" i="6"/>
  <c r="F23" i="6"/>
  <c r="H23" i="6"/>
  <c r="G13" i="2"/>
  <c r="I13" i="2"/>
  <c r="H13" i="2"/>
  <c r="F13" i="2"/>
  <c r="C13" i="2"/>
  <c r="E13" i="2"/>
  <c r="F22" i="5"/>
  <c r="C22" i="5"/>
  <c r="E22" i="5"/>
  <c r="G22" i="5"/>
  <c r="H22" i="5"/>
  <c r="I22" i="5"/>
  <c r="F21" i="4"/>
  <c r="G21" i="4"/>
  <c r="I21" i="4"/>
  <c r="H21" i="4"/>
  <c r="E21" i="4"/>
  <c r="C21" i="4"/>
  <c r="D23" i="6" l="1"/>
  <c r="B25" i="6"/>
  <c r="D22" i="5"/>
  <c r="B24" i="5"/>
  <c r="D21" i="4"/>
  <c r="B23" i="4"/>
  <c r="D13" i="2"/>
  <c r="B14" i="2"/>
  <c r="H24" i="6"/>
  <c r="C24" i="6"/>
  <c r="G24" i="6"/>
  <c r="E24" i="6"/>
  <c r="F24" i="6"/>
  <c r="I24" i="6"/>
  <c r="H14" i="2"/>
  <c r="I14" i="2"/>
  <c r="F14" i="2"/>
  <c r="G14" i="2"/>
  <c r="C14" i="2"/>
  <c r="E14" i="2"/>
  <c r="F23" i="5"/>
  <c r="H23" i="5"/>
  <c r="C23" i="5"/>
  <c r="E23" i="5"/>
  <c r="I23" i="5"/>
  <c r="G23" i="5"/>
  <c r="G22" i="4"/>
  <c r="F22" i="4"/>
  <c r="I22" i="4"/>
  <c r="E22" i="4"/>
  <c r="C22" i="4"/>
  <c r="H22" i="4"/>
  <c r="D24" i="6" l="1"/>
  <c r="B26" i="6"/>
  <c r="D23" i="5"/>
  <c r="B25" i="5"/>
  <c r="D22" i="4"/>
  <c r="B24" i="4"/>
  <c r="D14" i="2"/>
  <c r="B15" i="2"/>
  <c r="G25" i="6"/>
  <c r="F25" i="6"/>
  <c r="I25" i="6"/>
  <c r="E25" i="6"/>
  <c r="H25" i="6"/>
  <c r="C25" i="6"/>
  <c r="E15" i="2"/>
  <c r="I15" i="2"/>
  <c r="H15" i="2"/>
  <c r="C15" i="2"/>
  <c r="F15" i="2"/>
  <c r="G15" i="2"/>
  <c r="G24" i="5"/>
  <c r="F24" i="5"/>
  <c r="H24" i="5"/>
  <c r="I24" i="5"/>
  <c r="C24" i="5"/>
  <c r="E24" i="5"/>
  <c r="I23" i="4"/>
  <c r="H23" i="4"/>
  <c r="G23" i="4"/>
  <c r="F23" i="4"/>
  <c r="E23" i="4"/>
  <c r="C23" i="4"/>
  <c r="D25" i="6" l="1"/>
  <c r="B27" i="6"/>
  <c r="D24" i="5"/>
  <c r="B26" i="5"/>
  <c r="D23" i="4"/>
  <c r="B25" i="4"/>
  <c r="D15" i="2"/>
  <c r="B16" i="2"/>
  <c r="H26" i="6"/>
  <c r="E26" i="6"/>
  <c r="C26" i="6"/>
  <c r="I26" i="6"/>
  <c r="F26" i="6"/>
  <c r="G26" i="6"/>
  <c r="F16" i="2"/>
  <c r="H16" i="2"/>
  <c r="E16" i="2"/>
  <c r="C16" i="2"/>
  <c r="I16" i="2"/>
  <c r="G16" i="2"/>
  <c r="E25" i="5"/>
  <c r="G25" i="5"/>
  <c r="H25" i="5"/>
  <c r="F25" i="5"/>
  <c r="C25" i="5"/>
  <c r="I25" i="5"/>
  <c r="F24" i="4"/>
  <c r="E24" i="4"/>
  <c r="H24" i="4"/>
  <c r="G24" i="4"/>
  <c r="C24" i="4"/>
  <c r="I24" i="4"/>
  <c r="D26" i="6" l="1"/>
  <c r="B28" i="6"/>
  <c r="D25" i="5"/>
  <c r="B27" i="5"/>
  <c r="D24" i="4"/>
  <c r="B26" i="4"/>
  <c r="D16" i="2"/>
  <c r="B17" i="2"/>
  <c r="E27" i="6"/>
  <c r="H27" i="6"/>
  <c r="C27" i="6"/>
  <c r="I27" i="6"/>
  <c r="F27" i="6"/>
  <c r="G27" i="6"/>
  <c r="F17" i="2"/>
  <c r="C17" i="2"/>
  <c r="G17" i="2"/>
  <c r="H17" i="2"/>
  <c r="E17" i="2"/>
  <c r="I17" i="2"/>
  <c r="I26" i="5"/>
  <c r="H26" i="5"/>
  <c r="F26" i="5"/>
  <c r="C26" i="5"/>
  <c r="E26" i="5"/>
  <c r="G26" i="5"/>
  <c r="E25" i="4"/>
  <c r="H25" i="4"/>
  <c r="C25" i="4"/>
  <c r="I25" i="4"/>
  <c r="F25" i="4"/>
  <c r="G25" i="4"/>
  <c r="D27" i="6" l="1"/>
  <c r="B29" i="6"/>
  <c r="D26" i="5"/>
  <c r="B28" i="5"/>
  <c r="D25" i="4"/>
  <c r="B27" i="4"/>
  <c r="D17" i="2"/>
  <c r="B18" i="2"/>
  <c r="E28" i="6"/>
  <c r="I28" i="6"/>
  <c r="H28" i="6"/>
  <c r="G28" i="6"/>
  <c r="C28" i="6"/>
  <c r="F28" i="6"/>
  <c r="F18" i="2"/>
  <c r="C18" i="2"/>
  <c r="H18" i="2"/>
  <c r="I18" i="2"/>
  <c r="E18" i="2"/>
  <c r="G18" i="2"/>
  <c r="G27" i="5"/>
  <c r="F27" i="5"/>
  <c r="E27" i="5"/>
  <c r="C27" i="5"/>
  <c r="H27" i="5"/>
  <c r="I27" i="5"/>
  <c r="C26" i="4"/>
  <c r="F26" i="4"/>
  <c r="E26" i="4"/>
  <c r="I26" i="4"/>
  <c r="H26" i="4"/>
  <c r="G26" i="4"/>
  <c r="D28" i="6" l="1"/>
  <c r="B30" i="6"/>
  <c r="D27" i="5"/>
  <c r="B29" i="5"/>
  <c r="D26" i="4"/>
  <c r="B28" i="4"/>
  <c r="D18" i="2"/>
  <c r="B19" i="2"/>
  <c r="E29" i="6"/>
  <c r="F29" i="6"/>
  <c r="H29" i="6"/>
  <c r="C29" i="6"/>
  <c r="I29" i="6"/>
  <c r="G29" i="6"/>
  <c r="F19" i="2"/>
  <c r="C19" i="2"/>
  <c r="H19" i="2"/>
  <c r="E19" i="2"/>
  <c r="I19" i="2"/>
  <c r="G19" i="2"/>
  <c r="C28" i="5"/>
  <c r="G28" i="5"/>
  <c r="H28" i="5"/>
  <c r="F28" i="5"/>
  <c r="I28" i="5"/>
  <c r="E28" i="5"/>
  <c r="I27" i="4"/>
  <c r="H27" i="4"/>
  <c r="C27" i="4"/>
  <c r="E27" i="4"/>
  <c r="F27" i="4"/>
  <c r="G27" i="4"/>
  <c r="D29" i="6" l="1"/>
  <c r="B31" i="6"/>
  <c r="D28" i="5"/>
  <c r="B30" i="5"/>
  <c r="D27" i="4"/>
  <c r="B29" i="4"/>
  <c r="D19" i="2"/>
  <c r="B20" i="2"/>
  <c r="C30" i="6"/>
  <c r="F30" i="6"/>
  <c r="E30" i="6"/>
  <c r="H30" i="6"/>
  <c r="G30" i="6"/>
  <c r="I30" i="6"/>
  <c r="H20" i="2"/>
  <c r="I20" i="2"/>
  <c r="E20" i="2"/>
  <c r="F20" i="2"/>
  <c r="C20" i="2"/>
  <c r="G20" i="2"/>
  <c r="C29" i="5"/>
  <c r="F29" i="5"/>
  <c r="G29" i="5"/>
  <c r="I29" i="5"/>
  <c r="E29" i="5"/>
  <c r="H29" i="5"/>
  <c r="C28" i="4"/>
  <c r="F28" i="4"/>
  <c r="E28" i="4"/>
  <c r="G28" i="4"/>
  <c r="H28" i="4"/>
  <c r="I28" i="4"/>
  <c r="D30" i="6" l="1"/>
  <c r="B32" i="6"/>
  <c r="D29" i="5"/>
  <c r="B31" i="5"/>
  <c r="D28" i="4"/>
  <c r="B30" i="4"/>
  <c r="D20" i="2"/>
  <c r="B21" i="2"/>
  <c r="I31" i="6"/>
  <c r="G31" i="6"/>
  <c r="C31" i="6"/>
  <c r="H31" i="6"/>
  <c r="E31" i="6"/>
  <c r="F31" i="6"/>
  <c r="G21" i="2"/>
  <c r="H21" i="2"/>
  <c r="E21" i="2"/>
  <c r="I21" i="2"/>
  <c r="C21" i="2"/>
  <c r="F21" i="2"/>
  <c r="I30" i="5"/>
  <c r="H30" i="5"/>
  <c r="C30" i="5"/>
  <c r="G30" i="5"/>
  <c r="E30" i="5"/>
  <c r="F30" i="5"/>
  <c r="I29" i="4"/>
  <c r="E29" i="4"/>
  <c r="C29" i="4"/>
  <c r="F29" i="4"/>
  <c r="H29" i="4"/>
  <c r="G29" i="4"/>
  <c r="D31" i="6" l="1"/>
  <c r="B33" i="6"/>
  <c r="D30" i="5"/>
  <c r="B32" i="5"/>
  <c r="D29" i="4"/>
  <c r="B31" i="4"/>
  <c r="D21" i="2"/>
  <c r="B22" i="2"/>
  <c r="F32" i="6"/>
  <c r="E32" i="6"/>
  <c r="I32" i="6"/>
  <c r="H32" i="6"/>
  <c r="G32" i="6"/>
  <c r="C32" i="6"/>
  <c r="F22" i="2"/>
  <c r="G22" i="2"/>
  <c r="I22" i="2"/>
  <c r="E22" i="2"/>
  <c r="H22" i="2"/>
  <c r="C22" i="2"/>
  <c r="G31" i="5"/>
  <c r="F31" i="5"/>
  <c r="C31" i="5"/>
  <c r="E31" i="5"/>
  <c r="I31" i="5"/>
  <c r="H31" i="5"/>
  <c r="H30" i="4"/>
  <c r="E30" i="4"/>
  <c r="I30" i="4"/>
  <c r="C30" i="4"/>
  <c r="F30" i="4"/>
  <c r="G30" i="4"/>
  <c r="D32" i="6" l="1"/>
  <c r="B34" i="6"/>
  <c r="D31" i="5"/>
  <c r="B33" i="5"/>
  <c r="D30" i="4"/>
  <c r="B32" i="4"/>
  <c r="D22" i="2"/>
  <c r="B23" i="2"/>
  <c r="C33" i="6"/>
  <c r="F33" i="6"/>
  <c r="G33" i="6"/>
  <c r="H33" i="6"/>
  <c r="E33" i="6"/>
  <c r="I33" i="6"/>
  <c r="I23" i="2"/>
  <c r="H23" i="2"/>
  <c r="F23" i="2"/>
  <c r="C23" i="2"/>
  <c r="G23" i="2"/>
  <c r="E23" i="2"/>
  <c r="F32" i="5"/>
  <c r="H32" i="5"/>
  <c r="G32" i="5"/>
  <c r="C32" i="5"/>
  <c r="E32" i="5"/>
  <c r="I32" i="5"/>
  <c r="F31" i="4"/>
  <c r="C31" i="4"/>
  <c r="I31" i="4"/>
  <c r="H31" i="4"/>
  <c r="G31" i="4"/>
  <c r="E31" i="4"/>
  <c r="D33" i="6" l="1"/>
  <c r="B35" i="6"/>
  <c r="D32" i="5"/>
  <c r="B34" i="5"/>
  <c r="D31" i="4"/>
  <c r="B33" i="4"/>
  <c r="D23" i="2"/>
  <c r="B24" i="2"/>
  <c r="H34" i="6"/>
  <c r="G34" i="6"/>
  <c r="E34" i="6"/>
  <c r="I34" i="6"/>
  <c r="F34" i="6"/>
  <c r="C34" i="6"/>
  <c r="F24" i="2"/>
  <c r="I24" i="2"/>
  <c r="H24" i="2"/>
  <c r="G24" i="2"/>
  <c r="C24" i="2"/>
  <c r="E24" i="2"/>
  <c r="F33" i="5"/>
  <c r="H33" i="5"/>
  <c r="E33" i="5"/>
  <c r="I33" i="5"/>
  <c r="G33" i="5"/>
  <c r="C33" i="5"/>
  <c r="F32" i="4"/>
  <c r="C32" i="4"/>
  <c r="I32" i="4"/>
  <c r="G32" i="4"/>
  <c r="E32" i="4"/>
  <c r="H32" i="4"/>
  <c r="D34" i="6" l="1"/>
  <c r="B36" i="6"/>
  <c r="D33" i="5"/>
  <c r="B35" i="5"/>
  <c r="D32" i="4"/>
  <c r="B34" i="4"/>
  <c r="D24" i="2"/>
  <c r="B25" i="2"/>
  <c r="F35" i="6"/>
  <c r="G35" i="6"/>
  <c r="C35" i="6"/>
  <c r="H35" i="6"/>
  <c r="E35" i="6"/>
  <c r="I35" i="6"/>
  <c r="H25" i="2"/>
  <c r="E25" i="2"/>
  <c r="I25" i="2"/>
  <c r="F25" i="2"/>
  <c r="C25" i="2"/>
  <c r="G25" i="2"/>
  <c r="E34" i="5"/>
  <c r="C34" i="5"/>
  <c r="F34" i="5"/>
  <c r="G34" i="5"/>
  <c r="I34" i="5"/>
  <c r="H34" i="5"/>
  <c r="I33" i="4"/>
  <c r="C33" i="4"/>
  <c r="H33" i="4"/>
  <c r="F33" i="4"/>
  <c r="G33" i="4"/>
  <c r="E33" i="4"/>
  <c r="D35" i="6" l="1"/>
  <c r="B37" i="6"/>
  <c r="D34" i="5"/>
  <c r="B36" i="5"/>
  <c r="D33" i="4"/>
  <c r="B35" i="4"/>
  <c r="D25" i="2"/>
  <c r="B26" i="2"/>
  <c r="E36" i="6"/>
  <c r="F36" i="6"/>
  <c r="H36" i="6"/>
  <c r="G36" i="6"/>
  <c r="I36" i="6"/>
  <c r="C36" i="6"/>
  <c r="G26" i="2"/>
  <c r="H26" i="2"/>
  <c r="C26" i="2"/>
  <c r="F26" i="2"/>
  <c r="I26" i="2"/>
  <c r="E26" i="2"/>
  <c r="C35" i="5"/>
  <c r="I35" i="5"/>
  <c r="E35" i="5"/>
  <c r="H35" i="5"/>
  <c r="F35" i="5"/>
  <c r="G35" i="5"/>
  <c r="H34" i="4"/>
  <c r="C34" i="4"/>
  <c r="F34" i="4"/>
  <c r="E34" i="4"/>
  <c r="I34" i="4"/>
  <c r="G34" i="4"/>
  <c r="D36" i="6" l="1"/>
  <c r="B38" i="6"/>
  <c r="D35" i="5"/>
  <c r="B37" i="5"/>
  <c r="D34" i="4"/>
  <c r="B36" i="4"/>
  <c r="D26" i="2"/>
  <c r="B27" i="2"/>
  <c r="I37" i="6"/>
  <c r="E37" i="6"/>
  <c r="G37" i="6"/>
  <c r="C37" i="6"/>
  <c r="H37" i="6"/>
  <c r="F37" i="6"/>
  <c r="G27" i="2"/>
  <c r="I27" i="2"/>
  <c r="C27" i="2"/>
  <c r="E27" i="2"/>
  <c r="F27" i="2"/>
  <c r="H27" i="2"/>
  <c r="I36" i="5"/>
  <c r="G36" i="5"/>
  <c r="E36" i="5"/>
  <c r="H36" i="5"/>
  <c r="C36" i="5"/>
  <c r="F36" i="5"/>
  <c r="I35" i="4"/>
  <c r="C35" i="4"/>
  <c r="H35" i="4"/>
  <c r="G35" i="4"/>
  <c r="E35" i="4"/>
  <c r="F35" i="4"/>
  <c r="D37" i="6" l="1"/>
  <c r="B39" i="6"/>
  <c r="D36" i="5"/>
  <c r="B38" i="5"/>
  <c r="D35" i="4"/>
  <c r="B37" i="4"/>
  <c r="D27" i="2"/>
  <c r="B28" i="2"/>
  <c r="H38" i="6"/>
  <c r="E38" i="6"/>
  <c r="F38" i="6"/>
  <c r="I38" i="6"/>
  <c r="G38" i="6"/>
  <c r="C38" i="6"/>
  <c r="F28" i="2"/>
  <c r="C28" i="2"/>
  <c r="E28" i="2"/>
  <c r="I28" i="2"/>
  <c r="G28" i="2"/>
  <c r="H28" i="2"/>
  <c r="H37" i="5"/>
  <c r="E37" i="5"/>
  <c r="G37" i="5"/>
  <c r="C37" i="5"/>
  <c r="F37" i="5"/>
  <c r="I37" i="5"/>
  <c r="G36" i="4"/>
  <c r="H36" i="4"/>
  <c r="F36" i="4"/>
  <c r="E36" i="4"/>
  <c r="C36" i="4"/>
  <c r="I36" i="4"/>
  <c r="D38" i="6" l="1"/>
  <c r="B40" i="6"/>
  <c r="D37" i="5"/>
  <c r="B39" i="5"/>
  <c r="D36" i="4"/>
  <c r="B38" i="4"/>
  <c r="D28" i="2"/>
  <c r="B29" i="2"/>
  <c r="I39" i="6"/>
  <c r="G39" i="6"/>
  <c r="H39" i="6"/>
  <c r="C39" i="6"/>
  <c r="E39" i="6"/>
  <c r="F39" i="6"/>
  <c r="F29" i="2"/>
  <c r="H29" i="2"/>
  <c r="G29" i="2"/>
  <c r="C29" i="2"/>
  <c r="E29" i="2"/>
  <c r="I29" i="2"/>
  <c r="I38" i="5"/>
  <c r="F38" i="5"/>
  <c r="H38" i="5"/>
  <c r="E38" i="5"/>
  <c r="C38" i="5"/>
  <c r="G38" i="5"/>
  <c r="I37" i="4"/>
  <c r="E37" i="4"/>
  <c r="H37" i="4"/>
  <c r="G37" i="4"/>
  <c r="C37" i="4"/>
  <c r="F37" i="4"/>
  <c r="D39" i="6" l="1"/>
  <c r="B41" i="6"/>
  <c r="D38" i="5"/>
  <c r="B40" i="5"/>
  <c r="D37" i="4"/>
  <c r="B39" i="4"/>
  <c r="D29" i="2"/>
  <c r="B30" i="2"/>
  <c r="C40" i="6"/>
  <c r="I40" i="6"/>
  <c r="H40" i="6"/>
  <c r="G40" i="6"/>
  <c r="E40" i="6"/>
  <c r="F40" i="6"/>
  <c r="F30" i="2"/>
  <c r="G30" i="2"/>
  <c r="E30" i="2"/>
  <c r="C30" i="2"/>
  <c r="H30" i="2"/>
  <c r="I30" i="2"/>
  <c r="E39" i="5"/>
  <c r="G39" i="5"/>
  <c r="F39" i="5"/>
  <c r="C39" i="5"/>
  <c r="I39" i="5"/>
  <c r="H39" i="5"/>
  <c r="I38" i="4"/>
  <c r="C38" i="4"/>
  <c r="F38" i="4"/>
  <c r="E38" i="4"/>
  <c r="G38" i="4"/>
  <c r="H38" i="4"/>
  <c r="D40" i="6" l="1"/>
  <c r="B42" i="6"/>
  <c r="D39" i="5"/>
  <c r="B41" i="5"/>
  <c r="D38" i="4"/>
  <c r="B40" i="4"/>
  <c r="D30" i="2"/>
  <c r="B31" i="2"/>
  <c r="G41" i="6"/>
  <c r="C41" i="6"/>
  <c r="H41" i="6"/>
  <c r="E41" i="6"/>
  <c r="F41" i="6"/>
  <c r="I41" i="6"/>
  <c r="F31" i="2"/>
  <c r="G31" i="2"/>
  <c r="H31" i="2"/>
  <c r="E31" i="2"/>
  <c r="I31" i="2"/>
  <c r="C31" i="2"/>
  <c r="F40" i="5"/>
  <c r="G40" i="5"/>
  <c r="I40" i="5"/>
  <c r="E40" i="5"/>
  <c r="C40" i="5"/>
  <c r="H40" i="5"/>
  <c r="E39" i="4"/>
  <c r="F39" i="4"/>
  <c r="C39" i="4"/>
  <c r="H39" i="4"/>
  <c r="I39" i="4"/>
  <c r="G39" i="4"/>
  <c r="D41" i="6" l="1"/>
  <c r="B43" i="6"/>
  <c r="D40" i="5"/>
  <c r="B42" i="5"/>
  <c r="D39" i="4"/>
  <c r="B41" i="4"/>
  <c r="D31" i="2"/>
  <c r="B32" i="2"/>
  <c r="H42" i="6"/>
  <c r="G42" i="6"/>
  <c r="I42" i="6"/>
  <c r="F42" i="6"/>
  <c r="C42" i="6"/>
  <c r="E42" i="6"/>
  <c r="H32" i="2"/>
  <c r="G32" i="2"/>
  <c r="F32" i="2"/>
  <c r="E32" i="2"/>
  <c r="C32" i="2"/>
  <c r="I32" i="2"/>
  <c r="H41" i="5"/>
  <c r="G41" i="5"/>
  <c r="E41" i="5"/>
  <c r="F41" i="5"/>
  <c r="I41" i="5"/>
  <c r="C41" i="5"/>
  <c r="I40" i="4"/>
  <c r="H40" i="4"/>
  <c r="F40" i="4"/>
  <c r="E40" i="4"/>
  <c r="C40" i="4"/>
  <c r="G40" i="4"/>
  <c r="D42" i="6" l="1"/>
  <c r="B44" i="6"/>
  <c r="D41" i="5"/>
  <c r="B43" i="5"/>
  <c r="D40" i="4"/>
  <c r="B42" i="4"/>
  <c r="D32" i="2"/>
  <c r="B33" i="2"/>
  <c r="C43" i="6"/>
  <c r="F43" i="6"/>
  <c r="H43" i="6"/>
  <c r="G43" i="6"/>
  <c r="I43" i="6"/>
  <c r="E43" i="6"/>
  <c r="E33" i="2"/>
  <c r="G33" i="2"/>
  <c r="H33" i="2"/>
  <c r="C33" i="2"/>
  <c r="F33" i="2"/>
  <c r="I33" i="2"/>
  <c r="H42" i="5"/>
  <c r="G42" i="5"/>
  <c r="I42" i="5"/>
  <c r="E42" i="5"/>
  <c r="C42" i="5"/>
  <c r="F42" i="5"/>
  <c r="I41" i="4"/>
  <c r="F41" i="4"/>
  <c r="H41" i="4"/>
  <c r="G41" i="4"/>
  <c r="C41" i="4"/>
  <c r="E41" i="4"/>
  <c r="D43" i="6" l="1"/>
  <c r="B45" i="6"/>
  <c r="D42" i="5"/>
  <c r="B44" i="5"/>
  <c r="D41" i="4"/>
  <c r="B43" i="4"/>
  <c r="D33" i="2"/>
  <c r="B34" i="2"/>
  <c r="E44" i="6"/>
  <c r="C44" i="6"/>
  <c r="I44" i="6"/>
  <c r="H44" i="6"/>
  <c r="G44" i="6"/>
  <c r="F44" i="6"/>
  <c r="F34" i="2"/>
  <c r="I34" i="2"/>
  <c r="H34" i="2"/>
  <c r="C34" i="2"/>
  <c r="G34" i="2"/>
  <c r="E34" i="2"/>
  <c r="E43" i="5"/>
  <c r="C43" i="5"/>
  <c r="G43" i="5"/>
  <c r="F43" i="5"/>
  <c r="I43" i="5"/>
  <c r="H43" i="5"/>
  <c r="H42" i="4"/>
  <c r="C42" i="4"/>
  <c r="F42" i="4"/>
  <c r="E42" i="4"/>
  <c r="I42" i="4"/>
  <c r="G42" i="4"/>
  <c r="D44" i="6" l="1"/>
  <c r="B46" i="6"/>
  <c r="D43" i="5"/>
  <c r="B45" i="5"/>
  <c r="D42" i="4"/>
  <c r="B44" i="4"/>
  <c r="D34" i="2"/>
  <c r="B35" i="2"/>
  <c r="E45" i="6"/>
  <c r="G45" i="6"/>
  <c r="C45" i="6"/>
  <c r="H45" i="6"/>
  <c r="F45" i="6"/>
  <c r="I45" i="6"/>
  <c r="C35" i="2"/>
  <c r="I35" i="2"/>
  <c r="E35" i="2"/>
  <c r="H35" i="2"/>
  <c r="F35" i="2"/>
  <c r="G35" i="2"/>
  <c r="I44" i="5"/>
  <c r="E44" i="5"/>
  <c r="F44" i="5"/>
  <c r="C44" i="5"/>
  <c r="H44" i="5"/>
  <c r="G44" i="5"/>
  <c r="I43" i="4"/>
  <c r="E43" i="4"/>
  <c r="H43" i="4"/>
  <c r="G43" i="4"/>
  <c r="C43" i="4"/>
  <c r="F43" i="4"/>
  <c r="D45" i="6" l="1"/>
  <c r="B47" i="6"/>
  <c r="D44" i="5"/>
  <c r="B46" i="5"/>
  <c r="D43" i="4"/>
  <c r="B45" i="4"/>
  <c r="D35" i="2"/>
  <c r="B36" i="2"/>
  <c r="H46" i="6"/>
  <c r="F46" i="6"/>
  <c r="I46" i="6"/>
  <c r="G46" i="6"/>
  <c r="C46" i="6"/>
  <c r="E46" i="6"/>
  <c r="H36" i="2"/>
  <c r="F36" i="2"/>
  <c r="I36" i="2"/>
  <c r="G36" i="2"/>
  <c r="E36" i="2"/>
  <c r="C36" i="2"/>
  <c r="G45" i="5"/>
  <c r="I45" i="5"/>
  <c r="C45" i="5"/>
  <c r="E45" i="5"/>
  <c r="F45" i="5"/>
  <c r="H45" i="5"/>
  <c r="H44" i="4"/>
  <c r="C44" i="4"/>
  <c r="F44" i="4"/>
  <c r="E44" i="4"/>
  <c r="I44" i="4"/>
  <c r="G44" i="4"/>
  <c r="D46" i="6" l="1"/>
  <c r="B48" i="6"/>
  <c r="D45" i="5"/>
  <c r="B47" i="5"/>
  <c r="D44" i="4"/>
  <c r="B46" i="4"/>
  <c r="D36" i="2"/>
  <c r="B37" i="2"/>
  <c r="E47" i="6"/>
  <c r="I47" i="6"/>
  <c r="H47" i="6"/>
  <c r="G47" i="6"/>
  <c r="F47" i="6"/>
  <c r="C47" i="6"/>
  <c r="F37" i="2"/>
  <c r="I37" i="2"/>
  <c r="G37" i="2"/>
  <c r="E37" i="2"/>
  <c r="H37" i="2"/>
  <c r="C37" i="2"/>
  <c r="I46" i="5"/>
  <c r="F46" i="5"/>
  <c r="C46" i="5"/>
  <c r="E46" i="5"/>
  <c r="H46" i="5"/>
  <c r="G46" i="5"/>
  <c r="E45" i="4"/>
  <c r="I45" i="4"/>
  <c r="H45" i="4"/>
  <c r="G45" i="4"/>
  <c r="C45" i="4"/>
  <c r="F45" i="4"/>
  <c r="D47" i="6" l="1"/>
  <c r="B49" i="6"/>
  <c r="D46" i="5"/>
  <c r="B48" i="5"/>
  <c r="D45" i="4"/>
  <c r="B47" i="4"/>
  <c r="D37" i="2"/>
  <c r="B38" i="2"/>
  <c r="G48" i="6"/>
  <c r="E48" i="6"/>
  <c r="I48" i="6"/>
  <c r="C48" i="6"/>
  <c r="F48" i="6"/>
  <c r="H48" i="6"/>
  <c r="G38" i="2"/>
  <c r="C38" i="2"/>
  <c r="F38" i="2"/>
  <c r="I38" i="2"/>
  <c r="H38" i="2"/>
  <c r="E38" i="2"/>
  <c r="E47" i="5"/>
  <c r="I47" i="5"/>
  <c r="H47" i="5"/>
  <c r="F47" i="5"/>
  <c r="G47" i="5"/>
  <c r="C47" i="5"/>
  <c r="H46" i="4"/>
  <c r="I46" i="4"/>
  <c r="F46" i="4"/>
  <c r="E46" i="4"/>
  <c r="C46" i="4"/>
  <c r="G46" i="4"/>
  <c r="D48" i="6" l="1"/>
  <c r="B50" i="6"/>
  <c r="D47" i="5"/>
  <c r="B49" i="5"/>
  <c r="D46" i="4"/>
  <c r="B48" i="4"/>
  <c r="D38" i="2"/>
  <c r="B39" i="2"/>
  <c r="I49" i="6"/>
  <c r="F49" i="6"/>
  <c r="G49" i="6"/>
  <c r="H49" i="6"/>
  <c r="E49" i="6"/>
  <c r="C49" i="6"/>
  <c r="F39" i="2"/>
  <c r="H39" i="2"/>
  <c r="G39" i="2"/>
  <c r="E39" i="2"/>
  <c r="C39" i="2"/>
  <c r="I39" i="2"/>
  <c r="H48" i="5"/>
  <c r="I48" i="5"/>
  <c r="C48" i="5"/>
  <c r="F48" i="5"/>
  <c r="E48" i="5"/>
  <c r="G48" i="5"/>
  <c r="F47" i="4"/>
  <c r="E47" i="4"/>
  <c r="C47" i="4"/>
  <c r="G47" i="4"/>
  <c r="I47" i="4"/>
  <c r="H47" i="4"/>
  <c r="D49" i="6" l="1"/>
  <c r="B51" i="6"/>
  <c r="D48" i="5"/>
  <c r="B50" i="5"/>
  <c r="D47" i="4"/>
  <c r="B49" i="4"/>
  <c r="D39" i="2"/>
  <c r="B40" i="2"/>
  <c r="H50" i="6"/>
  <c r="G50" i="6"/>
  <c r="I50" i="6"/>
  <c r="E50" i="6"/>
  <c r="F50" i="6"/>
  <c r="C50" i="6"/>
  <c r="H40" i="2"/>
  <c r="G40" i="2"/>
  <c r="E40" i="2"/>
  <c r="F40" i="2"/>
  <c r="I40" i="2"/>
  <c r="C40" i="2"/>
  <c r="E49" i="5"/>
  <c r="C49" i="5"/>
  <c r="G49" i="5"/>
  <c r="H49" i="5"/>
  <c r="I49" i="5"/>
  <c r="F49" i="5"/>
  <c r="H48" i="4"/>
  <c r="C48" i="4"/>
  <c r="F48" i="4"/>
  <c r="I48" i="4"/>
  <c r="G48" i="4"/>
  <c r="E48" i="4"/>
  <c r="D50" i="6" l="1"/>
  <c r="B52" i="6"/>
  <c r="D49" i="5"/>
  <c r="B51" i="5"/>
  <c r="D48" i="4"/>
  <c r="B50" i="4"/>
  <c r="D40" i="2"/>
  <c r="B41" i="2"/>
  <c r="G51" i="6"/>
  <c r="C51" i="6"/>
  <c r="H51" i="6"/>
  <c r="F51" i="6"/>
  <c r="I51" i="6"/>
  <c r="E51" i="6"/>
  <c r="G41" i="2"/>
  <c r="F41" i="2"/>
  <c r="I41" i="2"/>
  <c r="H41" i="2"/>
  <c r="C41" i="2"/>
  <c r="E41" i="2"/>
  <c r="F50" i="5"/>
  <c r="C50" i="5"/>
  <c r="I50" i="5"/>
  <c r="E50" i="5"/>
  <c r="H50" i="5"/>
  <c r="G50" i="5"/>
  <c r="E49" i="4"/>
  <c r="F49" i="4"/>
  <c r="C49" i="4"/>
  <c r="H49" i="4"/>
  <c r="I49" i="4"/>
  <c r="G49" i="4"/>
  <c r="D51" i="6" l="1"/>
  <c r="B53" i="6"/>
  <c r="D50" i="5"/>
  <c r="B52" i="5"/>
  <c r="D49" i="4"/>
  <c r="B51" i="4"/>
  <c r="D41" i="2"/>
  <c r="B42" i="2"/>
  <c r="E52" i="6"/>
  <c r="F52" i="6"/>
  <c r="I52" i="6"/>
  <c r="H52" i="6"/>
  <c r="G52" i="6"/>
  <c r="C52" i="6"/>
  <c r="G42" i="2"/>
  <c r="H42" i="2"/>
  <c r="F42" i="2"/>
  <c r="C42" i="2"/>
  <c r="I42" i="2"/>
  <c r="E42" i="2"/>
  <c r="E51" i="5"/>
  <c r="F51" i="5"/>
  <c r="I51" i="5"/>
  <c r="G51" i="5"/>
  <c r="C51" i="5"/>
  <c r="H51" i="5"/>
  <c r="G50" i="4"/>
  <c r="H50" i="4"/>
  <c r="F50" i="4"/>
  <c r="E50" i="4"/>
  <c r="I50" i="4"/>
  <c r="C50" i="4"/>
  <c r="D52" i="6" l="1"/>
  <c r="B54" i="6"/>
  <c r="D51" i="5"/>
  <c r="B53" i="5"/>
  <c r="D50" i="4"/>
  <c r="B52" i="4"/>
  <c r="D42" i="2"/>
  <c r="B43" i="2"/>
  <c r="F53" i="6"/>
  <c r="E53" i="6"/>
  <c r="H53" i="6"/>
  <c r="C53" i="6"/>
  <c r="G53" i="6"/>
  <c r="I53" i="6"/>
  <c r="I43" i="2"/>
  <c r="E43" i="2"/>
  <c r="C43" i="2"/>
  <c r="G43" i="2"/>
  <c r="H43" i="2"/>
  <c r="F43" i="2"/>
  <c r="E52" i="5"/>
  <c r="H52" i="5"/>
  <c r="C52" i="5"/>
  <c r="I52" i="5"/>
  <c r="G52" i="5"/>
  <c r="F52" i="5"/>
  <c r="E51" i="4"/>
  <c r="F51" i="4"/>
  <c r="C51" i="4"/>
  <c r="H51" i="4"/>
  <c r="I51" i="4"/>
  <c r="G51" i="4"/>
  <c r="D53" i="6" l="1"/>
  <c r="B55" i="6"/>
  <c r="D52" i="5"/>
  <c r="B54" i="5"/>
  <c r="D51" i="4"/>
  <c r="B53" i="4"/>
  <c r="D43" i="2"/>
  <c r="B44" i="2"/>
  <c r="F54" i="6"/>
  <c r="C54" i="6"/>
  <c r="I54" i="6"/>
  <c r="G54" i="6"/>
  <c r="H54" i="6"/>
  <c r="E54" i="6"/>
  <c r="H44" i="2"/>
  <c r="E44" i="2"/>
  <c r="C44" i="2"/>
  <c r="G44" i="2"/>
  <c r="F44" i="2"/>
  <c r="I44" i="2"/>
  <c r="H53" i="5"/>
  <c r="I53" i="5"/>
  <c r="E53" i="5"/>
  <c r="C53" i="5"/>
  <c r="G53" i="5"/>
  <c r="F53" i="5"/>
  <c r="H52" i="4"/>
  <c r="C52" i="4"/>
  <c r="F52" i="4"/>
  <c r="G52" i="4"/>
  <c r="I52" i="4"/>
  <c r="E52" i="4"/>
  <c r="D54" i="6" l="1"/>
  <c r="B56" i="6"/>
  <c r="D53" i="5"/>
  <c r="B55" i="5"/>
  <c r="D52" i="4"/>
  <c r="B54" i="4"/>
  <c r="D44" i="2"/>
  <c r="B45" i="2"/>
  <c r="G55" i="6"/>
  <c r="E55" i="6"/>
  <c r="H55" i="6"/>
  <c r="C55" i="6"/>
  <c r="F55" i="6"/>
  <c r="I55" i="6"/>
  <c r="E45" i="2"/>
  <c r="I45" i="2"/>
  <c r="F45" i="2"/>
  <c r="H45" i="2"/>
  <c r="G45" i="2"/>
  <c r="C45" i="2"/>
  <c r="G54" i="5"/>
  <c r="F54" i="5"/>
  <c r="I54" i="5"/>
  <c r="H54" i="5"/>
  <c r="E54" i="5"/>
  <c r="C54" i="5"/>
  <c r="I53" i="4"/>
  <c r="E53" i="4"/>
  <c r="H53" i="4"/>
  <c r="G53" i="4"/>
  <c r="C53" i="4"/>
  <c r="F53" i="4"/>
  <c r="D55" i="6" l="1"/>
  <c r="B57" i="6"/>
  <c r="D54" i="5"/>
  <c r="B56" i="5"/>
  <c r="D53" i="4"/>
  <c r="B55" i="4"/>
  <c r="D45" i="2"/>
  <c r="B46" i="2"/>
  <c r="G56" i="6"/>
  <c r="C56" i="6"/>
  <c r="I56" i="6"/>
  <c r="H56" i="6"/>
  <c r="E56" i="6"/>
  <c r="F56" i="6"/>
  <c r="I46" i="2"/>
  <c r="G46" i="2"/>
  <c r="F46" i="2"/>
  <c r="E46" i="2"/>
  <c r="C46" i="2"/>
  <c r="H46" i="2"/>
  <c r="H55" i="5"/>
  <c r="I55" i="5"/>
  <c r="G55" i="5"/>
  <c r="F55" i="5"/>
  <c r="C55" i="5"/>
  <c r="E55" i="5"/>
  <c r="H54" i="4"/>
  <c r="I54" i="4"/>
  <c r="F54" i="4"/>
  <c r="E54" i="4"/>
  <c r="C54" i="4"/>
  <c r="G54" i="4"/>
  <c r="D56" i="6" l="1"/>
  <c r="B58" i="6"/>
  <c r="D55" i="5"/>
  <c r="B57" i="5"/>
  <c r="D54" i="4"/>
  <c r="B56" i="4"/>
  <c r="D46" i="2"/>
  <c r="B47" i="2"/>
  <c r="C57" i="6"/>
  <c r="H57" i="6"/>
  <c r="G57" i="6"/>
  <c r="F57" i="6"/>
  <c r="E57" i="6"/>
  <c r="I57" i="6"/>
  <c r="E47" i="2"/>
  <c r="F47" i="2"/>
  <c r="G47" i="2"/>
  <c r="I47" i="2"/>
  <c r="H47" i="2"/>
  <c r="C47" i="2"/>
  <c r="F56" i="5"/>
  <c r="G56" i="5"/>
  <c r="H56" i="5"/>
  <c r="I56" i="5"/>
  <c r="E56" i="5"/>
  <c r="C56" i="5"/>
  <c r="E55" i="4"/>
  <c r="I55" i="4"/>
  <c r="C55" i="4"/>
  <c r="G55" i="4"/>
  <c r="F55" i="4"/>
  <c r="H55" i="4"/>
  <c r="D57" i="6" l="1"/>
  <c r="B59" i="6"/>
  <c r="D56" i="5"/>
  <c r="B58" i="5"/>
  <c r="D55" i="4"/>
  <c r="B57" i="4"/>
  <c r="D47" i="2"/>
  <c r="B48" i="2"/>
  <c r="I58" i="6"/>
  <c r="H58" i="6"/>
  <c r="F58" i="6"/>
  <c r="G58" i="6"/>
  <c r="E58" i="6"/>
  <c r="C58" i="6"/>
  <c r="H48" i="2"/>
  <c r="F48" i="2"/>
  <c r="G48" i="2"/>
  <c r="I48" i="2"/>
  <c r="C48" i="2"/>
  <c r="E48" i="2"/>
  <c r="I57" i="5"/>
  <c r="H57" i="5"/>
  <c r="F57" i="5"/>
  <c r="G57" i="5"/>
  <c r="C57" i="5"/>
  <c r="E57" i="5"/>
  <c r="H56" i="4"/>
  <c r="C56" i="4"/>
  <c r="F56" i="4"/>
  <c r="I56" i="4"/>
  <c r="G56" i="4"/>
  <c r="E56" i="4"/>
  <c r="D58" i="6" l="1"/>
  <c r="B60" i="6"/>
  <c r="D57" i="5"/>
  <c r="B59" i="5"/>
  <c r="D56" i="4"/>
  <c r="B58" i="4"/>
  <c r="D48" i="2"/>
  <c r="B49" i="2"/>
  <c r="F59" i="6"/>
  <c r="C59" i="6"/>
  <c r="H59" i="6"/>
  <c r="I59" i="6"/>
  <c r="G59" i="6"/>
  <c r="E59" i="6"/>
  <c r="I49" i="2"/>
  <c r="F49" i="2"/>
  <c r="H49" i="2"/>
  <c r="C49" i="2"/>
  <c r="G49" i="2"/>
  <c r="E49" i="2"/>
  <c r="F58" i="5"/>
  <c r="H58" i="5"/>
  <c r="G58" i="5"/>
  <c r="C58" i="5"/>
  <c r="I58" i="5"/>
  <c r="E58" i="5"/>
  <c r="F57" i="4"/>
  <c r="E57" i="4"/>
  <c r="H57" i="4"/>
  <c r="G57" i="4"/>
  <c r="C57" i="4"/>
  <c r="I57" i="4"/>
  <c r="D59" i="6" l="1"/>
  <c r="B61" i="6"/>
  <c r="D58" i="5"/>
  <c r="B60" i="5"/>
  <c r="D57" i="4"/>
  <c r="B59" i="4"/>
  <c r="D49" i="2"/>
  <c r="B50" i="2"/>
  <c r="E60" i="6"/>
  <c r="C60" i="6"/>
  <c r="I60" i="6"/>
  <c r="H60" i="6"/>
  <c r="G60" i="6"/>
  <c r="F60" i="6"/>
  <c r="C50" i="2"/>
  <c r="H50" i="2"/>
  <c r="E50" i="2"/>
  <c r="F50" i="2"/>
  <c r="I50" i="2"/>
  <c r="G50" i="2"/>
  <c r="G59" i="5"/>
  <c r="F59" i="5"/>
  <c r="C59" i="5"/>
  <c r="I59" i="5"/>
  <c r="E59" i="5"/>
  <c r="H59" i="5"/>
  <c r="H58" i="4"/>
  <c r="C58" i="4"/>
  <c r="F58" i="4"/>
  <c r="E58" i="4"/>
  <c r="I58" i="4"/>
  <c r="G58" i="4"/>
  <c r="D60" i="6" l="1"/>
  <c r="B62" i="6"/>
  <c r="D59" i="5"/>
  <c r="B61" i="5"/>
  <c r="D58" i="4"/>
  <c r="B60" i="4"/>
  <c r="D50" i="2"/>
  <c r="B51" i="2"/>
  <c r="E61" i="6"/>
  <c r="G61" i="6"/>
  <c r="I61" i="6"/>
  <c r="F61" i="6"/>
  <c r="H61" i="6"/>
  <c r="C61" i="6"/>
  <c r="I51" i="2"/>
  <c r="F51" i="2"/>
  <c r="C51" i="2"/>
  <c r="G51" i="2"/>
  <c r="E51" i="2"/>
  <c r="H51" i="2"/>
  <c r="F60" i="5"/>
  <c r="G60" i="5"/>
  <c r="E60" i="5"/>
  <c r="C60" i="5"/>
  <c r="I60" i="5"/>
  <c r="H60" i="5"/>
  <c r="H59" i="4"/>
  <c r="G59" i="4"/>
  <c r="I59" i="4"/>
  <c r="C59" i="4"/>
  <c r="F59" i="4"/>
  <c r="E59" i="4"/>
  <c r="D61" i="6" l="1"/>
  <c r="B63" i="6"/>
  <c r="D60" i="5"/>
  <c r="B62" i="5"/>
  <c r="D59" i="4"/>
  <c r="B61" i="4"/>
  <c r="D51" i="2"/>
  <c r="B52" i="2"/>
  <c r="H62" i="6"/>
  <c r="F62" i="6"/>
  <c r="I62" i="6"/>
  <c r="G62" i="6"/>
  <c r="C62" i="6"/>
  <c r="E62" i="6"/>
  <c r="I52" i="2"/>
  <c r="F52" i="2"/>
  <c r="E52" i="2"/>
  <c r="H52" i="2"/>
  <c r="G52" i="2"/>
  <c r="C52" i="2"/>
  <c r="G61" i="5"/>
  <c r="I61" i="5"/>
  <c r="E61" i="5"/>
  <c r="C61" i="5"/>
  <c r="F61" i="5"/>
  <c r="H61" i="5"/>
  <c r="F60" i="4"/>
  <c r="C60" i="4"/>
  <c r="I60" i="4"/>
  <c r="E60" i="4"/>
  <c r="G60" i="4"/>
  <c r="H60" i="4"/>
  <c r="D62" i="6" l="1"/>
  <c r="B64" i="6"/>
  <c r="D61" i="5"/>
  <c r="B63" i="5"/>
  <c r="D60" i="4"/>
  <c r="B62" i="4"/>
  <c r="D52" i="2"/>
  <c r="B53" i="2"/>
  <c r="E63" i="6"/>
  <c r="I63" i="6"/>
  <c r="H63" i="6"/>
  <c r="F63" i="6"/>
  <c r="C63" i="6"/>
  <c r="G63" i="6"/>
  <c r="C53" i="2"/>
  <c r="F53" i="2"/>
  <c r="H53" i="2"/>
  <c r="E53" i="2"/>
  <c r="G53" i="2"/>
  <c r="I53" i="2"/>
  <c r="I62" i="5"/>
  <c r="F62" i="5"/>
  <c r="G62" i="5"/>
  <c r="H62" i="5"/>
  <c r="E62" i="5"/>
  <c r="C62" i="5"/>
  <c r="E61" i="4"/>
  <c r="I61" i="4"/>
  <c r="H61" i="4"/>
  <c r="C61" i="4"/>
  <c r="F61" i="4"/>
  <c r="G61" i="4"/>
  <c r="D63" i="6" l="1"/>
  <c r="B65" i="6"/>
  <c r="D62" i="5"/>
  <c r="B64" i="5"/>
  <c r="D61" i="4"/>
  <c r="B63" i="4"/>
  <c r="D53" i="2"/>
  <c r="B54" i="2"/>
  <c r="G64" i="6"/>
  <c r="E64" i="6"/>
  <c r="H64" i="6"/>
  <c r="I64" i="6"/>
  <c r="F64" i="6"/>
  <c r="C64" i="6"/>
  <c r="H54" i="2"/>
  <c r="F54" i="2"/>
  <c r="I54" i="2"/>
  <c r="C54" i="2"/>
  <c r="E54" i="2"/>
  <c r="G54" i="2"/>
  <c r="H63" i="5"/>
  <c r="G63" i="5"/>
  <c r="I63" i="5"/>
  <c r="F63" i="5"/>
  <c r="E63" i="5"/>
  <c r="C63" i="5"/>
  <c r="C62" i="4"/>
  <c r="I62" i="4"/>
  <c r="F62" i="4"/>
  <c r="G62" i="4"/>
  <c r="H62" i="4"/>
  <c r="E62" i="4"/>
  <c r="D64" i="6" l="1"/>
  <c r="B66" i="6"/>
  <c r="D63" i="5"/>
  <c r="B65" i="5"/>
  <c r="D62" i="4"/>
  <c r="B64" i="4"/>
  <c r="D54" i="2"/>
  <c r="B55" i="2"/>
  <c r="I65" i="6"/>
  <c r="F65" i="6"/>
  <c r="G65" i="6"/>
  <c r="E65" i="6"/>
  <c r="C65" i="6"/>
  <c r="H65" i="6"/>
  <c r="C55" i="2"/>
  <c r="G55" i="2"/>
  <c r="I55" i="2"/>
  <c r="E55" i="2"/>
  <c r="F55" i="2"/>
  <c r="H55" i="2"/>
  <c r="I64" i="5"/>
  <c r="F64" i="5"/>
  <c r="H64" i="5"/>
  <c r="C64" i="5"/>
  <c r="G64" i="5"/>
  <c r="E64" i="5"/>
  <c r="I63" i="4"/>
  <c r="F63" i="4"/>
  <c r="C63" i="4"/>
  <c r="E63" i="4"/>
  <c r="H63" i="4"/>
  <c r="G63" i="4"/>
  <c r="D65" i="6" l="1"/>
  <c r="B67" i="6"/>
  <c r="D64" i="5"/>
  <c r="B66" i="5"/>
  <c r="D63" i="4"/>
  <c r="B65" i="4"/>
  <c r="D55" i="2"/>
  <c r="B56" i="2"/>
  <c r="H66" i="6"/>
  <c r="C66" i="6"/>
  <c r="G66" i="6"/>
  <c r="I66" i="6"/>
  <c r="E66" i="6"/>
  <c r="F66" i="6"/>
  <c r="I56" i="2"/>
  <c r="G56" i="2"/>
  <c r="E56" i="2"/>
  <c r="H56" i="2"/>
  <c r="F56" i="2"/>
  <c r="C56" i="2"/>
  <c r="E65" i="5"/>
  <c r="I65" i="5"/>
  <c r="G65" i="5"/>
  <c r="F65" i="5"/>
  <c r="H65" i="5"/>
  <c r="C65" i="5"/>
  <c r="I64" i="4"/>
  <c r="H64" i="4"/>
  <c r="C64" i="4"/>
  <c r="G64" i="4"/>
  <c r="E64" i="4"/>
  <c r="F64" i="4"/>
  <c r="D66" i="6" l="1"/>
  <c r="B68" i="6"/>
  <c r="D65" i="5"/>
  <c r="B67" i="5"/>
  <c r="D64" i="4"/>
  <c r="B66" i="4"/>
  <c r="D56" i="2"/>
  <c r="B57" i="2"/>
  <c r="E67" i="6"/>
  <c r="C67" i="6"/>
  <c r="H67" i="6"/>
  <c r="I67" i="6"/>
  <c r="F67" i="6"/>
  <c r="G67" i="6"/>
  <c r="G57" i="2"/>
  <c r="C57" i="2"/>
  <c r="F57" i="2"/>
  <c r="H57" i="2"/>
  <c r="I57" i="2"/>
  <c r="E57" i="2"/>
  <c r="E66" i="5"/>
  <c r="H66" i="5"/>
  <c r="G66" i="5"/>
  <c r="C66" i="5"/>
  <c r="I66" i="5"/>
  <c r="F66" i="5"/>
  <c r="E65" i="4"/>
  <c r="F65" i="4"/>
  <c r="C65" i="4"/>
  <c r="I65" i="4"/>
  <c r="H65" i="4"/>
  <c r="G65" i="4"/>
  <c r="D67" i="6" l="1"/>
  <c r="B69" i="6"/>
  <c r="D66" i="5"/>
  <c r="B68" i="5"/>
  <c r="D65" i="4"/>
  <c r="B67" i="4"/>
  <c r="D57" i="2"/>
  <c r="B58" i="2"/>
  <c r="E68" i="6"/>
  <c r="F68" i="6"/>
  <c r="H68" i="6"/>
  <c r="I68" i="6"/>
  <c r="C68" i="6"/>
  <c r="G68" i="6"/>
  <c r="F58" i="2"/>
  <c r="E58" i="2"/>
  <c r="I58" i="2"/>
  <c r="C58" i="2"/>
  <c r="H58" i="2"/>
  <c r="G58" i="2"/>
  <c r="C67" i="5"/>
  <c r="H67" i="5"/>
  <c r="E67" i="5"/>
  <c r="G67" i="5"/>
  <c r="F67" i="5"/>
  <c r="I67" i="5"/>
  <c r="H66" i="4"/>
  <c r="C66" i="4"/>
  <c r="F66" i="4"/>
  <c r="E66" i="4"/>
  <c r="I66" i="4"/>
  <c r="G66" i="4"/>
  <c r="D68" i="6" l="1"/>
  <c r="B70" i="6"/>
  <c r="D67" i="5"/>
  <c r="B69" i="5"/>
  <c r="D66" i="4"/>
  <c r="B68" i="4"/>
  <c r="D58" i="2"/>
  <c r="B59" i="2"/>
  <c r="E69" i="6"/>
  <c r="G69" i="6"/>
  <c r="F69" i="6"/>
  <c r="C69" i="6"/>
  <c r="I69" i="6"/>
  <c r="H69" i="6"/>
  <c r="H59" i="2"/>
  <c r="C59" i="2"/>
  <c r="G59" i="2"/>
  <c r="E59" i="2"/>
  <c r="I59" i="2"/>
  <c r="F59" i="2"/>
  <c r="F68" i="5"/>
  <c r="G68" i="5"/>
  <c r="E68" i="5"/>
  <c r="C68" i="5"/>
  <c r="I68" i="5"/>
  <c r="H68" i="5"/>
  <c r="F67" i="4"/>
  <c r="C67" i="4"/>
  <c r="I67" i="4"/>
  <c r="E67" i="4"/>
  <c r="H67" i="4"/>
  <c r="G67" i="4"/>
  <c r="D69" i="6" l="1"/>
  <c r="B71" i="6"/>
  <c r="D68" i="5"/>
  <c r="B70" i="5"/>
  <c r="D67" i="4"/>
  <c r="B69" i="4"/>
  <c r="D59" i="2"/>
  <c r="B60" i="2"/>
  <c r="F70" i="6"/>
  <c r="C70" i="6"/>
  <c r="G70" i="6"/>
  <c r="I70" i="6"/>
  <c r="E70" i="6"/>
  <c r="H70" i="6"/>
  <c r="C60" i="2"/>
  <c r="G60" i="2"/>
  <c r="E60" i="2"/>
  <c r="I60" i="2"/>
  <c r="H60" i="2"/>
  <c r="F60" i="2"/>
  <c r="G69" i="5"/>
  <c r="I69" i="5"/>
  <c r="E69" i="5"/>
  <c r="H69" i="5"/>
  <c r="F69" i="5"/>
  <c r="C69" i="5"/>
  <c r="I68" i="4"/>
  <c r="F68" i="4"/>
  <c r="G68" i="4"/>
  <c r="C68" i="4"/>
  <c r="H68" i="4"/>
  <c r="E68" i="4"/>
  <c r="D70" i="6" l="1"/>
  <c r="B72" i="6"/>
  <c r="D69" i="5"/>
  <c r="B71" i="5"/>
  <c r="D68" i="4"/>
  <c r="B70" i="4"/>
  <c r="D60" i="2"/>
  <c r="B61" i="2"/>
  <c r="E71" i="6"/>
  <c r="G71" i="6"/>
  <c r="F71" i="6"/>
  <c r="C71" i="6"/>
  <c r="I71" i="6"/>
  <c r="H71" i="6"/>
  <c r="E61" i="2"/>
  <c r="I61" i="2"/>
  <c r="H61" i="2"/>
  <c r="C61" i="2"/>
  <c r="G61" i="2"/>
  <c r="F61" i="2"/>
  <c r="E70" i="5"/>
  <c r="G70" i="5"/>
  <c r="I70" i="5"/>
  <c r="C70" i="5"/>
  <c r="F70" i="5"/>
  <c r="H70" i="5"/>
  <c r="I69" i="4"/>
  <c r="C69" i="4"/>
  <c r="E69" i="4"/>
  <c r="G69" i="4"/>
  <c r="H69" i="4"/>
  <c r="F69" i="4"/>
  <c r="D71" i="6" l="1"/>
  <c r="B73" i="6"/>
  <c r="D70" i="5"/>
  <c r="B72" i="5"/>
  <c r="D69" i="4"/>
  <c r="B71" i="4"/>
  <c r="D61" i="2"/>
  <c r="B62" i="2"/>
  <c r="G72" i="6"/>
  <c r="E72" i="6"/>
  <c r="I72" i="6"/>
  <c r="H72" i="6"/>
  <c r="C72" i="6"/>
  <c r="F72" i="6"/>
  <c r="I62" i="2"/>
  <c r="F62" i="2"/>
  <c r="C62" i="2"/>
  <c r="E62" i="2"/>
  <c r="G62" i="2"/>
  <c r="H62" i="2"/>
  <c r="H71" i="5"/>
  <c r="E71" i="5"/>
  <c r="F71" i="5"/>
  <c r="G71" i="5"/>
  <c r="C71" i="5"/>
  <c r="I71" i="5"/>
  <c r="I70" i="4"/>
  <c r="G70" i="4"/>
  <c r="H70" i="4"/>
  <c r="C70" i="4"/>
  <c r="E70" i="4"/>
  <c r="F70" i="4"/>
  <c r="D72" i="6" l="1"/>
  <c r="B74" i="6"/>
  <c r="D71" i="5"/>
  <c r="B73" i="5"/>
  <c r="D70" i="4"/>
  <c r="B72" i="4"/>
  <c r="D62" i="2"/>
  <c r="B63" i="2"/>
  <c r="G73" i="6"/>
  <c r="F73" i="6"/>
  <c r="I73" i="6"/>
  <c r="H73" i="6"/>
  <c r="E73" i="6"/>
  <c r="C73" i="6"/>
  <c r="C63" i="2"/>
  <c r="H63" i="2"/>
  <c r="I63" i="2"/>
  <c r="G63" i="2"/>
  <c r="F63" i="2"/>
  <c r="E63" i="2"/>
  <c r="H72" i="5"/>
  <c r="I72" i="5"/>
  <c r="F72" i="5"/>
  <c r="C72" i="5"/>
  <c r="G72" i="5"/>
  <c r="E72" i="5"/>
  <c r="F71" i="4"/>
  <c r="C71" i="4"/>
  <c r="E71" i="4"/>
  <c r="I71" i="4"/>
  <c r="G71" i="4"/>
  <c r="H71" i="4"/>
  <c r="D73" i="6" l="1"/>
  <c r="B75" i="6"/>
  <c r="D72" i="5"/>
  <c r="B74" i="5"/>
  <c r="D71" i="4"/>
  <c r="B73" i="4"/>
  <c r="D63" i="2"/>
  <c r="B64" i="2"/>
  <c r="H74" i="6"/>
  <c r="G74" i="6"/>
  <c r="I74" i="6"/>
  <c r="E74" i="6"/>
  <c r="F74" i="6"/>
  <c r="C74" i="6"/>
  <c r="I64" i="2"/>
  <c r="H64" i="2"/>
  <c r="G64" i="2"/>
  <c r="C64" i="2"/>
  <c r="E64" i="2"/>
  <c r="F64" i="2"/>
  <c r="E73" i="5"/>
  <c r="F73" i="5"/>
  <c r="H73" i="5"/>
  <c r="G73" i="5"/>
  <c r="C73" i="5"/>
  <c r="I73" i="5"/>
  <c r="G72" i="4"/>
  <c r="C72" i="4"/>
  <c r="H72" i="4"/>
  <c r="F72" i="4"/>
  <c r="E72" i="4"/>
  <c r="I72" i="4"/>
  <c r="D74" i="6" l="1"/>
  <c r="B76" i="6"/>
  <c r="D73" i="5"/>
  <c r="B75" i="5"/>
  <c r="D72" i="4"/>
  <c r="B74" i="4"/>
  <c r="D64" i="2"/>
  <c r="B65" i="2"/>
  <c r="H75" i="6"/>
  <c r="C75" i="6"/>
  <c r="F75" i="6"/>
  <c r="I75" i="6"/>
  <c r="G75" i="6"/>
  <c r="E75" i="6"/>
  <c r="G65" i="2"/>
  <c r="E65" i="2"/>
  <c r="C65" i="2"/>
  <c r="F65" i="2"/>
  <c r="H65" i="2"/>
  <c r="I65" i="2"/>
  <c r="F74" i="5"/>
  <c r="C74" i="5"/>
  <c r="H74" i="5"/>
  <c r="I74" i="5"/>
  <c r="G74" i="5"/>
  <c r="E74" i="5"/>
  <c r="E73" i="4"/>
  <c r="H73" i="4"/>
  <c r="I73" i="4"/>
  <c r="G73" i="4"/>
  <c r="F73" i="4"/>
  <c r="C73" i="4"/>
  <c r="D75" i="6" l="1"/>
  <c r="B77" i="6"/>
  <c r="D74" i="5"/>
  <c r="B76" i="5"/>
  <c r="D73" i="4"/>
  <c r="B75" i="4"/>
  <c r="D65" i="2"/>
  <c r="B66" i="2"/>
  <c r="E76" i="6"/>
  <c r="G76" i="6"/>
  <c r="I76" i="6"/>
  <c r="H76" i="6"/>
  <c r="C76" i="6"/>
  <c r="F76" i="6"/>
  <c r="F66" i="2"/>
  <c r="E66" i="2"/>
  <c r="H66" i="2"/>
  <c r="I66" i="2"/>
  <c r="G66" i="2"/>
  <c r="C66" i="2"/>
  <c r="G75" i="5"/>
  <c r="H75" i="5"/>
  <c r="E75" i="5"/>
  <c r="I75" i="5"/>
  <c r="C75" i="5"/>
  <c r="F75" i="5"/>
  <c r="I74" i="4"/>
  <c r="G74" i="4"/>
  <c r="H74" i="4"/>
  <c r="E74" i="4"/>
  <c r="C74" i="4"/>
  <c r="F74" i="4"/>
  <c r="D76" i="6" l="1"/>
  <c r="B78" i="6"/>
  <c r="D75" i="5"/>
  <c r="B77" i="5"/>
  <c r="D74" i="4"/>
  <c r="B76" i="4"/>
  <c r="D66" i="2"/>
  <c r="B67" i="2"/>
  <c r="H77" i="6"/>
  <c r="I77" i="6"/>
  <c r="G77" i="6"/>
  <c r="E77" i="6"/>
  <c r="F77" i="6"/>
  <c r="C77" i="6"/>
  <c r="C67" i="2"/>
  <c r="F67" i="2"/>
  <c r="G67" i="2"/>
  <c r="H67" i="2"/>
  <c r="I67" i="2"/>
  <c r="E67" i="2"/>
  <c r="I76" i="5"/>
  <c r="E76" i="5"/>
  <c r="F76" i="5"/>
  <c r="C76" i="5"/>
  <c r="G76" i="5"/>
  <c r="H76" i="5"/>
  <c r="E75" i="4"/>
  <c r="H75" i="4"/>
  <c r="F75" i="4"/>
  <c r="C75" i="4"/>
  <c r="I75" i="4"/>
  <c r="G75" i="4"/>
  <c r="D77" i="6" l="1"/>
  <c r="B79" i="6"/>
  <c r="D76" i="5"/>
  <c r="B78" i="5"/>
  <c r="D75" i="4"/>
  <c r="B77" i="4"/>
  <c r="D67" i="2"/>
  <c r="B68" i="2"/>
  <c r="H78" i="6"/>
  <c r="C78" i="6"/>
  <c r="I78" i="6"/>
  <c r="G78" i="6"/>
  <c r="F78" i="6"/>
  <c r="E78" i="6"/>
  <c r="G68" i="2"/>
  <c r="F68" i="2"/>
  <c r="C68" i="2"/>
  <c r="H68" i="2"/>
  <c r="E68" i="2"/>
  <c r="I68" i="2"/>
  <c r="F77" i="5"/>
  <c r="C77" i="5"/>
  <c r="H77" i="5"/>
  <c r="I77" i="5"/>
  <c r="E77" i="5"/>
  <c r="G77" i="5"/>
  <c r="H76" i="4"/>
  <c r="C76" i="4"/>
  <c r="F76" i="4"/>
  <c r="E76" i="4"/>
  <c r="G76" i="4"/>
  <c r="I76" i="4"/>
  <c r="D78" i="6" l="1"/>
  <c r="B80" i="6"/>
  <c r="D77" i="5"/>
  <c r="B79" i="5"/>
  <c r="D76" i="4"/>
  <c r="B78" i="4"/>
  <c r="D68" i="2"/>
  <c r="B69" i="2"/>
  <c r="E79" i="6"/>
  <c r="H79" i="6"/>
  <c r="F79" i="6"/>
  <c r="G79" i="6"/>
  <c r="I79" i="6"/>
  <c r="C79" i="6"/>
  <c r="E69" i="2"/>
  <c r="I69" i="2"/>
  <c r="F69" i="2"/>
  <c r="G69" i="2"/>
  <c r="H69" i="2"/>
  <c r="C69" i="2"/>
  <c r="E78" i="5"/>
  <c r="G78" i="5"/>
  <c r="I78" i="5"/>
  <c r="C78" i="5"/>
  <c r="F78" i="5"/>
  <c r="H78" i="5"/>
  <c r="H77" i="4"/>
  <c r="C77" i="4"/>
  <c r="E77" i="4"/>
  <c r="I77" i="4"/>
  <c r="G77" i="4"/>
  <c r="F77" i="4"/>
  <c r="D79" i="6" l="1"/>
  <c r="B81" i="6"/>
  <c r="D78" i="5"/>
  <c r="B80" i="5"/>
  <c r="D77" i="4"/>
  <c r="B79" i="4"/>
  <c r="D69" i="2"/>
  <c r="B70" i="2"/>
  <c r="F80" i="6"/>
  <c r="E80" i="6"/>
  <c r="I80" i="6"/>
  <c r="H80" i="6"/>
  <c r="C80" i="6"/>
  <c r="G80" i="6"/>
  <c r="F70" i="2"/>
  <c r="H70" i="2"/>
  <c r="E70" i="2"/>
  <c r="C70" i="2"/>
  <c r="I70" i="2"/>
  <c r="G70" i="2"/>
  <c r="E79" i="5"/>
  <c r="H79" i="5"/>
  <c r="C79" i="5"/>
  <c r="I79" i="5"/>
  <c r="G79" i="5"/>
  <c r="F79" i="5"/>
  <c r="G78" i="4"/>
  <c r="C78" i="4"/>
  <c r="H78" i="4"/>
  <c r="E78" i="4"/>
  <c r="F78" i="4"/>
  <c r="I78" i="4"/>
  <c r="D80" i="6" l="1"/>
  <c r="B82" i="6"/>
  <c r="D79" i="5"/>
  <c r="B81" i="5"/>
  <c r="D78" i="4"/>
  <c r="B80" i="4"/>
  <c r="D70" i="2"/>
  <c r="B71" i="2"/>
  <c r="H81" i="6"/>
  <c r="I81" i="6"/>
  <c r="F81" i="6"/>
  <c r="C81" i="6"/>
  <c r="E81" i="6"/>
  <c r="G81" i="6"/>
  <c r="I71" i="2"/>
  <c r="F71" i="2"/>
  <c r="C71" i="2"/>
  <c r="G71" i="2"/>
  <c r="H71" i="2"/>
  <c r="E71" i="2"/>
  <c r="G80" i="5"/>
  <c r="I80" i="5"/>
  <c r="H80" i="5"/>
  <c r="F80" i="5"/>
  <c r="E80" i="5"/>
  <c r="C80" i="5"/>
  <c r="C79" i="4"/>
  <c r="E79" i="4"/>
  <c r="F79" i="4"/>
  <c r="G79" i="4"/>
  <c r="H79" i="4"/>
  <c r="I79" i="4"/>
  <c r="D81" i="6" l="1"/>
  <c r="B83" i="6"/>
  <c r="D80" i="5"/>
  <c r="B82" i="5"/>
  <c r="D79" i="4"/>
  <c r="B81" i="4"/>
  <c r="D71" i="2"/>
  <c r="B72" i="2"/>
  <c r="E82" i="6"/>
  <c r="G82" i="6"/>
  <c r="F82" i="6"/>
  <c r="H82" i="6"/>
  <c r="C82" i="6"/>
  <c r="I82" i="6"/>
  <c r="F72" i="2"/>
  <c r="I72" i="2"/>
  <c r="G72" i="2"/>
  <c r="H72" i="2"/>
  <c r="C72" i="2"/>
  <c r="E72" i="2"/>
  <c r="H81" i="5"/>
  <c r="E81" i="5"/>
  <c r="G81" i="5"/>
  <c r="I81" i="5"/>
  <c r="F81" i="5"/>
  <c r="C81" i="5"/>
  <c r="I80" i="4"/>
  <c r="G80" i="4"/>
  <c r="H80" i="4"/>
  <c r="F80" i="4"/>
  <c r="E80" i="4"/>
  <c r="C80" i="4"/>
  <c r="D82" i="6" l="1"/>
  <c r="B84" i="6"/>
  <c r="D81" i="5"/>
  <c r="B83" i="5"/>
  <c r="D80" i="4"/>
  <c r="B82" i="4"/>
  <c r="D72" i="2"/>
  <c r="B73" i="2"/>
  <c r="F83" i="6"/>
  <c r="H83" i="6"/>
  <c r="C83" i="6"/>
  <c r="E83" i="6"/>
  <c r="G83" i="6"/>
  <c r="I83" i="6"/>
  <c r="H73" i="2"/>
  <c r="F73" i="2"/>
  <c r="G73" i="2"/>
  <c r="E73" i="2"/>
  <c r="I73" i="2"/>
  <c r="C73" i="2"/>
  <c r="E82" i="5"/>
  <c r="C82" i="5"/>
  <c r="I82" i="5"/>
  <c r="F82" i="5"/>
  <c r="G82" i="5"/>
  <c r="H82" i="5"/>
  <c r="E81" i="4"/>
  <c r="H81" i="4"/>
  <c r="I81" i="4"/>
  <c r="F81" i="4"/>
  <c r="C81" i="4"/>
  <c r="G81" i="4"/>
  <c r="D83" i="6" l="1"/>
  <c r="B85" i="6"/>
  <c r="D82" i="5"/>
  <c r="B84" i="5"/>
  <c r="D81" i="4"/>
  <c r="B83" i="4"/>
  <c r="D73" i="2"/>
  <c r="B74" i="2"/>
  <c r="F84" i="6"/>
  <c r="G84" i="6"/>
  <c r="I84" i="6"/>
  <c r="C84" i="6"/>
  <c r="E84" i="6"/>
  <c r="H84" i="6"/>
  <c r="G74" i="2"/>
  <c r="F74" i="2"/>
  <c r="C74" i="2"/>
  <c r="H74" i="2"/>
  <c r="E74" i="2"/>
  <c r="I74" i="2"/>
  <c r="I83" i="5"/>
  <c r="E83" i="5"/>
  <c r="C83" i="5"/>
  <c r="H83" i="5"/>
  <c r="G83" i="5"/>
  <c r="F83" i="5"/>
  <c r="G82" i="4"/>
  <c r="C82" i="4"/>
  <c r="H82" i="4"/>
  <c r="I82" i="4"/>
  <c r="E82" i="4"/>
  <c r="F82" i="4"/>
  <c r="D84" i="6" l="1"/>
  <c r="B86" i="6"/>
  <c r="D83" i="5"/>
  <c r="B85" i="5"/>
  <c r="D82" i="4"/>
  <c r="B84" i="4"/>
  <c r="D74" i="2"/>
  <c r="B75" i="2"/>
  <c r="G85" i="6"/>
  <c r="I85" i="6"/>
  <c r="F85" i="6"/>
  <c r="H85" i="6"/>
  <c r="C85" i="6"/>
  <c r="E85" i="6"/>
  <c r="H75" i="2"/>
  <c r="I75" i="2"/>
  <c r="E75" i="2"/>
  <c r="G75" i="2"/>
  <c r="F75" i="2"/>
  <c r="C75" i="2"/>
  <c r="I84" i="5"/>
  <c r="H84" i="5"/>
  <c r="G84" i="5"/>
  <c r="F84" i="5"/>
  <c r="E84" i="5"/>
  <c r="C84" i="5"/>
  <c r="F83" i="4"/>
  <c r="C83" i="4"/>
  <c r="I83" i="4"/>
  <c r="H83" i="4"/>
  <c r="E83" i="4"/>
  <c r="G83" i="4"/>
  <c r="D85" i="6" l="1"/>
  <c r="B87" i="6"/>
  <c r="D84" i="5"/>
  <c r="B86" i="5"/>
  <c r="D83" i="4"/>
  <c r="B85" i="4"/>
  <c r="D75" i="2"/>
  <c r="B76" i="2"/>
  <c r="C86" i="6"/>
  <c r="I86" i="6"/>
  <c r="F86" i="6"/>
  <c r="G86" i="6"/>
  <c r="E86" i="6"/>
  <c r="H86" i="6"/>
  <c r="F76" i="2"/>
  <c r="C76" i="2"/>
  <c r="I76" i="2"/>
  <c r="G76" i="2"/>
  <c r="H76" i="2"/>
  <c r="E76" i="2"/>
  <c r="G85" i="5"/>
  <c r="H85" i="5"/>
  <c r="F85" i="5"/>
  <c r="I85" i="5"/>
  <c r="C85" i="5"/>
  <c r="E85" i="5"/>
  <c r="G84" i="4"/>
  <c r="F84" i="4"/>
  <c r="I84" i="4"/>
  <c r="H84" i="4"/>
  <c r="C84" i="4"/>
  <c r="E84" i="4"/>
  <c r="D86" i="6" l="1"/>
  <c r="B88" i="6"/>
  <c r="D85" i="5"/>
  <c r="B87" i="5"/>
  <c r="D84" i="4"/>
  <c r="B86" i="4"/>
  <c r="D76" i="2"/>
  <c r="B77" i="2"/>
  <c r="F87" i="6"/>
  <c r="C87" i="6"/>
  <c r="I87" i="6"/>
  <c r="H87" i="6"/>
  <c r="E87" i="6"/>
  <c r="G87" i="6"/>
  <c r="F77" i="2"/>
  <c r="H77" i="2"/>
  <c r="I77" i="2"/>
  <c r="C77" i="2"/>
  <c r="E77" i="2"/>
  <c r="G77" i="2"/>
  <c r="G86" i="5"/>
  <c r="H86" i="5"/>
  <c r="I86" i="5"/>
  <c r="F86" i="5"/>
  <c r="C86" i="5"/>
  <c r="E86" i="5"/>
  <c r="I85" i="4"/>
  <c r="F85" i="4"/>
  <c r="H85" i="4"/>
  <c r="G85" i="4"/>
  <c r="E85" i="4"/>
  <c r="C85" i="4"/>
  <c r="D87" i="6" l="1"/>
  <c r="B89" i="6"/>
  <c r="D86" i="5"/>
  <c r="B88" i="5"/>
  <c r="D85" i="4"/>
  <c r="B87" i="4"/>
  <c r="D77" i="2"/>
  <c r="B78" i="2"/>
  <c r="C88" i="6"/>
  <c r="G88" i="6"/>
  <c r="E88" i="6"/>
  <c r="I88" i="6"/>
  <c r="F88" i="6"/>
  <c r="H88" i="6"/>
  <c r="H78" i="2"/>
  <c r="F78" i="2"/>
  <c r="G78" i="2"/>
  <c r="E78" i="2"/>
  <c r="I78" i="2"/>
  <c r="C78" i="2"/>
  <c r="H87" i="5"/>
  <c r="F87" i="5"/>
  <c r="I87" i="5"/>
  <c r="G87" i="5"/>
  <c r="E87" i="5"/>
  <c r="C87" i="5"/>
  <c r="H86" i="4"/>
  <c r="G86" i="4"/>
  <c r="I86" i="4"/>
  <c r="F86" i="4"/>
  <c r="E86" i="4"/>
  <c r="C86" i="4"/>
  <c r="D88" i="6" l="1"/>
  <c r="B90" i="6"/>
  <c r="D87" i="5"/>
  <c r="B89" i="5"/>
  <c r="D86" i="4"/>
  <c r="B88" i="4"/>
  <c r="D78" i="2"/>
  <c r="B79" i="2"/>
  <c r="G89" i="6"/>
  <c r="I89" i="6"/>
  <c r="F89" i="6"/>
  <c r="C89" i="6"/>
  <c r="E89" i="6"/>
  <c r="H89" i="6"/>
  <c r="H79" i="2"/>
  <c r="F79" i="2"/>
  <c r="I79" i="2"/>
  <c r="E79" i="2"/>
  <c r="C79" i="2"/>
  <c r="G79" i="2"/>
  <c r="F88" i="5"/>
  <c r="I88" i="5"/>
  <c r="H88" i="5"/>
  <c r="G88" i="5"/>
  <c r="C88" i="5"/>
  <c r="E88" i="5"/>
  <c r="H87" i="4"/>
  <c r="I87" i="4"/>
  <c r="F87" i="4"/>
  <c r="G87" i="4"/>
  <c r="E87" i="4"/>
  <c r="C87" i="4"/>
  <c r="D89" i="6" l="1"/>
  <c r="B91" i="6"/>
  <c r="D88" i="5"/>
  <c r="B90" i="5"/>
  <c r="D87" i="4"/>
  <c r="B89" i="4"/>
  <c r="D79" i="2"/>
  <c r="B80" i="2"/>
  <c r="H90" i="6"/>
  <c r="E90" i="6"/>
  <c r="F90" i="6"/>
  <c r="G90" i="6"/>
  <c r="I90" i="6"/>
  <c r="C90" i="6"/>
  <c r="I80" i="2"/>
  <c r="F80" i="2"/>
  <c r="G80" i="2"/>
  <c r="E80" i="2"/>
  <c r="H80" i="2"/>
  <c r="C80" i="2"/>
  <c r="F89" i="5"/>
  <c r="I89" i="5"/>
  <c r="H89" i="5"/>
  <c r="G89" i="5"/>
  <c r="E89" i="5"/>
  <c r="C89" i="5"/>
  <c r="F88" i="4"/>
  <c r="H88" i="4"/>
  <c r="G88" i="4"/>
  <c r="I88" i="4"/>
  <c r="E88" i="4"/>
  <c r="C88" i="4"/>
  <c r="D90" i="6" l="1"/>
  <c r="B92" i="6"/>
  <c r="D89" i="5"/>
  <c r="B91" i="5"/>
  <c r="D88" i="4"/>
  <c r="B90" i="4"/>
  <c r="D80" i="2"/>
  <c r="B81" i="2"/>
  <c r="F91" i="6"/>
  <c r="G91" i="6"/>
  <c r="C91" i="6"/>
  <c r="I91" i="6"/>
  <c r="H91" i="6"/>
  <c r="E91" i="6"/>
  <c r="H81" i="2"/>
  <c r="G81" i="2"/>
  <c r="C81" i="2"/>
  <c r="F81" i="2"/>
  <c r="I81" i="2"/>
  <c r="E81" i="2"/>
  <c r="H90" i="5"/>
  <c r="G90" i="5"/>
  <c r="F90" i="5"/>
  <c r="I90" i="5"/>
  <c r="E90" i="5"/>
  <c r="C90" i="5"/>
  <c r="I89" i="4"/>
  <c r="G89" i="4"/>
  <c r="H89" i="4"/>
  <c r="F89" i="4"/>
  <c r="C89" i="4"/>
  <c r="E89" i="4"/>
  <c r="D91" i="6" l="1"/>
  <c r="B93" i="6"/>
  <c r="D90" i="5"/>
  <c r="B92" i="5"/>
  <c r="D89" i="4"/>
  <c r="B91" i="4"/>
  <c r="D81" i="2"/>
  <c r="B82" i="2"/>
  <c r="G92" i="6"/>
  <c r="F92" i="6"/>
  <c r="I92" i="6"/>
  <c r="E92" i="6"/>
  <c r="C92" i="6"/>
  <c r="H92" i="6"/>
  <c r="H82" i="2"/>
  <c r="I82" i="2"/>
  <c r="E82" i="2"/>
  <c r="F82" i="2"/>
  <c r="C82" i="2"/>
  <c r="G82" i="2"/>
  <c r="I91" i="5"/>
  <c r="H91" i="5"/>
  <c r="F91" i="5"/>
  <c r="G91" i="5"/>
  <c r="E91" i="5"/>
  <c r="C91" i="5"/>
  <c r="H90" i="4"/>
  <c r="F90" i="4"/>
  <c r="I90" i="4"/>
  <c r="G90" i="4"/>
  <c r="E90" i="4"/>
  <c r="C90" i="4"/>
  <c r="D92" i="6" l="1"/>
  <c r="B94" i="6"/>
  <c r="D91" i="5"/>
  <c r="B93" i="5"/>
  <c r="D90" i="4"/>
  <c r="B92" i="4"/>
  <c r="D82" i="2"/>
  <c r="B83" i="2"/>
  <c r="F93" i="6"/>
  <c r="G93" i="6"/>
  <c r="I93" i="6"/>
  <c r="E93" i="6"/>
  <c r="H93" i="6"/>
  <c r="C93" i="6"/>
  <c r="G83" i="2"/>
  <c r="I83" i="2"/>
  <c r="F83" i="2"/>
  <c r="E83" i="2"/>
  <c r="C83" i="2"/>
  <c r="H83" i="2"/>
  <c r="H92" i="5"/>
  <c r="F92" i="5"/>
  <c r="G92" i="5"/>
  <c r="I92" i="5"/>
  <c r="C92" i="5"/>
  <c r="E92" i="5"/>
  <c r="G91" i="4"/>
  <c r="I91" i="4"/>
  <c r="F91" i="4"/>
  <c r="H91" i="4"/>
  <c r="C91" i="4"/>
  <c r="E91" i="4"/>
  <c r="D93" i="6" l="1"/>
  <c r="B95" i="6"/>
  <c r="D92" i="5"/>
  <c r="B94" i="5"/>
  <c r="D91" i="4"/>
  <c r="B93" i="4"/>
  <c r="D83" i="2"/>
  <c r="B84" i="2"/>
  <c r="F94" i="6"/>
  <c r="C94" i="6"/>
  <c r="H94" i="6"/>
  <c r="G94" i="6"/>
  <c r="E94" i="6"/>
  <c r="I94" i="6"/>
  <c r="H84" i="2"/>
  <c r="F84" i="2"/>
  <c r="E84" i="2"/>
  <c r="I84" i="2"/>
  <c r="C84" i="2"/>
  <c r="G84" i="2"/>
  <c r="F93" i="5"/>
  <c r="G93" i="5"/>
  <c r="H93" i="5"/>
  <c r="I93" i="5"/>
  <c r="C93" i="5"/>
  <c r="E93" i="5"/>
  <c r="F92" i="4"/>
  <c r="G92" i="4"/>
  <c r="I92" i="4"/>
  <c r="H92" i="4"/>
  <c r="C92" i="4"/>
  <c r="E92" i="4"/>
  <c r="D94" i="6" l="1"/>
  <c r="B96" i="6"/>
  <c r="D93" i="5"/>
  <c r="B95" i="5"/>
  <c r="D92" i="4"/>
  <c r="B94" i="4"/>
  <c r="D84" i="2"/>
  <c r="B85" i="2"/>
  <c r="H95" i="6"/>
  <c r="F95" i="6"/>
  <c r="E95" i="6"/>
  <c r="C95" i="6"/>
  <c r="I95" i="6"/>
  <c r="G95" i="6"/>
  <c r="F85" i="2"/>
  <c r="G85" i="2"/>
  <c r="I85" i="2"/>
  <c r="H85" i="2"/>
  <c r="C85" i="2"/>
  <c r="E85" i="2"/>
  <c r="G94" i="5"/>
  <c r="H94" i="5"/>
  <c r="I94" i="5"/>
  <c r="F94" i="5"/>
  <c r="E94" i="5"/>
  <c r="C94" i="5"/>
  <c r="I93" i="4"/>
  <c r="H93" i="4"/>
  <c r="F93" i="4"/>
  <c r="G93" i="4"/>
  <c r="C93" i="4"/>
  <c r="E93" i="4"/>
  <c r="D95" i="6" l="1"/>
  <c r="B97" i="6"/>
  <c r="D94" i="5"/>
  <c r="B96" i="5"/>
  <c r="D93" i="4"/>
  <c r="B95" i="4"/>
  <c r="D85" i="2"/>
  <c r="B86" i="2"/>
  <c r="H96" i="6"/>
  <c r="F96" i="6"/>
  <c r="C96" i="6"/>
  <c r="I96" i="6"/>
  <c r="E96" i="6"/>
  <c r="G96" i="6"/>
  <c r="C86" i="2"/>
  <c r="H86" i="2"/>
  <c r="G86" i="2"/>
  <c r="F86" i="2"/>
  <c r="I86" i="2"/>
  <c r="E86" i="2"/>
  <c r="G95" i="5"/>
  <c r="I95" i="5"/>
  <c r="H95" i="5"/>
  <c r="F95" i="5"/>
  <c r="C95" i="5"/>
  <c r="E95" i="5"/>
  <c r="H94" i="4"/>
  <c r="G94" i="4"/>
  <c r="I94" i="4"/>
  <c r="F94" i="4"/>
  <c r="E94" i="4"/>
  <c r="C94" i="4"/>
  <c r="D96" i="6" l="1"/>
  <c r="B98" i="6"/>
  <c r="D95" i="5"/>
  <c r="B97" i="5"/>
  <c r="D94" i="4"/>
  <c r="B96" i="4"/>
  <c r="D86" i="2"/>
  <c r="B87" i="2"/>
  <c r="F97" i="6"/>
  <c r="I97" i="6"/>
  <c r="H97" i="6"/>
  <c r="E97" i="6"/>
  <c r="G97" i="6"/>
  <c r="C97" i="6"/>
  <c r="F87" i="2"/>
  <c r="H87" i="2"/>
  <c r="C87" i="2"/>
  <c r="G87" i="2"/>
  <c r="I87" i="2"/>
  <c r="E87" i="2"/>
  <c r="H96" i="5"/>
  <c r="G96" i="5"/>
  <c r="F96" i="5"/>
  <c r="I96" i="5"/>
  <c r="E96" i="5"/>
  <c r="C96" i="5"/>
  <c r="H95" i="4"/>
  <c r="I95" i="4"/>
  <c r="F95" i="4"/>
  <c r="G95" i="4"/>
  <c r="E95" i="4"/>
  <c r="C95" i="4"/>
  <c r="D97" i="6" l="1"/>
  <c r="B99" i="6"/>
  <c r="D96" i="5"/>
  <c r="B98" i="5"/>
  <c r="D95" i="4"/>
  <c r="B97" i="4"/>
  <c r="D87" i="2"/>
  <c r="B88" i="2"/>
  <c r="I98" i="6"/>
  <c r="C98" i="6"/>
  <c r="F98" i="6"/>
  <c r="H98" i="6"/>
  <c r="E98" i="6"/>
  <c r="G98" i="6"/>
  <c r="I88" i="2"/>
  <c r="H88" i="2"/>
  <c r="C88" i="2"/>
  <c r="G88" i="2"/>
  <c r="E88" i="2"/>
  <c r="F88" i="2"/>
  <c r="G97" i="5"/>
  <c r="F97" i="5"/>
  <c r="H97" i="5"/>
  <c r="I97" i="5"/>
  <c r="C97" i="5"/>
  <c r="E97" i="5"/>
  <c r="G96" i="4"/>
  <c r="H96" i="4"/>
  <c r="F96" i="4"/>
  <c r="I96" i="4"/>
  <c r="E96" i="4"/>
  <c r="C96" i="4"/>
  <c r="D98" i="6" l="1"/>
  <c r="B100" i="6"/>
  <c r="D97" i="5"/>
  <c r="B99" i="5"/>
  <c r="D96" i="4"/>
  <c r="B98" i="4"/>
  <c r="D88" i="2"/>
  <c r="B89" i="2"/>
  <c r="F99" i="6"/>
  <c r="G99" i="6"/>
  <c r="H99" i="6"/>
  <c r="I99" i="6"/>
  <c r="C99" i="6"/>
  <c r="E99" i="6"/>
  <c r="H89" i="2"/>
  <c r="G89" i="2"/>
  <c r="F89" i="2"/>
  <c r="I89" i="2"/>
  <c r="C89" i="2"/>
  <c r="E89" i="2"/>
  <c r="I98" i="5"/>
  <c r="G98" i="5"/>
  <c r="H98" i="5"/>
  <c r="F98" i="5"/>
  <c r="C98" i="5"/>
  <c r="E98" i="5"/>
  <c r="G97" i="4"/>
  <c r="I97" i="4"/>
  <c r="F97" i="4"/>
  <c r="H97" i="4"/>
  <c r="E97" i="4"/>
  <c r="C97" i="4"/>
  <c r="D99" i="6" l="1"/>
  <c r="B101" i="6"/>
  <c r="D98" i="5"/>
  <c r="B100" i="5"/>
  <c r="D97" i="4"/>
  <c r="B99" i="4"/>
  <c r="D89" i="2"/>
  <c r="B90" i="2"/>
  <c r="F100" i="6"/>
  <c r="E100" i="6"/>
  <c r="C100" i="6"/>
  <c r="G100" i="6"/>
  <c r="H100" i="6"/>
  <c r="I100" i="6"/>
  <c r="H90" i="2"/>
  <c r="F90" i="2"/>
  <c r="I90" i="2"/>
  <c r="G90" i="2"/>
  <c r="C90" i="2"/>
  <c r="E90" i="2"/>
  <c r="I99" i="5"/>
  <c r="H99" i="5"/>
  <c r="F99" i="5"/>
  <c r="G99" i="5"/>
  <c r="E99" i="5"/>
  <c r="C99" i="5"/>
  <c r="H98" i="4"/>
  <c r="I98" i="4"/>
  <c r="G98" i="4"/>
  <c r="F98" i="4"/>
  <c r="E98" i="4"/>
  <c r="C98" i="4"/>
  <c r="D100" i="6" l="1"/>
  <c r="B102" i="6"/>
  <c r="D99" i="5"/>
  <c r="B101" i="5"/>
  <c r="D98" i="4"/>
  <c r="B100" i="4"/>
  <c r="D90" i="2"/>
  <c r="B91" i="2"/>
  <c r="F101" i="6"/>
  <c r="C101" i="6"/>
  <c r="H101" i="6"/>
  <c r="E101" i="6"/>
  <c r="G101" i="6"/>
  <c r="I101" i="6"/>
  <c r="G91" i="2"/>
  <c r="H91" i="2"/>
  <c r="F91" i="2"/>
  <c r="C91" i="2"/>
  <c r="I91" i="2"/>
  <c r="E91" i="2"/>
  <c r="I100" i="5"/>
  <c r="G100" i="5"/>
  <c r="F100" i="5"/>
  <c r="H100" i="5"/>
  <c r="C100" i="5"/>
  <c r="E100" i="5"/>
  <c r="I99" i="4"/>
  <c r="G99" i="4"/>
  <c r="F99" i="4"/>
  <c r="H99" i="4"/>
  <c r="E99" i="4"/>
  <c r="C99" i="4"/>
  <c r="D101" i="6" l="1"/>
  <c r="B103" i="6"/>
  <c r="D100" i="5"/>
  <c r="B102" i="5"/>
  <c r="D99" i="4"/>
  <c r="B101" i="4"/>
  <c r="D91" i="2"/>
  <c r="B92" i="2"/>
  <c r="F102" i="6"/>
  <c r="I102" i="6"/>
  <c r="H102" i="6"/>
  <c r="G102" i="6"/>
  <c r="E102" i="6"/>
  <c r="C102" i="6"/>
  <c r="C92" i="2"/>
  <c r="E92" i="2"/>
  <c r="G92" i="2"/>
  <c r="H92" i="2"/>
  <c r="I92" i="2"/>
  <c r="F92" i="2"/>
  <c r="G101" i="5"/>
  <c r="F101" i="5"/>
  <c r="I101" i="5"/>
  <c r="H101" i="5"/>
  <c r="E101" i="5"/>
  <c r="C101" i="5"/>
  <c r="F100" i="4"/>
  <c r="I100" i="4"/>
  <c r="H100" i="4"/>
  <c r="G100" i="4"/>
  <c r="C100" i="4"/>
  <c r="E100" i="4"/>
  <c r="D102" i="6" l="1"/>
  <c r="B104" i="6"/>
  <c r="D101" i="5"/>
  <c r="B103" i="5"/>
  <c r="D100" i="4"/>
  <c r="B102" i="4"/>
  <c r="D92" i="2"/>
  <c r="B93" i="2"/>
  <c r="G103" i="6"/>
  <c r="E103" i="6"/>
  <c r="F103" i="6"/>
  <c r="H103" i="6"/>
  <c r="C103" i="6"/>
  <c r="I103" i="6"/>
  <c r="F93" i="2"/>
  <c r="H93" i="2"/>
  <c r="C93" i="2"/>
  <c r="E93" i="2"/>
  <c r="G93" i="2"/>
  <c r="I93" i="2"/>
  <c r="G102" i="5"/>
  <c r="H102" i="5"/>
  <c r="I102" i="5"/>
  <c r="F102" i="5"/>
  <c r="E102" i="5"/>
  <c r="C102" i="5"/>
  <c r="H101" i="4"/>
  <c r="I101" i="4"/>
  <c r="F101" i="4"/>
  <c r="G101" i="4"/>
  <c r="C101" i="4"/>
  <c r="E101" i="4"/>
  <c r="D103" i="6" l="1"/>
  <c r="B105" i="6"/>
  <c r="D102" i="5"/>
  <c r="B104" i="5"/>
  <c r="D101" i="4"/>
  <c r="B103" i="4"/>
  <c r="D93" i="2"/>
  <c r="B94" i="2"/>
  <c r="C104" i="6"/>
  <c r="G104" i="6"/>
  <c r="H104" i="6"/>
  <c r="I104" i="6"/>
  <c r="F104" i="6"/>
  <c r="E104" i="6"/>
  <c r="H94" i="2"/>
  <c r="G94" i="2"/>
  <c r="C94" i="2"/>
  <c r="F94" i="2"/>
  <c r="I94" i="2"/>
  <c r="E94" i="2"/>
  <c r="G103" i="5"/>
  <c r="F103" i="5"/>
  <c r="H103" i="5"/>
  <c r="I103" i="5"/>
  <c r="C103" i="5"/>
  <c r="E103" i="5"/>
  <c r="H102" i="4"/>
  <c r="F102" i="4"/>
  <c r="I102" i="4"/>
  <c r="G102" i="4"/>
  <c r="E102" i="4"/>
  <c r="C102" i="4"/>
  <c r="D104" i="6" l="1"/>
  <c r="B106" i="6"/>
  <c r="D103" i="5"/>
  <c r="B105" i="5"/>
  <c r="D102" i="4"/>
  <c r="B104" i="4"/>
  <c r="D94" i="2"/>
  <c r="B95" i="2"/>
  <c r="C105" i="6"/>
  <c r="I105" i="6"/>
  <c r="F105" i="6"/>
  <c r="H105" i="6"/>
  <c r="G105" i="6"/>
  <c r="E105" i="6"/>
  <c r="C95" i="2"/>
  <c r="F95" i="2"/>
  <c r="H95" i="2"/>
  <c r="E95" i="2"/>
  <c r="I95" i="2"/>
  <c r="G95" i="2"/>
  <c r="H104" i="5"/>
  <c r="G104" i="5"/>
  <c r="E104" i="5"/>
  <c r="C104" i="5"/>
  <c r="I104" i="5"/>
  <c r="F104" i="5"/>
  <c r="I103" i="4"/>
  <c r="G103" i="4"/>
  <c r="F103" i="4"/>
  <c r="H103" i="4"/>
  <c r="C103" i="4"/>
  <c r="E103" i="4"/>
  <c r="D105" i="6" l="1"/>
  <c r="B107" i="6"/>
  <c r="D104" i="5"/>
  <c r="B106" i="5"/>
  <c r="D103" i="4"/>
  <c r="B105" i="4"/>
  <c r="D95" i="2"/>
  <c r="B96" i="2"/>
  <c r="E106" i="6"/>
  <c r="C106" i="6"/>
  <c r="I106" i="6"/>
  <c r="F106" i="6"/>
  <c r="H106" i="6"/>
  <c r="G106" i="6"/>
  <c r="E96" i="2"/>
  <c r="F96" i="2"/>
  <c r="C96" i="2"/>
  <c r="I96" i="2"/>
  <c r="H96" i="2"/>
  <c r="G96" i="2"/>
  <c r="F105" i="5"/>
  <c r="E105" i="5"/>
  <c r="G105" i="5"/>
  <c r="H105" i="5"/>
  <c r="I105" i="5"/>
  <c r="C105" i="5"/>
  <c r="G104" i="4"/>
  <c r="C104" i="4"/>
  <c r="H104" i="4"/>
  <c r="I104" i="4"/>
  <c r="E104" i="4"/>
  <c r="F104" i="4"/>
  <c r="D106" i="6" l="1"/>
  <c r="B108" i="6"/>
  <c r="D105" i="5"/>
  <c r="B107" i="5"/>
  <c r="D104" i="4"/>
  <c r="B106" i="4"/>
  <c r="D96" i="2"/>
  <c r="B97" i="2"/>
  <c r="C107" i="6"/>
  <c r="E107" i="6"/>
  <c r="I107" i="6"/>
  <c r="H107" i="6"/>
  <c r="F107" i="6"/>
  <c r="G107" i="6"/>
  <c r="F97" i="2"/>
  <c r="I97" i="2"/>
  <c r="E97" i="2"/>
  <c r="H97" i="2"/>
  <c r="C97" i="2"/>
  <c r="G97" i="2"/>
  <c r="I106" i="5"/>
  <c r="C106" i="5"/>
  <c r="H106" i="5"/>
  <c r="E106" i="5"/>
  <c r="F106" i="5"/>
  <c r="G106" i="5"/>
  <c r="F105" i="4"/>
  <c r="H105" i="4"/>
  <c r="I105" i="4"/>
  <c r="E105" i="4"/>
  <c r="C105" i="4"/>
  <c r="G105" i="4"/>
  <c r="D107" i="6" l="1"/>
  <c r="B109" i="6"/>
  <c r="D106" i="5"/>
  <c r="B108" i="5"/>
  <c r="D105" i="4"/>
  <c r="B107" i="4"/>
  <c r="D97" i="2"/>
  <c r="B98" i="2"/>
  <c r="E108" i="6"/>
  <c r="I108" i="6"/>
  <c r="F108" i="6"/>
  <c r="H108" i="6"/>
  <c r="C108" i="6"/>
  <c r="G108" i="6"/>
  <c r="H98" i="2"/>
  <c r="F98" i="2"/>
  <c r="C98" i="2"/>
  <c r="E98" i="2"/>
  <c r="I98" i="2"/>
  <c r="G98" i="2"/>
  <c r="C107" i="5"/>
  <c r="G107" i="5"/>
  <c r="F107" i="5"/>
  <c r="H107" i="5"/>
  <c r="I107" i="5"/>
  <c r="E107" i="5"/>
  <c r="E106" i="4"/>
  <c r="G106" i="4"/>
  <c r="H106" i="4"/>
  <c r="I106" i="4"/>
  <c r="C106" i="4"/>
  <c r="F106" i="4"/>
  <c r="D108" i="6" l="1"/>
  <c r="B110" i="6"/>
  <c r="D107" i="5"/>
  <c r="B109" i="5"/>
  <c r="D106" i="4"/>
  <c r="B108" i="4"/>
  <c r="D98" i="2"/>
  <c r="B99" i="2"/>
  <c r="F109" i="6"/>
  <c r="H109" i="6"/>
  <c r="E109" i="6"/>
  <c r="C109" i="6"/>
  <c r="G109" i="6"/>
  <c r="I109" i="6"/>
  <c r="E99" i="2"/>
  <c r="C99" i="2"/>
  <c r="H99" i="2"/>
  <c r="G99" i="2"/>
  <c r="I99" i="2"/>
  <c r="F99" i="2"/>
  <c r="H108" i="5"/>
  <c r="E108" i="5"/>
  <c r="G108" i="5"/>
  <c r="C108" i="5"/>
  <c r="F108" i="5"/>
  <c r="I108" i="5"/>
  <c r="I107" i="4"/>
  <c r="E107" i="4"/>
  <c r="H107" i="4"/>
  <c r="G107" i="4"/>
  <c r="F107" i="4"/>
  <c r="C107" i="4"/>
  <c r="D109" i="6" l="1"/>
  <c r="B111" i="6"/>
  <c r="D108" i="5"/>
  <c r="B110" i="5"/>
  <c r="D107" i="4"/>
  <c r="B109" i="4"/>
  <c r="D99" i="2"/>
  <c r="B100" i="2"/>
  <c r="F110" i="6"/>
  <c r="C110" i="6"/>
  <c r="H110" i="6"/>
  <c r="I110" i="6"/>
  <c r="E110" i="6"/>
  <c r="G110" i="6"/>
  <c r="F100" i="2"/>
  <c r="G100" i="2"/>
  <c r="C100" i="2"/>
  <c r="H100" i="2"/>
  <c r="I100" i="2"/>
  <c r="E100" i="2"/>
  <c r="G109" i="5"/>
  <c r="H109" i="5"/>
  <c r="F109" i="5"/>
  <c r="I109" i="5"/>
  <c r="C109" i="5"/>
  <c r="E109" i="5"/>
  <c r="C108" i="4"/>
  <c r="H108" i="4"/>
  <c r="F108" i="4"/>
  <c r="E108" i="4"/>
  <c r="G108" i="4"/>
  <c r="I108" i="4"/>
  <c r="D110" i="6" l="1"/>
  <c r="B112" i="6"/>
  <c r="D109" i="5"/>
  <c r="B111" i="5"/>
  <c r="D108" i="4"/>
  <c r="B110" i="4"/>
  <c r="D100" i="2"/>
  <c r="B101" i="2"/>
  <c r="H111" i="6"/>
  <c r="F111" i="6"/>
  <c r="G111" i="6"/>
  <c r="C111" i="6"/>
  <c r="I111" i="6"/>
  <c r="E111" i="6"/>
  <c r="H101" i="2"/>
  <c r="C101" i="2"/>
  <c r="G101" i="2"/>
  <c r="I101" i="2"/>
  <c r="E101" i="2"/>
  <c r="F101" i="2"/>
  <c r="E110" i="5"/>
  <c r="C110" i="5"/>
  <c r="I110" i="5"/>
  <c r="F110" i="5"/>
  <c r="H110" i="5"/>
  <c r="G110" i="5"/>
  <c r="C109" i="4"/>
  <c r="F109" i="4"/>
  <c r="I109" i="4"/>
  <c r="H109" i="4"/>
  <c r="G109" i="4"/>
  <c r="E109" i="4"/>
  <c r="D111" i="6" l="1"/>
  <c r="B113" i="6"/>
  <c r="D110" i="5"/>
  <c r="B112" i="5"/>
  <c r="D109" i="4"/>
  <c r="B111" i="4"/>
  <c r="D101" i="2"/>
  <c r="B102" i="2"/>
  <c r="H112" i="6"/>
  <c r="F112" i="6"/>
  <c r="I112" i="6"/>
  <c r="C112" i="6"/>
  <c r="E112" i="6"/>
  <c r="G112" i="6"/>
  <c r="F102" i="2"/>
  <c r="H102" i="2"/>
  <c r="G102" i="2"/>
  <c r="I102" i="2"/>
  <c r="C102" i="2"/>
  <c r="E102" i="2"/>
  <c r="F111" i="5"/>
  <c r="C111" i="5"/>
  <c r="G111" i="5"/>
  <c r="I111" i="5"/>
  <c r="H111" i="5"/>
  <c r="E111" i="5"/>
  <c r="F110" i="4"/>
  <c r="I110" i="4"/>
  <c r="C110" i="4"/>
  <c r="H110" i="4"/>
  <c r="E110" i="4"/>
  <c r="G110" i="4"/>
  <c r="D112" i="6" l="1"/>
  <c r="B114" i="6"/>
  <c r="D111" i="5"/>
  <c r="B113" i="5"/>
  <c r="D110" i="4"/>
  <c r="B112" i="4"/>
  <c r="D102" i="2"/>
  <c r="B103" i="2"/>
  <c r="F113" i="6"/>
  <c r="H113" i="6"/>
  <c r="I113" i="6"/>
  <c r="G113" i="6"/>
  <c r="E113" i="6"/>
  <c r="C113" i="6"/>
  <c r="H103" i="2"/>
  <c r="C103" i="2"/>
  <c r="G103" i="2"/>
  <c r="F103" i="2"/>
  <c r="E103" i="2"/>
  <c r="I103" i="2"/>
  <c r="G112" i="5"/>
  <c r="I112" i="5"/>
  <c r="F112" i="5"/>
  <c r="C112" i="5"/>
  <c r="E112" i="5"/>
  <c r="H112" i="5"/>
  <c r="G111" i="4"/>
  <c r="H111" i="4"/>
  <c r="C111" i="4"/>
  <c r="I111" i="4"/>
  <c r="F111" i="4"/>
  <c r="E111" i="4"/>
  <c r="D113" i="6" l="1"/>
  <c r="B115" i="6"/>
  <c r="D112" i="5"/>
  <c r="B114" i="5"/>
  <c r="D111" i="4"/>
  <c r="B113" i="4"/>
  <c r="D103" i="2"/>
  <c r="B104" i="2"/>
  <c r="F114" i="6"/>
  <c r="E114" i="6"/>
  <c r="I114" i="6"/>
  <c r="G114" i="6"/>
  <c r="H114" i="6"/>
  <c r="C114" i="6"/>
  <c r="H104" i="2"/>
  <c r="G104" i="2"/>
  <c r="F104" i="2"/>
  <c r="C104" i="2"/>
  <c r="E104" i="2"/>
  <c r="I104" i="2"/>
  <c r="G113" i="5"/>
  <c r="E113" i="5"/>
  <c r="F113" i="5"/>
  <c r="I113" i="5"/>
  <c r="C113" i="5"/>
  <c r="H113" i="5"/>
  <c r="I112" i="4"/>
  <c r="G112" i="4"/>
  <c r="H112" i="4"/>
  <c r="F112" i="4"/>
  <c r="E112" i="4"/>
  <c r="C112" i="4"/>
  <c r="D114" i="6" l="1"/>
  <c r="B116" i="6"/>
  <c r="D113" i="5"/>
  <c r="B115" i="5"/>
  <c r="D112" i="4"/>
  <c r="B114" i="4"/>
  <c r="D104" i="2"/>
  <c r="B105" i="2"/>
  <c r="H115" i="6"/>
  <c r="E115" i="6"/>
  <c r="C115" i="6"/>
  <c r="F115" i="6"/>
  <c r="I115" i="6"/>
  <c r="G115" i="6"/>
  <c r="I105" i="2"/>
  <c r="G105" i="2"/>
  <c r="F105" i="2"/>
  <c r="E105" i="2"/>
  <c r="C105" i="2"/>
  <c r="H105" i="2"/>
  <c r="E114" i="5"/>
  <c r="C114" i="5"/>
  <c r="I114" i="5"/>
  <c r="F114" i="5"/>
  <c r="G114" i="5"/>
  <c r="H114" i="5"/>
  <c r="H113" i="4"/>
  <c r="C113" i="4"/>
  <c r="I113" i="4"/>
  <c r="F113" i="4"/>
  <c r="G113" i="4"/>
  <c r="E113" i="4"/>
  <c r="D115" i="6" l="1"/>
  <c r="B117" i="6"/>
  <c r="D114" i="5"/>
  <c r="B116" i="5"/>
  <c r="D113" i="4"/>
  <c r="B115" i="4"/>
  <c r="D105" i="2"/>
  <c r="B106" i="2"/>
  <c r="H116" i="6"/>
  <c r="G116" i="6"/>
  <c r="F116" i="6"/>
  <c r="I116" i="6"/>
  <c r="C116" i="6"/>
  <c r="E116" i="6"/>
  <c r="I106" i="2"/>
  <c r="G106" i="2"/>
  <c r="E106" i="2"/>
  <c r="C106" i="2"/>
  <c r="F106" i="2"/>
  <c r="H106" i="2"/>
  <c r="C115" i="5"/>
  <c r="I115" i="5"/>
  <c r="E115" i="5"/>
  <c r="G115" i="5"/>
  <c r="H115" i="5"/>
  <c r="F115" i="5"/>
  <c r="G114" i="4"/>
  <c r="C114" i="4"/>
  <c r="H114" i="4"/>
  <c r="F114" i="4"/>
  <c r="E114" i="4"/>
  <c r="I114" i="4"/>
  <c r="D116" i="6" l="1"/>
  <c r="B118" i="6"/>
  <c r="D115" i="5"/>
  <c r="B117" i="5"/>
  <c r="D114" i="4"/>
  <c r="B116" i="4"/>
  <c r="D106" i="2"/>
  <c r="B107" i="2"/>
  <c r="F117" i="6"/>
  <c r="C117" i="6"/>
  <c r="G117" i="6"/>
  <c r="E117" i="6"/>
  <c r="H117" i="6"/>
  <c r="I117" i="6"/>
  <c r="I107" i="2"/>
  <c r="H107" i="2"/>
  <c r="F107" i="2"/>
  <c r="E107" i="2"/>
  <c r="C107" i="2"/>
  <c r="G107" i="2"/>
  <c r="F116" i="5"/>
  <c r="C116" i="5"/>
  <c r="G116" i="5"/>
  <c r="I116" i="5"/>
  <c r="H116" i="5"/>
  <c r="E116" i="5"/>
  <c r="E115" i="4"/>
  <c r="H115" i="4"/>
  <c r="I115" i="4"/>
  <c r="G115" i="4"/>
  <c r="F115" i="4"/>
  <c r="C115" i="4"/>
  <c r="D117" i="6" l="1"/>
  <c r="B119" i="6"/>
  <c r="D116" i="5"/>
  <c r="B118" i="5"/>
  <c r="D115" i="4"/>
  <c r="B117" i="4"/>
  <c r="D107" i="2"/>
  <c r="B108" i="2"/>
  <c r="G118" i="6"/>
  <c r="F118" i="6"/>
  <c r="H118" i="6"/>
  <c r="C118" i="6"/>
  <c r="I118" i="6"/>
  <c r="E118" i="6"/>
  <c r="F108" i="2"/>
  <c r="H108" i="2"/>
  <c r="I108" i="2"/>
  <c r="E108" i="2"/>
  <c r="C108" i="2"/>
  <c r="G108" i="2"/>
  <c r="C117" i="5"/>
  <c r="H117" i="5"/>
  <c r="E117" i="5"/>
  <c r="I117" i="5"/>
  <c r="F117" i="5"/>
  <c r="G117" i="5"/>
  <c r="I116" i="4"/>
  <c r="E116" i="4"/>
  <c r="F116" i="4"/>
  <c r="H116" i="4"/>
  <c r="G116" i="4"/>
  <c r="C116" i="4"/>
  <c r="D118" i="6" l="1"/>
  <c r="B120" i="6"/>
  <c r="D117" i="5"/>
  <c r="B119" i="5"/>
  <c r="D116" i="4"/>
  <c r="B118" i="4"/>
  <c r="D108" i="2"/>
  <c r="B109" i="2"/>
  <c r="I119" i="6"/>
  <c r="H119" i="6"/>
  <c r="C119" i="6"/>
  <c r="F119" i="6"/>
  <c r="G119" i="6"/>
  <c r="E119" i="6"/>
  <c r="F109" i="2"/>
  <c r="H109" i="2"/>
  <c r="I109" i="2"/>
  <c r="E109" i="2"/>
  <c r="C109" i="2"/>
  <c r="G109" i="2"/>
  <c r="I118" i="5"/>
  <c r="F118" i="5"/>
  <c r="G118" i="5"/>
  <c r="E118" i="5"/>
  <c r="C118" i="5"/>
  <c r="H118" i="5"/>
  <c r="H117" i="4"/>
  <c r="C117" i="4"/>
  <c r="I117" i="4"/>
  <c r="E117" i="4"/>
  <c r="F117" i="4"/>
  <c r="G117" i="4"/>
  <c r="D119" i="6" l="1"/>
  <c r="B121" i="6"/>
  <c r="D118" i="5"/>
  <c r="B120" i="5"/>
  <c r="D117" i="4"/>
  <c r="B119" i="4"/>
  <c r="D109" i="2"/>
  <c r="B110" i="2"/>
  <c r="C120" i="6"/>
  <c r="G120" i="6"/>
  <c r="F120" i="6"/>
  <c r="E120" i="6"/>
  <c r="I120" i="6"/>
  <c r="H120" i="6"/>
  <c r="I110" i="2"/>
  <c r="G110" i="2"/>
  <c r="F110" i="2"/>
  <c r="H110" i="2"/>
  <c r="C110" i="2"/>
  <c r="E110" i="2"/>
  <c r="E119" i="5"/>
  <c r="I119" i="5"/>
  <c r="H119" i="5"/>
  <c r="G119" i="5"/>
  <c r="C119" i="5"/>
  <c r="F119" i="5"/>
  <c r="E118" i="4"/>
  <c r="G118" i="4"/>
  <c r="H118" i="4"/>
  <c r="F118" i="4"/>
  <c r="C118" i="4"/>
  <c r="I118" i="4"/>
  <c r="D120" i="6" l="1"/>
  <c r="B122" i="6"/>
  <c r="D119" i="5"/>
  <c r="B121" i="5"/>
  <c r="D118" i="4"/>
  <c r="B120" i="4"/>
  <c r="D110" i="2"/>
  <c r="B111" i="2"/>
  <c r="G121" i="6"/>
  <c r="F121" i="6"/>
  <c r="I121" i="6"/>
  <c r="H121" i="6"/>
  <c r="E121" i="6"/>
  <c r="C121" i="6"/>
  <c r="F111" i="2"/>
  <c r="H111" i="2"/>
  <c r="G111" i="2"/>
  <c r="C111" i="2"/>
  <c r="I111" i="2"/>
  <c r="E111" i="2"/>
  <c r="G120" i="5"/>
  <c r="E120" i="5"/>
  <c r="F120" i="5"/>
  <c r="H120" i="5"/>
  <c r="I120" i="5"/>
  <c r="C120" i="5"/>
  <c r="H119" i="4"/>
  <c r="F119" i="4"/>
  <c r="C119" i="4"/>
  <c r="I119" i="4"/>
  <c r="E119" i="4"/>
  <c r="G119" i="4"/>
  <c r="D121" i="6" l="1"/>
  <c r="B123" i="6"/>
  <c r="D120" i="5"/>
  <c r="B122" i="5"/>
  <c r="D119" i="4"/>
  <c r="B121" i="4"/>
  <c r="D111" i="2"/>
  <c r="B112" i="2"/>
  <c r="H122" i="6"/>
  <c r="G122" i="6"/>
  <c r="I122" i="6"/>
  <c r="C122" i="6"/>
  <c r="E122" i="6"/>
  <c r="F122" i="6"/>
  <c r="F112" i="2"/>
  <c r="G112" i="2"/>
  <c r="H112" i="2"/>
  <c r="E112" i="2"/>
  <c r="I112" i="2"/>
  <c r="C112" i="2"/>
  <c r="F121" i="5"/>
  <c r="G121" i="5"/>
  <c r="E121" i="5"/>
  <c r="H121" i="5"/>
  <c r="I121" i="5"/>
  <c r="C121" i="5"/>
  <c r="I120" i="4"/>
  <c r="G120" i="4"/>
  <c r="H120" i="4"/>
  <c r="E120" i="4"/>
  <c r="C120" i="4"/>
  <c r="F120" i="4"/>
  <c r="D122" i="6" l="1"/>
  <c r="B124" i="6"/>
  <c r="D121" i="5"/>
  <c r="B123" i="5"/>
  <c r="D120" i="4"/>
  <c r="B122" i="4"/>
  <c r="D112" i="2"/>
  <c r="B113" i="2"/>
  <c r="G123" i="6"/>
  <c r="C123" i="6"/>
  <c r="H123" i="6"/>
  <c r="F123" i="6"/>
  <c r="E123" i="6"/>
  <c r="I123" i="6"/>
  <c r="F113" i="2"/>
  <c r="I113" i="2"/>
  <c r="C113" i="2"/>
  <c r="E113" i="2"/>
  <c r="G113" i="2"/>
  <c r="H113" i="2"/>
  <c r="I122" i="5"/>
  <c r="F122" i="5"/>
  <c r="C122" i="5"/>
  <c r="E122" i="5"/>
  <c r="H122" i="5"/>
  <c r="G122" i="5"/>
  <c r="E121" i="4"/>
  <c r="C121" i="4"/>
  <c r="I121" i="4"/>
  <c r="F121" i="4"/>
  <c r="H121" i="4"/>
  <c r="G121" i="4"/>
  <c r="D123" i="6" l="1"/>
  <c r="B125" i="6"/>
  <c r="D122" i="5"/>
  <c r="B124" i="5"/>
  <c r="D121" i="4"/>
  <c r="B123" i="4"/>
  <c r="D113" i="2"/>
  <c r="B114" i="2"/>
  <c r="H124" i="6"/>
  <c r="E124" i="6"/>
  <c r="F124" i="6"/>
  <c r="I124" i="6"/>
  <c r="G124" i="6"/>
  <c r="C124" i="6"/>
  <c r="F114" i="2"/>
  <c r="C114" i="2"/>
  <c r="G114" i="2"/>
  <c r="E114" i="2"/>
  <c r="H114" i="2"/>
  <c r="I114" i="2"/>
  <c r="I123" i="5"/>
  <c r="H123" i="5"/>
  <c r="F123" i="5"/>
  <c r="C123" i="5"/>
  <c r="E123" i="5"/>
  <c r="G123" i="5"/>
  <c r="E122" i="4"/>
  <c r="G122" i="4"/>
  <c r="H122" i="4"/>
  <c r="I122" i="4"/>
  <c r="C122" i="4"/>
  <c r="F122" i="4"/>
  <c r="D124" i="6" l="1"/>
  <c r="B126" i="6"/>
  <c r="D123" i="5"/>
  <c r="B125" i="5"/>
  <c r="D122" i="4"/>
  <c r="B124" i="4"/>
  <c r="D114" i="2"/>
  <c r="B115" i="2"/>
  <c r="F125" i="6"/>
  <c r="C125" i="6"/>
  <c r="G125" i="6"/>
  <c r="I125" i="6"/>
  <c r="H125" i="6"/>
  <c r="E125" i="6"/>
  <c r="C115" i="2"/>
  <c r="E115" i="2"/>
  <c r="I115" i="2"/>
  <c r="G115" i="2"/>
  <c r="H115" i="2"/>
  <c r="F115" i="2"/>
  <c r="C124" i="5"/>
  <c r="F124" i="5"/>
  <c r="I124" i="5"/>
  <c r="H124" i="5"/>
  <c r="E124" i="5"/>
  <c r="G124" i="5"/>
  <c r="I123" i="4"/>
  <c r="G123" i="4"/>
  <c r="E123" i="4"/>
  <c r="H123" i="4"/>
  <c r="F123" i="4"/>
  <c r="C123" i="4"/>
  <c r="D125" i="6" l="1"/>
  <c r="B127" i="6"/>
  <c r="D124" i="5"/>
  <c r="B126" i="5"/>
  <c r="D123" i="4"/>
  <c r="B125" i="4"/>
  <c r="D115" i="2"/>
  <c r="B116" i="2"/>
  <c r="I126" i="6"/>
  <c r="C126" i="6"/>
  <c r="F126" i="6"/>
  <c r="H126" i="6"/>
  <c r="G126" i="6"/>
  <c r="E126" i="6"/>
  <c r="C116" i="2"/>
  <c r="F116" i="2"/>
  <c r="I116" i="2"/>
  <c r="E116" i="2"/>
  <c r="G116" i="2"/>
  <c r="H116" i="2"/>
  <c r="G125" i="5"/>
  <c r="I125" i="5"/>
  <c r="C125" i="5"/>
  <c r="H125" i="5"/>
  <c r="E125" i="5"/>
  <c r="F125" i="5"/>
  <c r="F124" i="4"/>
  <c r="I124" i="4"/>
  <c r="E124" i="4"/>
  <c r="C124" i="4"/>
  <c r="H124" i="4"/>
  <c r="G124" i="4"/>
  <c r="D126" i="6" l="1"/>
  <c r="B128" i="6"/>
  <c r="D125" i="5"/>
  <c r="B127" i="5"/>
  <c r="D124" i="4"/>
  <c r="B126" i="4"/>
  <c r="D116" i="2"/>
  <c r="B117" i="2"/>
  <c r="E127" i="6"/>
  <c r="F127" i="6"/>
  <c r="C127" i="6"/>
  <c r="H127" i="6"/>
  <c r="G127" i="6"/>
  <c r="I127" i="6"/>
  <c r="C117" i="2"/>
  <c r="H117" i="2"/>
  <c r="F117" i="2"/>
  <c r="I117" i="2"/>
  <c r="G117" i="2"/>
  <c r="E117" i="2"/>
  <c r="I126" i="5"/>
  <c r="H126" i="5"/>
  <c r="G126" i="5"/>
  <c r="C126" i="5"/>
  <c r="F126" i="5"/>
  <c r="E126" i="5"/>
  <c r="I125" i="4"/>
  <c r="H125" i="4"/>
  <c r="G125" i="4"/>
  <c r="F125" i="4"/>
  <c r="E125" i="4"/>
  <c r="C125" i="4"/>
  <c r="D127" i="6" l="1"/>
  <c r="B129" i="6"/>
  <c r="D126" i="5"/>
  <c r="B128" i="5"/>
  <c r="D125" i="4"/>
  <c r="B127" i="4"/>
  <c r="D117" i="2"/>
  <c r="B118" i="2"/>
  <c r="E128" i="6"/>
  <c r="C128" i="6"/>
  <c r="F128" i="6"/>
  <c r="G128" i="6"/>
  <c r="I128" i="6"/>
  <c r="H128" i="6"/>
  <c r="C118" i="2"/>
  <c r="H118" i="2"/>
  <c r="F118" i="2"/>
  <c r="E118" i="2"/>
  <c r="I118" i="2"/>
  <c r="G118" i="2"/>
  <c r="C127" i="5"/>
  <c r="H127" i="5"/>
  <c r="G127" i="5"/>
  <c r="I127" i="5"/>
  <c r="E127" i="5"/>
  <c r="F127" i="5"/>
  <c r="H126" i="4"/>
  <c r="I126" i="4"/>
  <c r="G126" i="4"/>
  <c r="F126" i="4"/>
  <c r="C126" i="4"/>
  <c r="E126" i="4"/>
  <c r="D128" i="6" l="1"/>
  <c r="B130" i="6"/>
  <c r="D127" i="5"/>
  <c r="B129" i="5"/>
  <c r="D126" i="4"/>
  <c r="B128" i="4"/>
  <c r="D118" i="2"/>
  <c r="B119" i="2"/>
  <c r="C129" i="6"/>
  <c r="G129" i="6"/>
  <c r="E129" i="6"/>
  <c r="H129" i="6"/>
  <c r="F129" i="6"/>
  <c r="I129" i="6"/>
  <c r="I119" i="2"/>
  <c r="C119" i="2"/>
  <c r="G119" i="2"/>
  <c r="E119" i="2"/>
  <c r="H119" i="2"/>
  <c r="F119" i="2"/>
  <c r="C128" i="5"/>
  <c r="F128" i="5"/>
  <c r="E128" i="5"/>
  <c r="H128" i="5"/>
  <c r="G128" i="5"/>
  <c r="I128" i="5"/>
  <c r="I127" i="4"/>
  <c r="E127" i="4"/>
  <c r="H127" i="4"/>
  <c r="C127" i="4"/>
  <c r="F127" i="4"/>
  <c r="G127" i="4"/>
  <c r="D129" i="6" l="1"/>
  <c r="B131" i="6"/>
  <c r="D128" i="5"/>
  <c r="B130" i="5"/>
  <c r="D127" i="4"/>
  <c r="B129" i="4"/>
  <c r="D119" i="2"/>
  <c r="B120" i="2"/>
  <c r="F130" i="6"/>
  <c r="I130" i="6"/>
  <c r="E130" i="6"/>
  <c r="G130" i="6"/>
  <c r="H130" i="6"/>
  <c r="C130" i="6"/>
  <c r="H120" i="2"/>
  <c r="F120" i="2"/>
  <c r="I120" i="2"/>
  <c r="C120" i="2"/>
  <c r="G120" i="2"/>
  <c r="E120" i="2"/>
  <c r="I129" i="5"/>
  <c r="C129" i="5"/>
  <c r="E129" i="5"/>
  <c r="H129" i="5"/>
  <c r="F129" i="5"/>
  <c r="G129" i="5"/>
  <c r="I128" i="4"/>
  <c r="H128" i="4"/>
  <c r="F128" i="4"/>
  <c r="E128" i="4"/>
  <c r="G128" i="4"/>
  <c r="C128" i="4"/>
  <c r="D130" i="6" l="1"/>
  <c r="B132" i="6"/>
  <c r="D129" i="5"/>
  <c r="B131" i="5"/>
  <c r="D128" i="4"/>
  <c r="B130" i="4"/>
  <c r="D120" i="2"/>
  <c r="B121" i="2"/>
  <c r="C131" i="6"/>
  <c r="H131" i="6"/>
  <c r="F131" i="6"/>
  <c r="E131" i="6"/>
  <c r="I131" i="6"/>
  <c r="G131" i="6"/>
  <c r="G121" i="2"/>
  <c r="H121" i="2"/>
  <c r="C121" i="2"/>
  <c r="E121" i="2"/>
  <c r="I121" i="2"/>
  <c r="F121" i="2"/>
  <c r="H130" i="5"/>
  <c r="F130" i="5"/>
  <c r="C130" i="5"/>
  <c r="I130" i="5"/>
  <c r="E130" i="5"/>
  <c r="G130" i="5"/>
  <c r="C129" i="4"/>
  <c r="H129" i="4"/>
  <c r="I129" i="4"/>
  <c r="F129" i="4"/>
  <c r="G129" i="4"/>
  <c r="E129" i="4"/>
  <c r="D131" i="6" l="1"/>
  <c r="B133" i="6"/>
  <c r="D130" i="5"/>
  <c r="B132" i="5"/>
  <c r="D129" i="4"/>
  <c r="B131" i="4"/>
  <c r="D121" i="2"/>
  <c r="B122" i="2"/>
  <c r="F132" i="6"/>
  <c r="C132" i="6"/>
  <c r="H132" i="6"/>
  <c r="E132" i="6"/>
  <c r="I132" i="6"/>
  <c r="G132" i="6"/>
  <c r="E122" i="2"/>
  <c r="H122" i="2"/>
  <c r="F122" i="2"/>
  <c r="I122" i="2"/>
  <c r="C122" i="2"/>
  <c r="G122" i="2"/>
  <c r="F131" i="5"/>
  <c r="C131" i="5"/>
  <c r="H131" i="5"/>
  <c r="G131" i="5"/>
  <c r="I131" i="5"/>
  <c r="E131" i="5"/>
  <c r="F130" i="4"/>
  <c r="G130" i="4"/>
  <c r="H130" i="4"/>
  <c r="I130" i="4"/>
  <c r="C130" i="4"/>
  <c r="E130" i="4"/>
  <c r="D132" i="6" l="1"/>
  <c r="B134" i="6"/>
  <c r="D131" i="5"/>
  <c r="B133" i="5"/>
  <c r="D130" i="4"/>
  <c r="B132" i="4"/>
  <c r="D122" i="2"/>
  <c r="B123" i="2"/>
  <c r="I133" i="6"/>
  <c r="F133" i="6"/>
  <c r="H133" i="6"/>
  <c r="C133" i="6"/>
  <c r="G133" i="6"/>
  <c r="E133" i="6"/>
  <c r="F123" i="2"/>
  <c r="C123" i="2"/>
  <c r="G123" i="2"/>
  <c r="E123" i="2"/>
  <c r="I123" i="2"/>
  <c r="H123" i="2"/>
  <c r="F132" i="5"/>
  <c r="H132" i="5"/>
  <c r="E132" i="5"/>
  <c r="G132" i="5"/>
  <c r="C132" i="5"/>
  <c r="I132" i="5"/>
  <c r="F131" i="4"/>
  <c r="C131" i="4"/>
  <c r="E131" i="4"/>
  <c r="G131" i="4"/>
  <c r="I131" i="4"/>
  <c r="H131" i="4"/>
  <c r="D133" i="6" l="1"/>
  <c r="B135" i="6"/>
  <c r="D132" i="5"/>
  <c r="B134" i="5"/>
  <c r="D131" i="4"/>
  <c r="B133" i="4"/>
  <c r="D123" i="2"/>
  <c r="B124" i="2"/>
  <c r="E134" i="6"/>
  <c r="C134" i="6"/>
  <c r="F134" i="6"/>
  <c r="I134" i="6"/>
  <c r="G134" i="6"/>
  <c r="H134" i="6"/>
  <c r="F124" i="2"/>
  <c r="C124" i="2"/>
  <c r="H124" i="2"/>
  <c r="I124" i="2"/>
  <c r="E124" i="2"/>
  <c r="G124" i="2"/>
  <c r="C133" i="5"/>
  <c r="E133" i="5"/>
  <c r="H133" i="5"/>
  <c r="I133" i="5"/>
  <c r="G133" i="5"/>
  <c r="F133" i="5"/>
  <c r="E132" i="4"/>
  <c r="C132" i="4"/>
  <c r="H132" i="4"/>
  <c r="F132" i="4"/>
  <c r="I132" i="4"/>
  <c r="G132" i="4"/>
  <c r="D134" i="6" l="1"/>
  <c r="B136" i="6"/>
  <c r="D133" i="5"/>
  <c r="B135" i="5"/>
  <c r="D132" i="4"/>
  <c r="B134" i="4"/>
  <c r="D124" i="2"/>
  <c r="B125" i="2"/>
  <c r="I135" i="6"/>
  <c r="H135" i="6"/>
  <c r="E135" i="6"/>
  <c r="G135" i="6"/>
  <c r="C135" i="6"/>
  <c r="F135" i="6"/>
  <c r="F125" i="2"/>
  <c r="G125" i="2"/>
  <c r="I125" i="2"/>
  <c r="E125" i="2"/>
  <c r="C125" i="2"/>
  <c r="H125" i="2"/>
  <c r="F134" i="5"/>
  <c r="I134" i="5"/>
  <c r="H134" i="5"/>
  <c r="G134" i="5"/>
  <c r="C134" i="5"/>
  <c r="E134" i="5"/>
  <c r="I133" i="4"/>
  <c r="F133" i="4"/>
  <c r="C133" i="4"/>
  <c r="E133" i="4"/>
  <c r="G133" i="4"/>
  <c r="H133" i="4"/>
  <c r="D135" i="6" l="1"/>
  <c r="B137" i="6"/>
  <c r="D134" i="5"/>
  <c r="B136" i="5"/>
  <c r="D133" i="4"/>
  <c r="B135" i="4"/>
  <c r="D125" i="2"/>
  <c r="B126" i="2"/>
  <c r="H136" i="6"/>
  <c r="G136" i="6"/>
  <c r="F136" i="6"/>
  <c r="I136" i="6"/>
  <c r="C136" i="6"/>
  <c r="E136" i="6"/>
  <c r="F126" i="2"/>
  <c r="I126" i="2"/>
  <c r="G126" i="2"/>
  <c r="H126" i="2"/>
  <c r="C126" i="2"/>
  <c r="E126" i="2"/>
  <c r="C135" i="5"/>
  <c r="E135" i="5"/>
  <c r="F135" i="5"/>
  <c r="I135" i="5"/>
  <c r="G135" i="5"/>
  <c r="H135" i="5"/>
  <c r="G134" i="4"/>
  <c r="E134" i="4"/>
  <c r="C134" i="4"/>
  <c r="H134" i="4"/>
  <c r="I134" i="4"/>
  <c r="F134" i="4"/>
  <c r="D136" i="6" l="1"/>
  <c r="B138" i="6"/>
  <c r="D135" i="5"/>
  <c r="B137" i="5"/>
  <c r="D134" i="4"/>
  <c r="B136" i="4"/>
  <c r="D126" i="2"/>
  <c r="B127" i="2"/>
  <c r="G137" i="6"/>
  <c r="E137" i="6"/>
  <c r="C137" i="6"/>
  <c r="F137" i="6"/>
  <c r="H137" i="6"/>
  <c r="I137" i="6"/>
  <c r="H127" i="2"/>
  <c r="F127" i="2"/>
  <c r="E127" i="2"/>
  <c r="C127" i="2"/>
  <c r="G127" i="2"/>
  <c r="I127" i="2"/>
  <c r="H136" i="5"/>
  <c r="E136" i="5"/>
  <c r="G136" i="5"/>
  <c r="I136" i="5"/>
  <c r="F136" i="5"/>
  <c r="C136" i="5"/>
  <c r="H135" i="4"/>
  <c r="G135" i="4"/>
  <c r="C135" i="4"/>
  <c r="E135" i="4"/>
  <c r="I135" i="4"/>
  <c r="F135" i="4"/>
  <c r="D137" i="6" l="1"/>
  <c r="B139" i="6"/>
  <c r="D136" i="5"/>
  <c r="B138" i="5"/>
  <c r="D135" i="4"/>
  <c r="B137" i="4"/>
  <c r="D127" i="2"/>
  <c r="B128" i="2"/>
  <c r="E138" i="6"/>
  <c r="G138" i="6"/>
  <c r="F138" i="6"/>
  <c r="I138" i="6"/>
  <c r="C138" i="6"/>
  <c r="H138" i="6"/>
  <c r="I128" i="2"/>
  <c r="G128" i="2"/>
  <c r="F128" i="2"/>
  <c r="H128" i="2"/>
  <c r="C128" i="2"/>
  <c r="E128" i="2"/>
  <c r="I137" i="5"/>
  <c r="E137" i="5"/>
  <c r="C137" i="5"/>
  <c r="H137" i="5"/>
  <c r="G137" i="5"/>
  <c r="F137" i="5"/>
  <c r="I136" i="4"/>
  <c r="E136" i="4"/>
  <c r="H136" i="4"/>
  <c r="F136" i="4"/>
  <c r="G136" i="4"/>
  <c r="C136" i="4"/>
  <c r="D138" i="6" l="1"/>
  <c r="B140" i="6"/>
  <c r="D137" i="5"/>
  <c r="B139" i="5"/>
  <c r="D136" i="4"/>
  <c r="B138" i="4"/>
  <c r="D128" i="2"/>
  <c r="B129" i="2"/>
  <c r="G139" i="6"/>
  <c r="E139" i="6"/>
  <c r="C139" i="6"/>
  <c r="H139" i="6"/>
  <c r="I139" i="6"/>
  <c r="F139" i="6"/>
  <c r="H129" i="2"/>
  <c r="I129" i="2"/>
  <c r="C129" i="2"/>
  <c r="E129" i="2"/>
  <c r="F129" i="2"/>
  <c r="G129" i="2"/>
  <c r="H138" i="5"/>
  <c r="C138" i="5"/>
  <c r="I138" i="5"/>
  <c r="F138" i="5"/>
  <c r="G138" i="5"/>
  <c r="E138" i="5"/>
  <c r="C137" i="4"/>
  <c r="E137" i="4"/>
  <c r="F137" i="4"/>
  <c r="H137" i="4"/>
  <c r="I137" i="4"/>
  <c r="G137" i="4"/>
  <c r="D139" i="6" l="1"/>
  <c r="B141" i="6"/>
  <c r="D138" i="5"/>
  <c r="B140" i="5"/>
  <c r="D137" i="4"/>
  <c r="B139" i="4"/>
  <c r="D129" i="2"/>
  <c r="B130" i="2"/>
  <c r="E140" i="6"/>
  <c r="I140" i="6"/>
  <c r="H140" i="6"/>
  <c r="F140" i="6"/>
  <c r="G140" i="6"/>
  <c r="C140" i="6"/>
  <c r="H130" i="2"/>
  <c r="E130" i="2"/>
  <c r="I130" i="2"/>
  <c r="G130" i="2"/>
  <c r="F130" i="2"/>
  <c r="C130" i="2"/>
  <c r="F139" i="5"/>
  <c r="H139" i="5"/>
  <c r="G139" i="5"/>
  <c r="C139" i="5"/>
  <c r="E139" i="5"/>
  <c r="I139" i="5"/>
  <c r="F138" i="4"/>
  <c r="I138" i="4"/>
  <c r="E138" i="4"/>
  <c r="G138" i="4"/>
  <c r="H138" i="4"/>
  <c r="C138" i="4"/>
  <c r="D140" i="6" l="1"/>
  <c r="B142" i="6"/>
  <c r="D139" i="5"/>
  <c r="B141" i="5"/>
  <c r="D138" i="4"/>
  <c r="B140" i="4"/>
  <c r="D130" i="2"/>
  <c r="B131" i="2"/>
  <c r="G141" i="6"/>
  <c r="C141" i="6"/>
  <c r="H141" i="6"/>
  <c r="F141" i="6"/>
  <c r="I141" i="6"/>
  <c r="E141" i="6"/>
  <c r="E131" i="2"/>
  <c r="I131" i="2"/>
  <c r="C131" i="2"/>
  <c r="F131" i="2"/>
  <c r="G131" i="2"/>
  <c r="H131" i="2"/>
  <c r="C140" i="5"/>
  <c r="F140" i="5"/>
  <c r="E140" i="5"/>
  <c r="H140" i="5"/>
  <c r="I140" i="5"/>
  <c r="G140" i="5"/>
  <c r="F139" i="4"/>
  <c r="H139" i="4"/>
  <c r="C139" i="4"/>
  <c r="E139" i="4"/>
  <c r="G139" i="4"/>
  <c r="I139" i="4"/>
  <c r="D141" i="6" l="1"/>
  <c r="B143" i="6"/>
  <c r="D140" i="5"/>
  <c r="B142" i="5"/>
  <c r="D139" i="4"/>
  <c r="B141" i="4"/>
  <c r="D131" i="2"/>
  <c r="B132" i="2"/>
  <c r="G142" i="6"/>
  <c r="H142" i="6"/>
  <c r="F142" i="6"/>
  <c r="I142" i="6"/>
  <c r="E142" i="6"/>
  <c r="C142" i="6"/>
  <c r="I132" i="2"/>
  <c r="F132" i="2"/>
  <c r="E132" i="2"/>
  <c r="G132" i="2"/>
  <c r="C132" i="2"/>
  <c r="H132" i="2"/>
  <c r="G141" i="5"/>
  <c r="C141" i="5"/>
  <c r="F141" i="5"/>
  <c r="H141" i="5"/>
  <c r="I141" i="5"/>
  <c r="E141" i="5"/>
  <c r="C140" i="4"/>
  <c r="G140" i="4"/>
  <c r="H140" i="4"/>
  <c r="I140" i="4"/>
  <c r="E140" i="4"/>
  <c r="F140" i="4"/>
  <c r="D142" i="6" l="1"/>
  <c r="B144" i="6"/>
  <c r="D141" i="5"/>
  <c r="B143" i="5"/>
  <c r="D140" i="4"/>
  <c r="B142" i="4"/>
  <c r="D132" i="2"/>
  <c r="B133" i="2"/>
  <c r="G143" i="6"/>
  <c r="I143" i="6"/>
  <c r="E143" i="6"/>
  <c r="H143" i="6"/>
  <c r="C143" i="6"/>
  <c r="F143" i="6"/>
  <c r="G133" i="2"/>
  <c r="E133" i="2"/>
  <c r="H133" i="2"/>
  <c r="I133" i="2"/>
  <c r="F133" i="2"/>
  <c r="C133" i="2"/>
  <c r="I142" i="5"/>
  <c r="F142" i="5"/>
  <c r="G142" i="5"/>
  <c r="H142" i="5"/>
  <c r="E142" i="5"/>
  <c r="C142" i="5"/>
  <c r="G141" i="4"/>
  <c r="I141" i="4"/>
  <c r="H141" i="4"/>
  <c r="C141" i="4"/>
  <c r="E141" i="4"/>
  <c r="F141" i="4"/>
  <c r="D143" i="6" l="1"/>
  <c r="B145" i="6"/>
  <c r="D142" i="5"/>
  <c r="B144" i="5"/>
  <c r="D141" i="4"/>
  <c r="B143" i="4"/>
  <c r="D133" i="2"/>
  <c r="B134" i="2"/>
  <c r="F144" i="6"/>
  <c r="H144" i="6"/>
  <c r="E144" i="6"/>
  <c r="C144" i="6"/>
  <c r="G144" i="6"/>
  <c r="I144" i="6"/>
  <c r="C134" i="2"/>
  <c r="F134" i="2"/>
  <c r="H134" i="2"/>
  <c r="E134" i="2"/>
  <c r="I134" i="2"/>
  <c r="G134" i="2"/>
  <c r="H143" i="5"/>
  <c r="E143" i="5"/>
  <c r="C143" i="5"/>
  <c r="F143" i="5"/>
  <c r="I143" i="5"/>
  <c r="G143" i="5"/>
  <c r="G142" i="4"/>
  <c r="E142" i="4"/>
  <c r="H142" i="4"/>
  <c r="C142" i="4"/>
  <c r="F142" i="4"/>
  <c r="I142" i="4"/>
  <c r="D144" i="6" l="1"/>
  <c r="B146" i="6"/>
  <c r="D143" i="5"/>
  <c r="B145" i="5"/>
  <c r="D142" i="4"/>
  <c r="B144" i="4"/>
  <c r="D134" i="2"/>
  <c r="B135" i="2"/>
  <c r="E145" i="6"/>
  <c r="I145" i="6"/>
  <c r="C145" i="6"/>
  <c r="G145" i="6"/>
  <c r="H145" i="6"/>
  <c r="F145" i="6"/>
  <c r="C135" i="2"/>
  <c r="I135" i="2"/>
  <c r="G135" i="2"/>
  <c r="E135" i="2"/>
  <c r="F135" i="2"/>
  <c r="H135" i="2"/>
  <c r="C144" i="5"/>
  <c r="I144" i="5"/>
  <c r="F144" i="5"/>
  <c r="E144" i="5"/>
  <c r="H144" i="5"/>
  <c r="G144" i="5"/>
  <c r="C143" i="4"/>
  <c r="E143" i="4"/>
  <c r="H143" i="4"/>
  <c r="I143" i="4"/>
  <c r="F143" i="4"/>
  <c r="G143" i="4"/>
  <c r="D145" i="6" l="1"/>
  <c r="B147" i="6"/>
  <c r="D144" i="5"/>
  <c r="B146" i="5"/>
  <c r="D143" i="4"/>
  <c r="B145" i="4"/>
  <c r="D135" i="2"/>
  <c r="B136" i="2"/>
  <c r="C146" i="6"/>
  <c r="G146" i="6"/>
  <c r="F146" i="6"/>
  <c r="I146" i="6"/>
  <c r="E146" i="6"/>
  <c r="H146" i="6"/>
  <c r="C136" i="2"/>
  <c r="H136" i="2"/>
  <c r="I136" i="2"/>
  <c r="G136" i="2"/>
  <c r="F136" i="2"/>
  <c r="E136" i="2"/>
  <c r="E145" i="5"/>
  <c r="C145" i="5"/>
  <c r="I145" i="5"/>
  <c r="F145" i="5"/>
  <c r="H145" i="5"/>
  <c r="G145" i="5"/>
  <c r="E144" i="4"/>
  <c r="F144" i="4"/>
  <c r="C144" i="4"/>
  <c r="G144" i="4"/>
  <c r="H144" i="4"/>
  <c r="I144" i="4"/>
  <c r="D146" i="6" l="1"/>
  <c r="B148" i="6"/>
  <c r="D145" i="5"/>
  <c r="B147" i="5"/>
  <c r="D144" i="4"/>
  <c r="B146" i="4"/>
  <c r="D136" i="2"/>
  <c r="B137" i="2"/>
  <c r="G147" i="6"/>
  <c r="I147" i="6"/>
  <c r="C147" i="6"/>
  <c r="E147" i="6"/>
  <c r="H147" i="6"/>
  <c r="F147" i="6"/>
  <c r="H137" i="2"/>
  <c r="E137" i="2"/>
  <c r="C137" i="2"/>
  <c r="F137" i="2"/>
  <c r="I137" i="2"/>
  <c r="G137" i="2"/>
  <c r="G146" i="5"/>
  <c r="I146" i="5"/>
  <c r="H146" i="5"/>
  <c r="C146" i="5"/>
  <c r="F146" i="5"/>
  <c r="E146" i="5"/>
  <c r="H145" i="4"/>
  <c r="E145" i="4"/>
  <c r="G145" i="4"/>
  <c r="C145" i="4"/>
  <c r="I145" i="4"/>
  <c r="F145" i="4"/>
  <c r="D147" i="6" l="1"/>
  <c r="B149" i="6"/>
  <c r="D146" i="5"/>
  <c r="B148" i="5"/>
  <c r="D145" i="4"/>
  <c r="B147" i="4"/>
  <c r="D137" i="2"/>
  <c r="B138" i="2"/>
  <c r="F148" i="6"/>
  <c r="C148" i="6"/>
  <c r="H148" i="6"/>
  <c r="I148" i="6"/>
  <c r="E148" i="6"/>
  <c r="G148" i="6"/>
  <c r="E138" i="2"/>
  <c r="C138" i="2"/>
  <c r="H138" i="2"/>
  <c r="G138" i="2"/>
  <c r="I138" i="2"/>
  <c r="F138" i="2"/>
  <c r="H147" i="5"/>
  <c r="I147" i="5"/>
  <c r="C147" i="5"/>
  <c r="E147" i="5"/>
  <c r="F147" i="5"/>
  <c r="G147" i="5"/>
  <c r="H146" i="4"/>
  <c r="C146" i="4"/>
  <c r="E146" i="4"/>
  <c r="F146" i="4"/>
  <c r="I146" i="4"/>
  <c r="G146" i="4"/>
  <c r="D148" i="6" l="1"/>
  <c r="B150" i="6"/>
  <c r="D147" i="5"/>
  <c r="B149" i="5"/>
  <c r="D146" i="4"/>
  <c r="B148" i="4"/>
  <c r="D138" i="2"/>
  <c r="B139" i="2"/>
  <c r="C149" i="6"/>
  <c r="F149" i="6"/>
  <c r="H149" i="6"/>
  <c r="I149" i="6"/>
  <c r="G149" i="6"/>
  <c r="E149" i="6"/>
  <c r="F139" i="2"/>
  <c r="E139" i="2"/>
  <c r="G139" i="2"/>
  <c r="I139" i="2"/>
  <c r="H139" i="2"/>
  <c r="C139" i="2"/>
  <c r="I148" i="5"/>
  <c r="G148" i="5"/>
  <c r="F148" i="5"/>
  <c r="C148" i="5"/>
  <c r="H148" i="5"/>
  <c r="E148" i="5"/>
  <c r="G147" i="4"/>
  <c r="E147" i="4"/>
  <c r="F147" i="4"/>
  <c r="I147" i="4"/>
  <c r="C147" i="4"/>
  <c r="H147" i="4"/>
  <c r="D149" i="6" l="1"/>
  <c r="B151" i="6"/>
  <c r="D148" i="5"/>
  <c r="B150" i="5"/>
  <c r="D147" i="4"/>
  <c r="B149" i="4"/>
  <c r="D139" i="2"/>
  <c r="B140" i="2"/>
  <c r="E150" i="6"/>
  <c r="G150" i="6"/>
  <c r="F150" i="6"/>
  <c r="C150" i="6"/>
  <c r="H150" i="6"/>
  <c r="I150" i="6"/>
  <c r="E140" i="2"/>
  <c r="I140" i="2"/>
  <c r="F140" i="2"/>
  <c r="C140" i="2"/>
  <c r="G140" i="2"/>
  <c r="H140" i="2"/>
  <c r="F149" i="5"/>
  <c r="C149" i="5"/>
  <c r="E149" i="5"/>
  <c r="H149" i="5"/>
  <c r="I149" i="5"/>
  <c r="G149" i="5"/>
  <c r="H148" i="4"/>
  <c r="E148" i="4"/>
  <c r="C148" i="4"/>
  <c r="I148" i="4"/>
  <c r="F148" i="4"/>
  <c r="G148" i="4"/>
  <c r="D150" i="6" l="1"/>
  <c r="B152" i="6"/>
  <c r="D149" i="5"/>
  <c r="B151" i="5"/>
  <c r="D148" i="4"/>
  <c r="B150" i="4"/>
  <c r="D140" i="2"/>
  <c r="B141" i="2"/>
  <c r="I151" i="6"/>
  <c r="H151" i="6"/>
  <c r="E151" i="6"/>
  <c r="G151" i="6"/>
  <c r="C151" i="6"/>
  <c r="F151" i="6"/>
  <c r="I141" i="2"/>
  <c r="E141" i="2"/>
  <c r="H141" i="2"/>
  <c r="C141" i="2"/>
  <c r="F141" i="2"/>
  <c r="G141" i="2"/>
  <c r="G150" i="5"/>
  <c r="I150" i="5"/>
  <c r="C150" i="5"/>
  <c r="H150" i="5"/>
  <c r="F150" i="5"/>
  <c r="E150" i="5"/>
  <c r="H149" i="4"/>
  <c r="E149" i="4"/>
  <c r="G149" i="4"/>
  <c r="C149" i="4"/>
  <c r="F149" i="4"/>
  <c r="I149" i="4"/>
  <c r="D151" i="6" l="1"/>
  <c r="B153" i="6"/>
  <c r="D150" i="5"/>
  <c r="B152" i="5"/>
  <c r="D149" i="4"/>
  <c r="B151" i="4"/>
  <c r="D141" i="2"/>
  <c r="B142" i="2"/>
  <c r="H152" i="6"/>
  <c r="G152" i="6"/>
  <c r="E152" i="6"/>
  <c r="F152" i="6"/>
  <c r="I152" i="6"/>
  <c r="C152" i="6"/>
  <c r="C142" i="2"/>
  <c r="E142" i="2"/>
  <c r="H142" i="2"/>
  <c r="I142" i="2"/>
  <c r="F142" i="2"/>
  <c r="G142" i="2"/>
  <c r="F151" i="5"/>
  <c r="C151" i="5"/>
  <c r="E151" i="5"/>
  <c r="I151" i="5"/>
  <c r="G151" i="5"/>
  <c r="H151" i="5"/>
  <c r="G150" i="4"/>
  <c r="I150" i="4"/>
  <c r="F150" i="4"/>
  <c r="E150" i="4"/>
  <c r="C150" i="4"/>
  <c r="H150" i="4"/>
  <c r="D152" i="6" l="1"/>
  <c r="B154" i="6"/>
  <c r="D151" i="5"/>
  <c r="B153" i="5"/>
  <c r="D150" i="4"/>
  <c r="B152" i="4"/>
  <c r="D142" i="2"/>
  <c r="B143" i="2"/>
  <c r="G153" i="6"/>
  <c r="I153" i="6"/>
  <c r="C153" i="6"/>
  <c r="E153" i="6"/>
  <c r="H153" i="6"/>
  <c r="F153" i="6"/>
  <c r="H143" i="2"/>
  <c r="I143" i="2"/>
  <c r="G143" i="2"/>
  <c r="E143" i="2"/>
  <c r="F143" i="2"/>
  <c r="C143" i="2"/>
  <c r="G152" i="5"/>
  <c r="I152" i="5"/>
  <c r="F152" i="5"/>
  <c r="H152" i="5"/>
  <c r="E152" i="5"/>
  <c r="C152" i="5"/>
  <c r="H151" i="4"/>
  <c r="F151" i="4"/>
  <c r="C151" i="4"/>
  <c r="G151" i="4"/>
  <c r="I151" i="4"/>
  <c r="E151" i="4"/>
  <c r="D153" i="6" l="1"/>
  <c r="B155" i="6"/>
  <c r="D152" i="5"/>
  <c r="B154" i="5"/>
  <c r="D151" i="4"/>
  <c r="B153" i="4"/>
  <c r="D143" i="2"/>
  <c r="B144" i="2"/>
  <c r="C154" i="6"/>
  <c r="E154" i="6"/>
  <c r="F154" i="6"/>
  <c r="G154" i="6"/>
  <c r="H154" i="6"/>
  <c r="I154" i="6"/>
  <c r="C144" i="2"/>
  <c r="I144" i="2"/>
  <c r="G144" i="2"/>
  <c r="E144" i="2"/>
  <c r="F144" i="2"/>
  <c r="H144" i="2"/>
  <c r="E153" i="5"/>
  <c r="G153" i="5"/>
  <c r="I153" i="5"/>
  <c r="F153" i="5"/>
  <c r="H153" i="5"/>
  <c r="C153" i="5"/>
  <c r="C152" i="4"/>
  <c r="I152" i="4"/>
  <c r="G152" i="4"/>
  <c r="E152" i="4"/>
  <c r="F152" i="4"/>
  <c r="H152" i="4"/>
  <c r="D154" i="6" l="1"/>
  <c r="B156" i="6"/>
  <c r="D153" i="5"/>
  <c r="B155" i="5"/>
  <c r="D152" i="4"/>
  <c r="B154" i="4"/>
  <c r="D144" i="2"/>
  <c r="B145" i="2"/>
  <c r="I155" i="6"/>
  <c r="E155" i="6"/>
  <c r="C155" i="6"/>
  <c r="G155" i="6"/>
  <c r="H155" i="6"/>
  <c r="F155" i="6"/>
  <c r="E145" i="2"/>
  <c r="H145" i="2"/>
  <c r="C145" i="2"/>
  <c r="G145" i="2"/>
  <c r="F145" i="2"/>
  <c r="I145" i="2"/>
  <c r="E154" i="5"/>
  <c r="I154" i="5"/>
  <c r="H154" i="5"/>
  <c r="C154" i="5"/>
  <c r="F154" i="5"/>
  <c r="G154" i="5"/>
  <c r="I153" i="4"/>
  <c r="G153" i="4"/>
  <c r="H153" i="4"/>
  <c r="E153" i="4"/>
  <c r="F153" i="4"/>
  <c r="C153" i="4"/>
  <c r="D155" i="6" l="1"/>
  <c r="B157" i="6"/>
  <c r="D154" i="5"/>
  <c r="B156" i="5"/>
  <c r="D153" i="4"/>
  <c r="B155" i="4"/>
  <c r="D145" i="2"/>
  <c r="B146" i="2"/>
  <c r="I156" i="6"/>
  <c r="G156" i="6"/>
  <c r="H156" i="6"/>
  <c r="F156" i="6"/>
  <c r="E156" i="6"/>
  <c r="C156" i="6"/>
  <c r="C146" i="2"/>
  <c r="E146" i="2"/>
  <c r="I146" i="2"/>
  <c r="H146" i="2"/>
  <c r="F146" i="2"/>
  <c r="G146" i="2"/>
  <c r="H155" i="5"/>
  <c r="F155" i="5"/>
  <c r="G155" i="5"/>
  <c r="I155" i="5"/>
  <c r="C155" i="5"/>
  <c r="E155" i="5"/>
  <c r="F154" i="4"/>
  <c r="I154" i="4"/>
  <c r="H154" i="4"/>
  <c r="E154" i="4"/>
  <c r="G154" i="4"/>
  <c r="C154" i="4"/>
  <c r="D156" i="6" l="1"/>
  <c r="B158" i="6"/>
  <c r="D155" i="5"/>
  <c r="B157" i="5"/>
  <c r="D154" i="4"/>
  <c r="B156" i="4"/>
  <c r="D146" i="2"/>
  <c r="B147" i="2"/>
  <c r="G157" i="6"/>
  <c r="I157" i="6"/>
  <c r="H157" i="6"/>
  <c r="C157" i="6"/>
  <c r="F157" i="6"/>
  <c r="E157" i="6"/>
  <c r="H147" i="2"/>
  <c r="C147" i="2"/>
  <c r="I147" i="2"/>
  <c r="F147" i="2"/>
  <c r="G147" i="2"/>
  <c r="E147" i="2"/>
  <c r="I156" i="5"/>
  <c r="C156" i="5"/>
  <c r="F156" i="5"/>
  <c r="G156" i="5"/>
  <c r="H156" i="5"/>
  <c r="E156" i="5"/>
  <c r="F155" i="4"/>
  <c r="I155" i="4"/>
  <c r="C155" i="4"/>
  <c r="E155" i="4"/>
  <c r="G155" i="4"/>
  <c r="H155" i="4"/>
  <c r="D157" i="6" l="1"/>
  <c r="B159" i="6"/>
  <c r="D156" i="5"/>
  <c r="B158" i="5"/>
  <c r="D155" i="4"/>
  <c r="B157" i="4"/>
  <c r="D147" i="2"/>
  <c r="B148" i="2"/>
  <c r="C158" i="6"/>
  <c r="H158" i="6"/>
  <c r="F158" i="6"/>
  <c r="E158" i="6"/>
  <c r="G158" i="6"/>
  <c r="I158" i="6"/>
  <c r="C148" i="2"/>
  <c r="F148" i="2"/>
  <c r="E148" i="2"/>
  <c r="G148" i="2"/>
  <c r="I148" i="2"/>
  <c r="H148" i="2"/>
  <c r="C157" i="5"/>
  <c r="F157" i="5"/>
  <c r="I157" i="5"/>
  <c r="H157" i="5"/>
  <c r="G157" i="5"/>
  <c r="E157" i="5"/>
  <c r="F156" i="4"/>
  <c r="C156" i="4"/>
  <c r="H156" i="4"/>
  <c r="I156" i="4"/>
  <c r="G156" i="4"/>
  <c r="E156" i="4"/>
  <c r="D158" i="6" l="1"/>
  <c r="B160" i="6"/>
  <c r="D157" i="5"/>
  <c r="B159" i="5"/>
  <c r="D156" i="4"/>
  <c r="B158" i="4"/>
  <c r="D148" i="2"/>
  <c r="B149" i="2"/>
  <c r="C159" i="6"/>
  <c r="I159" i="6"/>
  <c r="E159" i="6"/>
  <c r="G159" i="6"/>
  <c r="H159" i="6"/>
  <c r="F159" i="6"/>
  <c r="C149" i="2"/>
  <c r="E149" i="2"/>
  <c r="I149" i="2"/>
  <c r="G149" i="2"/>
  <c r="F149" i="2"/>
  <c r="H149" i="2"/>
  <c r="H158" i="5"/>
  <c r="F158" i="5"/>
  <c r="G158" i="5"/>
  <c r="I158" i="5"/>
  <c r="C158" i="5"/>
  <c r="E158" i="5"/>
  <c r="G157" i="4"/>
  <c r="I157" i="4"/>
  <c r="H157" i="4"/>
  <c r="C157" i="4"/>
  <c r="E157" i="4"/>
  <c r="F157" i="4"/>
  <c r="D159" i="6" l="1"/>
  <c r="B161" i="6"/>
  <c r="D158" i="5"/>
  <c r="B160" i="5"/>
  <c r="D157" i="4"/>
  <c r="B159" i="4"/>
  <c r="D149" i="2"/>
  <c r="B150" i="2"/>
  <c r="I160" i="6"/>
  <c r="F160" i="6"/>
  <c r="E160" i="6"/>
  <c r="H160" i="6"/>
  <c r="G160" i="6"/>
  <c r="C160" i="6"/>
  <c r="E150" i="2"/>
  <c r="F150" i="2"/>
  <c r="I150" i="2"/>
  <c r="G150" i="2"/>
  <c r="C150" i="2"/>
  <c r="H150" i="2"/>
  <c r="C159" i="5"/>
  <c r="F159" i="5"/>
  <c r="I159" i="5"/>
  <c r="G159" i="5"/>
  <c r="E159" i="5"/>
  <c r="H159" i="5"/>
  <c r="I158" i="4"/>
  <c r="G158" i="4"/>
  <c r="H158" i="4"/>
  <c r="C158" i="4"/>
  <c r="F158" i="4"/>
  <c r="E158" i="4"/>
  <c r="D160" i="6" l="1"/>
  <c r="B162" i="6"/>
  <c r="D159" i="5"/>
  <c r="B161" i="5"/>
  <c r="D158" i="4"/>
  <c r="B160" i="4"/>
  <c r="D150" i="2"/>
  <c r="B151" i="2"/>
  <c r="E161" i="6"/>
  <c r="H161" i="6"/>
  <c r="F161" i="6"/>
  <c r="G161" i="6"/>
  <c r="I161" i="6"/>
  <c r="C161" i="6"/>
  <c r="C151" i="2"/>
  <c r="E151" i="2"/>
  <c r="I151" i="2"/>
  <c r="G151" i="2"/>
  <c r="F151" i="2"/>
  <c r="H151" i="2"/>
  <c r="I160" i="5"/>
  <c r="H160" i="5"/>
  <c r="F160" i="5"/>
  <c r="C160" i="5"/>
  <c r="E160" i="5"/>
  <c r="G160" i="5"/>
  <c r="G159" i="4"/>
  <c r="F159" i="4"/>
  <c r="C159" i="4"/>
  <c r="E159" i="4"/>
  <c r="I159" i="4"/>
  <c r="H159" i="4"/>
  <c r="D161" i="6" l="1"/>
  <c r="B163" i="6"/>
  <c r="D160" i="5"/>
  <c r="B162" i="5"/>
  <c r="D159" i="4"/>
  <c r="B161" i="4"/>
  <c r="D151" i="2"/>
  <c r="B152" i="2"/>
  <c r="C162" i="6"/>
  <c r="E162" i="6"/>
  <c r="I162" i="6"/>
  <c r="F162" i="6"/>
  <c r="G162" i="6"/>
  <c r="H162" i="6"/>
  <c r="F152" i="2"/>
  <c r="E152" i="2"/>
  <c r="H152" i="2"/>
  <c r="C152" i="2"/>
  <c r="I152" i="2"/>
  <c r="G152" i="2"/>
  <c r="C161" i="5"/>
  <c r="G161" i="5"/>
  <c r="I161" i="5"/>
  <c r="H161" i="5"/>
  <c r="E161" i="5"/>
  <c r="F161" i="5"/>
  <c r="E160" i="4"/>
  <c r="F160" i="4"/>
  <c r="H160" i="4"/>
  <c r="G160" i="4"/>
  <c r="C160" i="4"/>
  <c r="I160" i="4"/>
  <c r="D162" i="6" l="1"/>
  <c r="B164" i="6"/>
  <c r="D161" i="5"/>
  <c r="B163" i="5"/>
  <c r="D160" i="4"/>
  <c r="B162" i="4"/>
  <c r="D152" i="2"/>
  <c r="B153" i="2"/>
  <c r="G163" i="6"/>
  <c r="I163" i="6"/>
  <c r="H163" i="6"/>
  <c r="C163" i="6"/>
  <c r="E163" i="6"/>
  <c r="F163" i="6"/>
  <c r="I153" i="2"/>
  <c r="E153" i="2"/>
  <c r="H153" i="2"/>
  <c r="C153" i="2"/>
  <c r="G153" i="2"/>
  <c r="F153" i="2"/>
  <c r="I162" i="5"/>
  <c r="E162" i="5"/>
  <c r="F162" i="5"/>
  <c r="H162" i="5"/>
  <c r="C162" i="5"/>
  <c r="G162" i="5"/>
  <c r="F161" i="4"/>
  <c r="G161" i="4"/>
  <c r="H161" i="4"/>
  <c r="C161" i="4"/>
  <c r="E161" i="4"/>
  <c r="I161" i="4"/>
  <c r="D163" i="6" l="1"/>
  <c r="B165" i="6"/>
  <c r="D162" i="5"/>
  <c r="B164" i="5"/>
  <c r="D161" i="4"/>
  <c r="B163" i="4"/>
  <c r="D153" i="2"/>
  <c r="B154" i="2"/>
  <c r="E164" i="6"/>
  <c r="C164" i="6"/>
  <c r="H164" i="6"/>
  <c r="I164" i="6"/>
  <c r="F164" i="6"/>
  <c r="G164" i="6"/>
  <c r="I154" i="2"/>
  <c r="C154" i="2"/>
  <c r="E154" i="2"/>
  <c r="G154" i="2"/>
  <c r="F154" i="2"/>
  <c r="H154" i="2"/>
  <c r="C163" i="5"/>
  <c r="H163" i="5"/>
  <c r="E163" i="5"/>
  <c r="F163" i="5"/>
  <c r="G163" i="5"/>
  <c r="I163" i="5"/>
  <c r="I162" i="4"/>
  <c r="F162" i="4"/>
  <c r="H162" i="4"/>
  <c r="E162" i="4"/>
  <c r="G162" i="4"/>
  <c r="C162" i="4"/>
  <c r="D164" i="6" l="1"/>
  <c r="B166" i="6"/>
  <c r="D163" i="5"/>
  <c r="B165" i="5"/>
  <c r="D162" i="4"/>
  <c r="B164" i="4"/>
  <c r="D154" i="2"/>
  <c r="B155" i="2"/>
  <c r="E165" i="6"/>
  <c r="C165" i="6"/>
  <c r="H165" i="6"/>
  <c r="G165" i="6"/>
  <c r="I165" i="6"/>
  <c r="F165" i="6"/>
  <c r="E155" i="2"/>
  <c r="G155" i="2"/>
  <c r="H155" i="2"/>
  <c r="I155" i="2"/>
  <c r="C155" i="2"/>
  <c r="F155" i="2"/>
  <c r="H164" i="5"/>
  <c r="I164" i="5"/>
  <c r="E164" i="5"/>
  <c r="F164" i="5"/>
  <c r="C164" i="5"/>
  <c r="G164" i="5"/>
  <c r="H163" i="4"/>
  <c r="I163" i="4"/>
  <c r="C163" i="4"/>
  <c r="G163" i="4"/>
  <c r="F163" i="4"/>
  <c r="E163" i="4"/>
  <c r="D165" i="6" l="1"/>
  <c r="B167" i="6"/>
  <c r="D164" i="5"/>
  <c r="B166" i="5"/>
  <c r="D163" i="4"/>
  <c r="B165" i="4"/>
  <c r="D155" i="2"/>
  <c r="B156" i="2"/>
  <c r="F166" i="6"/>
  <c r="E166" i="6"/>
  <c r="C166" i="6"/>
  <c r="I166" i="6"/>
  <c r="H166" i="6"/>
  <c r="G166" i="6"/>
  <c r="I156" i="2"/>
  <c r="F156" i="2"/>
  <c r="H156" i="2"/>
  <c r="C156" i="2"/>
  <c r="G156" i="2"/>
  <c r="E156" i="2"/>
  <c r="I165" i="5"/>
  <c r="F165" i="5"/>
  <c r="G165" i="5"/>
  <c r="C165" i="5"/>
  <c r="H165" i="5"/>
  <c r="E165" i="5"/>
  <c r="F164" i="4"/>
  <c r="C164" i="4"/>
  <c r="H164" i="4"/>
  <c r="G164" i="4"/>
  <c r="E164" i="4"/>
  <c r="I164" i="4"/>
  <c r="D166" i="6" l="1"/>
  <c r="B168" i="6"/>
  <c r="D165" i="5"/>
  <c r="B167" i="5"/>
  <c r="D164" i="4"/>
  <c r="B166" i="4"/>
  <c r="D156" i="2"/>
  <c r="B157" i="2"/>
  <c r="I167" i="6"/>
  <c r="G167" i="6"/>
  <c r="C167" i="6"/>
  <c r="F167" i="6"/>
  <c r="E167" i="6"/>
  <c r="H167" i="6"/>
  <c r="H157" i="2"/>
  <c r="F157" i="2"/>
  <c r="G157" i="2"/>
  <c r="E157" i="2"/>
  <c r="C157" i="2"/>
  <c r="I157" i="2"/>
  <c r="E166" i="5"/>
  <c r="G166" i="5"/>
  <c r="H166" i="5"/>
  <c r="F166" i="5"/>
  <c r="C166" i="5"/>
  <c r="I166" i="5"/>
  <c r="G165" i="4"/>
  <c r="I165" i="4"/>
  <c r="C165" i="4"/>
  <c r="H165" i="4"/>
  <c r="E165" i="4"/>
  <c r="F165" i="4"/>
  <c r="D167" i="6" l="1"/>
  <c r="B169" i="6"/>
  <c r="D166" i="5"/>
  <c r="B168" i="5"/>
  <c r="D165" i="4"/>
  <c r="B167" i="4"/>
  <c r="D157" i="2"/>
  <c r="B158" i="2"/>
  <c r="H168" i="6"/>
  <c r="G168" i="6"/>
  <c r="E168" i="6"/>
  <c r="I168" i="6"/>
  <c r="F168" i="6"/>
  <c r="C168" i="6"/>
  <c r="I158" i="2"/>
  <c r="E158" i="2"/>
  <c r="H158" i="2"/>
  <c r="G158" i="2"/>
  <c r="F158" i="2"/>
  <c r="C158" i="2"/>
  <c r="H167" i="5"/>
  <c r="C167" i="5"/>
  <c r="G167" i="5"/>
  <c r="I167" i="5"/>
  <c r="F167" i="5"/>
  <c r="E167" i="5"/>
  <c r="I166" i="4"/>
  <c r="G166" i="4"/>
  <c r="H166" i="4"/>
  <c r="E166" i="4"/>
  <c r="F166" i="4"/>
  <c r="C166" i="4"/>
  <c r="D168" i="6" l="1"/>
  <c r="B170" i="6"/>
  <c r="D167" i="5"/>
  <c r="B169" i="5"/>
  <c r="D166" i="4"/>
  <c r="B168" i="4"/>
  <c r="D158" i="2"/>
  <c r="B159" i="2"/>
  <c r="F169" i="6"/>
  <c r="E169" i="6"/>
  <c r="C169" i="6"/>
  <c r="I169" i="6"/>
  <c r="G169" i="6"/>
  <c r="H169" i="6"/>
  <c r="E159" i="2"/>
  <c r="I159" i="2"/>
  <c r="H159" i="2"/>
  <c r="G159" i="2"/>
  <c r="C159" i="2"/>
  <c r="F159" i="2"/>
  <c r="H168" i="5"/>
  <c r="I168" i="5"/>
  <c r="E168" i="5"/>
  <c r="F168" i="5"/>
  <c r="C168" i="5"/>
  <c r="G168" i="5"/>
  <c r="F167" i="4"/>
  <c r="G167" i="4"/>
  <c r="C167" i="4"/>
  <c r="I167" i="4"/>
  <c r="H167" i="4"/>
  <c r="E167" i="4"/>
  <c r="D169" i="6" l="1"/>
  <c r="B171" i="6"/>
  <c r="D168" i="5"/>
  <c r="B170" i="5"/>
  <c r="D167" i="4"/>
  <c r="B169" i="4"/>
  <c r="D159" i="2"/>
  <c r="B160" i="2"/>
  <c r="F170" i="6"/>
  <c r="C170" i="6"/>
  <c r="E170" i="6"/>
  <c r="I170" i="6"/>
  <c r="H170" i="6"/>
  <c r="G170" i="6"/>
  <c r="C160" i="2"/>
  <c r="I160" i="2"/>
  <c r="G160" i="2"/>
  <c r="H160" i="2"/>
  <c r="F160" i="2"/>
  <c r="E160" i="2"/>
  <c r="C169" i="5"/>
  <c r="G169" i="5"/>
  <c r="I169" i="5"/>
  <c r="F169" i="5"/>
  <c r="H169" i="5"/>
  <c r="E169" i="5"/>
  <c r="E168" i="4"/>
  <c r="F168" i="4"/>
  <c r="H168" i="4"/>
  <c r="I168" i="4"/>
  <c r="C168" i="4"/>
  <c r="G168" i="4"/>
  <c r="D170" i="6" l="1"/>
  <c r="B172" i="6"/>
  <c r="D169" i="5"/>
  <c r="B171" i="5"/>
  <c r="D168" i="4"/>
  <c r="B170" i="4"/>
  <c r="D160" i="2"/>
  <c r="B161" i="2"/>
  <c r="C171" i="6"/>
  <c r="G171" i="6"/>
  <c r="I171" i="6"/>
  <c r="F171" i="6"/>
  <c r="H171" i="6"/>
  <c r="E171" i="6"/>
  <c r="E161" i="2"/>
  <c r="F161" i="2"/>
  <c r="H161" i="2"/>
  <c r="G161" i="2"/>
  <c r="C161" i="2"/>
  <c r="I161" i="2"/>
  <c r="E170" i="5"/>
  <c r="H170" i="5"/>
  <c r="G170" i="5"/>
  <c r="F170" i="5"/>
  <c r="C170" i="5"/>
  <c r="I170" i="5"/>
  <c r="F169" i="4"/>
  <c r="G169" i="4"/>
  <c r="H169" i="4"/>
  <c r="C169" i="4"/>
  <c r="E169" i="4"/>
  <c r="I169" i="4"/>
  <c r="D171" i="6" l="1"/>
  <c r="B173" i="6"/>
  <c r="D170" i="5"/>
  <c r="B172" i="5"/>
  <c r="D169" i="4"/>
  <c r="B171" i="4"/>
  <c r="D161" i="2"/>
  <c r="B162" i="2"/>
  <c r="H172" i="6"/>
  <c r="F172" i="6"/>
  <c r="I172" i="6"/>
  <c r="C172" i="6"/>
  <c r="E172" i="6"/>
  <c r="G172" i="6"/>
  <c r="I162" i="2"/>
  <c r="F162" i="2"/>
  <c r="G162" i="2"/>
  <c r="E162" i="2"/>
  <c r="C162" i="2"/>
  <c r="H162" i="2"/>
  <c r="C171" i="5"/>
  <c r="G171" i="5"/>
  <c r="I171" i="5"/>
  <c r="F171" i="5"/>
  <c r="E171" i="5"/>
  <c r="H171" i="5"/>
  <c r="C170" i="4"/>
  <c r="I170" i="4"/>
  <c r="H170" i="4"/>
  <c r="E170" i="4"/>
  <c r="F170" i="4"/>
  <c r="G170" i="4"/>
  <c r="D172" i="6" l="1"/>
  <c r="B174" i="6"/>
  <c r="D171" i="5"/>
  <c r="B173" i="5"/>
  <c r="D170" i="4"/>
  <c r="B172" i="4"/>
  <c r="D162" i="2"/>
  <c r="B163" i="2"/>
  <c r="H173" i="6"/>
  <c r="I173" i="6"/>
  <c r="F173" i="6"/>
  <c r="C173" i="6"/>
  <c r="G173" i="6"/>
  <c r="E173" i="6"/>
  <c r="F163" i="2"/>
  <c r="G163" i="2"/>
  <c r="E163" i="2"/>
  <c r="I163" i="2"/>
  <c r="C163" i="2"/>
  <c r="H163" i="2"/>
  <c r="I172" i="5"/>
  <c r="H172" i="5"/>
  <c r="F172" i="5"/>
  <c r="G172" i="5"/>
  <c r="C172" i="5"/>
  <c r="E172" i="5"/>
  <c r="H171" i="4"/>
  <c r="I171" i="4"/>
  <c r="F171" i="4"/>
  <c r="C171" i="4"/>
  <c r="G171" i="4"/>
  <c r="E171" i="4"/>
  <c r="D173" i="6" l="1"/>
  <c r="B175" i="6"/>
  <c r="D172" i="5"/>
  <c r="B174" i="5"/>
  <c r="D171" i="4"/>
  <c r="B173" i="4"/>
  <c r="D163" i="2"/>
  <c r="B164" i="2"/>
  <c r="F174" i="6"/>
  <c r="E174" i="6"/>
  <c r="H174" i="6"/>
  <c r="I174" i="6"/>
  <c r="G174" i="6"/>
  <c r="C174" i="6"/>
  <c r="C164" i="2"/>
  <c r="E164" i="2"/>
  <c r="I164" i="2"/>
  <c r="G164" i="2"/>
  <c r="F164" i="2"/>
  <c r="H164" i="2"/>
  <c r="I173" i="5"/>
  <c r="C173" i="5"/>
  <c r="G173" i="5"/>
  <c r="F173" i="5"/>
  <c r="H173" i="5"/>
  <c r="E173" i="5"/>
  <c r="F172" i="4"/>
  <c r="C172" i="4"/>
  <c r="E172" i="4"/>
  <c r="H172" i="4"/>
  <c r="G172" i="4"/>
  <c r="I172" i="4"/>
  <c r="D174" i="6" l="1"/>
  <c r="B176" i="6"/>
  <c r="D173" i="5"/>
  <c r="B175" i="5"/>
  <c r="D172" i="4"/>
  <c r="B174" i="4"/>
  <c r="D164" i="2"/>
  <c r="B165" i="2"/>
  <c r="E175" i="6"/>
  <c r="G175" i="6"/>
  <c r="I175" i="6"/>
  <c r="F175" i="6"/>
  <c r="H175" i="6"/>
  <c r="C175" i="6"/>
  <c r="F165" i="2"/>
  <c r="G165" i="2"/>
  <c r="H165" i="2"/>
  <c r="I165" i="2"/>
  <c r="C165" i="2"/>
  <c r="E165" i="2"/>
  <c r="E174" i="5"/>
  <c r="F174" i="5"/>
  <c r="H174" i="5"/>
  <c r="G174" i="5"/>
  <c r="C174" i="5"/>
  <c r="I174" i="5"/>
  <c r="G173" i="4"/>
  <c r="I173" i="4"/>
  <c r="H173" i="4"/>
  <c r="E173" i="4"/>
  <c r="F173" i="4"/>
  <c r="C173" i="4"/>
  <c r="D175" i="6" l="1"/>
  <c r="B177" i="6"/>
  <c r="D174" i="5"/>
  <c r="B176" i="5"/>
  <c r="D173" i="4"/>
  <c r="B175" i="4"/>
  <c r="D165" i="2"/>
  <c r="B166" i="2"/>
  <c r="E176" i="6"/>
  <c r="F176" i="6"/>
  <c r="H176" i="6"/>
  <c r="C176" i="6"/>
  <c r="I176" i="6"/>
  <c r="G176" i="6"/>
  <c r="I166" i="2"/>
  <c r="F166" i="2"/>
  <c r="E166" i="2"/>
  <c r="C166" i="2"/>
  <c r="G166" i="2"/>
  <c r="H166" i="2"/>
  <c r="H175" i="5"/>
  <c r="C175" i="5"/>
  <c r="G175" i="5"/>
  <c r="I175" i="5"/>
  <c r="F175" i="5"/>
  <c r="E175" i="5"/>
  <c r="I174" i="4"/>
  <c r="G174" i="4"/>
  <c r="H174" i="4"/>
  <c r="F174" i="4"/>
  <c r="C174" i="4"/>
  <c r="E174" i="4"/>
  <c r="D176" i="6" l="1"/>
  <c r="B178" i="6"/>
  <c r="D175" i="5"/>
  <c r="B177" i="5"/>
  <c r="D174" i="4"/>
  <c r="B176" i="4"/>
  <c r="D166" i="2"/>
  <c r="B167" i="2"/>
  <c r="F177" i="6"/>
  <c r="G177" i="6"/>
  <c r="C177" i="6"/>
  <c r="H177" i="6"/>
  <c r="I177" i="6"/>
  <c r="E177" i="6"/>
  <c r="C167" i="2"/>
  <c r="E167" i="2"/>
  <c r="I167" i="2"/>
  <c r="G167" i="2"/>
  <c r="F167" i="2"/>
  <c r="H167" i="2"/>
  <c r="F176" i="5"/>
  <c r="I176" i="5"/>
  <c r="E176" i="5"/>
  <c r="H176" i="5"/>
  <c r="C176" i="5"/>
  <c r="G176" i="5"/>
  <c r="H175" i="4"/>
  <c r="G175" i="4"/>
  <c r="C175" i="4"/>
  <c r="E175" i="4"/>
  <c r="I175" i="4"/>
  <c r="F175" i="4"/>
  <c r="D177" i="6" l="1"/>
  <c r="B179" i="6"/>
  <c r="D176" i="5"/>
  <c r="B178" i="5"/>
  <c r="D175" i="4"/>
  <c r="B177" i="4"/>
  <c r="D167" i="2"/>
  <c r="B168" i="2"/>
  <c r="F178" i="6"/>
  <c r="C178" i="6"/>
  <c r="G178" i="6"/>
  <c r="I178" i="6"/>
  <c r="H178" i="6"/>
  <c r="E178" i="6"/>
  <c r="H168" i="2"/>
  <c r="E168" i="2"/>
  <c r="F168" i="2"/>
  <c r="C168" i="2"/>
  <c r="G168" i="2"/>
  <c r="I168" i="2"/>
  <c r="F177" i="5"/>
  <c r="I177" i="5"/>
  <c r="G177" i="5"/>
  <c r="C177" i="5"/>
  <c r="H177" i="5"/>
  <c r="E177" i="5"/>
  <c r="E176" i="4"/>
  <c r="F176" i="4"/>
  <c r="H176" i="4"/>
  <c r="C176" i="4"/>
  <c r="I176" i="4"/>
  <c r="G176" i="4"/>
  <c r="D178" i="6" l="1"/>
  <c r="B180" i="6"/>
  <c r="D177" i="5"/>
  <c r="B179" i="5"/>
  <c r="D176" i="4"/>
  <c r="B178" i="4"/>
  <c r="D168" i="2"/>
  <c r="B169" i="2"/>
  <c r="C179" i="6"/>
  <c r="G179" i="6"/>
  <c r="I179" i="6"/>
  <c r="F179" i="6"/>
  <c r="H179" i="6"/>
  <c r="E179" i="6"/>
  <c r="H169" i="2"/>
  <c r="G169" i="2"/>
  <c r="C169" i="2"/>
  <c r="I169" i="2"/>
  <c r="F169" i="2"/>
  <c r="E169" i="2"/>
  <c r="E178" i="5"/>
  <c r="G178" i="5"/>
  <c r="H178" i="5"/>
  <c r="F178" i="5"/>
  <c r="C178" i="5"/>
  <c r="I178" i="5"/>
  <c r="G177" i="4"/>
  <c r="F177" i="4"/>
  <c r="H177" i="4"/>
  <c r="E177" i="4"/>
  <c r="I177" i="4"/>
  <c r="C177" i="4"/>
  <c r="D179" i="6" l="1"/>
  <c r="B181" i="6"/>
  <c r="D178" i="5"/>
  <c r="B180" i="5"/>
  <c r="D177" i="4"/>
  <c r="B179" i="4"/>
  <c r="D169" i="2"/>
  <c r="B170" i="2"/>
  <c r="H180" i="6"/>
  <c r="F180" i="6"/>
  <c r="E180" i="6"/>
  <c r="G180" i="6"/>
  <c r="I180" i="6"/>
  <c r="C180" i="6"/>
  <c r="C170" i="2"/>
  <c r="E170" i="2"/>
  <c r="H170" i="2"/>
  <c r="G170" i="2"/>
  <c r="F170" i="2"/>
  <c r="I170" i="2"/>
  <c r="I179" i="5"/>
  <c r="G179" i="5"/>
  <c r="C179" i="5"/>
  <c r="F179" i="5"/>
  <c r="E179" i="5"/>
  <c r="H179" i="5"/>
  <c r="F178" i="4"/>
  <c r="I178" i="4"/>
  <c r="H178" i="4"/>
  <c r="G178" i="4"/>
  <c r="C178" i="4"/>
  <c r="E178" i="4"/>
  <c r="D180" i="6" l="1"/>
  <c r="B182" i="6"/>
  <c r="D179" i="5"/>
  <c r="B181" i="5"/>
  <c r="D178" i="4"/>
  <c r="B180" i="4"/>
  <c r="D170" i="2"/>
  <c r="B171" i="2"/>
  <c r="I181" i="6"/>
  <c r="G181" i="6"/>
  <c r="H181" i="6"/>
  <c r="C181" i="6"/>
  <c r="E181" i="6"/>
  <c r="F181" i="6"/>
  <c r="G171" i="2"/>
  <c r="E171" i="2"/>
  <c r="H171" i="2"/>
  <c r="C171" i="2"/>
  <c r="F171" i="2"/>
  <c r="I171" i="2"/>
  <c r="H180" i="5"/>
  <c r="E180" i="5"/>
  <c r="I180" i="5"/>
  <c r="C180" i="5"/>
  <c r="G180" i="5"/>
  <c r="F180" i="5"/>
  <c r="I179" i="4"/>
  <c r="F179" i="4"/>
  <c r="C179" i="4"/>
  <c r="G179" i="4"/>
  <c r="H179" i="4"/>
  <c r="E179" i="4"/>
  <c r="D181" i="6" l="1"/>
  <c r="B183" i="6"/>
  <c r="D180" i="5"/>
  <c r="B182" i="5"/>
  <c r="D179" i="4"/>
  <c r="B181" i="4"/>
  <c r="D171" i="2"/>
  <c r="B172" i="2"/>
  <c r="H182" i="6"/>
  <c r="C182" i="6"/>
  <c r="F182" i="6"/>
  <c r="I182" i="6"/>
  <c r="E182" i="6"/>
  <c r="G182" i="6"/>
  <c r="C172" i="2"/>
  <c r="E172" i="2"/>
  <c r="F172" i="2"/>
  <c r="I172" i="2"/>
  <c r="H172" i="2"/>
  <c r="G172" i="2"/>
  <c r="C181" i="5"/>
  <c r="G181" i="5"/>
  <c r="F181" i="5"/>
  <c r="I181" i="5"/>
  <c r="H181" i="5"/>
  <c r="E181" i="5"/>
  <c r="F180" i="4"/>
  <c r="C180" i="4"/>
  <c r="H180" i="4"/>
  <c r="G180" i="4"/>
  <c r="E180" i="4"/>
  <c r="I180" i="4"/>
  <c r="D182" i="6" l="1"/>
  <c r="B184" i="6"/>
  <c r="D181" i="5"/>
  <c r="B183" i="5"/>
  <c r="D180" i="4"/>
  <c r="B182" i="4"/>
  <c r="D172" i="2"/>
  <c r="B173" i="2"/>
  <c r="I183" i="6"/>
  <c r="H183" i="6"/>
  <c r="C183" i="6"/>
  <c r="E183" i="6"/>
  <c r="F183" i="6"/>
  <c r="G183" i="6"/>
  <c r="C173" i="2"/>
  <c r="I173" i="2"/>
  <c r="F173" i="2"/>
  <c r="G173" i="2"/>
  <c r="H173" i="2"/>
  <c r="E173" i="2"/>
  <c r="E182" i="5"/>
  <c r="F182" i="5"/>
  <c r="H182" i="5"/>
  <c r="G182" i="5"/>
  <c r="C182" i="5"/>
  <c r="I182" i="5"/>
  <c r="G181" i="4"/>
  <c r="I181" i="4"/>
  <c r="H181" i="4"/>
  <c r="E181" i="4"/>
  <c r="F181" i="4"/>
  <c r="C181" i="4"/>
  <c r="D183" i="6" l="1"/>
  <c r="B185" i="6"/>
  <c r="D182" i="5"/>
  <c r="B184" i="5"/>
  <c r="D181" i="4"/>
  <c r="B183" i="4"/>
  <c r="D173" i="2"/>
  <c r="B174" i="2"/>
  <c r="E184" i="6"/>
  <c r="I184" i="6"/>
  <c r="H184" i="6"/>
  <c r="G184" i="6"/>
  <c r="C184" i="6"/>
  <c r="F184" i="6"/>
  <c r="G174" i="2"/>
  <c r="I174" i="2"/>
  <c r="C174" i="2"/>
  <c r="H174" i="2"/>
  <c r="E174" i="2"/>
  <c r="F174" i="2"/>
  <c r="G183" i="5"/>
  <c r="C183" i="5"/>
  <c r="I183" i="5"/>
  <c r="E183" i="5"/>
  <c r="F183" i="5"/>
  <c r="H183" i="5"/>
  <c r="I182" i="4"/>
  <c r="E182" i="4"/>
  <c r="G182" i="4"/>
  <c r="C182" i="4"/>
  <c r="F182" i="4"/>
  <c r="H182" i="4"/>
  <c r="D184" i="6" l="1"/>
  <c r="B186" i="6"/>
  <c r="D183" i="5"/>
  <c r="B185" i="5"/>
  <c r="D182" i="4"/>
  <c r="B184" i="4"/>
  <c r="D174" i="2"/>
  <c r="B175" i="2"/>
  <c r="F185" i="6"/>
  <c r="G185" i="6"/>
  <c r="C185" i="6"/>
  <c r="H185" i="6"/>
  <c r="I185" i="6"/>
  <c r="E185" i="6"/>
  <c r="H175" i="2"/>
  <c r="I175" i="2"/>
  <c r="C175" i="2"/>
  <c r="G175" i="2"/>
  <c r="E175" i="2"/>
  <c r="F175" i="2"/>
  <c r="F184" i="5"/>
  <c r="I184" i="5"/>
  <c r="E184" i="5"/>
  <c r="H184" i="5"/>
  <c r="C184" i="5"/>
  <c r="G184" i="5"/>
  <c r="F183" i="4"/>
  <c r="G183" i="4"/>
  <c r="C183" i="4"/>
  <c r="E183" i="4"/>
  <c r="H183" i="4"/>
  <c r="I183" i="4"/>
  <c r="D185" i="6" l="1"/>
  <c r="B187" i="6"/>
  <c r="D184" i="5"/>
  <c r="B186" i="5"/>
  <c r="D183" i="4"/>
  <c r="B185" i="4"/>
  <c r="D175" i="2"/>
  <c r="B176" i="2"/>
  <c r="F186" i="6"/>
  <c r="I186" i="6"/>
  <c r="H186" i="6"/>
  <c r="E186" i="6"/>
  <c r="G186" i="6"/>
  <c r="C186" i="6"/>
  <c r="E176" i="2"/>
  <c r="G176" i="2"/>
  <c r="H176" i="2"/>
  <c r="F176" i="2"/>
  <c r="C176" i="2"/>
  <c r="I176" i="2"/>
  <c r="C185" i="5"/>
  <c r="I185" i="5"/>
  <c r="G185" i="5"/>
  <c r="F185" i="5"/>
  <c r="H185" i="5"/>
  <c r="E185" i="5"/>
  <c r="E184" i="4"/>
  <c r="F184" i="4"/>
  <c r="G184" i="4"/>
  <c r="C184" i="4"/>
  <c r="I184" i="4"/>
  <c r="H184" i="4"/>
  <c r="D186" i="6" l="1"/>
  <c r="B188" i="6"/>
  <c r="D185" i="5"/>
  <c r="B187" i="5"/>
  <c r="D184" i="4"/>
  <c r="B186" i="4"/>
  <c r="D176" i="2"/>
  <c r="B177" i="2"/>
  <c r="F187" i="6"/>
  <c r="G187" i="6"/>
  <c r="E187" i="6"/>
  <c r="C187" i="6"/>
  <c r="I187" i="6"/>
  <c r="H187" i="6"/>
  <c r="G177" i="2"/>
  <c r="C177" i="2"/>
  <c r="E177" i="2"/>
  <c r="F177" i="2"/>
  <c r="I177" i="2"/>
  <c r="H177" i="2"/>
  <c r="E186" i="5"/>
  <c r="G186" i="5"/>
  <c r="H186" i="5"/>
  <c r="F186" i="5"/>
  <c r="C186" i="5"/>
  <c r="I186" i="5"/>
  <c r="H185" i="4"/>
  <c r="E185" i="4"/>
  <c r="F185" i="4"/>
  <c r="C185" i="4"/>
  <c r="I185" i="4"/>
  <c r="G185" i="4"/>
  <c r="D187" i="6" l="1"/>
  <c r="B189" i="6"/>
  <c r="D186" i="5"/>
  <c r="B188" i="5"/>
  <c r="D185" i="4"/>
  <c r="B187" i="4"/>
  <c r="D177" i="2"/>
  <c r="B178" i="2"/>
  <c r="E188" i="6"/>
  <c r="H188" i="6"/>
  <c r="F188" i="6"/>
  <c r="C188" i="6"/>
  <c r="G188" i="6"/>
  <c r="I188" i="6"/>
  <c r="C178" i="2"/>
  <c r="I178" i="2"/>
  <c r="H178" i="2"/>
  <c r="E178" i="2"/>
  <c r="F178" i="2"/>
  <c r="G178" i="2"/>
  <c r="C187" i="5"/>
  <c r="I187" i="5"/>
  <c r="G187" i="5"/>
  <c r="H187" i="5"/>
  <c r="F187" i="5"/>
  <c r="E187" i="5"/>
  <c r="I186" i="4"/>
  <c r="F186" i="4"/>
  <c r="C186" i="4"/>
  <c r="G186" i="4"/>
  <c r="H186" i="4"/>
  <c r="E186" i="4"/>
  <c r="D188" i="6" l="1"/>
  <c r="B190" i="6"/>
  <c r="D187" i="5"/>
  <c r="B189" i="5"/>
  <c r="D186" i="4"/>
  <c r="B188" i="4"/>
  <c r="D178" i="2"/>
  <c r="B179" i="2"/>
  <c r="C189" i="6"/>
  <c r="G189" i="6"/>
  <c r="H189" i="6"/>
  <c r="E189" i="6"/>
  <c r="I189" i="6"/>
  <c r="F189" i="6"/>
  <c r="G179" i="2"/>
  <c r="C179" i="2"/>
  <c r="F179" i="2"/>
  <c r="I179" i="2"/>
  <c r="H179" i="2"/>
  <c r="E179" i="2"/>
  <c r="I188" i="5"/>
  <c r="H188" i="5"/>
  <c r="F188" i="5"/>
  <c r="G188" i="5"/>
  <c r="C188" i="5"/>
  <c r="E188" i="5"/>
  <c r="F187" i="4"/>
  <c r="I187" i="4"/>
  <c r="C187" i="4"/>
  <c r="E187" i="4"/>
  <c r="G187" i="4"/>
  <c r="H187" i="4"/>
  <c r="D189" i="6" l="1"/>
  <c r="B191" i="6"/>
  <c r="D188" i="5"/>
  <c r="B190" i="5"/>
  <c r="D187" i="4"/>
  <c r="B189" i="4"/>
  <c r="D179" i="2"/>
  <c r="B180" i="2"/>
  <c r="I190" i="6"/>
  <c r="E190" i="6"/>
  <c r="G190" i="6"/>
  <c r="C190" i="6"/>
  <c r="F190" i="6"/>
  <c r="H190" i="6"/>
  <c r="C180" i="2"/>
  <c r="G180" i="2"/>
  <c r="E180" i="2"/>
  <c r="F180" i="2"/>
  <c r="I180" i="2"/>
  <c r="H180" i="2"/>
  <c r="C189" i="5"/>
  <c r="F189" i="5"/>
  <c r="G189" i="5"/>
  <c r="I189" i="5"/>
  <c r="H189" i="5"/>
  <c r="E189" i="5"/>
  <c r="E188" i="4"/>
  <c r="G188" i="4"/>
  <c r="F188" i="4"/>
  <c r="C188" i="4"/>
  <c r="I188" i="4"/>
  <c r="H188" i="4"/>
  <c r="D190" i="6" l="1"/>
  <c r="B192" i="6"/>
  <c r="D189" i="5"/>
  <c r="B191" i="5"/>
  <c r="D188" i="4"/>
  <c r="B190" i="4"/>
  <c r="D180" i="2"/>
  <c r="B181" i="2"/>
  <c r="F191" i="6"/>
  <c r="C191" i="6"/>
  <c r="I191" i="6"/>
  <c r="H191" i="6"/>
  <c r="G191" i="6"/>
  <c r="E191" i="6"/>
  <c r="H181" i="2"/>
  <c r="I181" i="2"/>
  <c r="G181" i="2"/>
  <c r="E181" i="2"/>
  <c r="F181" i="2"/>
  <c r="C181" i="2"/>
  <c r="E190" i="5"/>
  <c r="H190" i="5"/>
  <c r="G190" i="5"/>
  <c r="C190" i="5"/>
  <c r="I190" i="5"/>
  <c r="F190" i="5"/>
  <c r="I189" i="4"/>
  <c r="C189" i="4"/>
  <c r="G189" i="4"/>
  <c r="H189" i="4"/>
  <c r="E189" i="4"/>
  <c r="F189" i="4"/>
  <c r="D191" i="6" l="1"/>
  <c r="B193" i="6"/>
  <c r="D190" i="5"/>
  <c r="B192" i="5"/>
  <c r="D189" i="4"/>
  <c r="B191" i="4"/>
  <c r="D181" i="2"/>
  <c r="B182" i="2"/>
  <c r="F192" i="6"/>
  <c r="I192" i="6"/>
  <c r="H192" i="6"/>
  <c r="G192" i="6"/>
  <c r="C192" i="6"/>
  <c r="E192" i="6"/>
  <c r="E182" i="2"/>
  <c r="H182" i="2"/>
  <c r="C182" i="2"/>
  <c r="I182" i="2"/>
  <c r="F182" i="2"/>
  <c r="G182" i="2"/>
  <c r="H191" i="5"/>
  <c r="G191" i="5"/>
  <c r="C191" i="5"/>
  <c r="F191" i="5"/>
  <c r="E191" i="5"/>
  <c r="I191" i="5"/>
  <c r="F190" i="4"/>
  <c r="E190" i="4"/>
  <c r="H190" i="4"/>
  <c r="I190" i="4"/>
  <c r="C190" i="4"/>
  <c r="G190" i="4"/>
  <c r="D192" i="6" l="1"/>
  <c r="B194" i="6"/>
  <c r="D191" i="5"/>
  <c r="B193" i="5"/>
  <c r="D190" i="4"/>
  <c r="B192" i="4"/>
  <c r="D182" i="2"/>
  <c r="B183" i="2"/>
  <c r="H193" i="6"/>
  <c r="I193" i="6"/>
  <c r="E193" i="6"/>
  <c r="G193" i="6"/>
  <c r="F193" i="6"/>
  <c r="C193" i="6"/>
  <c r="G183" i="2"/>
  <c r="C183" i="2"/>
  <c r="H183" i="2"/>
  <c r="F183" i="2"/>
  <c r="E183" i="2"/>
  <c r="I183" i="2"/>
  <c r="I192" i="5"/>
  <c r="G192" i="5"/>
  <c r="C192" i="5"/>
  <c r="F192" i="5"/>
  <c r="E192" i="5"/>
  <c r="H192" i="5"/>
  <c r="C191" i="4"/>
  <c r="G191" i="4"/>
  <c r="E191" i="4"/>
  <c r="F191" i="4"/>
  <c r="H191" i="4"/>
  <c r="I191" i="4"/>
  <c r="D193" i="6" l="1"/>
  <c r="B195" i="6"/>
  <c r="D192" i="5"/>
  <c r="B194" i="5"/>
  <c r="D191" i="4"/>
  <c r="B193" i="4"/>
  <c r="D183" i="2"/>
  <c r="B184" i="2"/>
  <c r="E194" i="6"/>
  <c r="F194" i="6"/>
  <c r="I194" i="6"/>
  <c r="H194" i="6"/>
  <c r="C194" i="6"/>
  <c r="G194" i="6"/>
  <c r="H184" i="2"/>
  <c r="C184" i="2"/>
  <c r="G184" i="2"/>
  <c r="F184" i="2"/>
  <c r="E184" i="2"/>
  <c r="I184" i="2"/>
  <c r="F193" i="5"/>
  <c r="C193" i="5"/>
  <c r="G193" i="5"/>
  <c r="I193" i="5"/>
  <c r="H193" i="5"/>
  <c r="E193" i="5"/>
  <c r="H192" i="4"/>
  <c r="C192" i="4"/>
  <c r="F192" i="4"/>
  <c r="I192" i="4"/>
  <c r="G192" i="4"/>
  <c r="E192" i="4"/>
  <c r="D194" i="6" l="1"/>
  <c r="B196" i="6"/>
  <c r="D193" i="5"/>
  <c r="B195" i="5"/>
  <c r="D192" i="4"/>
  <c r="B194" i="4"/>
  <c r="D184" i="2"/>
  <c r="B185" i="2"/>
  <c r="F195" i="6"/>
  <c r="H195" i="6"/>
  <c r="I195" i="6"/>
  <c r="C195" i="6"/>
  <c r="G195" i="6"/>
  <c r="E195" i="6"/>
  <c r="F185" i="2"/>
  <c r="I185" i="2"/>
  <c r="G185" i="2"/>
  <c r="H185" i="2"/>
  <c r="E185" i="2"/>
  <c r="C185" i="2"/>
  <c r="E194" i="5"/>
  <c r="G194" i="5"/>
  <c r="H194" i="5"/>
  <c r="F194" i="5"/>
  <c r="C194" i="5"/>
  <c r="I194" i="5"/>
  <c r="C193" i="4"/>
  <c r="F193" i="4"/>
  <c r="G193" i="4"/>
  <c r="E193" i="4"/>
  <c r="I193" i="4"/>
  <c r="H193" i="4"/>
  <c r="D195" i="6" l="1"/>
  <c r="B197" i="6"/>
  <c r="D194" i="5"/>
  <c r="B196" i="5"/>
  <c r="D193" i="4"/>
  <c r="B195" i="4"/>
  <c r="D185" i="2"/>
  <c r="B186" i="2"/>
  <c r="F196" i="6"/>
  <c r="G196" i="6"/>
  <c r="H196" i="6"/>
  <c r="I196" i="6"/>
  <c r="E196" i="6"/>
  <c r="C196" i="6"/>
  <c r="I186" i="2"/>
  <c r="G186" i="2"/>
  <c r="H186" i="2"/>
  <c r="F186" i="2"/>
  <c r="C186" i="2"/>
  <c r="E186" i="2"/>
  <c r="H195" i="5"/>
  <c r="I195" i="5"/>
  <c r="G195" i="5"/>
  <c r="C195" i="5"/>
  <c r="F195" i="5"/>
  <c r="E195" i="5"/>
  <c r="C194" i="4"/>
  <c r="F194" i="4"/>
  <c r="H194" i="4"/>
  <c r="G194" i="4"/>
  <c r="I194" i="4"/>
  <c r="E194" i="4"/>
  <c r="D196" i="6" l="1"/>
  <c r="B198" i="6"/>
  <c r="D195" i="5"/>
  <c r="B197" i="5"/>
  <c r="D194" i="4"/>
  <c r="B196" i="4"/>
  <c r="D186" i="2"/>
  <c r="B187" i="2"/>
  <c r="C197" i="6"/>
  <c r="H197" i="6"/>
  <c r="I197" i="6"/>
  <c r="F197" i="6"/>
  <c r="G197" i="6"/>
  <c r="E197" i="6"/>
  <c r="I187" i="2"/>
  <c r="H187" i="2"/>
  <c r="G187" i="2"/>
  <c r="F187" i="2"/>
  <c r="E187" i="2"/>
  <c r="C187" i="2"/>
  <c r="H196" i="5"/>
  <c r="I196" i="5"/>
  <c r="E196" i="5"/>
  <c r="F196" i="5"/>
  <c r="C196" i="5"/>
  <c r="G196" i="5"/>
  <c r="I195" i="4"/>
  <c r="G195" i="4"/>
  <c r="F195" i="4"/>
  <c r="C195" i="4"/>
  <c r="H195" i="4"/>
  <c r="E195" i="4"/>
  <c r="D197" i="6" l="1"/>
  <c r="B199" i="6"/>
  <c r="D196" i="5"/>
  <c r="B198" i="5"/>
  <c r="D195" i="4"/>
  <c r="B197" i="4"/>
  <c r="D187" i="2"/>
  <c r="B188" i="2"/>
  <c r="E198" i="6"/>
  <c r="G198" i="6"/>
  <c r="H198" i="6"/>
  <c r="I198" i="6"/>
  <c r="F198" i="6"/>
  <c r="C198" i="6"/>
  <c r="G188" i="2"/>
  <c r="H188" i="2"/>
  <c r="F188" i="2"/>
  <c r="I188" i="2"/>
  <c r="E188" i="2"/>
  <c r="C188" i="2"/>
  <c r="G197" i="5"/>
  <c r="F197" i="5"/>
  <c r="I197" i="5"/>
  <c r="E197" i="5"/>
  <c r="H197" i="5"/>
  <c r="C197" i="5"/>
  <c r="G196" i="4"/>
  <c r="H196" i="4"/>
  <c r="C196" i="4"/>
  <c r="F196" i="4"/>
  <c r="I196" i="4"/>
  <c r="E196" i="4"/>
  <c r="D198" i="6" l="1"/>
  <c r="B200" i="6"/>
  <c r="D197" i="5"/>
  <c r="B199" i="5"/>
  <c r="D196" i="4"/>
  <c r="B198" i="4"/>
  <c r="D188" i="2"/>
  <c r="B189" i="2"/>
  <c r="F199" i="6"/>
  <c r="C199" i="6"/>
  <c r="I199" i="6"/>
  <c r="H199" i="6"/>
  <c r="G199" i="6"/>
  <c r="E199" i="6"/>
  <c r="G189" i="2"/>
  <c r="I189" i="2"/>
  <c r="E189" i="2"/>
  <c r="H189" i="2"/>
  <c r="C189" i="2"/>
  <c r="F189" i="2"/>
  <c r="E198" i="5"/>
  <c r="G198" i="5"/>
  <c r="H198" i="5"/>
  <c r="F198" i="5"/>
  <c r="C198" i="5"/>
  <c r="I198" i="5"/>
  <c r="C197" i="4"/>
  <c r="I197" i="4"/>
  <c r="H197" i="4"/>
  <c r="E197" i="4"/>
  <c r="F197" i="4"/>
  <c r="G197" i="4"/>
  <c r="D199" i="6" l="1"/>
  <c r="B201" i="6"/>
  <c r="D198" i="5"/>
  <c r="B200" i="5"/>
  <c r="D197" i="4"/>
  <c r="B199" i="4"/>
  <c r="D189" i="2"/>
  <c r="B190" i="2"/>
  <c r="C200" i="6"/>
  <c r="E200" i="6"/>
  <c r="G200" i="6"/>
  <c r="H200" i="6"/>
  <c r="I200" i="6"/>
  <c r="F200" i="6"/>
  <c r="F190" i="2"/>
  <c r="H190" i="2"/>
  <c r="I190" i="2"/>
  <c r="G190" i="2"/>
  <c r="E190" i="2"/>
  <c r="C190" i="2"/>
  <c r="H199" i="5"/>
  <c r="C199" i="5"/>
  <c r="G199" i="5"/>
  <c r="I199" i="5"/>
  <c r="F199" i="5"/>
  <c r="E199" i="5"/>
  <c r="I198" i="4"/>
  <c r="C198" i="4"/>
  <c r="E198" i="4"/>
  <c r="G198" i="4"/>
  <c r="F198" i="4"/>
  <c r="H198" i="4"/>
  <c r="D200" i="6" l="1"/>
  <c r="B202" i="6"/>
  <c r="D199" i="5"/>
  <c r="B201" i="5"/>
  <c r="D198" i="4"/>
  <c r="B200" i="4"/>
  <c r="D190" i="2"/>
  <c r="B191" i="2"/>
  <c r="H201" i="6"/>
  <c r="G201" i="6"/>
  <c r="E201" i="6"/>
  <c r="I201" i="6"/>
  <c r="C201" i="6"/>
  <c r="F201" i="6"/>
  <c r="H191" i="2"/>
  <c r="I191" i="2"/>
  <c r="F191" i="2"/>
  <c r="G191" i="2"/>
  <c r="C191" i="2"/>
  <c r="E191" i="2"/>
  <c r="H200" i="5"/>
  <c r="E200" i="5"/>
  <c r="I200" i="5"/>
  <c r="F200" i="5"/>
  <c r="C200" i="5"/>
  <c r="G200" i="5"/>
  <c r="H199" i="4"/>
  <c r="G199" i="4"/>
  <c r="C199" i="4"/>
  <c r="E199" i="4"/>
  <c r="I199" i="4"/>
  <c r="F199" i="4"/>
  <c r="D201" i="6" l="1"/>
  <c r="B203" i="6"/>
  <c r="D200" i="5"/>
  <c r="B202" i="5"/>
  <c r="D199" i="4"/>
  <c r="B201" i="4"/>
  <c r="D191" i="2"/>
  <c r="B192" i="2"/>
  <c r="E202" i="6"/>
  <c r="H202" i="6"/>
  <c r="F202" i="6"/>
  <c r="C202" i="6"/>
  <c r="G202" i="6"/>
  <c r="I202" i="6"/>
  <c r="H192" i="2"/>
  <c r="G192" i="2"/>
  <c r="F192" i="2"/>
  <c r="I192" i="2"/>
  <c r="E192" i="2"/>
  <c r="C192" i="2"/>
  <c r="C201" i="5"/>
  <c r="G201" i="5"/>
  <c r="I201" i="5"/>
  <c r="F201" i="5"/>
  <c r="H201" i="5"/>
  <c r="E201" i="5"/>
  <c r="E200" i="4"/>
  <c r="I200" i="4"/>
  <c r="H200" i="4"/>
  <c r="F200" i="4"/>
  <c r="G200" i="4"/>
  <c r="C200" i="4"/>
  <c r="D202" i="6" l="1"/>
  <c r="B204" i="6"/>
  <c r="D201" i="5"/>
  <c r="B203" i="5"/>
  <c r="D200" i="4"/>
  <c r="B202" i="4"/>
  <c r="D192" i="2"/>
  <c r="B193" i="2"/>
  <c r="F203" i="6"/>
  <c r="C203" i="6"/>
  <c r="I203" i="6"/>
  <c r="E203" i="6"/>
  <c r="G203" i="6"/>
  <c r="H203" i="6"/>
  <c r="E193" i="2"/>
  <c r="H193" i="2"/>
  <c r="I193" i="2"/>
  <c r="G193" i="2"/>
  <c r="F193" i="2"/>
  <c r="C193" i="2"/>
  <c r="E202" i="5"/>
  <c r="H202" i="5"/>
  <c r="G202" i="5"/>
  <c r="C202" i="5"/>
  <c r="I202" i="5"/>
  <c r="F202" i="5"/>
  <c r="I201" i="4"/>
  <c r="C201" i="4"/>
  <c r="H201" i="4"/>
  <c r="G201" i="4"/>
  <c r="E201" i="4"/>
  <c r="F201" i="4"/>
  <c r="D203" i="6" l="1"/>
  <c r="B205" i="6"/>
  <c r="D202" i="5"/>
  <c r="B204" i="5"/>
  <c r="D201" i="4"/>
  <c r="B203" i="4"/>
  <c r="D193" i="2"/>
  <c r="B194" i="2"/>
  <c r="E204" i="6"/>
  <c r="G204" i="6"/>
  <c r="F204" i="6"/>
  <c r="H204" i="6"/>
  <c r="I204" i="6"/>
  <c r="C204" i="6"/>
  <c r="I194" i="2"/>
  <c r="F194" i="2"/>
  <c r="H194" i="2"/>
  <c r="G194" i="2"/>
  <c r="E194" i="2"/>
  <c r="C194" i="2"/>
  <c r="C203" i="5"/>
  <c r="G203" i="5"/>
  <c r="I203" i="5"/>
  <c r="F203" i="5"/>
  <c r="E203" i="5"/>
  <c r="H203" i="5"/>
  <c r="F202" i="4"/>
  <c r="C202" i="4"/>
  <c r="E202" i="4"/>
  <c r="H202" i="4"/>
  <c r="G202" i="4"/>
  <c r="I202" i="4"/>
  <c r="D204" i="6" l="1"/>
  <c r="B206" i="6"/>
  <c r="D203" i="5"/>
  <c r="B205" i="5"/>
  <c r="D202" i="4"/>
  <c r="B204" i="4"/>
  <c r="D194" i="2"/>
  <c r="B195" i="2"/>
  <c r="C205" i="6"/>
  <c r="G205" i="6"/>
  <c r="F205" i="6"/>
  <c r="H205" i="6"/>
  <c r="I205" i="6"/>
  <c r="E205" i="6"/>
  <c r="G195" i="2"/>
  <c r="I195" i="2"/>
  <c r="F195" i="2"/>
  <c r="H195" i="2"/>
  <c r="E195" i="2"/>
  <c r="C195" i="2"/>
  <c r="I204" i="5"/>
  <c r="G204" i="5"/>
  <c r="F204" i="5"/>
  <c r="C204" i="5"/>
  <c r="E204" i="5"/>
  <c r="H204" i="5"/>
  <c r="G203" i="4"/>
  <c r="C203" i="4"/>
  <c r="F203" i="4"/>
  <c r="H203" i="4"/>
  <c r="I203" i="4"/>
  <c r="E203" i="4"/>
  <c r="D205" i="6" l="1"/>
  <c r="B207" i="6"/>
  <c r="D204" i="5"/>
  <c r="B206" i="5"/>
  <c r="D203" i="4"/>
  <c r="B205" i="4"/>
  <c r="D195" i="2"/>
  <c r="B196" i="2"/>
  <c r="I206" i="6"/>
  <c r="C206" i="6"/>
  <c r="H206" i="6"/>
  <c r="E206" i="6"/>
  <c r="F206" i="6"/>
  <c r="G206" i="6"/>
  <c r="I196" i="2"/>
  <c r="F196" i="2"/>
  <c r="G196" i="2"/>
  <c r="H196" i="2"/>
  <c r="C196" i="2"/>
  <c r="E196" i="2"/>
  <c r="E205" i="5"/>
  <c r="H205" i="5"/>
  <c r="I205" i="5"/>
  <c r="F205" i="5"/>
  <c r="C205" i="5"/>
  <c r="G205" i="5"/>
  <c r="E204" i="4"/>
  <c r="I204" i="4"/>
  <c r="F204" i="4"/>
  <c r="H204" i="4"/>
  <c r="G204" i="4"/>
  <c r="C204" i="4"/>
  <c r="D206" i="6" l="1"/>
  <c r="B208" i="6"/>
  <c r="D205" i="5"/>
  <c r="B207" i="5"/>
  <c r="D204" i="4"/>
  <c r="B206" i="4"/>
  <c r="D196" i="2"/>
  <c r="B197" i="2"/>
  <c r="F207" i="6"/>
  <c r="G207" i="6"/>
  <c r="C207" i="6"/>
  <c r="H207" i="6"/>
  <c r="I207" i="6"/>
  <c r="E207" i="6"/>
  <c r="H197" i="2"/>
  <c r="G197" i="2"/>
  <c r="F197" i="2"/>
  <c r="I197" i="2"/>
  <c r="C197" i="2"/>
  <c r="E197" i="2"/>
  <c r="I206" i="5"/>
  <c r="C206" i="5"/>
  <c r="E206" i="5"/>
  <c r="H206" i="5"/>
  <c r="G206" i="5"/>
  <c r="F206" i="5"/>
  <c r="I205" i="4"/>
  <c r="C205" i="4"/>
  <c r="H205" i="4"/>
  <c r="G205" i="4"/>
  <c r="E205" i="4"/>
  <c r="F205" i="4"/>
  <c r="D207" i="6" l="1"/>
  <c r="B209" i="6"/>
  <c r="D206" i="5"/>
  <c r="B208" i="5"/>
  <c r="D205" i="4"/>
  <c r="B207" i="4"/>
  <c r="D197" i="2"/>
  <c r="B198" i="2"/>
  <c r="H208" i="6"/>
  <c r="C208" i="6"/>
  <c r="I208" i="6"/>
  <c r="F208" i="6"/>
  <c r="G208" i="6"/>
  <c r="E208" i="6"/>
  <c r="F198" i="2"/>
  <c r="H198" i="2"/>
  <c r="I198" i="2"/>
  <c r="G198" i="2"/>
  <c r="C198" i="2"/>
  <c r="E198" i="2"/>
  <c r="C207" i="5"/>
  <c r="G207" i="5"/>
  <c r="F207" i="5"/>
  <c r="I207" i="5"/>
  <c r="E207" i="5"/>
  <c r="H207" i="5"/>
  <c r="I206" i="4"/>
  <c r="C206" i="4"/>
  <c r="E206" i="4"/>
  <c r="H206" i="4"/>
  <c r="G206" i="4"/>
  <c r="F206" i="4"/>
  <c r="D208" i="6" l="1"/>
  <c r="B210" i="6"/>
  <c r="D207" i="5"/>
  <c r="B209" i="5"/>
  <c r="D206" i="4"/>
  <c r="B208" i="4"/>
  <c r="D198" i="2"/>
  <c r="B199" i="2"/>
  <c r="I209" i="6"/>
  <c r="F209" i="6"/>
  <c r="C209" i="6"/>
  <c r="E209" i="6"/>
  <c r="G209" i="6"/>
  <c r="H209" i="6"/>
  <c r="G199" i="2"/>
  <c r="I199" i="2"/>
  <c r="F199" i="2"/>
  <c r="H199" i="2"/>
  <c r="E199" i="2"/>
  <c r="C199" i="2"/>
  <c r="H208" i="5"/>
  <c r="I208" i="5"/>
  <c r="C208" i="5"/>
  <c r="E208" i="5"/>
  <c r="F208" i="5"/>
  <c r="G208" i="5"/>
  <c r="H207" i="4"/>
  <c r="G207" i="4"/>
  <c r="F207" i="4"/>
  <c r="E207" i="4"/>
  <c r="I207" i="4"/>
  <c r="C207" i="4"/>
  <c r="D209" i="6" l="1"/>
  <c r="B211" i="6"/>
  <c r="D208" i="5"/>
  <c r="B210" i="5"/>
  <c r="D207" i="4"/>
  <c r="B209" i="4"/>
  <c r="D199" i="2"/>
  <c r="B200" i="2"/>
  <c r="E210" i="6"/>
  <c r="F210" i="6"/>
  <c r="G210" i="6"/>
  <c r="I210" i="6"/>
  <c r="C210" i="6"/>
  <c r="H210" i="6"/>
  <c r="H200" i="2"/>
  <c r="I200" i="2"/>
  <c r="F200" i="2"/>
  <c r="G200" i="2"/>
  <c r="E200" i="2"/>
  <c r="C200" i="2"/>
  <c r="E209" i="5"/>
  <c r="F209" i="5"/>
  <c r="I209" i="5"/>
  <c r="G209" i="5"/>
  <c r="C209" i="5"/>
  <c r="H209" i="5"/>
  <c r="F208" i="4"/>
  <c r="H208" i="4"/>
  <c r="C208" i="4"/>
  <c r="G208" i="4"/>
  <c r="I208" i="4"/>
  <c r="E208" i="4"/>
  <c r="D210" i="6" l="1"/>
  <c r="B212" i="6"/>
  <c r="D209" i="5"/>
  <c r="B211" i="5"/>
  <c r="D208" i="4"/>
  <c r="B210" i="4"/>
  <c r="D200" i="2"/>
  <c r="B201" i="2"/>
  <c r="I211" i="6"/>
  <c r="H211" i="6"/>
  <c r="E211" i="6"/>
  <c r="G211" i="6"/>
  <c r="F211" i="6"/>
  <c r="C211" i="6"/>
  <c r="F201" i="2"/>
  <c r="I201" i="2"/>
  <c r="C201" i="2"/>
  <c r="G201" i="2"/>
  <c r="E201" i="2"/>
  <c r="H201" i="2"/>
  <c r="E210" i="5"/>
  <c r="C210" i="5"/>
  <c r="F210" i="5"/>
  <c r="I210" i="5"/>
  <c r="H210" i="5"/>
  <c r="G210" i="5"/>
  <c r="C209" i="4"/>
  <c r="I209" i="4"/>
  <c r="H209" i="4"/>
  <c r="E209" i="4"/>
  <c r="F209" i="4"/>
  <c r="G209" i="4"/>
  <c r="D211" i="6" l="1"/>
  <c r="B213" i="6"/>
  <c r="D210" i="5"/>
  <c r="B212" i="5"/>
  <c r="D209" i="4"/>
  <c r="B211" i="4"/>
  <c r="D201" i="2"/>
  <c r="B202" i="2"/>
  <c r="E212" i="6"/>
  <c r="I212" i="6"/>
  <c r="G212" i="6"/>
  <c r="C212" i="6"/>
  <c r="H212" i="6"/>
  <c r="F212" i="6"/>
  <c r="F202" i="2"/>
  <c r="I202" i="2"/>
  <c r="H202" i="2"/>
  <c r="G202" i="2"/>
  <c r="C202" i="2"/>
  <c r="E202" i="2"/>
  <c r="C211" i="5"/>
  <c r="F211" i="5"/>
  <c r="G211" i="5"/>
  <c r="I211" i="5"/>
  <c r="E211" i="5"/>
  <c r="H211" i="5"/>
  <c r="C210" i="4"/>
  <c r="I210" i="4"/>
  <c r="E210" i="4"/>
  <c r="G210" i="4"/>
  <c r="F210" i="4"/>
  <c r="H210" i="4"/>
  <c r="D212" i="6" l="1"/>
  <c r="B214" i="6"/>
  <c r="D211" i="5"/>
  <c r="B213" i="5"/>
  <c r="D210" i="4"/>
  <c r="B212" i="4"/>
  <c r="D202" i="2"/>
  <c r="B203" i="2"/>
  <c r="I213" i="6"/>
  <c r="F213" i="6"/>
  <c r="C213" i="6"/>
  <c r="E213" i="6"/>
  <c r="G213" i="6"/>
  <c r="H213" i="6"/>
  <c r="H203" i="2"/>
  <c r="F203" i="2"/>
  <c r="G203" i="2"/>
  <c r="I203" i="2"/>
  <c r="E203" i="2"/>
  <c r="C203" i="2"/>
  <c r="G212" i="5"/>
  <c r="C212" i="5"/>
  <c r="E212" i="5"/>
  <c r="H212" i="5"/>
  <c r="I212" i="5"/>
  <c r="F212" i="5"/>
  <c r="H211" i="4"/>
  <c r="G211" i="4"/>
  <c r="F211" i="4"/>
  <c r="I211" i="4"/>
  <c r="C211" i="4"/>
  <c r="E211" i="4"/>
  <c r="D213" i="6" l="1"/>
  <c r="B215" i="6"/>
  <c r="D212" i="5"/>
  <c r="B214" i="5"/>
  <c r="D211" i="4"/>
  <c r="B213" i="4"/>
  <c r="D203" i="2"/>
  <c r="B204" i="2"/>
  <c r="E214" i="6"/>
  <c r="H214" i="6"/>
  <c r="C214" i="6"/>
  <c r="G214" i="6"/>
  <c r="F214" i="6"/>
  <c r="I214" i="6"/>
  <c r="I204" i="2"/>
  <c r="E204" i="2"/>
  <c r="H204" i="2"/>
  <c r="C204" i="2"/>
  <c r="F204" i="2"/>
  <c r="G204" i="2"/>
  <c r="F213" i="5"/>
  <c r="G213" i="5"/>
  <c r="E213" i="5"/>
  <c r="I213" i="5"/>
  <c r="C213" i="5"/>
  <c r="H213" i="5"/>
  <c r="I212" i="4"/>
  <c r="C212" i="4"/>
  <c r="F212" i="4"/>
  <c r="H212" i="4"/>
  <c r="G212" i="4"/>
  <c r="E212" i="4"/>
  <c r="D214" i="6" l="1"/>
  <c r="B216" i="6"/>
  <c r="D213" i="5"/>
  <c r="B215" i="5"/>
  <c r="D212" i="4"/>
  <c r="B214" i="4"/>
  <c r="D204" i="2"/>
  <c r="B205" i="2"/>
  <c r="I215" i="6"/>
  <c r="G215" i="6"/>
  <c r="H215" i="6"/>
  <c r="E215" i="6"/>
  <c r="F215" i="6"/>
  <c r="C215" i="6"/>
  <c r="F205" i="2"/>
  <c r="E205" i="2"/>
  <c r="G205" i="2"/>
  <c r="I205" i="2"/>
  <c r="C205" i="2"/>
  <c r="H205" i="2"/>
  <c r="F214" i="5"/>
  <c r="E214" i="5"/>
  <c r="I214" i="5"/>
  <c r="C214" i="5"/>
  <c r="H214" i="5"/>
  <c r="G214" i="5"/>
  <c r="C213" i="4"/>
  <c r="I213" i="4"/>
  <c r="H213" i="4"/>
  <c r="F213" i="4"/>
  <c r="E213" i="4"/>
  <c r="G213" i="4"/>
  <c r="D215" i="6" l="1"/>
  <c r="B217" i="6"/>
  <c r="D214" i="5"/>
  <c r="B216" i="5"/>
  <c r="D213" i="4"/>
  <c r="B215" i="4"/>
  <c r="D205" i="2"/>
  <c r="B206" i="2"/>
  <c r="E216" i="6"/>
  <c r="I216" i="6"/>
  <c r="H216" i="6"/>
  <c r="F216" i="6"/>
  <c r="G216" i="6"/>
  <c r="C216" i="6"/>
  <c r="I206" i="2"/>
  <c r="C206" i="2"/>
  <c r="G206" i="2"/>
  <c r="E206" i="2"/>
  <c r="F206" i="2"/>
  <c r="H206" i="2"/>
  <c r="F215" i="5"/>
  <c r="I215" i="5"/>
  <c r="G215" i="5"/>
  <c r="C215" i="5"/>
  <c r="E215" i="5"/>
  <c r="H215" i="5"/>
  <c r="I214" i="4"/>
  <c r="C214" i="4"/>
  <c r="E214" i="4"/>
  <c r="F214" i="4"/>
  <c r="G214" i="4"/>
  <c r="H214" i="4"/>
  <c r="D216" i="6" l="1"/>
  <c r="B218" i="6"/>
  <c r="D215" i="5"/>
  <c r="B217" i="5"/>
  <c r="D214" i="4"/>
  <c r="B216" i="4"/>
  <c r="D206" i="2"/>
  <c r="B207" i="2"/>
  <c r="I217" i="6"/>
  <c r="F217" i="6"/>
  <c r="G217" i="6"/>
  <c r="E217" i="6"/>
  <c r="C217" i="6"/>
  <c r="H217" i="6"/>
  <c r="E207" i="2"/>
  <c r="H207" i="2"/>
  <c r="I207" i="2"/>
  <c r="G207" i="2"/>
  <c r="F207" i="2"/>
  <c r="C207" i="2"/>
  <c r="H216" i="5"/>
  <c r="I216" i="5"/>
  <c r="E216" i="5"/>
  <c r="F216" i="5"/>
  <c r="G216" i="5"/>
  <c r="C216" i="5"/>
  <c r="H215" i="4"/>
  <c r="G215" i="4"/>
  <c r="C215" i="4"/>
  <c r="F215" i="4"/>
  <c r="E215" i="4"/>
  <c r="I215" i="4"/>
  <c r="D217" i="6" l="1"/>
  <c r="B219" i="6"/>
  <c r="D216" i="5"/>
  <c r="B218" i="5"/>
  <c r="D215" i="4"/>
  <c r="B217" i="4"/>
  <c r="D207" i="2"/>
  <c r="B208" i="2"/>
  <c r="E218" i="6"/>
  <c r="G218" i="6"/>
  <c r="C218" i="6"/>
  <c r="I218" i="6"/>
  <c r="F218" i="6"/>
  <c r="H218" i="6"/>
  <c r="I208" i="2"/>
  <c r="H208" i="2"/>
  <c r="G208" i="2"/>
  <c r="E208" i="2"/>
  <c r="F208" i="2"/>
  <c r="C208" i="2"/>
  <c r="I217" i="5"/>
  <c r="H217" i="5"/>
  <c r="C217" i="5"/>
  <c r="E217" i="5"/>
  <c r="F217" i="5"/>
  <c r="G217" i="5"/>
  <c r="C216" i="4"/>
  <c r="I216" i="4"/>
  <c r="F216" i="4"/>
  <c r="H216" i="4"/>
  <c r="G216" i="4"/>
  <c r="E216" i="4"/>
  <c r="D218" i="6" l="1"/>
  <c r="B220" i="6"/>
  <c r="D217" i="5"/>
  <c r="B219" i="5"/>
  <c r="D216" i="4"/>
  <c r="B218" i="4"/>
  <c r="D208" i="2"/>
  <c r="B209" i="2"/>
  <c r="I219" i="6"/>
  <c r="F219" i="6"/>
  <c r="H219" i="6"/>
  <c r="E219" i="6"/>
  <c r="G219" i="6"/>
  <c r="C219" i="6"/>
  <c r="I209" i="2"/>
  <c r="G209" i="2"/>
  <c r="H209" i="2"/>
  <c r="E209" i="2"/>
  <c r="F209" i="2"/>
  <c r="C209" i="2"/>
  <c r="I218" i="5"/>
  <c r="E218" i="5"/>
  <c r="G218" i="5"/>
  <c r="C218" i="5"/>
  <c r="H218" i="5"/>
  <c r="F218" i="5"/>
  <c r="C217" i="4"/>
  <c r="E217" i="4"/>
  <c r="H217" i="4"/>
  <c r="G217" i="4"/>
  <c r="I217" i="4"/>
  <c r="F217" i="4"/>
  <c r="D219" i="6" l="1"/>
  <c r="B221" i="6"/>
  <c r="D218" i="5"/>
  <c r="B220" i="5"/>
  <c r="D217" i="4"/>
  <c r="B219" i="4"/>
  <c r="D209" i="2"/>
  <c r="B210" i="2"/>
  <c r="E220" i="6"/>
  <c r="C220" i="6"/>
  <c r="G220" i="6"/>
  <c r="H220" i="6"/>
  <c r="I220" i="6"/>
  <c r="F220" i="6"/>
  <c r="F210" i="2"/>
  <c r="I210" i="2"/>
  <c r="G210" i="2"/>
  <c r="H210" i="2"/>
  <c r="E210" i="2"/>
  <c r="C210" i="2"/>
  <c r="G219" i="5"/>
  <c r="I219" i="5"/>
  <c r="F219" i="5"/>
  <c r="C219" i="5"/>
  <c r="H219" i="5"/>
  <c r="E219" i="5"/>
  <c r="C218" i="4"/>
  <c r="F218" i="4"/>
  <c r="E218" i="4"/>
  <c r="H218" i="4"/>
  <c r="G218" i="4"/>
  <c r="I218" i="4"/>
  <c r="D220" i="6" l="1"/>
  <c r="B222" i="6"/>
  <c r="D219" i="5"/>
  <c r="B221" i="5"/>
  <c r="D218" i="4"/>
  <c r="B220" i="4"/>
  <c r="D210" i="2"/>
  <c r="B211" i="2"/>
  <c r="I221" i="6"/>
  <c r="H221" i="6"/>
  <c r="C221" i="6"/>
  <c r="E221" i="6"/>
  <c r="G221" i="6"/>
  <c r="F221" i="6"/>
  <c r="E211" i="2"/>
  <c r="I211" i="2"/>
  <c r="F211" i="2"/>
  <c r="C211" i="2"/>
  <c r="H211" i="2"/>
  <c r="G211" i="2"/>
  <c r="F220" i="5"/>
  <c r="G220" i="5"/>
  <c r="H220" i="5"/>
  <c r="E220" i="5"/>
  <c r="I220" i="5"/>
  <c r="C220" i="5"/>
  <c r="G219" i="4"/>
  <c r="C219" i="4"/>
  <c r="F219" i="4"/>
  <c r="E219" i="4"/>
  <c r="I219" i="4"/>
  <c r="H219" i="4"/>
  <c r="D221" i="6" l="1"/>
  <c r="B223" i="6"/>
  <c r="D220" i="5"/>
  <c r="B222" i="5"/>
  <c r="D219" i="4"/>
  <c r="B221" i="4"/>
  <c r="D211" i="2"/>
  <c r="B212" i="2"/>
  <c r="E222" i="6"/>
  <c r="H222" i="6"/>
  <c r="C222" i="6"/>
  <c r="G222" i="6"/>
  <c r="F222" i="6"/>
  <c r="I222" i="6"/>
  <c r="F212" i="2"/>
  <c r="H212" i="2"/>
  <c r="I212" i="2"/>
  <c r="G212" i="2"/>
  <c r="E212" i="2"/>
  <c r="C212" i="2"/>
  <c r="F221" i="5"/>
  <c r="H221" i="5"/>
  <c r="G221" i="5"/>
  <c r="E221" i="5"/>
  <c r="I221" i="5"/>
  <c r="C221" i="5"/>
  <c r="C220" i="4"/>
  <c r="E220" i="4"/>
  <c r="I220" i="4"/>
  <c r="H220" i="4"/>
  <c r="G220" i="4"/>
  <c r="F220" i="4"/>
  <c r="D222" i="6" l="1"/>
  <c r="B224" i="6"/>
  <c r="D221" i="5"/>
  <c r="B223" i="5"/>
  <c r="D220" i="4"/>
  <c r="B222" i="4"/>
  <c r="D212" i="2"/>
  <c r="B213" i="2"/>
  <c r="C223" i="6"/>
  <c r="G223" i="6"/>
  <c r="F223" i="6"/>
  <c r="H223" i="6"/>
  <c r="E223" i="6"/>
  <c r="I223" i="6"/>
  <c r="F213" i="2"/>
  <c r="H213" i="2"/>
  <c r="I213" i="2"/>
  <c r="G213" i="2"/>
  <c r="E213" i="2"/>
  <c r="C213" i="2"/>
  <c r="F222" i="5"/>
  <c r="E222" i="5"/>
  <c r="C222" i="5"/>
  <c r="I222" i="5"/>
  <c r="H222" i="5"/>
  <c r="G222" i="5"/>
  <c r="C221" i="4"/>
  <c r="G221" i="4"/>
  <c r="H221" i="4"/>
  <c r="F221" i="4"/>
  <c r="I221" i="4"/>
  <c r="E221" i="4"/>
  <c r="D223" i="6" l="1"/>
  <c r="B225" i="6"/>
  <c r="D222" i="5"/>
  <c r="B224" i="5"/>
  <c r="D221" i="4"/>
  <c r="B223" i="4"/>
  <c r="D213" i="2"/>
  <c r="B214" i="2"/>
  <c r="E224" i="6"/>
  <c r="C224" i="6"/>
  <c r="H224" i="6"/>
  <c r="G224" i="6"/>
  <c r="F224" i="6"/>
  <c r="I224" i="6"/>
  <c r="F214" i="2"/>
  <c r="E214" i="2"/>
  <c r="I214" i="2"/>
  <c r="G214" i="2"/>
  <c r="H214" i="2"/>
  <c r="C214" i="2"/>
  <c r="G223" i="5"/>
  <c r="F223" i="5"/>
  <c r="H223" i="5"/>
  <c r="C223" i="5"/>
  <c r="E223" i="5"/>
  <c r="I223" i="5"/>
  <c r="H222" i="4"/>
  <c r="F222" i="4"/>
  <c r="I222" i="4"/>
  <c r="E222" i="4"/>
  <c r="C222" i="4"/>
  <c r="G222" i="4"/>
  <c r="D224" i="6" l="1"/>
  <c r="B226" i="6"/>
  <c r="D223" i="5"/>
  <c r="B225" i="5"/>
  <c r="D222" i="4"/>
  <c r="B224" i="4"/>
  <c r="D214" i="2"/>
  <c r="B215" i="2"/>
  <c r="I225" i="6"/>
  <c r="F225" i="6"/>
  <c r="G225" i="6"/>
  <c r="E225" i="6"/>
  <c r="C225" i="6"/>
  <c r="H225" i="6"/>
  <c r="E215" i="2"/>
  <c r="I215" i="2"/>
  <c r="F215" i="2"/>
  <c r="G215" i="2"/>
  <c r="H215" i="2"/>
  <c r="C215" i="2"/>
  <c r="E224" i="5"/>
  <c r="H224" i="5"/>
  <c r="I224" i="5"/>
  <c r="F224" i="5"/>
  <c r="G224" i="5"/>
  <c r="C224" i="5"/>
  <c r="I223" i="4"/>
  <c r="F223" i="4"/>
  <c r="G223" i="4"/>
  <c r="C223" i="4"/>
  <c r="E223" i="4"/>
  <c r="H223" i="4"/>
  <c r="D225" i="6" l="1"/>
  <c r="B227" i="6"/>
  <c r="D224" i="5"/>
  <c r="B226" i="5"/>
  <c r="D223" i="4"/>
  <c r="B225" i="4"/>
  <c r="D215" i="2"/>
  <c r="B216" i="2"/>
  <c r="E226" i="6"/>
  <c r="G226" i="6"/>
  <c r="H226" i="6"/>
  <c r="I226" i="6"/>
  <c r="C226" i="6"/>
  <c r="F226" i="6"/>
  <c r="F216" i="2"/>
  <c r="E216" i="2"/>
  <c r="I216" i="2"/>
  <c r="G216" i="2"/>
  <c r="C216" i="2"/>
  <c r="H216" i="2"/>
  <c r="I225" i="5"/>
  <c r="G225" i="5"/>
  <c r="C225" i="5"/>
  <c r="E225" i="5"/>
  <c r="H225" i="5"/>
  <c r="F225" i="5"/>
  <c r="H224" i="4"/>
  <c r="G224" i="4"/>
  <c r="F224" i="4"/>
  <c r="I224" i="4"/>
  <c r="C224" i="4"/>
  <c r="E224" i="4"/>
  <c r="D226" i="6" l="1"/>
  <c r="B228" i="6"/>
  <c r="D225" i="5"/>
  <c r="B227" i="5"/>
  <c r="D224" i="4"/>
  <c r="B226" i="4"/>
  <c r="D216" i="2"/>
  <c r="B217" i="2"/>
  <c r="I227" i="6"/>
  <c r="C227" i="6"/>
  <c r="H227" i="6"/>
  <c r="E227" i="6"/>
  <c r="F227" i="6"/>
  <c r="G227" i="6"/>
  <c r="E217" i="2"/>
  <c r="H217" i="2"/>
  <c r="I217" i="2"/>
  <c r="G217" i="2"/>
  <c r="F217" i="2"/>
  <c r="C217" i="2"/>
  <c r="G226" i="5"/>
  <c r="F226" i="5"/>
  <c r="C226" i="5"/>
  <c r="H226" i="5"/>
  <c r="I226" i="5"/>
  <c r="E226" i="5"/>
  <c r="I225" i="4"/>
  <c r="G225" i="4"/>
  <c r="H225" i="4"/>
  <c r="E225" i="4"/>
  <c r="F225" i="4"/>
  <c r="C225" i="4"/>
  <c r="D227" i="6" l="1"/>
  <c r="B229" i="6"/>
  <c r="D226" i="5"/>
  <c r="B228" i="5"/>
  <c r="D225" i="4"/>
  <c r="B227" i="4"/>
  <c r="D217" i="2"/>
  <c r="B218" i="2"/>
  <c r="E228" i="6"/>
  <c r="G228" i="6"/>
  <c r="I228" i="6"/>
  <c r="F228" i="6"/>
  <c r="H228" i="6"/>
  <c r="C228" i="6"/>
  <c r="E218" i="2"/>
  <c r="I218" i="2"/>
  <c r="F218" i="2"/>
  <c r="G218" i="2"/>
  <c r="H218" i="2"/>
  <c r="C218" i="2"/>
  <c r="G227" i="5"/>
  <c r="E227" i="5"/>
  <c r="I227" i="5"/>
  <c r="F227" i="5"/>
  <c r="C227" i="5"/>
  <c r="H227" i="5"/>
  <c r="I226" i="4"/>
  <c r="C226" i="4"/>
  <c r="F226" i="4"/>
  <c r="H226" i="4"/>
  <c r="E226" i="4"/>
  <c r="G226" i="4"/>
  <c r="D228" i="6" l="1"/>
  <c r="B230" i="6"/>
  <c r="D227" i="5"/>
  <c r="B229" i="5"/>
  <c r="D226" i="4"/>
  <c r="B228" i="4"/>
  <c r="D218" i="2"/>
  <c r="B219" i="2"/>
  <c r="C229" i="6"/>
  <c r="F229" i="6"/>
  <c r="I229" i="6"/>
  <c r="H229" i="6"/>
  <c r="G229" i="6"/>
  <c r="E229" i="6"/>
  <c r="I219" i="2"/>
  <c r="H219" i="2"/>
  <c r="G219" i="2"/>
  <c r="E219" i="2"/>
  <c r="F219" i="2"/>
  <c r="C219" i="2"/>
  <c r="G228" i="5"/>
  <c r="E228" i="5"/>
  <c r="H228" i="5"/>
  <c r="C228" i="5"/>
  <c r="F228" i="5"/>
  <c r="I228" i="5"/>
  <c r="I227" i="4"/>
  <c r="H227" i="4"/>
  <c r="F227" i="4"/>
  <c r="G227" i="4"/>
  <c r="C227" i="4"/>
  <c r="E227" i="4"/>
  <c r="D229" i="6" l="1"/>
  <c r="B231" i="6"/>
  <c r="D228" i="5"/>
  <c r="B230" i="5"/>
  <c r="D227" i="4"/>
  <c r="B229" i="4"/>
  <c r="D219" i="2"/>
  <c r="B220" i="2"/>
  <c r="F230" i="6"/>
  <c r="I230" i="6"/>
  <c r="E230" i="6"/>
  <c r="C230" i="6"/>
  <c r="H230" i="6"/>
  <c r="G230" i="6"/>
  <c r="F220" i="2"/>
  <c r="G220" i="2"/>
  <c r="C220" i="2"/>
  <c r="H220" i="2"/>
  <c r="I220" i="2"/>
  <c r="E220" i="2"/>
  <c r="F229" i="5"/>
  <c r="H229" i="5"/>
  <c r="G229" i="5"/>
  <c r="E229" i="5"/>
  <c r="I229" i="5"/>
  <c r="C229" i="5"/>
  <c r="G228" i="4"/>
  <c r="C228" i="4"/>
  <c r="I228" i="4"/>
  <c r="F228" i="4"/>
  <c r="E228" i="4"/>
  <c r="H228" i="4"/>
  <c r="D230" i="6" l="1"/>
  <c r="B232" i="6"/>
  <c r="D229" i="5"/>
  <c r="B231" i="5"/>
  <c r="D228" i="4"/>
  <c r="B230" i="4"/>
  <c r="D220" i="2"/>
  <c r="B221" i="2"/>
  <c r="F231" i="6"/>
  <c r="G231" i="6"/>
  <c r="C231" i="6"/>
  <c r="E231" i="6"/>
  <c r="H231" i="6"/>
  <c r="I231" i="6"/>
  <c r="F221" i="2"/>
  <c r="I221" i="2"/>
  <c r="G221" i="2"/>
  <c r="E221" i="2"/>
  <c r="H221" i="2"/>
  <c r="C221" i="2"/>
  <c r="I230" i="5"/>
  <c r="F230" i="5"/>
  <c r="C230" i="5"/>
  <c r="H230" i="5"/>
  <c r="G230" i="5"/>
  <c r="E230" i="5"/>
  <c r="C229" i="4"/>
  <c r="G229" i="4"/>
  <c r="H229" i="4"/>
  <c r="E229" i="4"/>
  <c r="F229" i="4"/>
  <c r="I229" i="4"/>
  <c r="D231" i="6" l="1"/>
  <c r="B233" i="6"/>
  <c r="D230" i="5"/>
  <c r="B232" i="5"/>
  <c r="D229" i="4"/>
  <c r="B231" i="4"/>
  <c r="D221" i="2"/>
  <c r="B222" i="2"/>
  <c r="I232" i="6"/>
  <c r="C232" i="6"/>
  <c r="E232" i="6"/>
  <c r="G232" i="6"/>
  <c r="H232" i="6"/>
  <c r="F232" i="6"/>
  <c r="F222" i="2"/>
  <c r="I222" i="2"/>
  <c r="C222" i="2"/>
  <c r="H222" i="2"/>
  <c r="E222" i="2"/>
  <c r="G222" i="2"/>
  <c r="G231" i="5"/>
  <c r="I231" i="5"/>
  <c r="H231" i="5"/>
  <c r="E231" i="5"/>
  <c r="F231" i="5"/>
  <c r="C231" i="5"/>
  <c r="I230" i="4"/>
  <c r="G230" i="4"/>
  <c r="F230" i="4"/>
  <c r="E230" i="4"/>
  <c r="C230" i="4"/>
  <c r="H230" i="4"/>
  <c r="D232" i="6" l="1"/>
  <c r="B234" i="6"/>
  <c r="D231" i="5"/>
  <c r="B233" i="5"/>
  <c r="D230" i="4"/>
  <c r="B232" i="4"/>
  <c r="D222" i="2"/>
  <c r="B223" i="2"/>
  <c r="E233" i="6"/>
  <c r="G233" i="6"/>
  <c r="I233" i="6"/>
  <c r="F233" i="6"/>
  <c r="C233" i="6"/>
  <c r="H233" i="6"/>
  <c r="G223" i="2"/>
  <c r="H223" i="2"/>
  <c r="I223" i="2"/>
  <c r="F223" i="2"/>
  <c r="E223" i="2"/>
  <c r="C223" i="2"/>
  <c r="E232" i="5"/>
  <c r="H232" i="5"/>
  <c r="C232" i="5"/>
  <c r="F232" i="5"/>
  <c r="G232" i="5"/>
  <c r="I232" i="5"/>
  <c r="I231" i="4"/>
  <c r="C231" i="4"/>
  <c r="F231" i="4"/>
  <c r="H231" i="4"/>
  <c r="G231" i="4"/>
  <c r="E231" i="4"/>
  <c r="D233" i="6" l="1"/>
  <c r="B235" i="6"/>
  <c r="D232" i="5"/>
  <c r="B234" i="5"/>
  <c r="D231" i="4"/>
  <c r="B233" i="4"/>
  <c r="D223" i="2"/>
  <c r="B224" i="2"/>
  <c r="C234" i="6"/>
  <c r="G234" i="6"/>
  <c r="E234" i="6"/>
  <c r="H234" i="6"/>
  <c r="F234" i="6"/>
  <c r="I234" i="6"/>
  <c r="F224" i="2"/>
  <c r="G224" i="2"/>
  <c r="C224" i="2"/>
  <c r="E224" i="2"/>
  <c r="I224" i="2"/>
  <c r="H224" i="2"/>
  <c r="I233" i="5"/>
  <c r="G233" i="5"/>
  <c r="E233" i="5"/>
  <c r="F233" i="5"/>
  <c r="H233" i="5"/>
  <c r="C233" i="5"/>
  <c r="H232" i="4"/>
  <c r="G232" i="4"/>
  <c r="C232" i="4"/>
  <c r="I232" i="4"/>
  <c r="E232" i="4"/>
  <c r="F232" i="4"/>
  <c r="D234" i="6" l="1"/>
  <c r="B236" i="6"/>
  <c r="D233" i="5"/>
  <c r="B235" i="5"/>
  <c r="D232" i="4"/>
  <c r="B234" i="4"/>
  <c r="D224" i="2"/>
  <c r="B225" i="2"/>
  <c r="C235" i="6"/>
  <c r="G235" i="6"/>
  <c r="I235" i="6"/>
  <c r="H235" i="6"/>
  <c r="F235" i="6"/>
  <c r="E235" i="6"/>
  <c r="E225" i="2"/>
  <c r="F225" i="2"/>
  <c r="H225" i="2"/>
  <c r="I225" i="2"/>
  <c r="C225" i="2"/>
  <c r="G225" i="2"/>
  <c r="G234" i="5"/>
  <c r="F234" i="5"/>
  <c r="I234" i="5"/>
  <c r="H234" i="5"/>
  <c r="C234" i="5"/>
  <c r="E234" i="5"/>
  <c r="C233" i="4"/>
  <c r="I233" i="4"/>
  <c r="H233" i="4"/>
  <c r="E233" i="4"/>
  <c r="F233" i="4"/>
  <c r="G233" i="4"/>
  <c r="D235" i="6" l="1"/>
  <c r="B237" i="6"/>
  <c r="D234" i="5"/>
  <c r="B236" i="5"/>
  <c r="D233" i="4"/>
  <c r="B235" i="4"/>
  <c r="D225" i="2"/>
  <c r="B226" i="2"/>
  <c r="I236" i="6"/>
  <c r="C236" i="6"/>
  <c r="E236" i="6"/>
  <c r="H236" i="6"/>
  <c r="G236" i="6"/>
  <c r="F236" i="6"/>
  <c r="E226" i="2"/>
  <c r="H226" i="2"/>
  <c r="F226" i="2"/>
  <c r="I226" i="2"/>
  <c r="C226" i="2"/>
  <c r="G226" i="2"/>
  <c r="H235" i="5"/>
  <c r="I235" i="5"/>
  <c r="E235" i="5"/>
  <c r="C235" i="5"/>
  <c r="F235" i="5"/>
  <c r="G235" i="5"/>
  <c r="G234" i="4"/>
  <c r="F234" i="4"/>
  <c r="I234" i="4"/>
  <c r="E234" i="4"/>
  <c r="H234" i="4"/>
  <c r="C234" i="4"/>
  <c r="D236" i="6" l="1"/>
  <c r="B238" i="6"/>
  <c r="D235" i="5"/>
  <c r="B237" i="5"/>
  <c r="D234" i="4"/>
  <c r="B236" i="4"/>
  <c r="D226" i="2"/>
  <c r="B227" i="2"/>
  <c r="F237" i="6"/>
  <c r="C237" i="6"/>
  <c r="I237" i="6"/>
  <c r="H237" i="6"/>
  <c r="G237" i="6"/>
  <c r="E237" i="6"/>
  <c r="E227" i="2"/>
  <c r="I227" i="2"/>
  <c r="C227" i="2"/>
  <c r="G227" i="2"/>
  <c r="H227" i="2"/>
  <c r="F227" i="2"/>
  <c r="E236" i="5"/>
  <c r="F236" i="5"/>
  <c r="H236" i="5"/>
  <c r="C236" i="5"/>
  <c r="I236" i="5"/>
  <c r="G236" i="5"/>
  <c r="H235" i="4"/>
  <c r="G235" i="4"/>
  <c r="F235" i="4"/>
  <c r="I235" i="4"/>
  <c r="C235" i="4"/>
  <c r="E235" i="4"/>
  <c r="D237" i="6" l="1"/>
  <c r="B239" i="6"/>
  <c r="D236" i="5"/>
  <c r="B238" i="5"/>
  <c r="D235" i="4"/>
  <c r="B237" i="4"/>
  <c r="D227" i="2"/>
  <c r="B228" i="2"/>
  <c r="C238" i="6"/>
  <c r="H238" i="6"/>
  <c r="E238" i="6"/>
  <c r="F238" i="6"/>
  <c r="I238" i="6"/>
  <c r="G238" i="6"/>
  <c r="C228" i="2"/>
  <c r="F228" i="2"/>
  <c r="I228" i="2"/>
  <c r="H228" i="2"/>
  <c r="E228" i="2"/>
  <c r="G228" i="2"/>
  <c r="G237" i="5"/>
  <c r="I237" i="5"/>
  <c r="F237" i="5"/>
  <c r="C237" i="5"/>
  <c r="E237" i="5"/>
  <c r="H237" i="5"/>
  <c r="G236" i="4"/>
  <c r="C236" i="4"/>
  <c r="E236" i="4"/>
  <c r="H236" i="4"/>
  <c r="I236" i="4"/>
  <c r="F236" i="4"/>
  <c r="D238" i="6" l="1"/>
  <c r="B240" i="6"/>
  <c r="D237" i="5"/>
  <c r="B239" i="5"/>
  <c r="D236" i="4"/>
  <c r="B238" i="4"/>
  <c r="D228" i="2"/>
  <c r="B229" i="2"/>
  <c r="E239" i="6"/>
  <c r="G239" i="6"/>
  <c r="C239" i="6"/>
  <c r="H239" i="6"/>
  <c r="F239" i="6"/>
  <c r="I239" i="6"/>
  <c r="G229" i="2"/>
  <c r="H229" i="2"/>
  <c r="C229" i="2"/>
  <c r="I229" i="2"/>
  <c r="E229" i="2"/>
  <c r="F229" i="2"/>
  <c r="F238" i="5"/>
  <c r="G238" i="5"/>
  <c r="E238" i="5"/>
  <c r="H238" i="5"/>
  <c r="I238" i="5"/>
  <c r="C238" i="5"/>
  <c r="C237" i="4"/>
  <c r="E237" i="4"/>
  <c r="F237" i="4"/>
  <c r="I237" i="4"/>
  <c r="H237" i="4"/>
  <c r="G237" i="4"/>
  <c r="D239" i="6" l="1"/>
  <c r="B241" i="6"/>
  <c r="D238" i="5"/>
  <c r="B240" i="5"/>
  <c r="D237" i="4"/>
  <c r="B239" i="4"/>
  <c r="D229" i="2"/>
  <c r="B230" i="2"/>
  <c r="G240" i="6"/>
  <c r="C240" i="6"/>
  <c r="E240" i="6"/>
  <c r="H240" i="6"/>
  <c r="I240" i="6"/>
  <c r="F240" i="6"/>
  <c r="E230" i="2"/>
  <c r="H230" i="2"/>
  <c r="G230" i="2"/>
  <c r="F230" i="2"/>
  <c r="I230" i="2"/>
  <c r="C230" i="2"/>
  <c r="C239" i="5"/>
  <c r="I239" i="5"/>
  <c r="G239" i="5"/>
  <c r="E239" i="5"/>
  <c r="H239" i="5"/>
  <c r="F239" i="5"/>
  <c r="I238" i="4"/>
  <c r="F238" i="4"/>
  <c r="H238" i="4"/>
  <c r="G238" i="4"/>
  <c r="E238" i="4"/>
  <c r="C238" i="4"/>
  <c r="D240" i="6" l="1"/>
  <c r="B242" i="6"/>
  <c r="D239" i="5"/>
  <c r="B241" i="5"/>
  <c r="D238" i="4"/>
  <c r="B240" i="4"/>
  <c r="D230" i="2"/>
  <c r="B231" i="2"/>
  <c r="G241" i="6"/>
  <c r="F241" i="6"/>
  <c r="H241" i="6"/>
  <c r="E241" i="6"/>
  <c r="C241" i="6"/>
  <c r="I241" i="6"/>
  <c r="H231" i="2"/>
  <c r="I231" i="2"/>
  <c r="C231" i="2"/>
  <c r="G231" i="2"/>
  <c r="F231" i="2"/>
  <c r="E231" i="2"/>
  <c r="H240" i="5"/>
  <c r="G240" i="5"/>
  <c r="C240" i="5"/>
  <c r="F240" i="5"/>
  <c r="I240" i="5"/>
  <c r="E240" i="5"/>
  <c r="I239" i="4"/>
  <c r="G239" i="4"/>
  <c r="F239" i="4"/>
  <c r="E239" i="4"/>
  <c r="C239" i="4"/>
  <c r="H239" i="4"/>
  <c r="D241" i="6" l="1"/>
  <c r="B243" i="6"/>
  <c r="D240" i="5"/>
  <c r="B242" i="5"/>
  <c r="D239" i="4"/>
  <c r="B241" i="4"/>
  <c r="D231" i="2"/>
  <c r="B232" i="2"/>
  <c r="C242" i="6"/>
  <c r="H242" i="6"/>
  <c r="E242" i="6"/>
  <c r="G242" i="6"/>
  <c r="F242" i="6"/>
  <c r="I242" i="6"/>
  <c r="I232" i="2"/>
  <c r="H232" i="2"/>
  <c r="F232" i="2"/>
  <c r="C232" i="2"/>
  <c r="E232" i="2"/>
  <c r="G232" i="2"/>
  <c r="I241" i="5"/>
  <c r="G241" i="5"/>
  <c r="E241" i="5"/>
  <c r="H241" i="5"/>
  <c r="F241" i="5"/>
  <c r="C241" i="5"/>
  <c r="H240" i="4"/>
  <c r="G240" i="4"/>
  <c r="I240" i="4"/>
  <c r="F240" i="4"/>
  <c r="C240" i="4"/>
  <c r="E240" i="4"/>
  <c r="D242" i="6" l="1"/>
  <c r="B244" i="6"/>
  <c r="D241" i="5"/>
  <c r="B243" i="5"/>
  <c r="D240" i="4"/>
  <c r="B242" i="4"/>
  <c r="D232" i="2"/>
  <c r="B233" i="2"/>
  <c r="C243" i="6"/>
  <c r="H243" i="6"/>
  <c r="I243" i="6"/>
  <c r="G243" i="6"/>
  <c r="F243" i="6"/>
  <c r="E243" i="6"/>
  <c r="C233" i="2"/>
  <c r="G233" i="2"/>
  <c r="I233" i="2"/>
  <c r="H233" i="2"/>
  <c r="F233" i="2"/>
  <c r="E233" i="2"/>
  <c r="G242" i="5"/>
  <c r="E242" i="5"/>
  <c r="C242" i="5"/>
  <c r="H242" i="5"/>
  <c r="I242" i="5"/>
  <c r="F242" i="5"/>
  <c r="I241" i="4"/>
  <c r="C241" i="4"/>
  <c r="G241" i="4"/>
  <c r="H241" i="4"/>
  <c r="E241" i="4"/>
  <c r="F241" i="4"/>
  <c r="D243" i="6" l="1"/>
  <c r="B245" i="6"/>
  <c r="D242" i="5"/>
  <c r="B244" i="5"/>
  <c r="D241" i="4"/>
  <c r="B243" i="4"/>
  <c r="D233" i="2"/>
  <c r="B234" i="2"/>
  <c r="C244" i="6"/>
  <c r="H244" i="6"/>
  <c r="E244" i="6"/>
  <c r="G244" i="6"/>
  <c r="I244" i="6"/>
  <c r="F244" i="6"/>
  <c r="E234" i="2"/>
  <c r="H234" i="2"/>
  <c r="I234" i="2"/>
  <c r="C234" i="2"/>
  <c r="G234" i="2"/>
  <c r="F234" i="2"/>
  <c r="H243" i="5"/>
  <c r="F243" i="5"/>
  <c r="C243" i="5"/>
  <c r="I243" i="5"/>
  <c r="G243" i="5"/>
  <c r="E243" i="5"/>
  <c r="F242" i="4"/>
  <c r="G242" i="4"/>
  <c r="I242" i="4"/>
  <c r="E242" i="4"/>
  <c r="H242" i="4"/>
  <c r="C242" i="4"/>
  <c r="D244" i="6" l="1"/>
  <c r="B246" i="6"/>
  <c r="D243" i="5"/>
  <c r="B245" i="5"/>
  <c r="D242" i="4"/>
  <c r="B244" i="4"/>
  <c r="D234" i="2"/>
  <c r="B235" i="2"/>
  <c r="H245" i="6"/>
  <c r="F245" i="6"/>
  <c r="I245" i="6"/>
  <c r="C245" i="6"/>
  <c r="G245" i="6"/>
  <c r="E245" i="6"/>
  <c r="E235" i="2"/>
  <c r="I235" i="2"/>
  <c r="H235" i="2"/>
  <c r="F235" i="2"/>
  <c r="G235" i="2"/>
  <c r="C235" i="2"/>
  <c r="E244" i="5"/>
  <c r="G244" i="5"/>
  <c r="H244" i="5"/>
  <c r="F244" i="5"/>
  <c r="I244" i="5"/>
  <c r="C244" i="5"/>
  <c r="H243" i="4"/>
  <c r="G243" i="4"/>
  <c r="F243" i="4"/>
  <c r="C243" i="4"/>
  <c r="I243" i="4"/>
  <c r="E243" i="4"/>
  <c r="D245" i="6" l="1"/>
  <c r="B247" i="6"/>
  <c r="D244" i="5"/>
  <c r="B246" i="5"/>
  <c r="D243" i="4"/>
  <c r="B245" i="4"/>
  <c r="D235" i="2"/>
  <c r="B236" i="2"/>
  <c r="H246" i="6"/>
  <c r="I246" i="6"/>
  <c r="E246" i="6"/>
  <c r="C246" i="6"/>
  <c r="F246" i="6"/>
  <c r="G246" i="6"/>
  <c r="E236" i="2"/>
  <c r="G236" i="2"/>
  <c r="C236" i="2"/>
  <c r="F236" i="2"/>
  <c r="I236" i="2"/>
  <c r="H236" i="2"/>
  <c r="H245" i="5"/>
  <c r="I245" i="5"/>
  <c r="E245" i="5"/>
  <c r="F245" i="5"/>
  <c r="G245" i="5"/>
  <c r="C245" i="5"/>
  <c r="G244" i="4"/>
  <c r="C244" i="4"/>
  <c r="I244" i="4"/>
  <c r="E244" i="4"/>
  <c r="H244" i="4"/>
  <c r="F244" i="4"/>
  <c r="D246" i="6" l="1"/>
  <c r="B248" i="6"/>
  <c r="D245" i="5"/>
  <c r="B247" i="5"/>
  <c r="D244" i="4"/>
  <c r="B246" i="4"/>
  <c r="D236" i="2"/>
  <c r="B237" i="2"/>
  <c r="E247" i="6"/>
  <c r="G247" i="6"/>
  <c r="C247" i="6"/>
  <c r="F247" i="6"/>
  <c r="H247" i="6"/>
  <c r="I247" i="6"/>
  <c r="I237" i="2"/>
  <c r="E237" i="2"/>
  <c r="G237" i="2"/>
  <c r="C237" i="2"/>
  <c r="F237" i="2"/>
  <c r="H237" i="2"/>
  <c r="C246" i="5"/>
  <c r="E246" i="5"/>
  <c r="F246" i="5"/>
  <c r="G246" i="5"/>
  <c r="H246" i="5"/>
  <c r="I246" i="5"/>
  <c r="G245" i="4"/>
  <c r="C245" i="4"/>
  <c r="H245" i="4"/>
  <c r="F245" i="4"/>
  <c r="I245" i="4"/>
  <c r="E245" i="4"/>
  <c r="D247" i="6" l="1"/>
  <c r="B249" i="6"/>
  <c r="D246" i="5"/>
  <c r="B248" i="5"/>
  <c r="D245" i="4"/>
  <c r="B247" i="4"/>
  <c r="D237" i="2"/>
  <c r="B238" i="2"/>
  <c r="C248" i="6"/>
  <c r="H248" i="6"/>
  <c r="E248" i="6"/>
  <c r="G248" i="6"/>
  <c r="I248" i="6"/>
  <c r="F248" i="6"/>
  <c r="C238" i="2"/>
  <c r="I238" i="2"/>
  <c r="E238" i="2"/>
  <c r="H238" i="2"/>
  <c r="F238" i="2"/>
  <c r="G238" i="2"/>
  <c r="G247" i="5"/>
  <c r="I247" i="5"/>
  <c r="C247" i="5"/>
  <c r="H247" i="5"/>
  <c r="F247" i="5"/>
  <c r="E247" i="5"/>
  <c r="H246" i="4"/>
  <c r="F246" i="4"/>
  <c r="I246" i="4"/>
  <c r="E246" i="4"/>
  <c r="C246" i="4"/>
  <c r="G246" i="4"/>
  <c r="D248" i="6" l="1"/>
  <c r="B250" i="6"/>
  <c r="D247" i="5"/>
  <c r="B249" i="5"/>
  <c r="D246" i="4"/>
  <c r="B248" i="4"/>
  <c r="D238" i="2"/>
  <c r="B239" i="2"/>
  <c r="E249" i="6"/>
  <c r="F249" i="6"/>
  <c r="H249" i="6"/>
  <c r="C249" i="6"/>
  <c r="G249" i="6"/>
  <c r="I249" i="6"/>
  <c r="I239" i="2"/>
  <c r="F239" i="2"/>
  <c r="E239" i="2"/>
  <c r="C239" i="2"/>
  <c r="G239" i="2"/>
  <c r="H239" i="2"/>
  <c r="G248" i="5"/>
  <c r="F248" i="5"/>
  <c r="C248" i="5"/>
  <c r="I248" i="5"/>
  <c r="H248" i="5"/>
  <c r="E248" i="5"/>
  <c r="I247" i="4"/>
  <c r="G247" i="4"/>
  <c r="F247" i="4"/>
  <c r="E247" i="4"/>
  <c r="H247" i="4"/>
  <c r="C247" i="4"/>
  <c r="D249" i="6" l="1"/>
  <c r="B251" i="6"/>
  <c r="D248" i="5"/>
  <c r="B250" i="5"/>
  <c r="D247" i="4"/>
  <c r="B249" i="4"/>
  <c r="D239" i="2"/>
  <c r="B240" i="2"/>
  <c r="G250" i="6"/>
  <c r="C250" i="6"/>
  <c r="E250" i="6"/>
  <c r="H250" i="6"/>
  <c r="F250" i="6"/>
  <c r="I250" i="6"/>
  <c r="H240" i="2"/>
  <c r="E240" i="2"/>
  <c r="C240" i="2"/>
  <c r="G240" i="2"/>
  <c r="I240" i="2"/>
  <c r="F240" i="2"/>
  <c r="H249" i="5"/>
  <c r="E249" i="5"/>
  <c r="G249" i="5"/>
  <c r="C249" i="5"/>
  <c r="I249" i="5"/>
  <c r="F249" i="5"/>
  <c r="H248" i="4"/>
  <c r="G248" i="4"/>
  <c r="I248" i="4"/>
  <c r="F248" i="4"/>
  <c r="C248" i="4"/>
  <c r="E248" i="4"/>
  <c r="D250" i="6" l="1"/>
  <c r="B252" i="6"/>
  <c r="D249" i="5"/>
  <c r="B251" i="5"/>
  <c r="D248" i="4"/>
  <c r="B250" i="4"/>
  <c r="D240" i="2"/>
  <c r="B241" i="2"/>
  <c r="C251" i="6"/>
  <c r="F251" i="6"/>
  <c r="I251" i="6"/>
  <c r="G251" i="6"/>
  <c r="H251" i="6"/>
  <c r="E251" i="6"/>
  <c r="E241" i="2"/>
  <c r="H241" i="2"/>
  <c r="G241" i="2"/>
  <c r="I241" i="2"/>
  <c r="C241" i="2"/>
  <c r="F241" i="2"/>
  <c r="F250" i="5"/>
  <c r="E250" i="5"/>
  <c r="H250" i="5"/>
  <c r="C250" i="5"/>
  <c r="I250" i="5"/>
  <c r="G250" i="5"/>
  <c r="G249" i="4"/>
  <c r="I249" i="4"/>
  <c r="H249" i="4"/>
  <c r="E249" i="4"/>
  <c r="F249" i="4"/>
  <c r="C249" i="4"/>
  <c r="D251" i="6" l="1"/>
  <c r="B253" i="6"/>
  <c r="D250" i="5"/>
  <c r="B252" i="5"/>
  <c r="D249" i="4"/>
  <c r="B251" i="4"/>
  <c r="D241" i="2"/>
  <c r="B242" i="2"/>
  <c r="C252" i="6"/>
  <c r="H252" i="6"/>
  <c r="E252" i="6"/>
  <c r="G252" i="6"/>
  <c r="I252" i="6"/>
  <c r="F252" i="6"/>
  <c r="I242" i="2"/>
  <c r="H242" i="2"/>
  <c r="C242" i="2"/>
  <c r="G242" i="2"/>
  <c r="E242" i="2"/>
  <c r="F242" i="2"/>
  <c r="F251" i="5"/>
  <c r="I251" i="5"/>
  <c r="C251" i="5"/>
  <c r="E251" i="5"/>
  <c r="H251" i="5"/>
  <c r="G251" i="5"/>
  <c r="H250" i="4"/>
  <c r="F250" i="4"/>
  <c r="G250" i="4"/>
  <c r="C250" i="4"/>
  <c r="I250" i="4"/>
  <c r="E250" i="4"/>
  <c r="D252" i="6" l="1"/>
  <c r="B254" i="6"/>
  <c r="D251" i="5"/>
  <c r="B253" i="5"/>
  <c r="D250" i="4"/>
  <c r="B252" i="4"/>
  <c r="D242" i="2"/>
  <c r="B243" i="2"/>
  <c r="H253" i="6"/>
  <c r="F253" i="6"/>
  <c r="I253" i="6"/>
  <c r="C253" i="6"/>
  <c r="G253" i="6"/>
  <c r="E253" i="6"/>
  <c r="I243" i="2"/>
  <c r="F243" i="2"/>
  <c r="E243" i="2"/>
  <c r="G243" i="2"/>
  <c r="H243" i="2"/>
  <c r="C243" i="2"/>
  <c r="E252" i="5"/>
  <c r="G252" i="5"/>
  <c r="H252" i="5"/>
  <c r="I252" i="5"/>
  <c r="C252" i="5"/>
  <c r="F252" i="5"/>
  <c r="E251" i="4"/>
  <c r="G251" i="4"/>
  <c r="I251" i="4"/>
  <c r="F251" i="4"/>
  <c r="C251" i="4"/>
  <c r="H251" i="4"/>
  <c r="D253" i="6" l="1"/>
  <c r="B255" i="6"/>
  <c r="D252" i="5"/>
  <c r="B254" i="5"/>
  <c r="D251" i="4"/>
  <c r="B253" i="4"/>
  <c r="D243" i="2"/>
  <c r="B244" i="2"/>
  <c r="H254" i="6"/>
  <c r="F254" i="6"/>
  <c r="E254" i="6"/>
  <c r="I254" i="6"/>
  <c r="C254" i="6"/>
  <c r="G254" i="6"/>
  <c r="H244" i="2"/>
  <c r="C244" i="2"/>
  <c r="G244" i="2"/>
  <c r="E244" i="2"/>
  <c r="I244" i="2"/>
  <c r="F244" i="2"/>
  <c r="H253" i="5"/>
  <c r="G253" i="5"/>
  <c r="E253" i="5"/>
  <c r="F253" i="5"/>
  <c r="I253" i="5"/>
  <c r="C253" i="5"/>
  <c r="I252" i="4"/>
  <c r="H252" i="4"/>
  <c r="E252" i="4"/>
  <c r="G252" i="4"/>
  <c r="F252" i="4"/>
  <c r="C252" i="4"/>
  <c r="D254" i="6" l="1"/>
  <c r="B256" i="6"/>
  <c r="D253" i="5"/>
  <c r="B255" i="5"/>
  <c r="D252" i="4"/>
  <c r="B254" i="4"/>
  <c r="D244" i="2"/>
  <c r="B245" i="2"/>
  <c r="E255" i="6"/>
  <c r="F255" i="6"/>
  <c r="C255" i="6"/>
  <c r="G255" i="6"/>
  <c r="H255" i="6"/>
  <c r="I255" i="6"/>
  <c r="G245" i="2"/>
  <c r="C245" i="2"/>
  <c r="H245" i="2"/>
  <c r="E245" i="2"/>
  <c r="I245" i="2"/>
  <c r="F245" i="2"/>
  <c r="F254" i="5"/>
  <c r="I254" i="5"/>
  <c r="H254" i="5"/>
  <c r="E254" i="5"/>
  <c r="C254" i="5"/>
  <c r="G254" i="5"/>
  <c r="H253" i="4"/>
  <c r="G253" i="4"/>
  <c r="I253" i="4"/>
  <c r="C253" i="4"/>
  <c r="F253" i="4"/>
  <c r="E253" i="4"/>
  <c r="D255" i="6" l="1"/>
  <c r="B257" i="6"/>
  <c r="D254" i="5"/>
  <c r="B256" i="5"/>
  <c r="D253" i="4"/>
  <c r="B255" i="4"/>
  <c r="D245" i="2"/>
  <c r="B246" i="2"/>
  <c r="H256" i="6"/>
  <c r="G256" i="6"/>
  <c r="E256" i="6"/>
  <c r="C256" i="6"/>
  <c r="I256" i="6"/>
  <c r="F256" i="6"/>
  <c r="I246" i="2"/>
  <c r="E246" i="2"/>
  <c r="C246" i="2"/>
  <c r="H246" i="2"/>
  <c r="F246" i="2"/>
  <c r="G246" i="2"/>
  <c r="F255" i="5"/>
  <c r="G255" i="5"/>
  <c r="H255" i="5"/>
  <c r="E255" i="5"/>
  <c r="I255" i="5"/>
  <c r="C255" i="5"/>
  <c r="I254" i="4"/>
  <c r="C254" i="4"/>
  <c r="E254" i="4"/>
  <c r="G254" i="4"/>
  <c r="F254" i="4"/>
  <c r="H254" i="4"/>
  <c r="D256" i="6" l="1"/>
  <c r="B258" i="6"/>
  <c r="D255" i="5"/>
  <c r="B257" i="5"/>
  <c r="D254" i="4"/>
  <c r="B256" i="4"/>
  <c r="D246" i="2"/>
  <c r="B247" i="2"/>
  <c r="F257" i="6"/>
  <c r="G257" i="6"/>
  <c r="H257" i="6"/>
  <c r="E257" i="6"/>
  <c r="C257" i="6"/>
  <c r="I257" i="6"/>
  <c r="F247" i="2"/>
  <c r="C247" i="2"/>
  <c r="E247" i="2"/>
  <c r="H247" i="2"/>
  <c r="G247" i="2"/>
  <c r="I247" i="2"/>
  <c r="F256" i="5"/>
  <c r="I256" i="5"/>
  <c r="C256" i="5"/>
  <c r="G256" i="5"/>
  <c r="H256" i="5"/>
  <c r="E256" i="5"/>
  <c r="E255" i="4"/>
  <c r="H255" i="4"/>
  <c r="I255" i="4"/>
  <c r="F255" i="4"/>
  <c r="C255" i="4"/>
  <c r="G255" i="4"/>
  <c r="D257" i="6" l="1"/>
  <c r="B259" i="6"/>
  <c r="D256" i="5"/>
  <c r="B258" i="5"/>
  <c r="D255" i="4"/>
  <c r="B257" i="4"/>
  <c r="D247" i="2"/>
  <c r="B248" i="2"/>
  <c r="F258" i="6"/>
  <c r="C258" i="6"/>
  <c r="E258" i="6"/>
  <c r="H258" i="6"/>
  <c r="G258" i="6"/>
  <c r="I258" i="6"/>
  <c r="H248" i="2"/>
  <c r="C248" i="2"/>
  <c r="E248" i="2"/>
  <c r="F248" i="2"/>
  <c r="G248" i="2"/>
  <c r="I248" i="2"/>
  <c r="I257" i="5"/>
  <c r="C257" i="5"/>
  <c r="E257" i="5"/>
  <c r="G257" i="5"/>
  <c r="F257" i="5"/>
  <c r="H257" i="5"/>
  <c r="E256" i="4"/>
  <c r="G256" i="4"/>
  <c r="H256" i="4"/>
  <c r="F256" i="4"/>
  <c r="C256" i="4"/>
  <c r="I256" i="4"/>
  <c r="D258" i="6" l="1"/>
  <c r="B260" i="6"/>
  <c r="D257" i="5"/>
  <c r="B259" i="5"/>
  <c r="D256" i="4"/>
  <c r="B258" i="4"/>
  <c r="D248" i="2"/>
  <c r="B249" i="2"/>
  <c r="C259" i="6"/>
  <c r="H259" i="6"/>
  <c r="I259" i="6"/>
  <c r="G259" i="6"/>
  <c r="F259" i="6"/>
  <c r="E259" i="6"/>
  <c r="F249" i="2"/>
  <c r="I249" i="2"/>
  <c r="G249" i="2"/>
  <c r="H249" i="2"/>
  <c r="E249" i="2"/>
  <c r="C249" i="2"/>
  <c r="H258" i="5"/>
  <c r="I258" i="5"/>
  <c r="F258" i="5"/>
  <c r="E258" i="5"/>
  <c r="C258" i="5"/>
  <c r="G258" i="5"/>
  <c r="G257" i="4"/>
  <c r="H257" i="4"/>
  <c r="C257" i="4"/>
  <c r="I257" i="4"/>
  <c r="F257" i="4"/>
  <c r="E257" i="4"/>
  <c r="D259" i="6" l="1"/>
  <c r="B261" i="6"/>
  <c r="D258" i="5"/>
  <c r="B260" i="5"/>
  <c r="D257" i="4"/>
  <c r="B259" i="4"/>
  <c r="D249" i="2"/>
  <c r="B250" i="2"/>
  <c r="G260" i="6"/>
  <c r="H260" i="6"/>
  <c r="E260" i="6"/>
  <c r="C260" i="6"/>
  <c r="I260" i="6"/>
  <c r="F260" i="6"/>
  <c r="G250" i="2"/>
  <c r="F250" i="2"/>
  <c r="H250" i="2"/>
  <c r="C250" i="2"/>
  <c r="I250" i="2"/>
  <c r="E250" i="2"/>
  <c r="F259" i="5"/>
  <c r="H259" i="5"/>
  <c r="C259" i="5"/>
  <c r="I259" i="5"/>
  <c r="G259" i="5"/>
  <c r="E259" i="5"/>
  <c r="G258" i="4"/>
  <c r="I258" i="4"/>
  <c r="F258" i="4"/>
  <c r="H258" i="4"/>
  <c r="C258" i="4"/>
  <c r="E258" i="4"/>
  <c r="D260" i="6" l="1"/>
  <c r="B262" i="6"/>
  <c r="D259" i="5"/>
  <c r="B261" i="5"/>
  <c r="D258" i="4"/>
  <c r="B260" i="4"/>
  <c r="D250" i="2"/>
  <c r="B251" i="2"/>
  <c r="G261" i="6"/>
  <c r="F261" i="6"/>
  <c r="E261" i="6"/>
  <c r="H261" i="6"/>
  <c r="C261" i="6"/>
  <c r="I261" i="6"/>
  <c r="H251" i="2"/>
  <c r="E251" i="2"/>
  <c r="G251" i="2"/>
  <c r="C251" i="2"/>
  <c r="F251" i="2"/>
  <c r="I251" i="2"/>
  <c r="G260" i="5"/>
  <c r="I260" i="5"/>
  <c r="C260" i="5"/>
  <c r="E260" i="5"/>
  <c r="F260" i="5"/>
  <c r="H260" i="5"/>
  <c r="G259" i="4"/>
  <c r="E259" i="4"/>
  <c r="I259" i="4"/>
  <c r="H259" i="4"/>
  <c r="C259" i="4"/>
  <c r="F259" i="4"/>
  <c r="D261" i="6" l="1"/>
  <c r="B263" i="6"/>
  <c r="D260" i="5"/>
  <c r="B262" i="5"/>
  <c r="D259" i="4"/>
  <c r="B261" i="4"/>
  <c r="D251" i="2"/>
  <c r="B252" i="2"/>
  <c r="F262" i="6"/>
  <c r="E262" i="6"/>
  <c r="H262" i="6"/>
  <c r="G262" i="6"/>
  <c r="I262" i="6"/>
  <c r="C262" i="6"/>
  <c r="G252" i="2"/>
  <c r="C252" i="2"/>
  <c r="E252" i="2"/>
  <c r="I252" i="2"/>
  <c r="F252" i="2"/>
  <c r="H252" i="2"/>
  <c r="F261" i="5"/>
  <c r="G261" i="5"/>
  <c r="C261" i="5"/>
  <c r="I261" i="5"/>
  <c r="H261" i="5"/>
  <c r="E261" i="5"/>
  <c r="I260" i="4"/>
  <c r="C260" i="4"/>
  <c r="E260" i="4"/>
  <c r="G260" i="4"/>
  <c r="H260" i="4"/>
  <c r="F260" i="4"/>
  <c r="D262" i="6" l="1"/>
  <c r="B264" i="6"/>
  <c r="D261" i="5"/>
  <c r="B263" i="5"/>
  <c r="D260" i="4"/>
  <c r="B262" i="4"/>
  <c r="D252" i="2"/>
  <c r="B253" i="2"/>
  <c r="C263" i="6"/>
  <c r="E263" i="6"/>
  <c r="H263" i="6"/>
  <c r="I263" i="6"/>
  <c r="G263" i="6"/>
  <c r="F263" i="6"/>
  <c r="H253" i="2"/>
  <c r="C253" i="2"/>
  <c r="E253" i="2"/>
  <c r="G253" i="2"/>
  <c r="I253" i="2"/>
  <c r="F253" i="2"/>
  <c r="E262" i="5"/>
  <c r="I262" i="5"/>
  <c r="F262" i="5"/>
  <c r="H262" i="5"/>
  <c r="G262" i="5"/>
  <c r="C262" i="5"/>
  <c r="I261" i="4"/>
  <c r="H261" i="4"/>
  <c r="C261" i="4"/>
  <c r="F261" i="4"/>
  <c r="E261" i="4"/>
  <c r="G261" i="4"/>
  <c r="D263" i="6" l="1"/>
  <c r="B265" i="6"/>
  <c r="D262" i="5"/>
  <c r="B264" i="5"/>
  <c r="D261" i="4"/>
  <c r="B263" i="4"/>
  <c r="D253" i="2"/>
  <c r="B254" i="2"/>
  <c r="C264" i="6"/>
  <c r="E264" i="6"/>
  <c r="F264" i="6"/>
  <c r="I264" i="6"/>
  <c r="G264" i="6"/>
  <c r="H264" i="6"/>
  <c r="G254" i="2"/>
  <c r="C254" i="2"/>
  <c r="E254" i="2"/>
  <c r="I254" i="2"/>
  <c r="H254" i="2"/>
  <c r="F254" i="2"/>
  <c r="I263" i="5"/>
  <c r="F263" i="5"/>
  <c r="C263" i="5"/>
  <c r="H263" i="5"/>
  <c r="G263" i="5"/>
  <c r="E263" i="5"/>
  <c r="H262" i="4"/>
  <c r="E262" i="4"/>
  <c r="G262" i="4"/>
  <c r="I262" i="4"/>
  <c r="C262" i="4"/>
  <c r="F262" i="4"/>
  <c r="D264" i="6" l="1"/>
  <c r="B266" i="6"/>
  <c r="D263" i="5"/>
  <c r="B265" i="5"/>
  <c r="D262" i="4"/>
  <c r="B264" i="4"/>
  <c r="D254" i="2"/>
  <c r="B255" i="2"/>
  <c r="E265" i="6"/>
  <c r="I265" i="6"/>
  <c r="H265" i="6"/>
  <c r="G265" i="6"/>
  <c r="F265" i="6"/>
  <c r="C265" i="6"/>
  <c r="I255" i="2"/>
  <c r="C255" i="2"/>
  <c r="H255" i="2"/>
  <c r="F255" i="2"/>
  <c r="G255" i="2"/>
  <c r="E255" i="2"/>
  <c r="F264" i="5"/>
  <c r="I264" i="5"/>
  <c r="E264" i="5"/>
  <c r="C264" i="5"/>
  <c r="H264" i="5"/>
  <c r="G264" i="5"/>
  <c r="C263" i="4"/>
  <c r="E263" i="4"/>
  <c r="F263" i="4"/>
  <c r="I263" i="4"/>
  <c r="G263" i="4"/>
  <c r="H263" i="4"/>
  <c r="D265" i="6" l="1"/>
  <c r="B267" i="6"/>
  <c r="D264" i="5"/>
  <c r="B266" i="5"/>
  <c r="D263" i="4"/>
  <c r="B265" i="4"/>
  <c r="D255" i="2"/>
  <c r="B256" i="2"/>
  <c r="I266" i="6"/>
  <c r="F266" i="6"/>
  <c r="H266" i="6"/>
  <c r="G266" i="6"/>
  <c r="C266" i="6"/>
  <c r="E266" i="6"/>
  <c r="G256" i="2"/>
  <c r="C256" i="2"/>
  <c r="E256" i="2"/>
  <c r="I256" i="2"/>
  <c r="H256" i="2"/>
  <c r="F256" i="2"/>
  <c r="H265" i="5"/>
  <c r="F265" i="5"/>
  <c r="G265" i="5"/>
  <c r="E265" i="5"/>
  <c r="I265" i="5"/>
  <c r="C265" i="5"/>
  <c r="I264" i="4"/>
  <c r="C264" i="4"/>
  <c r="G264" i="4"/>
  <c r="F264" i="4"/>
  <c r="H264" i="4"/>
  <c r="E264" i="4"/>
  <c r="D266" i="6" l="1"/>
  <c r="B268" i="6"/>
  <c r="D265" i="5"/>
  <c r="B267" i="5"/>
  <c r="D264" i="4"/>
  <c r="B266" i="4"/>
  <c r="D256" i="2"/>
  <c r="B257" i="2"/>
  <c r="F267" i="6"/>
  <c r="C267" i="6"/>
  <c r="G267" i="6"/>
  <c r="E267" i="6"/>
  <c r="I267" i="6"/>
  <c r="H267" i="6"/>
  <c r="H257" i="2"/>
  <c r="E257" i="2"/>
  <c r="C257" i="2"/>
  <c r="G257" i="2"/>
  <c r="I257" i="2"/>
  <c r="F257" i="2"/>
  <c r="G266" i="5"/>
  <c r="C266" i="5"/>
  <c r="I266" i="5"/>
  <c r="E266" i="5"/>
  <c r="F266" i="5"/>
  <c r="H266" i="5"/>
  <c r="F265" i="4"/>
  <c r="H265" i="4"/>
  <c r="G265" i="4"/>
  <c r="I265" i="4"/>
  <c r="E265" i="4"/>
  <c r="C265" i="4"/>
  <c r="D267" i="6" l="1"/>
  <c r="B269" i="6"/>
  <c r="D266" i="5"/>
  <c r="B268" i="5"/>
  <c r="D265" i="4"/>
  <c r="B267" i="4"/>
  <c r="D257" i="2"/>
  <c r="B258" i="2"/>
  <c r="F268" i="6"/>
  <c r="C268" i="6"/>
  <c r="E268" i="6"/>
  <c r="G268" i="6"/>
  <c r="I268" i="6"/>
  <c r="H268" i="6"/>
  <c r="E258" i="2"/>
  <c r="H258" i="2"/>
  <c r="I258" i="2"/>
  <c r="C258" i="2"/>
  <c r="F258" i="2"/>
  <c r="G258" i="2"/>
  <c r="F267" i="5"/>
  <c r="C267" i="5"/>
  <c r="H267" i="5"/>
  <c r="I267" i="5"/>
  <c r="E267" i="5"/>
  <c r="G267" i="5"/>
  <c r="G266" i="4"/>
  <c r="C266" i="4"/>
  <c r="I266" i="4"/>
  <c r="H266" i="4"/>
  <c r="F266" i="4"/>
  <c r="E266" i="4"/>
  <c r="D268" i="6" l="1"/>
  <c r="B270" i="6"/>
  <c r="D267" i="5"/>
  <c r="B269" i="5"/>
  <c r="D266" i="4"/>
  <c r="B268" i="4"/>
  <c r="D258" i="2"/>
  <c r="B259" i="2"/>
  <c r="I269" i="6"/>
  <c r="C269" i="6"/>
  <c r="F269" i="6"/>
  <c r="H269" i="6"/>
  <c r="G269" i="6"/>
  <c r="E269" i="6"/>
  <c r="I259" i="2"/>
  <c r="F259" i="2"/>
  <c r="G259" i="2"/>
  <c r="C259" i="2"/>
  <c r="E259" i="2"/>
  <c r="H259" i="2"/>
  <c r="I268" i="5"/>
  <c r="G268" i="5"/>
  <c r="C268" i="5"/>
  <c r="E268" i="5"/>
  <c r="H268" i="5"/>
  <c r="F268" i="5"/>
  <c r="G267" i="4"/>
  <c r="H267" i="4"/>
  <c r="C267" i="4"/>
  <c r="I267" i="4"/>
  <c r="E267" i="4"/>
  <c r="F267" i="4"/>
  <c r="D269" i="6" l="1"/>
  <c r="B271" i="6"/>
  <c r="D268" i="5"/>
  <c r="B270" i="5"/>
  <c r="D267" i="4"/>
  <c r="B269" i="4"/>
  <c r="D259" i="2"/>
  <c r="B260" i="2"/>
  <c r="G270" i="6"/>
  <c r="E270" i="6"/>
  <c r="H270" i="6"/>
  <c r="I270" i="6"/>
  <c r="F270" i="6"/>
  <c r="C270" i="6"/>
  <c r="E260" i="2"/>
  <c r="I260" i="2"/>
  <c r="H260" i="2"/>
  <c r="C260" i="2"/>
  <c r="F260" i="2"/>
  <c r="G260" i="2"/>
  <c r="I269" i="5"/>
  <c r="E269" i="5"/>
  <c r="C269" i="5"/>
  <c r="F269" i="5"/>
  <c r="G269" i="5"/>
  <c r="H269" i="5"/>
  <c r="G268" i="4"/>
  <c r="H268" i="4"/>
  <c r="I268" i="4"/>
  <c r="C268" i="4"/>
  <c r="F268" i="4"/>
  <c r="E268" i="4"/>
  <c r="D270" i="6" l="1"/>
  <c r="B272" i="6"/>
  <c r="D269" i="5"/>
  <c r="B271" i="5"/>
  <c r="D268" i="4"/>
  <c r="B270" i="4"/>
  <c r="D260" i="2"/>
  <c r="B261" i="2"/>
  <c r="G271" i="6"/>
  <c r="C271" i="6"/>
  <c r="F271" i="6"/>
  <c r="I271" i="6"/>
  <c r="H271" i="6"/>
  <c r="E271" i="6"/>
  <c r="E261" i="2"/>
  <c r="G261" i="2"/>
  <c r="F261" i="2"/>
  <c r="I261" i="2"/>
  <c r="C261" i="2"/>
  <c r="H261" i="2"/>
  <c r="G270" i="5"/>
  <c r="E270" i="5"/>
  <c r="H270" i="5"/>
  <c r="F270" i="5"/>
  <c r="C270" i="5"/>
  <c r="I270" i="5"/>
  <c r="F269" i="4"/>
  <c r="C269" i="4"/>
  <c r="E269" i="4"/>
  <c r="G269" i="4"/>
  <c r="I269" i="4"/>
  <c r="H269" i="4"/>
  <c r="D271" i="6" l="1"/>
  <c r="B273" i="6"/>
  <c r="D270" i="5"/>
  <c r="B272" i="5"/>
  <c r="D269" i="4"/>
  <c r="B271" i="4"/>
  <c r="D261" i="2"/>
  <c r="B262" i="2"/>
  <c r="C272" i="6"/>
  <c r="I272" i="6"/>
  <c r="F272" i="6"/>
  <c r="H272" i="6"/>
  <c r="E272" i="6"/>
  <c r="G272" i="6"/>
  <c r="C262" i="2"/>
  <c r="F262" i="2"/>
  <c r="I262" i="2"/>
  <c r="H262" i="2"/>
  <c r="E262" i="2"/>
  <c r="G262" i="2"/>
  <c r="H271" i="5"/>
  <c r="I271" i="5"/>
  <c r="C271" i="5"/>
  <c r="F271" i="5"/>
  <c r="G271" i="5"/>
  <c r="E271" i="5"/>
  <c r="F270" i="4"/>
  <c r="I270" i="4"/>
  <c r="E270" i="4"/>
  <c r="C270" i="4"/>
  <c r="G270" i="4"/>
  <c r="H270" i="4"/>
  <c r="D272" i="6" l="1"/>
  <c r="B274" i="6"/>
  <c r="D271" i="5"/>
  <c r="B273" i="5"/>
  <c r="D270" i="4"/>
  <c r="B272" i="4"/>
  <c r="D262" i="2"/>
  <c r="B263" i="2"/>
  <c r="C273" i="6"/>
  <c r="I273" i="6"/>
  <c r="E273" i="6"/>
  <c r="G273" i="6"/>
  <c r="F273" i="6"/>
  <c r="H273" i="6"/>
  <c r="E263" i="2"/>
  <c r="G263" i="2"/>
  <c r="C263" i="2"/>
  <c r="I263" i="2"/>
  <c r="F263" i="2"/>
  <c r="H263" i="2"/>
  <c r="H272" i="5"/>
  <c r="E272" i="5"/>
  <c r="C272" i="5"/>
  <c r="I272" i="5"/>
  <c r="F272" i="5"/>
  <c r="G272" i="5"/>
  <c r="H271" i="4"/>
  <c r="F271" i="4"/>
  <c r="G271" i="4"/>
  <c r="I271" i="4"/>
  <c r="E271" i="4"/>
  <c r="C271" i="4"/>
  <c r="D273" i="6" l="1"/>
  <c r="B275" i="6"/>
  <c r="D272" i="5"/>
  <c r="B274" i="5"/>
  <c r="D271" i="4"/>
  <c r="B273" i="4"/>
  <c r="D263" i="2"/>
  <c r="B264" i="2"/>
  <c r="E274" i="6"/>
  <c r="C274" i="6"/>
  <c r="F274" i="6"/>
  <c r="I274" i="6"/>
  <c r="G274" i="6"/>
  <c r="H274" i="6"/>
  <c r="E264" i="2"/>
  <c r="H264" i="2"/>
  <c r="I264" i="2"/>
  <c r="C264" i="2"/>
  <c r="F264" i="2"/>
  <c r="G264" i="2"/>
  <c r="H273" i="5"/>
  <c r="E273" i="5"/>
  <c r="I273" i="5"/>
  <c r="F273" i="5"/>
  <c r="G273" i="5"/>
  <c r="C273" i="5"/>
  <c r="I272" i="4"/>
  <c r="H272" i="4"/>
  <c r="G272" i="4"/>
  <c r="E272" i="4"/>
  <c r="F272" i="4"/>
  <c r="C272" i="4"/>
  <c r="D274" i="6" l="1"/>
  <c r="B276" i="6"/>
  <c r="D273" i="5"/>
  <c r="B275" i="5"/>
  <c r="D272" i="4"/>
  <c r="B274" i="4"/>
  <c r="D264" i="2"/>
  <c r="B265" i="2"/>
  <c r="I275" i="6"/>
  <c r="C275" i="6"/>
  <c r="F275" i="6"/>
  <c r="H275" i="6"/>
  <c r="G275" i="6"/>
  <c r="E275" i="6"/>
  <c r="C265" i="2"/>
  <c r="F265" i="2"/>
  <c r="H265" i="2"/>
  <c r="E265" i="2"/>
  <c r="G265" i="2"/>
  <c r="I265" i="2"/>
  <c r="I274" i="5"/>
  <c r="C274" i="5"/>
  <c r="H274" i="5"/>
  <c r="G274" i="5"/>
  <c r="E274" i="5"/>
  <c r="F274" i="5"/>
  <c r="F273" i="4"/>
  <c r="H273" i="4"/>
  <c r="C273" i="4"/>
  <c r="I273" i="4"/>
  <c r="E273" i="4"/>
  <c r="G273" i="4"/>
  <c r="D275" i="6" l="1"/>
  <c r="B277" i="6"/>
  <c r="D274" i="5"/>
  <c r="B276" i="5"/>
  <c r="D273" i="4"/>
  <c r="B275" i="4"/>
  <c r="D265" i="2"/>
  <c r="B266" i="2"/>
  <c r="H276" i="6"/>
  <c r="E276" i="6"/>
  <c r="F276" i="6"/>
  <c r="I276" i="6"/>
  <c r="G276" i="6"/>
  <c r="C276" i="6"/>
  <c r="E266" i="2"/>
  <c r="H266" i="2"/>
  <c r="I266" i="2"/>
  <c r="C266" i="2"/>
  <c r="F266" i="2"/>
  <c r="G266" i="2"/>
  <c r="I275" i="5"/>
  <c r="G275" i="5"/>
  <c r="H275" i="5"/>
  <c r="C275" i="5"/>
  <c r="F275" i="5"/>
  <c r="E275" i="5"/>
  <c r="F274" i="4"/>
  <c r="E274" i="4"/>
  <c r="I274" i="4"/>
  <c r="G274" i="4"/>
  <c r="C274" i="4"/>
  <c r="H274" i="4"/>
  <c r="D276" i="6" l="1"/>
  <c r="B278" i="6"/>
  <c r="D275" i="5"/>
  <c r="B277" i="5"/>
  <c r="D274" i="4"/>
  <c r="B276" i="4"/>
  <c r="D266" i="2"/>
  <c r="B267" i="2"/>
  <c r="C277" i="6"/>
  <c r="G277" i="6"/>
  <c r="I277" i="6"/>
  <c r="E277" i="6"/>
  <c r="F277" i="6"/>
  <c r="H277" i="6"/>
  <c r="E267" i="2"/>
  <c r="G267" i="2"/>
  <c r="F267" i="2"/>
  <c r="I267" i="2"/>
  <c r="C267" i="2"/>
  <c r="H267" i="2"/>
  <c r="E276" i="5"/>
  <c r="H276" i="5"/>
  <c r="G276" i="5"/>
  <c r="F276" i="5"/>
  <c r="I276" i="5"/>
  <c r="C276" i="5"/>
  <c r="I275" i="4"/>
  <c r="E275" i="4"/>
  <c r="C275" i="4"/>
  <c r="F275" i="4"/>
  <c r="G275" i="4"/>
  <c r="H275" i="4"/>
  <c r="D277" i="6" l="1"/>
  <c r="B279" i="6"/>
  <c r="D276" i="5"/>
  <c r="B278" i="5"/>
  <c r="D275" i="4"/>
  <c r="B277" i="4"/>
  <c r="D267" i="2"/>
  <c r="B268" i="2"/>
  <c r="G278" i="6"/>
  <c r="E278" i="6"/>
  <c r="H278" i="6"/>
  <c r="F278" i="6"/>
  <c r="I278" i="6"/>
  <c r="C278" i="6"/>
  <c r="E268" i="2"/>
  <c r="H268" i="2"/>
  <c r="I268" i="2"/>
  <c r="C268" i="2"/>
  <c r="F268" i="2"/>
  <c r="G268" i="2"/>
  <c r="F277" i="5"/>
  <c r="G277" i="5"/>
  <c r="H277" i="5"/>
  <c r="C277" i="5"/>
  <c r="E277" i="5"/>
  <c r="I277" i="5"/>
  <c r="I276" i="4"/>
  <c r="H276" i="4"/>
  <c r="F276" i="4"/>
  <c r="E276" i="4"/>
  <c r="C276" i="4"/>
  <c r="G276" i="4"/>
  <c r="D278" i="6" l="1"/>
  <c r="B280" i="6"/>
  <c r="D277" i="5"/>
  <c r="B279" i="5"/>
  <c r="D276" i="4"/>
  <c r="B278" i="4"/>
  <c r="D268" i="2"/>
  <c r="B269" i="2"/>
  <c r="C279" i="6"/>
  <c r="G279" i="6"/>
  <c r="F279" i="6"/>
  <c r="E279" i="6"/>
  <c r="I279" i="6"/>
  <c r="H279" i="6"/>
  <c r="E269" i="2"/>
  <c r="G269" i="2"/>
  <c r="F269" i="2"/>
  <c r="I269" i="2"/>
  <c r="C269" i="2"/>
  <c r="H269" i="2"/>
  <c r="F278" i="5"/>
  <c r="I278" i="5"/>
  <c r="H278" i="5"/>
  <c r="C278" i="5"/>
  <c r="G278" i="5"/>
  <c r="E278" i="5"/>
  <c r="F277" i="4"/>
  <c r="G277" i="4"/>
  <c r="E277" i="4"/>
  <c r="I277" i="4"/>
  <c r="C277" i="4"/>
  <c r="H277" i="4"/>
  <c r="D279" i="6" l="1"/>
  <c r="B281" i="6"/>
  <c r="D278" i="5"/>
  <c r="B280" i="5"/>
  <c r="D277" i="4"/>
  <c r="B279" i="4"/>
  <c r="D269" i="2"/>
  <c r="B270" i="2"/>
  <c r="G280" i="6"/>
  <c r="I280" i="6"/>
  <c r="F280" i="6"/>
  <c r="H280" i="6"/>
  <c r="C280" i="6"/>
  <c r="E280" i="6"/>
  <c r="E270" i="2"/>
  <c r="H270" i="2"/>
  <c r="I270" i="2"/>
  <c r="C270" i="2"/>
  <c r="F270" i="2"/>
  <c r="G270" i="2"/>
  <c r="C279" i="5"/>
  <c r="G279" i="5"/>
  <c r="F279" i="5"/>
  <c r="E279" i="5"/>
  <c r="H279" i="5"/>
  <c r="I279" i="5"/>
  <c r="H278" i="4"/>
  <c r="E278" i="4"/>
  <c r="G278" i="4"/>
  <c r="C278" i="4"/>
  <c r="F278" i="4"/>
  <c r="I278" i="4"/>
  <c r="D280" i="6" l="1"/>
  <c r="B282" i="6"/>
  <c r="D279" i="5"/>
  <c r="B281" i="5"/>
  <c r="D278" i="4"/>
  <c r="B280" i="4"/>
  <c r="D270" i="2"/>
  <c r="B271" i="2"/>
  <c r="F281" i="6"/>
  <c r="C281" i="6"/>
  <c r="E281" i="6"/>
  <c r="G281" i="6"/>
  <c r="I281" i="6"/>
  <c r="H281" i="6"/>
  <c r="E271" i="2"/>
  <c r="F271" i="2"/>
  <c r="G271" i="2"/>
  <c r="I271" i="2"/>
  <c r="C271" i="2"/>
  <c r="H271" i="2"/>
  <c r="H280" i="5"/>
  <c r="F280" i="5"/>
  <c r="G280" i="5"/>
  <c r="C280" i="5"/>
  <c r="I280" i="5"/>
  <c r="E280" i="5"/>
  <c r="C279" i="4"/>
  <c r="E279" i="4"/>
  <c r="F279" i="4"/>
  <c r="G279" i="4"/>
  <c r="H279" i="4"/>
  <c r="I279" i="4"/>
  <c r="D281" i="6" l="1"/>
  <c r="B283" i="6"/>
  <c r="D280" i="5"/>
  <c r="B282" i="5"/>
  <c r="D279" i="4"/>
  <c r="B281" i="4"/>
  <c r="D271" i="2"/>
  <c r="B272" i="2"/>
  <c r="C282" i="6"/>
  <c r="G282" i="6"/>
  <c r="E282" i="6"/>
  <c r="H282" i="6"/>
  <c r="I282" i="6"/>
  <c r="F282" i="6"/>
  <c r="E272" i="2"/>
  <c r="I272" i="2"/>
  <c r="H272" i="2"/>
  <c r="C272" i="2"/>
  <c r="F272" i="2"/>
  <c r="G272" i="2"/>
  <c r="G281" i="5"/>
  <c r="F281" i="5"/>
  <c r="E281" i="5"/>
  <c r="C281" i="5"/>
  <c r="I281" i="5"/>
  <c r="H281" i="5"/>
  <c r="I280" i="4"/>
  <c r="H280" i="4"/>
  <c r="E280" i="4"/>
  <c r="G280" i="4"/>
  <c r="F280" i="4"/>
  <c r="C280" i="4"/>
  <c r="D282" i="6" l="1"/>
  <c r="B284" i="6"/>
  <c r="D281" i="5"/>
  <c r="B283" i="5"/>
  <c r="D280" i="4"/>
  <c r="B282" i="4"/>
  <c r="D272" i="2"/>
  <c r="B273" i="2"/>
  <c r="H283" i="6"/>
  <c r="G283" i="6"/>
  <c r="C283" i="6"/>
  <c r="F283" i="6"/>
  <c r="E283" i="6"/>
  <c r="I283" i="6"/>
  <c r="E273" i="2"/>
  <c r="H273" i="2"/>
  <c r="I273" i="2"/>
  <c r="C273" i="2"/>
  <c r="F273" i="2"/>
  <c r="G273" i="2"/>
  <c r="G282" i="5"/>
  <c r="C282" i="5"/>
  <c r="E282" i="5"/>
  <c r="H282" i="5"/>
  <c r="F282" i="5"/>
  <c r="I282" i="5"/>
  <c r="F281" i="4"/>
  <c r="H281" i="4"/>
  <c r="G281" i="4"/>
  <c r="I281" i="4"/>
  <c r="E281" i="4"/>
  <c r="C281" i="4"/>
  <c r="D283" i="6" l="1"/>
  <c r="B285" i="6"/>
  <c r="D282" i="5"/>
  <c r="B284" i="5"/>
  <c r="D281" i="4"/>
  <c r="B283" i="4"/>
  <c r="D273" i="2"/>
  <c r="B274" i="2"/>
  <c r="I284" i="6"/>
  <c r="H284" i="6"/>
  <c r="F284" i="6"/>
  <c r="E284" i="6"/>
  <c r="G284" i="6"/>
  <c r="C284" i="6"/>
  <c r="E274" i="2"/>
  <c r="F274" i="2"/>
  <c r="G274" i="2"/>
  <c r="H274" i="2"/>
  <c r="I274" i="2"/>
  <c r="C274" i="2"/>
  <c r="E283" i="5"/>
  <c r="C283" i="5"/>
  <c r="H283" i="5"/>
  <c r="F283" i="5"/>
  <c r="G283" i="5"/>
  <c r="I283" i="5"/>
  <c r="G282" i="4"/>
  <c r="I282" i="4"/>
  <c r="H282" i="4"/>
  <c r="E282" i="4"/>
  <c r="C282" i="4"/>
  <c r="F282" i="4"/>
  <c r="D284" i="6" l="1"/>
  <c r="B286" i="6"/>
  <c r="D283" i="5"/>
  <c r="B285" i="5"/>
  <c r="D282" i="4"/>
  <c r="B284" i="4"/>
  <c r="D274" i="2"/>
  <c r="B275" i="2"/>
  <c r="F285" i="6"/>
  <c r="C285" i="6"/>
  <c r="I285" i="6"/>
  <c r="H285" i="6"/>
  <c r="E285" i="6"/>
  <c r="G285" i="6"/>
  <c r="C275" i="2"/>
  <c r="H275" i="2"/>
  <c r="F275" i="2"/>
  <c r="I275" i="2"/>
  <c r="G275" i="2"/>
  <c r="E275" i="2"/>
  <c r="I284" i="5"/>
  <c r="G284" i="5"/>
  <c r="C284" i="5"/>
  <c r="E284" i="5"/>
  <c r="H284" i="5"/>
  <c r="F284" i="5"/>
  <c r="I283" i="4"/>
  <c r="F283" i="4"/>
  <c r="H283" i="4"/>
  <c r="G283" i="4"/>
  <c r="C283" i="4"/>
  <c r="E283" i="4"/>
  <c r="D285" i="6" l="1"/>
  <c r="B287" i="6"/>
  <c r="D284" i="5"/>
  <c r="B286" i="5"/>
  <c r="D283" i="4"/>
  <c r="B285" i="4"/>
  <c r="D275" i="2"/>
  <c r="B276" i="2"/>
  <c r="G286" i="6"/>
  <c r="I286" i="6"/>
  <c r="H286" i="6"/>
  <c r="F286" i="6"/>
  <c r="E286" i="6"/>
  <c r="C286" i="6"/>
  <c r="E276" i="2"/>
  <c r="H276" i="2"/>
  <c r="I276" i="2"/>
  <c r="G276" i="2"/>
  <c r="C276" i="2"/>
  <c r="F276" i="2"/>
  <c r="H285" i="5"/>
  <c r="C285" i="5"/>
  <c r="F285" i="5"/>
  <c r="G285" i="5"/>
  <c r="E285" i="5"/>
  <c r="I285" i="5"/>
  <c r="I284" i="4"/>
  <c r="E284" i="4"/>
  <c r="G284" i="4"/>
  <c r="F284" i="4"/>
  <c r="C284" i="4"/>
  <c r="H284" i="4"/>
  <c r="D286" i="6" l="1"/>
  <c r="B288" i="6"/>
  <c r="D285" i="5"/>
  <c r="B287" i="5"/>
  <c r="D284" i="4"/>
  <c r="B286" i="4"/>
  <c r="D276" i="2"/>
  <c r="B277" i="2"/>
  <c r="C287" i="6"/>
  <c r="G287" i="6"/>
  <c r="F287" i="6"/>
  <c r="E287" i="6"/>
  <c r="I287" i="6"/>
  <c r="H287" i="6"/>
  <c r="E277" i="2"/>
  <c r="G277" i="2"/>
  <c r="C277" i="2"/>
  <c r="F277" i="2"/>
  <c r="I277" i="2"/>
  <c r="H277" i="2"/>
  <c r="G286" i="5"/>
  <c r="C286" i="5"/>
  <c r="F286" i="5"/>
  <c r="E286" i="5"/>
  <c r="H286" i="5"/>
  <c r="I286" i="5"/>
  <c r="F285" i="4"/>
  <c r="C285" i="4"/>
  <c r="I285" i="4"/>
  <c r="E285" i="4"/>
  <c r="G285" i="4"/>
  <c r="H285" i="4"/>
  <c r="D287" i="6" l="1"/>
  <c r="B289" i="6"/>
  <c r="D286" i="5"/>
  <c r="B288" i="5"/>
  <c r="D285" i="4"/>
  <c r="B287" i="4"/>
  <c r="D277" i="2"/>
  <c r="B278" i="2"/>
  <c r="H288" i="6"/>
  <c r="G288" i="6"/>
  <c r="F288" i="6"/>
  <c r="I288" i="6"/>
  <c r="C288" i="6"/>
  <c r="E288" i="6"/>
  <c r="F278" i="2"/>
  <c r="E278" i="2"/>
  <c r="H278" i="2"/>
  <c r="I278" i="2"/>
  <c r="G278" i="2"/>
  <c r="C278" i="2"/>
  <c r="H287" i="5"/>
  <c r="I287" i="5"/>
  <c r="C287" i="5"/>
  <c r="G287" i="5"/>
  <c r="E287" i="5"/>
  <c r="F287" i="5"/>
  <c r="H286" i="4"/>
  <c r="E286" i="4"/>
  <c r="F286" i="4"/>
  <c r="I286" i="4"/>
  <c r="C286" i="4"/>
  <c r="G286" i="4"/>
  <c r="D288" i="6" l="1"/>
  <c r="B290" i="6"/>
  <c r="D287" i="5"/>
  <c r="B289" i="5"/>
  <c r="D286" i="4"/>
  <c r="B288" i="4"/>
  <c r="D278" i="2"/>
  <c r="B279" i="2"/>
  <c r="G289" i="6"/>
  <c r="C289" i="6"/>
  <c r="E289" i="6"/>
  <c r="F289" i="6"/>
  <c r="I289" i="6"/>
  <c r="H289" i="6"/>
  <c r="H279" i="2"/>
  <c r="E279" i="2"/>
  <c r="G279" i="2"/>
  <c r="C279" i="2"/>
  <c r="F279" i="2"/>
  <c r="I279" i="2"/>
  <c r="C288" i="5"/>
  <c r="I288" i="5"/>
  <c r="E288" i="5"/>
  <c r="H288" i="5"/>
  <c r="F288" i="5"/>
  <c r="G288" i="5"/>
  <c r="C287" i="4"/>
  <c r="G287" i="4"/>
  <c r="H287" i="4"/>
  <c r="F287" i="4"/>
  <c r="I287" i="4"/>
  <c r="E287" i="4"/>
  <c r="D289" i="6" l="1"/>
  <c r="B291" i="6"/>
  <c r="D288" i="5"/>
  <c r="B290" i="5"/>
  <c r="D287" i="4"/>
  <c r="B289" i="4"/>
  <c r="D279" i="2"/>
  <c r="B280" i="2"/>
  <c r="C290" i="6"/>
  <c r="G290" i="6"/>
  <c r="E290" i="6"/>
  <c r="F290" i="6"/>
  <c r="H290" i="6"/>
  <c r="I290" i="6"/>
  <c r="H280" i="2"/>
  <c r="I280" i="2"/>
  <c r="G280" i="2"/>
  <c r="C280" i="2"/>
  <c r="E280" i="2"/>
  <c r="F280" i="2"/>
  <c r="H289" i="5"/>
  <c r="E289" i="5"/>
  <c r="I289" i="5"/>
  <c r="G289" i="5"/>
  <c r="C289" i="5"/>
  <c r="F289" i="5"/>
  <c r="I288" i="4"/>
  <c r="H288" i="4"/>
  <c r="E288" i="4"/>
  <c r="C288" i="4"/>
  <c r="F288" i="4"/>
  <c r="G288" i="4"/>
  <c r="D290" i="6" l="1"/>
  <c r="B292" i="6"/>
  <c r="D289" i="5"/>
  <c r="B291" i="5"/>
  <c r="D288" i="4"/>
  <c r="B290" i="4"/>
  <c r="D280" i="2"/>
  <c r="B281" i="2"/>
  <c r="G291" i="6"/>
  <c r="H291" i="6"/>
  <c r="I291" i="6"/>
  <c r="F291" i="6"/>
  <c r="E291" i="6"/>
  <c r="C291" i="6"/>
  <c r="E281" i="2"/>
  <c r="G281" i="2"/>
  <c r="I281" i="2"/>
  <c r="H281" i="2"/>
  <c r="F281" i="2"/>
  <c r="C281" i="2"/>
  <c r="F290" i="5"/>
  <c r="I290" i="5"/>
  <c r="H290" i="5"/>
  <c r="C290" i="5"/>
  <c r="G290" i="5"/>
  <c r="E290" i="5"/>
  <c r="F289" i="4"/>
  <c r="H289" i="4"/>
  <c r="C289" i="4"/>
  <c r="G289" i="4"/>
  <c r="E289" i="4"/>
  <c r="I289" i="4"/>
  <c r="D291" i="6" l="1"/>
  <c r="B293" i="6"/>
  <c r="D290" i="5"/>
  <c r="B292" i="5"/>
  <c r="D289" i="4"/>
  <c r="B291" i="4"/>
  <c r="D281" i="2"/>
  <c r="B282" i="2"/>
  <c r="I292" i="6"/>
  <c r="H292" i="6"/>
  <c r="F292" i="6"/>
  <c r="G292" i="6"/>
  <c r="E292" i="6"/>
  <c r="C292" i="6"/>
  <c r="F282" i="2"/>
  <c r="C282" i="2"/>
  <c r="I282" i="2"/>
  <c r="G282" i="2"/>
  <c r="H282" i="2"/>
  <c r="E282" i="2"/>
  <c r="F291" i="5"/>
  <c r="I291" i="5"/>
  <c r="E291" i="5"/>
  <c r="G291" i="5"/>
  <c r="C291" i="5"/>
  <c r="H291" i="5"/>
  <c r="F290" i="4"/>
  <c r="E290" i="4"/>
  <c r="I290" i="4"/>
  <c r="C290" i="4"/>
  <c r="G290" i="4"/>
  <c r="H290" i="4"/>
  <c r="D292" i="6" l="1"/>
  <c r="B294" i="6"/>
  <c r="D291" i="5"/>
  <c r="B293" i="5"/>
  <c r="D290" i="4"/>
  <c r="B292" i="4"/>
  <c r="D282" i="2"/>
  <c r="B283" i="2"/>
  <c r="I293" i="6"/>
  <c r="F293" i="6"/>
  <c r="H293" i="6"/>
  <c r="G293" i="6"/>
  <c r="E293" i="6"/>
  <c r="C293" i="6"/>
  <c r="G283" i="2"/>
  <c r="H283" i="2"/>
  <c r="I283" i="2"/>
  <c r="C283" i="2"/>
  <c r="E283" i="2"/>
  <c r="F283" i="2"/>
  <c r="G292" i="5"/>
  <c r="E292" i="5"/>
  <c r="C292" i="5"/>
  <c r="H292" i="5"/>
  <c r="F292" i="5"/>
  <c r="I292" i="5"/>
  <c r="I291" i="4"/>
  <c r="E291" i="4"/>
  <c r="F291" i="4"/>
  <c r="G291" i="4"/>
  <c r="H291" i="4"/>
  <c r="C291" i="4"/>
  <c r="D293" i="6" l="1"/>
  <c r="B295" i="6"/>
  <c r="D292" i="5"/>
  <c r="B294" i="5"/>
  <c r="D291" i="4"/>
  <c r="B293" i="4"/>
  <c r="D283" i="2"/>
  <c r="B284" i="2"/>
  <c r="G294" i="6"/>
  <c r="E294" i="6"/>
  <c r="H294" i="6"/>
  <c r="F294" i="6"/>
  <c r="C294" i="6"/>
  <c r="I294" i="6"/>
  <c r="G284" i="2"/>
  <c r="I284" i="2"/>
  <c r="H284" i="2"/>
  <c r="F284" i="2"/>
  <c r="C284" i="2"/>
  <c r="E284" i="2"/>
  <c r="H293" i="5"/>
  <c r="I293" i="5"/>
  <c r="F293" i="5"/>
  <c r="G293" i="5"/>
  <c r="C293" i="5"/>
  <c r="E293" i="5"/>
  <c r="F292" i="4"/>
  <c r="G292" i="4"/>
  <c r="I292" i="4"/>
  <c r="H292" i="4"/>
  <c r="E292" i="4"/>
  <c r="C292" i="4"/>
  <c r="D294" i="6" l="1"/>
  <c r="B296" i="6"/>
  <c r="D293" i="5"/>
  <c r="B295" i="5"/>
  <c r="D292" i="4"/>
  <c r="B294" i="4"/>
  <c r="D284" i="2"/>
  <c r="B285" i="2"/>
  <c r="G295" i="6"/>
  <c r="E295" i="6"/>
  <c r="I295" i="6"/>
  <c r="H295" i="6"/>
  <c r="C295" i="6"/>
  <c r="F295" i="6"/>
  <c r="I285" i="2"/>
  <c r="F285" i="2"/>
  <c r="G285" i="2"/>
  <c r="H285" i="2"/>
  <c r="E285" i="2"/>
  <c r="C285" i="2"/>
  <c r="G294" i="5"/>
  <c r="C294" i="5"/>
  <c r="F294" i="5"/>
  <c r="I294" i="5"/>
  <c r="E294" i="5"/>
  <c r="H294" i="5"/>
  <c r="F293" i="4"/>
  <c r="C293" i="4"/>
  <c r="E293" i="4"/>
  <c r="G293" i="4"/>
  <c r="I293" i="4"/>
  <c r="H293" i="4"/>
  <c r="D295" i="6" l="1"/>
  <c r="B297" i="6"/>
  <c r="D294" i="5"/>
  <c r="B296" i="5"/>
  <c r="D293" i="4"/>
  <c r="B295" i="4"/>
  <c r="D285" i="2"/>
  <c r="B286" i="2"/>
  <c r="G296" i="6"/>
  <c r="I296" i="6"/>
  <c r="F296" i="6"/>
  <c r="E296" i="6"/>
  <c r="H296" i="6"/>
  <c r="C296" i="6"/>
  <c r="G286" i="2"/>
  <c r="H286" i="2"/>
  <c r="F286" i="2"/>
  <c r="I286" i="2"/>
  <c r="E286" i="2"/>
  <c r="C286" i="2"/>
  <c r="E295" i="5"/>
  <c r="G295" i="5"/>
  <c r="I295" i="5"/>
  <c r="F295" i="5"/>
  <c r="H295" i="5"/>
  <c r="C295" i="5"/>
  <c r="H294" i="4"/>
  <c r="E294" i="4"/>
  <c r="I294" i="4"/>
  <c r="G294" i="4"/>
  <c r="C294" i="4"/>
  <c r="F294" i="4"/>
  <c r="D296" i="6" l="1"/>
  <c r="B298" i="6"/>
  <c r="D295" i="5"/>
  <c r="B297" i="5"/>
  <c r="D294" i="4"/>
  <c r="B296" i="4"/>
  <c r="D286" i="2"/>
  <c r="B287" i="2"/>
  <c r="F297" i="6"/>
  <c r="G297" i="6"/>
  <c r="E297" i="6"/>
  <c r="I297" i="6"/>
  <c r="H297" i="6"/>
  <c r="C297" i="6"/>
  <c r="I287" i="2"/>
  <c r="G287" i="2"/>
  <c r="F287" i="2"/>
  <c r="H287" i="2"/>
  <c r="E287" i="2"/>
  <c r="C287" i="2"/>
  <c r="I296" i="5"/>
  <c r="E296" i="5"/>
  <c r="G296" i="5"/>
  <c r="H296" i="5"/>
  <c r="C296" i="5"/>
  <c r="F296" i="5"/>
  <c r="C295" i="4"/>
  <c r="E295" i="4"/>
  <c r="F295" i="4"/>
  <c r="I295" i="4"/>
  <c r="G295" i="4"/>
  <c r="H295" i="4"/>
  <c r="D297" i="6" l="1"/>
  <c r="B299" i="6"/>
  <c r="D296" i="5"/>
  <c r="B298" i="5"/>
  <c r="D295" i="4"/>
  <c r="B297" i="4"/>
  <c r="D287" i="2"/>
  <c r="B288" i="2"/>
  <c r="C298" i="6"/>
  <c r="F298" i="6"/>
  <c r="G298" i="6"/>
  <c r="H298" i="6"/>
  <c r="I298" i="6"/>
  <c r="E298" i="6"/>
  <c r="I288" i="2"/>
  <c r="G288" i="2"/>
  <c r="F288" i="2"/>
  <c r="H288" i="2"/>
  <c r="E288" i="2"/>
  <c r="C288" i="2"/>
  <c r="E297" i="5"/>
  <c r="C297" i="5"/>
  <c r="F297" i="5"/>
  <c r="G297" i="5"/>
  <c r="H297" i="5"/>
  <c r="I297" i="5"/>
  <c r="I296" i="4"/>
  <c r="H296" i="4"/>
  <c r="C296" i="4"/>
  <c r="E296" i="4"/>
  <c r="F296" i="4"/>
  <c r="G296" i="4"/>
  <c r="D298" i="6" l="1"/>
  <c r="B300" i="6"/>
  <c r="D297" i="5"/>
  <c r="B299" i="5"/>
  <c r="D296" i="4"/>
  <c r="B298" i="4"/>
  <c r="D288" i="2"/>
  <c r="B289" i="2"/>
  <c r="G299" i="6"/>
  <c r="H299" i="6"/>
  <c r="I299" i="6"/>
  <c r="F299" i="6"/>
  <c r="E299" i="6"/>
  <c r="C299" i="6"/>
  <c r="H289" i="2"/>
  <c r="F289" i="2"/>
  <c r="I289" i="2"/>
  <c r="G289" i="2"/>
  <c r="C289" i="2"/>
  <c r="E289" i="2"/>
  <c r="G298" i="5"/>
  <c r="E298" i="5"/>
  <c r="H298" i="5"/>
  <c r="F298" i="5"/>
  <c r="I298" i="5"/>
  <c r="C298" i="5"/>
  <c r="F297" i="4"/>
  <c r="H297" i="4"/>
  <c r="G297" i="4"/>
  <c r="I297" i="4"/>
  <c r="E297" i="4"/>
  <c r="C297" i="4"/>
  <c r="D299" i="6" l="1"/>
  <c r="B301" i="6"/>
  <c r="D298" i="5"/>
  <c r="B300" i="5"/>
  <c r="D297" i="4"/>
  <c r="B299" i="4"/>
  <c r="D289" i="2"/>
  <c r="B290" i="2"/>
  <c r="E300" i="6"/>
  <c r="G300" i="6"/>
  <c r="F300" i="6"/>
  <c r="H300" i="6"/>
  <c r="I300" i="6"/>
  <c r="C300" i="6"/>
  <c r="I290" i="2"/>
  <c r="F290" i="2"/>
  <c r="H290" i="2"/>
  <c r="G290" i="2"/>
  <c r="E290" i="2"/>
  <c r="C290" i="2"/>
  <c r="E299" i="5"/>
  <c r="C299" i="5"/>
  <c r="H299" i="5"/>
  <c r="G299" i="5"/>
  <c r="I299" i="5"/>
  <c r="F299" i="5"/>
  <c r="G298" i="4"/>
  <c r="C298" i="4"/>
  <c r="H298" i="4"/>
  <c r="E298" i="4"/>
  <c r="F298" i="4"/>
  <c r="I298" i="4"/>
  <c r="D300" i="6" l="1"/>
  <c r="B302" i="6"/>
  <c r="D299" i="5"/>
  <c r="B301" i="5"/>
  <c r="D298" i="4"/>
  <c r="B300" i="4"/>
  <c r="D290" i="2"/>
  <c r="B291" i="2"/>
  <c r="I301" i="6"/>
  <c r="G301" i="6"/>
  <c r="H301" i="6"/>
  <c r="F301" i="6"/>
  <c r="E301" i="6"/>
  <c r="C301" i="6"/>
  <c r="H291" i="2"/>
  <c r="F291" i="2"/>
  <c r="I291" i="2"/>
  <c r="G291" i="2"/>
  <c r="E291" i="2"/>
  <c r="C291" i="2"/>
  <c r="G300" i="5"/>
  <c r="I300" i="5"/>
  <c r="F300" i="5"/>
  <c r="H300" i="5"/>
  <c r="C300" i="5"/>
  <c r="E300" i="5"/>
  <c r="I299" i="4"/>
  <c r="C299" i="4"/>
  <c r="G299" i="4"/>
  <c r="E299" i="4"/>
  <c r="F299" i="4"/>
  <c r="H299" i="4"/>
  <c r="D301" i="6" l="1"/>
  <c r="B303" i="6"/>
  <c r="D300" i="5"/>
  <c r="B302" i="5"/>
  <c r="D299" i="4"/>
  <c r="B301" i="4"/>
  <c r="D291" i="2"/>
  <c r="B292" i="2"/>
  <c r="C302" i="6"/>
  <c r="E302" i="6"/>
  <c r="H302" i="6"/>
  <c r="I302" i="6"/>
  <c r="F302" i="6"/>
  <c r="G302" i="6"/>
  <c r="I292" i="2"/>
  <c r="F292" i="2"/>
  <c r="G292" i="2"/>
  <c r="H292" i="2"/>
  <c r="E292" i="2"/>
  <c r="C292" i="2"/>
  <c r="I301" i="5"/>
  <c r="E301" i="5"/>
  <c r="C301" i="5"/>
  <c r="G301" i="5"/>
  <c r="H301" i="5"/>
  <c r="F301" i="5"/>
  <c r="I300" i="4"/>
  <c r="E300" i="4"/>
  <c r="G300" i="4"/>
  <c r="H300" i="4"/>
  <c r="C300" i="4"/>
  <c r="F300" i="4"/>
  <c r="D302" i="6" l="1"/>
  <c r="D301" i="5"/>
  <c r="B303" i="5"/>
  <c r="D300" i="4"/>
  <c r="B302" i="4"/>
  <c r="D292" i="2"/>
  <c r="B293" i="2"/>
  <c r="F303" i="6"/>
  <c r="E303" i="6"/>
  <c r="G303" i="6"/>
  <c r="I303" i="6"/>
  <c r="H303" i="6"/>
  <c r="C303" i="6"/>
  <c r="H293" i="2"/>
  <c r="I293" i="2"/>
  <c r="G293" i="2"/>
  <c r="F293" i="2"/>
  <c r="E293" i="2"/>
  <c r="C293" i="2"/>
  <c r="C302" i="5"/>
  <c r="I302" i="5"/>
  <c r="H302" i="5"/>
  <c r="F302" i="5"/>
  <c r="G302" i="5"/>
  <c r="E302" i="5"/>
  <c r="H301" i="4"/>
  <c r="I301" i="4"/>
  <c r="G301" i="4"/>
  <c r="C301" i="4"/>
  <c r="F301" i="4"/>
  <c r="E301" i="4"/>
  <c r="D303" i="6" l="1"/>
  <c r="J1" i="6"/>
  <c r="K1" i="6" s="1"/>
  <c r="J2" i="6"/>
  <c r="K2" i="6" s="1"/>
  <c r="J4" i="6" s="1"/>
  <c r="D302" i="5"/>
  <c r="D301" i="4"/>
  <c r="B303" i="4"/>
  <c r="D293" i="2"/>
  <c r="B294" i="2"/>
  <c r="G294" i="2"/>
  <c r="F294" i="2"/>
  <c r="C294" i="2"/>
  <c r="H294" i="2"/>
  <c r="E294" i="2"/>
  <c r="I294" i="2"/>
  <c r="G303" i="5"/>
  <c r="I303" i="5"/>
  <c r="C303" i="5"/>
  <c r="H303" i="5"/>
  <c r="F303" i="5"/>
  <c r="E303" i="5"/>
  <c r="H302" i="4"/>
  <c r="E302" i="4"/>
  <c r="C302" i="4"/>
  <c r="F302" i="4"/>
  <c r="G302" i="4"/>
  <c r="I302" i="4"/>
  <c r="L2" i="6" l="1"/>
  <c r="J5" i="6" s="1"/>
  <c r="L4" i="6" s="1"/>
  <c r="J2" i="5"/>
  <c r="K2" i="5" s="1"/>
  <c r="J4" i="5" s="1"/>
  <c r="J1" i="5"/>
  <c r="K1" i="5" s="1"/>
  <c r="D303" i="5"/>
  <c r="D302" i="4"/>
  <c r="D294" i="2"/>
  <c r="B295" i="2"/>
  <c r="E295" i="2"/>
  <c r="I295" i="2"/>
  <c r="C295" i="2"/>
  <c r="F295" i="2"/>
  <c r="H295" i="2"/>
  <c r="G295" i="2"/>
  <c r="C303" i="4"/>
  <c r="H303" i="4"/>
  <c r="E303" i="4"/>
  <c r="I303" i="4"/>
  <c r="G303" i="4"/>
  <c r="F303" i="4"/>
  <c r="J6" i="6" l="1"/>
  <c r="L5" i="6" s="1"/>
  <c r="L2" i="5"/>
  <c r="J5" i="5" s="1"/>
  <c r="L4" i="5" s="1"/>
  <c r="D303" i="4"/>
  <c r="J2" i="4"/>
  <c r="K2" i="4" s="1"/>
  <c r="J4" i="4" s="1"/>
  <c r="J1" i="4"/>
  <c r="K1" i="4" s="1"/>
  <c r="D295" i="2"/>
  <c r="B296" i="2"/>
  <c r="I296" i="2"/>
  <c r="F296" i="2"/>
  <c r="G296" i="2"/>
  <c r="E296" i="2"/>
  <c r="H296" i="2"/>
  <c r="C296" i="2"/>
  <c r="J7" i="6" l="1"/>
  <c r="L6" i="6" s="1"/>
  <c r="J6" i="5"/>
  <c r="L5" i="5" s="1"/>
  <c r="L2" i="4"/>
  <c r="J5" i="4" s="1"/>
  <c r="D296" i="2"/>
  <c r="B297" i="2"/>
  <c r="G297" i="2"/>
  <c r="H297" i="2"/>
  <c r="E297" i="2"/>
  <c r="C297" i="2"/>
  <c r="I297" i="2"/>
  <c r="F297" i="2"/>
  <c r="J8" i="6" l="1"/>
  <c r="L7" i="6" s="1"/>
  <c r="J7" i="5"/>
  <c r="L6" i="5" s="1"/>
  <c r="J6" i="4"/>
  <c r="L5" i="4" s="1"/>
  <c r="D297" i="2"/>
  <c r="B298" i="2"/>
  <c r="E298" i="2"/>
  <c r="C298" i="2"/>
  <c r="I298" i="2"/>
  <c r="H298" i="2"/>
  <c r="F298" i="2"/>
  <c r="G298" i="2"/>
  <c r="J9" i="6" l="1"/>
  <c r="L8" i="6" s="1"/>
  <c r="J8" i="5"/>
  <c r="L7" i="5" s="1"/>
  <c r="J7" i="4"/>
  <c r="L6" i="4" s="1"/>
  <c r="D298" i="2"/>
  <c r="B299" i="2"/>
  <c r="F299" i="2"/>
  <c r="G299" i="2"/>
  <c r="C299" i="2"/>
  <c r="H299" i="2"/>
  <c r="E299" i="2"/>
  <c r="I299" i="2"/>
  <c r="J10" i="6" l="1"/>
  <c r="L9" i="6" s="1"/>
  <c r="J9" i="5"/>
  <c r="L8" i="5" s="1"/>
  <c r="J8" i="4"/>
  <c r="L7" i="4" s="1"/>
  <c r="D299" i="2"/>
  <c r="B300" i="2"/>
  <c r="E300" i="2"/>
  <c r="G300" i="2"/>
  <c r="F300" i="2"/>
  <c r="H300" i="2"/>
  <c r="C300" i="2"/>
  <c r="I300" i="2"/>
  <c r="J11" i="6" l="1"/>
  <c r="L10" i="6" s="1"/>
  <c r="J10" i="5"/>
  <c r="L9" i="5" s="1"/>
  <c r="J9" i="4"/>
  <c r="D300" i="2"/>
  <c r="B301" i="2"/>
  <c r="H301" i="2"/>
  <c r="C301" i="2"/>
  <c r="F301" i="2"/>
  <c r="E301" i="2"/>
  <c r="G301" i="2"/>
  <c r="I301" i="2"/>
  <c r="J12" i="6" l="1"/>
  <c r="L11" i="6" s="1"/>
  <c r="J11" i="5"/>
  <c r="L10" i="5" s="1"/>
  <c r="J10" i="4"/>
  <c r="D301" i="2"/>
  <c r="B302" i="2"/>
  <c r="H302" i="2"/>
  <c r="I302" i="2"/>
  <c r="C302" i="2"/>
  <c r="G302" i="2"/>
  <c r="E302" i="2"/>
  <c r="F302" i="2"/>
  <c r="J13" i="6" l="1"/>
  <c r="L12" i="6" s="1"/>
  <c r="J12" i="5"/>
  <c r="L11" i="5" s="1"/>
  <c r="J11" i="4"/>
  <c r="D302" i="2"/>
  <c r="B303" i="2"/>
  <c r="I303" i="2"/>
  <c r="E303" i="2"/>
  <c r="F303" i="2"/>
  <c r="H303" i="2"/>
  <c r="C303" i="2"/>
  <c r="G303" i="2"/>
  <c r="J14" i="6" l="1"/>
  <c r="L13" i="6" s="1"/>
  <c r="J13" i="5"/>
  <c r="L12" i="5" s="1"/>
  <c r="J12" i="4"/>
  <c r="J2" i="2"/>
  <c r="J1" i="2"/>
  <c r="K1" i="2" s="1"/>
  <c r="D303" i="2"/>
  <c r="J15" i="6" l="1"/>
  <c r="L14" i="6" s="1"/>
  <c r="J14" i="5"/>
  <c r="L13" i="5" s="1"/>
  <c r="J13" i="4"/>
  <c r="K2" i="2"/>
  <c r="J4" i="2" s="1"/>
  <c r="J16" i="6" l="1"/>
  <c r="L15" i="6" s="1"/>
  <c r="J15" i="5"/>
  <c r="J14" i="4"/>
  <c r="L2" i="2"/>
  <c r="J5" i="2" s="1"/>
  <c r="J17" i="6" l="1"/>
  <c r="L16" i="6" s="1"/>
  <c r="J16" i="5"/>
  <c r="J15" i="4"/>
  <c r="J6" i="2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L4" i="2"/>
  <c r="J18" i="6" l="1"/>
  <c r="L17" i="6" s="1"/>
  <c r="J17" i="5"/>
  <c r="J16" i="4"/>
  <c r="L6" i="2"/>
  <c r="L5" i="2"/>
  <c r="L7" i="2"/>
  <c r="J19" i="6" l="1"/>
  <c r="L18" i="6" s="1"/>
  <c r="J18" i="5"/>
  <c r="J17" i="4"/>
  <c r="L8" i="2"/>
  <c r="J20" i="6" l="1"/>
  <c r="J19" i="5"/>
  <c r="J18" i="4"/>
  <c r="L9" i="2"/>
  <c r="J21" i="6" l="1"/>
  <c r="L20" i="6" s="1"/>
  <c r="J20" i="5"/>
  <c r="J19" i="4"/>
  <c r="L10" i="2"/>
  <c r="J22" i="6" l="1"/>
  <c r="L21" i="6" s="1"/>
  <c r="J21" i="5"/>
  <c r="J20" i="4"/>
  <c r="L11" i="2"/>
  <c r="J23" i="6" l="1"/>
  <c r="L22" i="6" s="1"/>
  <c r="J22" i="5"/>
  <c r="J21" i="4"/>
  <c r="L12" i="2"/>
  <c r="J24" i="6" l="1"/>
  <c r="L23" i="6" s="1"/>
  <c r="J23" i="5"/>
  <c r="J22" i="4"/>
  <c r="J25" i="6" l="1"/>
  <c r="J24" i="5"/>
  <c r="J23" i="4"/>
  <c r="J26" i="6" l="1"/>
  <c r="J25" i="5"/>
  <c r="J24" i="4"/>
  <c r="J27" i="6" l="1"/>
  <c r="J26" i="5"/>
  <c r="J25" i="4"/>
  <c r="L22" i="2"/>
  <c r="J28" i="6" l="1"/>
  <c r="J27" i="5"/>
  <c r="J26" i="4"/>
  <c r="J29" i="6" l="1"/>
  <c r="J28" i="5"/>
  <c r="J27" i="4"/>
  <c r="J30" i="6" l="1"/>
  <c r="J29" i="5"/>
  <c r="J28" i="4"/>
  <c r="J31" i="6" l="1"/>
  <c r="J30" i="5"/>
  <c r="J29" i="4"/>
  <c r="J32" i="6" l="1"/>
  <c r="J31" i="5"/>
  <c r="J30" i="4"/>
  <c r="J33" i="6" l="1"/>
  <c r="J32" i="5"/>
  <c r="J31" i="4"/>
  <c r="J34" i="6" l="1"/>
  <c r="J33" i="5"/>
  <c r="J32" i="4"/>
  <c r="L57" i="2"/>
  <c r="J35" i="6" l="1"/>
  <c r="J34" i="5"/>
  <c r="J33" i="4"/>
  <c r="L58" i="2"/>
  <c r="J36" i="6" l="1"/>
  <c r="J35" i="5"/>
  <c r="J34" i="4"/>
  <c r="L59" i="2"/>
  <c r="J37" i="6" l="1"/>
  <c r="L36" i="6" s="1"/>
  <c r="J36" i="5"/>
  <c r="J35" i="4"/>
  <c r="L61" i="2"/>
  <c r="J38" i="6" l="1"/>
  <c r="L37" i="6" s="1"/>
  <c r="J37" i="5"/>
  <c r="J36" i="4"/>
  <c r="L62" i="2"/>
  <c r="J39" i="6" l="1"/>
  <c r="L38" i="6" s="1"/>
  <c r="J38" i="5"/>
  <c r="J37" i="4"/>
  <c r="J40" i="6" l="1"/>
  <c r="L39" i="6" s="1"/>
  <c r="J39" i="5"/>
  <c r="J38" i="4"/>
  <c r="L64" i="2"/>
  <c r="J41" i="6" l="1"/>
  <c r="L40" i="6" s="1"/>
  <c r="J40" i="5"/>
  <c r="J39" i="4"/>
  <c r="L65" i="2"/>
  <c r="J42" i="6" l="1"/>
  <c r="L41" i="6" s="1"/>
  <c r="J41" i="5"/>
  <c r="J40" i="4"/>
  <c r="L66" i="2"/>
  <c r="J43" i="6" l="1"/>
  <c r="L42" i="6" s="1"/>
  <c r="J42" i="5"/>
  <c r="J41" i="4"/>
  <c r="L67" i="2"/>
  <c r="J44" i="6" l="1"/>
  <c r="L43" i="6" s="1"/>
  <c r="J43" i="5"/>
  <c r="J42" i="4"/>
  <c r="L68" i="2"/>
  <c r="J45" i="6" l="1"/>
  <c r="L44" i="6" s="1"/>
  <c r="J44" i="5"/>
  <c r="J43" i="4"/>
  <c r="L69" i="2"/>
  <c r="K4" i="2" a="1"/>
  <c r="J46" i="6" l="1"/>
  <c r="L45" i="6" s="1"/>
  <c r="J45" i="5"/>
  <c r="J44" i="4"/>
  <c r="K49" i="2"/>
  <c r="L49" i="2" s="1"/>
  <c r="K27" i="2"/>
  <c r="L27" i="2" s="1"/>
  <c r="K61" i="2"/>
  <c r="K54" i="2"/>
  <c r="L54" i="2" s="1"/>
  <c r="K32" i="2"/>
  <c r="L32" i="2" s="1"/>
  <c r="K23" i="2"/>
  <c r="L23" i="2" s="1"/>
  <c r="K57" i="2"/>
  <c r="K46" i="2"/>
  <c r="L46" i="2" s="1"/>
  <c r="K28" i="2"/>
  <c r="L28" i="2" s="1"/>
  <c r="K19" i="2"/>
  <c r="L19" i="2" s="1"/>
  <c r="K53" i="2"/>
  <c r="L53" i="2" s="1"/>
  <c r="K38" i="2"/>
  <c r="L38" i="2" s="1"/>
  <c r="K24" i="2"/>
  <c r="L24" i="2" s="1"/>
  <c r="K15" i="2"/>
  <c r="L15" i="2" s="1"/>
  <c r="K33" i="2"/>
  <c r="L33" i="2" s="1"/>
  <c r="K68" i="2"/>
  <c r="K4" i="2"/>
  <c r="K11" i="2"/>
  <c r="K45" i="2"/>
  <c r="L45" i="2" s="1"/>
  <c r="K22" i="2"/>
  <c r="K16" i="2"/>
  <c r="L16" i="2" s="1"/>
  <c r="K7" i="2"/>
  <c r="K41" i="2"/>
  <c r="L41" i="2" s="1"/>
  <c r="K14" i="2"/>
  <c r="L14" i="2" s="1"/>
  <c r="K12" i="2"/>
  <c r="K66" i="2"/>
  <c r="K37" i="2"/>
  <c r="L37" i="2" s="1"/>
  <c r="K6" i="2"/>
  <c r="K8" i="2"/>
  <c r="K58" i="2"/>
  <c r="K17" i="2"/>
  <c r="L17" i="2" s="1"/>
  <c r="K52" i="2"/>
  <c r="L52" i="2" s="1"/>
  <c r="K67" i="2"/>
  <c r="K59" i="2"/>
  <c r="K50" i="2"/>
  <c r="L50" i="2" s="1"/>
  <c r="K29" i="2"/>
  <c r="L29" i="2" s="1"/>
  <c r="K64" i="2"/>
  <c r="K55" i="2"/>
  <c r="L55" i="2" s="1"/>
  <c r="K42" i="2"/>
  <c r="L42" i="2" s="1"/>
  <c r="K25" i="2"/>
  <c r="L25" i="2" s="1"/>
  <c r="K60" i="2"/>
  <c r="L60" i="2" s="1"/>
  <c r="K51" i="2"/>
  <c r="L51" i="2" s="1"/>
  <c r="K34" i="2"/>
  <c r="L34" i="2" s="1"/>
  <c r="K21" i="2"/>
  <c r="L21" i="2" s="1"/>
  <c r="K56" i="2"/>
  <c r="L56" i="2" s="1"/>
  <c r="K47" i="2"/>
  <c r="L47" i="2" s="1"/>
  <c r="K26" i="2"/>
  <c r="L26" i="2" s="1"/>
  <c r="K62" i="2"/>
  <c r="K36" i="2"/>
  <c r="L36" i="2" s="1"/>
  <c r="K63" i="2"/>
  <c r="L63" i="2" s="1"/>
  <c r="K43" i="2"/>
  <c r="L43" i="2" s="1"/>
  <c r="K18" i="2"/>
  <c r="L18" i="2" s="1"/>
  <c r="K13" i="2"/>
  <c r="L13" i="2" s="1"/>
  <c r="K48" i="2"/>
  <c r="L48" i="2" s="1"/>
  <c r="K39" i="2"/>
  <c r="L39" i="2" s="1"/>
  <c r="K10" i="2"/>
  <c r="K9" i="2"/>
  <c r="K44" i="2"/>
  <c r="L44" i="2" s="1"/>
  <c r="K35" i="2"/>
  <c r="L35" i="2" s="1"/>
  <c r="K69" i="2"/>
  <c r="K5" i="2"/>
  <c r="K40" i="2"/>
  <c r="L40" i="2" s="1"/>
  <c r="K31" i="2"/>
  <c r="L31" i="2" s="1"/>
  <c r="K65" i="2"/>
  <c r="K30" i="2"/>
  <c r="L30" i="2" s="1"/>
  <c r="K20" i="2"/>
  <c r="L20" i="2" s="1"/>
  <c r="J47" i="6" l="1"/>
  <c r="L46" i="6" s="1"/>
  <c r="J46" i="5"/>
  <c r="J45" i="4"/>
  <c r="J48" i="6" l="1"/>
  <c r="L47" i="6" s="1"/>
  <c r="J47" i="5"/>
  <c r="J46" i="4"/>
  <c r="J49" i="6" l="1"/>
  <c r="L48" i="6" s="1"/>
  <c r="J48" i="5"/>
  <c r="J47" i="4"/>
  <c r="J50" i="6" l="1"/>
  <c r="L49" i="6" s="1"/>
  <c r="J49" i="5"/>
  <c r="L48" i="5" s="1"/>
  <c r="J48" i="4"/>
  <c r="L47" i="4" s="1"/>
  <c r="J51" i="6" l="1"/>
  <c r="L50" i="6" s="1"/>
  <c r="J50" i="5"/>
  <c r="L49" i="5" s="1"/>
  <c r="J49" i="4"/>
  <c r="L48" i="4" s="1"/>
  <c r="J52" i="6" l="1"/>
  <c r="L51" i="6" s="1"/>
  <c r="J51" i="5"/>
  <c r="L50" i="5" s="1"/>
  <c r="J50" i="4"/>
  <c r="J53" i="6" l="1"/>
  <c r="L52" i="6" s="1"/>
  <c r="J52" i="5"/>
  <c r="L51" i="5" s="1"/>
  <c r="J51" i="4"/>
  <c r="J54" i="6" l="1"/>
  <c r="L53" i="6" s="1"/>
  <c r="J53" i="5"/>
  <c r="L52" i="5" s="1"/>
  <c r="J52" i="4"/>
  <c r="J55" i="6" l="1"/>
  <c r="J54" i="5"/>
  <c r="L53" i="5" s="1"/>
  <c r="J53" i="4"/>
  <c r="L52" i="4" s="1"/>
  <c r="J56" i="6" l="1"/>
  <c r="J55" i="5"/>
  <c r="L54" i="5" s="1"/>
  <c r="J54" i="4"/>
  <c r="L53" i="4" s="1"/>
  <c r="J57" i="6" l="1"/>
  <c r="J56" i="5"/>
  <c r="L55" i="5" s="1"/>
  <c r="J55" i="4"/>
  <c r="L54" i="4" s="1"/>
  <c r="J58" i="6" l="1"/>
  <c r="J57" i="5"/>
  <c r="L56" i="5" s="1"/>
  <c r="J56" i="4"/>
  <c r="L55" i="4" s="1"/>
  <c r="J59" i="6" l="1"/>
  <c r="J58" i="5"/>
  <c r="J57" i="4"/>
  <c r="L56" i="4" s="1"/>
  <c r="J60" i="6" l="1"/>
  <c r="J59" i="5"/>
  <c r="J58" i="4"/>
  <c r="L57" i="4" s="1"/>
  <c r="J61" i="6" l="1"/>
  <c r="J60" i="5"/>
  <c r="L59" i="5" s="1"/>
  <c r="J59" i="4"/>
  <c r="L58" i="4" s="1"/>
  <c r="J62" i="6" l="1"/>
  <c r="J61" i="5"/>
  <c r="L60" i="5" s="1"/>
  <c r="J60" i="4"/>
  <c r="L59" i="4" s="1"/>
  <c r="J63" i="6" l="1"/>
  <c r="J62" i="5"/>
  <c r="L61" i="5" s="1"/>
  <c r="J61" i="4"/>
  <c r="L60" i="4" s="1"/>
  <c r="J64" i="6" l="1"/>
  <c r="J63" i="5"/>
  <c r="L62" i="5" s="1"/>
  <c r="J62" i="4"/>
  <c r="L61" i="4" s="1"/>
  <c r="J65" i="6" l="1"/>
  <c r="J64" i="5"/>
  <c r="L63" i="5" s="1"/>
  <c r="J63" i="4"/>
  <c r="L62" i="4" s="1"/>
  <c r="J66" i="6" l="1"/>
  <c r="J65" i="5"/>
  <c r="L64" i="5" s="1"/>
  <c r="J64" i="4"/>
  <c r="L63" i="4" s="1"/>
  <c r="J67" i="6" l="1"/>
  <c r="J66" i="5"/>
  <c r="L65" i="5" s="1"/>
  <c r="J65" i="4"/>
  <c r="L64" i="4" s="1"/>
  <c r="J68" i="6" l="1"/>
  <c r="L67" i="6" s="1"/>
  <c r="J67" i="5"/>
  <c r="L66" i="5" s="1"/>
  <c r="J66" i="4"/>
  <c r="L65" i="4" s="1"/>
  <c r="J69" i="6" l="1"/>
  <c r="L68" i="6" s="1"/>
  <c r="J68" i="5"/>
  <c r="L67" i="5" s="1"/>
  <c r="J67" i="4"/>
  <c r="L66" i="4" s="1"/>
  <c r="L69" i="6" l="1"/>
  <c r="K4" i="6" a="1"/>
  <c r="J69" i="5"/>
  <c r="L68" i="5" s="1"/>
  <c r="J68" i="4"/>
  <c r="L67" i="4" s="1"/>
  <c r="K67" i="6" l="1"/>
  <c r="K63" i="6"/>
  <c r="L63" i="6" s="1"/>
  <c r="K59" i="6"/>
  <c r="L59" i="6" s="1"/>
  <c r="K55" i="6"/>
  <c r="L55" i="6" s="1"/>
  <c r="K51" i="6"/>
  <c r="K47" i="6"/>
  <c r="K43" i="6"/>
  <c r="K39" i="6"/>
  <c r="K35" i="6"/>
  <c r="L35" i="6" s="1"/>
  <c r="K31" i="6"/>
  <c r="L31" i="6" s="1"/>
  <c r="K27" i="6"/>
  <c r="L27" i="6" s="1"/>
  <c r="K23" i="6"/>
  <c r="K15" i="6"/>
  <c r="K11" i="6"/>
  <c r="K7" i="6"/>
  <c r="K13" i="6"/>
  <c r="K66" i="6"/>
  <c r="L66" i="6" s="1"/>
  <c r="K62" i="6"/>
  <c r="L62" i="6" s="1"/>
  <c r="K58" i="6"/>
  <c r="L58" i="6" s="1"/>
  <c r="K54" i="6"/>
  <c r="L54" i="6" s="1"/>
  <c r="K50" i="6"/>
  <c r="K46" i="6"/>
  <c r="K42" i="6"/>
  <c r="K38" i="6"/>
  <c r="K34" i="6"/>
  <c r="L34" i="6" s="1"/>
  <c r="K30" i="6"/>
  <c r="L30" i="6" s="1"/>
  <c r="K26" i="6"/>
  <c r="L26" i="6" s="1"/>
  <c r="K22" i="6"/>
  <c r="K18" i="6"/>
  <c r="K14" i="6"/>
  <c r="K10" i="6"/>
  <c r="K6" i="6"/>
  <c r="K61" i="6"/>
  <c r="L61" i="6" s="1"/>
  <c r="K49" i="6"/>
  <c r="K37" i="6"/>
  <c r="K29" i="6"/>
  <c r="L29" i="6" s="1"/>
  <c r="K21" i="6"/>
  <c r="K9" i="6"/>
  <c r="K68" i="6"/>
  <c r="K64" i="6"/>
  <c r="L64" i="6" s="1"/>
  <c r="K60" i="6"/>
  <c r="L60" i="6" s="1"/>
  <c r="K56" i="6"/>
  <c r="L56" i="6" s="1"/>
  <c r="K52" i="6"/>
  <c r="K48" i="6"/>
  <c r="K44" i="6"/>
  <c r="K40" i="6"/>
  <c r="K36" i="6"/>
  <c r="K32" i="6"/>
  <c r="L32" i="6" s="1"/>
  <c r="K28" i="6"/>
  <c r="L28" i="6" s="1"/>
  <c r="K24" i="6"/>
  <c r="L24" i="6" s="1"/>
  <c r="K20" i="6"/>
  <c r="K16" i="6"/>
  <c r="K12" i="6"/>
  <c r="K8" i="6"/>
  <c r="K4" i="6"/>
  <c r="K19" i="6"/>
  <c r="L19" i="6" s="1"/>
  <c r="K69" i="6"/>
  <c r="K65" i="6"/>
  <c r="L65" i="6" s="1"/>
  <c r="K57" i="6"/>
  <c r="L57" i="6" s="1"/>
  <c r="K53" i="6"/>
  <c r="K45" i="6"/>
  <c r="K41" i="6"/>
  <c r="K33" i="6"/>
  <c r="L33" i="6" s="1"/>
  <c r="K25" i="6"/>
  <c r="L25" i="6" s="1"/>
  <c r="K17" i="6"/>
  <c r="K5" i="6"/>
  <c r="K4" i="5" a="1"/>
  <c r="J69" i="4"/>
  <c r="L68" i="4" s="1"/>
  <c r="K64" i="5" l="1"/>
  <c r="K44" i="5"/>
  <c r="L44" i="5" s="1"/>
  <c r="K24" i="5"/>
  <c r="L24" i="5" s="1"/>
  <c r="K12" i="5"/>
  <c r="K55" i="5"/>
  <c r="K47" i="5"/>
  <c r="L47" i="5" s="1"/>
  <c r="K39" i="5"/>
  <c r="L39" i="5" s="1"/>
  <c r="K35" i="5"/>
  <c r="L35" i="5" s="1"/>
  <c r="K27" i="5"/>
  <c r="L27" i="5" s="1"/>
  <c r="K23" i="5"/>
  <c r="L23" i="5" s="1"/>
  <c r="K15" i="5"/>
  <c r="L15" i="5" s="1"/>
  <c r="K11" i="5"/>
  <c r="K22" i="5"/>
  <c r="L22" i="5" s="1"/>
  <c r="K67" i="5"/>
  <c r="K63" i="5"/>
  <c r="K59" i="5"/>
  <c r="K51" i="5"/>
  <c r="K43" i="5"/>
  <c r="L43" i="5" s="1"/>
  <c r="K31" i="5"/>
  <c r="L31" i="5" s="1"/>
  <c r="K19" i="5"/>
  <c r="L19" i="5" s="1"/>
  <c r="K7" i="5"/>
  <c r="K6" i="5"/>
  <c r="K69" i="5"/>
  <c r="L69" i="5" s="1"/>
  <c r="K65" i="5"/>
  <c r="K61" i="5"/>
  <c r="K57" i="5"/>
  <c r="L57" i="5" s="1"/>
  <c r="K53" i="5"/>
  <c r="K49" i="5"/>
  <c r="K45" i="5"/>
  <c r="L45" i="5" s="1"/>
  <c r="K41" i="5"/>
  <c r="L41" i="5" s="1"/>
  <c r="K37" i="5"/>
  <c r="L37" i="5" s="1"/>
  <c r="K33" i="5"/>
  <c r="L33" i="5" s="1"/>
  <c r="K29" i="5"/>
  <c r="L29" i="5" s="1"/>
  <c r="K25" i="5"/>
  <c r="L25" i="5" s="1"/>
  <c r="K21" i="5"/>
  <c r="L21" i="5" s="1"/>
  <c r="K17" i="5"/>
  <c r="L17" i="5" s="1"/>
  <c r="K13" i="5"/>
  <c r="K9" i="5"/>
  <c r="K5" i="5"/>
  <c r="K68" i="5"/>
  <c r="K60" i="5"/>
  <c r="K56" i="5"/>
  <c r="K52" i="5"/>
  <c r="K48" i="5"/>
  <c r="K40" i="5"/>
  <c r="L40" i="5" s="1"/>
  <c r="K36" i="5"/>
  <c r="L36" i="5" s="1"/>
  <c r="K32" i="5"/>
  <c r="L32" i="5" s="1"/>
  <c r="K28" i="5"/>
  <c r="L28" i="5" s="1"/>
  <c r="K20" i="5"/>
  <c r="L20" i="5" s="1"/>
  <c r="K16" i="5"/>
  <c r="L16" i="5" s="1"/>
  <c r="K8" i="5"/>
  <c r="K4" i="5"/>
  <c r="K66" i="5"/>
  <c r="K62" i="5"/>
  <c r="K58" i="5"/>
  <c r="L58" i="5" s="1"/>
  <c r="K54" i="5"/>
  <c r="K50" i="5"/>
  <c r="K46" i="5"/>
  <c r="L46" i="5" s="1"/>
  <c r="K42" i="5"/>
  <c r="L42" i="5" s="1"/>
  <c r="K38" i="5"/>
  <c r="L38" i="5" s="1"/>
  <c r="K34" i="5"/>
  <c r="L34" i="5" s="1"/>
  <c r="K30" i="5"/>
  <c r="L30" i="5" s="1"/>
  <c r="K26" i="5"/>
  <c r="L26" i="5" s="1"/>
  <c r="K18" i="5"/>
  <c r="L18" i="5" s="1"/>
  <c r="K14" i="5"/>
  <c r="L14" i="5" s="1"/>
  <c r="K10" i="5"/>
  <c r="L69" i="4"/>
  <c r="K4" i="4" a="1"/>
  <c r="K67" i="4" l="1"/>
  <c r="K63" i="4"/>
  <c r="K59" i="4"/>
  <c r="K55" i="4"/>
  <c r="K51" i="4"/>
  <c r="L51" i="4" s="1"/>
  <c r="K47" i="4"/>
  <c r="K43" i="4"/>
  <c r="L43" i="4" s="1"/>
  <c r="K39" i="4"/>
  <c r="L39" i="4" s="1"/>
  <c r="K35" i="4"/>
  <c r="L35" i="4" s="1"/>
  <c r="K31" i="4"/>
  <c r="L31" i="4" s="1"/>
  <c r="K27" i="4"/>
  <c r="L27" i="4" s="1"/>
  <c r="K23" i="4"/>
  <c r="L23" i="4" s="1"/>
  <c r="K19" i="4"/>
  <c r="L19" i="4" s="1"/>
  <c r="K15" i="4"/>
  <c r="L15" i="4" s="1"/>
  <c r="K11" i="4"/>
  <c r="L11" i="4" s="1"/>
  <c r="K7" i="4"/>
  <c r="K69" i="4"/>
  <c r="K65" i="4"/>
  <c r="K61" i="4"/>
  <c r="K57" i="4"/>
  <c r="K53" i="4"/>
  <c r="K49" i="4"/>
  <c r="L49" i="4" s="1"/>
  <c r="K45" i="4"/>
  <c r="L45" i="4" s="1"/>
  <c r="K41" i="4"/>
  <c r="L41" i="4" s="1"/>
  <c r="K37" i="4"/>
  <c r="L37" i="4" s="1"/>
  <c r="K33" i="4"/>
  <c r="L33" i="4" s="1"/>
  <c r="K29" i="4"/>
  <c r="L29" i="4" s="1"/>
  <c r="K25" i="4"/>
  <c r="L25" i="4" s="1"/>
  <c r="K21" i="4"/>
  <c r="L21" i="4" s="1"/>
  <c r="K17" i="4"/>
  <c r="L17" i="4" s="1"/>
  <c r="K13" i="4"/>
  <c r="L13" i="4" s="1"/>
  <c r="K9" i="4"/>
  <c r="L9" i="4" s="1"/>
  <c r="K5" i="4"/>
  <c r="K64" i="4"/>
  <c r="K56" i="4"/>
  <c r="K48" i="4"/>
  <c r="K40" i="4"/>
  <c r="L40" i="4" s="1"/>
  <c r="K32" i="4"/>
  <c r="L32" i="4" s="1"/>
  <c r="K24" i="4"/>
  <c r="L24" i="4" s="1"/>
  <c r="K16" i="4"/>
  <c r="L16" i="4" s="1"/>
  <c r="K8" i="4"/>
  <c r="L8" i="4" s="1"/>
  <c r="K68" i="4"/>
  <c r="K60" i="4"/>
  <c r="K52" i="4"/>
  <c r="K36" i="4"/>
  <c r="L36" i="4" s="1"/>
  <c r="K28" i="4"/>
  <c r="L28" i="4" s="1"/>
  <c r="K12" i="4"/>
  <c r="L12" i="4" s="1"/>
  <c r="K4" i="4"/>
  <c r="L4" i="4" s="1"/>
  <c r="K62" i="4"/>
  <c r="K54" i="4"/>
  <c r="K46" i="4"/>
  <c r="L46" i="4" s="1"/>
  <c r="K38" i="4"/>
  <c r="L38" i="4" s="1"/>
  <c r="K30" i="4"/>
  <c r="L30" i="4" s="1"/>
  <c r="K22" i="4"/>
  <c r="L22" i="4" s="1"/>
  <c r="K14" i="4"/>
  <c r="L14" i="4" s="1"/>
  <c r="K6" i="4"/>
  <c r="K44" i="4"/>
  <c r="L44" i="4" s="1"/>
  <c r="K20" i="4"/>
  <c r="L20" i="4" s="1"/>
  <c r="K66" i="4"/>
  <c r="K58" i="4"/>
  <c r="K50" i="4"/>
  <c r="L50" i="4" s="1"/>
  <c r="K42" i="4"/>
  <c r="L42" i="4" s="1"/>
  <c r="K34" i="4"/>
  <c r="L34" i="4" s="1"/>
  <c r="K26" i="4"/>
  <c r="L26" i="4" s="1"/>
  <c r="K18" i="4"/>
  <c r="L18" i="4" s="1"/>
  <c r="K10" i="4"/>
  <c r="L10" i="4" s="1"/>
</calcChain>
</file>

<file path=xl/sharedStrings.xml><?xml version="1.0" encoding="utf-8"?>
<sst xmlns="http://schemas.openxmlformats.org/spreadsheetml/2006/main" count="155" uniqueCount="52">
  <si>
    <t>CQG Spread Analysis Dashboard</t>
  </si>
  <si>
    <t xml:space="preserve">  Copyright © 2016</t>
  </si>
  <si>
    <t>Designed by Thom Hartle</t>
  </si>
  <si>
    <t>DATE</t>
  </si>
  <si>
    <t>TIME</t>
  </si>
  <si>
    <t>OPEN</t>
  </si>
  <si>
    <t>HIGH</t>
  </si>
  <si>
    <t>LOW</t>
  </si>
  <si>
    <t>CLOSE</t>
  </si>
  <si>
    <t>Chart</t>
  </si>
  <si>
    <t>Symbol</t>
  </si>
  <si>
    <t>Continuation</t>
  </si>
  <si>
    <t>Decimal=T, Tick=D</t>
  </si>
  <si>
    <t>CustomSessionName</t>
  </si>
  <si>
    <t>Type All or PrimaryOnly</t>
  </si>
  <si>
    <t>T</t>
  </si>
  <si>
    <t>All</t>
  </si>
  <si>
    <t>Interval:</t>
  </si>
  <si>
    <t>SPREAD((42*HOE+42*RBE)/2-CLE,L3)</t>
  </si>
  <si>
    <t>Open</t>
  </si>
  <si>
    <t>High</t>
  </si>
  <si>
    <t>Low</t>
  </si>
  <si>
    <t>Last</t>
  </si>
  <si>
    <t>Last:</t>
  </si>
  <si>
    <t>Decimals:</t>
  </si>
  <si>
    <t>#</t>
  </si>
  <si>
    <t>#.0</t>
  </si>
  <si>
    <t>#.00</t>
  </si>
  <si>
    <t>#.000</t>
  </si>
  <si>
    <t>#.0000</t>
  </si>
  <si>
    <t>#.00000</t>
  </si>
  <si>
    <t>#.000000</t>
  </si>
  <si>
    <t>#.0000000</t>
  </si>
  <si>
    <t>NC</t>
  </si>
  <si>
    <t>SPREAD(RBE-CLE,L2)</t>
  </si>
  <si>
    <t>SPREAD(42*HOE-CLE, L2)</t>
  </si>
  <si>
    <t>SPREAD((-ZSE)+(2.2*ZME)+(11*ZLE))</t>
  </si>
  <si>
    <t>Chart 1</t>
  </si>
  <si>
    <t>Symbol:</t>
  </si>
  <si>
    <t>Time Frame:</t>
  </si>
  <si>
    <t>Spread Bar</t>
  </si>
  <si>
    <t>Chart 3</t>
  </si>
  <si>
    <t>Chart 2</t>
  </si>
  <si>
    <t>Chart 4</t>
  </si>
  <si>
    <t>Please enter in the symbol as a Spread formula.</t>
  </si>
  <si>
    <t>Please enter in the time frame and interval for the Spread Bar calculations.</t>
  </si>
  <si>
    <t>The bottom chart is a Frequency Distribution chart.</t>
  </si>
  <si>
    <t>Excel reviews 300 closing values of the spread.</t>
  </si>
  <si>
    <t>Then, Excel counts the number of times the spread</t>
  </si>
  <si>
    <t xml:space="preserve">closed at each value and displays the count as </t>
  </si>
  <si>
    <t>histogram bars. The yellow bar is the current close.</t>
  </si>
  <si>
    <t xml:space="preserve">CQG,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</si>
</sst>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mm/dd/yy;@"/>
    <numFmt numFmtId="166" formatCode="h:mm;@"/>
  </numFmts>
  <fonts count="8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16"/>
      <color theme="0"/>
      <name val="Century Gothic"/>
      <family val="2"/>
    </font>
    <font>
      <sz val="10"/>
      <color theme="0"/>
      <name val="Century Gothic"/>
      <family val="2"/>
    </font>
    <font>
      <sz val="20"/>
      <color theme="0"/>
      <name val="Century Gothic"/>
      <family val="2"/>
    </font>
    <font>
      <sz val="11"/>
      <color rgb="FF0070C0"/>
      <name val="Century Gothic"/>
      <family val="2"/>
    </font>
    <font>
      <sz val="11"/>
      <color rgb="FF00000F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>
        <stop position="0">
          <color rgb="FF00000F"/>
        </stop>
        <stop position="1">
          <color rgb="FF002060"/>
        </stop>
      </gradientFill>
    </fill>
    <fill>
      <gradientFill degree="18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1" fillId="5" borderId="10" xfId="0" applyFont="1" applyFill="1" applyBorder="1" applyAlignment="1">
      <alignment horizontal="center" shrinkToFit="1"/>
    </xf>
    <xf numFmtId="0" fontId="1" fillId="2" borderId="0" xfId="0" applyFont="1" applyFill="1" applyAlignment="1">
      <alignment shrinkToFit="1"/>
    </xf>
    <xf numFmtId="0" fontId="1" fillId="2" borderId="0" xfId="0" applyFont="1" applyFill="1" applyBorder="1" applyAlignment="1">
      <alignment shrinkToFit="1"/>
    </xf>
    <xf numFmtId="0" fontId="1" fillId="2" borderId="5" xfId="0" applyFont="1" applyFill="1" applyBorder="1" applyAlignment="1">
      <alignment shrinkToFit="1"/>
    </xf>
    <xf numFmtId="0" fontId="4" fillId="5" borderId="9" xfId="0" applyFont="1" applyFill="1" applyBorder="1" applyAlignment="1">
      <alignment horizontal="center" shrinkToFit="1"/>
    </xf>
    <xf numFmtId="2" fontId="1" fillId="5" borderId="10" xfId="0" applyNumberFormat="1" applyFont="1" applyFill="1" applyBorder="1" applyAlignment="1">
      <alignment horizontal="center" shrinkToFit="1"/>
    </xf>
    <xf numFmtId="2" fontId="1" fillId="6" borderId="9" xfId="0" applyNumberFormat="1" applyFont="1" applyFill="1" applyBorder="1" applyAlignment="1">
      <alignment horizontal="center" shrinkToFit="1"/>
    </xf>
    <xf numFmtId="0" fontId="7" fillId="2" borderId="0" xfId="0" applyFont="1" applyFill="1" applyAlignment="1">
      <alignment shrinkToFit="1"/>
    </xf>
    <xf numFmtId="0" fontId="7" fillId="2" borderId="0" xfId="0" applyFont="1" applyFill="1" applyBorder="1" applyAlignment="1">
      <alignment shrinkToFit="1"/>
    </xf>
    <xf numFmtId="0" fontId="7" fillId="2" borderId="5" xfId="0" applyFont="1" applyFill="1" applyBorder="1" applyAlignment="1">
      <alignment shrinkToFit="1"/>
    </xf>
    <xf numFmtId="0" fontId="4" fillId="5" borderId="10" xfId="0" applyFont="1" applyFill="1" applyBorder="1" applyAlignment="1">
      <alignment horizontal="center" shrinkToFit="1"/>
    </xf>
    <xf numFmtId="0" fontId="1" fillId="2" borderId="4" xfId="0" applyFont="1" applyFill="1" applyBorder="1" applyAlignment="1">
      <alignment shrinkToFit="1"/>
    </xf>
    <xf numFmtId="0" fontId="7" fillId="2" borderId="4" xfId="0" applyFont="1" applyFill="1" applyBorder="1" applyAlignment="1">
      <alignment shrinkToFit="1"/>
    </xf>
    <xf numFmtId="0" fontId="7" fillId="2" borderId="0" xfId="0" applyFont="1" applyFill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0" fillId="10" borderId="0" xfId="0" applyFill="1"/>
    <xf numFmtId="2" fontId="0" fillId="10" borderId="0" xfId="0" applyNumberFormat="1" applyFill="1"/>
    <xf numFmtId="165" fontId="0" fillId="10" borderId="0" xfId="0" applyNumberFormat="1" applyFill="1" applyAlignment="1">
      <alignment horizontal="center"/>
    </xf>
    <xf numFmtId="166" fontId="0" fillId="10" borderId="0" xfId="0" applyNumberFormat="1" applyFill="1" applyAlignment="1">
      <alignment horizontal="center"/>
    </xf>
    <xf numFmtId="2" fontId="0" fillId="10" borderId="0" xfId="0" applyNumberFormat="1" applyFill="1" applyAlignment="1">
      <alignment horizontal="center"/>
    </xf>
    <xf numFmtId="0" fontId="0" fillId="10" borderId="0" xfId="0" applyNumberFormat="1" applyFill="1" applyAlignment="1">
      <alignment horizontal="center"/>
    </xf>
    <xf numFmtId="1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left" vertical="center"/>
    </xf>
    <xf numFmtId="0" fontId="1" fillId="9" borderId="11" xfId="0" applyFont="1" applyFill="1" applyBorder="1"/>
    <xf numFmtId="0" fontId="1" fillId="9" borderId="13" xfId="0" applyFont="1" applyFill="1" applyBorder="1"/>
    <xf numFmtId="0" fontId="1" fillId="9" borderId="12" xfId="0" applyFont="1" applyFill="1" applyBorder="1"/>
    <xf numFmtId="0" fontId="1" fillId="3" borderId="0" xfId="0" applyFont="1" applyFill="1" applyAlignment="1">
      <alignment shrinkToFit="1"/>
    </xf>
    <xf numFmtId="0" fontId="1" fillId="3" borderId="0" xfId="0" applyFont="1" applyFill="1" applyBorder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3" borderId="4" xfId="0" applyFont="1" applyFill="1" applyBorder="1" applyAlignment="1">
      <alignment shrinkToFit="1"/>
    </xf>
    <xf numFmtId="0" fontId="1" fillId="2" borderId="6" xfId="0" applyFont="1" applyFill="1" applyBorder="1" applyAlignment="1">
      <alignment shrinkToFit="1"/>
    </xf>
    <xf numFmtId="0" fontId="1" fillId="2" borderId="7" xfId="0" applyFont="1" applyFill="1" applyBorder="1" applyAlignment="1">
      <alignment shrinkToFit="1"/>
    </xf>
    <xf numFmtId="0" fontId="1" fillId="2" borderId="8" xfId="0" applyFont="1" applyFill="1" applyBorder="1" applyAlignment="1">
      <alignment shrinkToFit="1"/>
    </xf>
    <xf numFmtId="0" fontId="6" fillId="2" borderId="0" xfId="0" applyFont="1" applyFill="1" applyBorder="1" applyAlignment="1">
      <alignment horizontal="right" shrinkToFit="1"/>
    </xf>
    <xf numFmtId="2" fontId="6" fillId="2" borderId="0" xfId="0" applyNumberFormat="1" applyFont="1" applyFill="1" applyBorder="1" applyAlignment="1">
      <alignment horizontal="left" shrinkToFit="1"/>
    </xf>
    <xf numFmtId="0" fontId="6" fillId="2" borderId="7" xfId="0" applyFont="1" applyFill="1" applyBorder="1" applyAlignment="1">
      <alignment horizontal="right" shrinkToFit="1"/>
    </xf>
    <xf numFmtId="2" fontId="6" fillId="2" borderId="7" xfId="0" applyNumberFormat="1" applyFont="1" applyFill="1" applyBorder="1" applyAlignment="1">
      <alignment horizontal="left" shrinkToFit="1"/>
    </xf>
    <xf numFmtId="0" fontId="1" fillId="9" borderId="2" xfId="0" applyFont="1" applyFill="1" applyBorder="1" applyAlignment="1">
      <alignment shrinkToFit="1"/>
    </xf>
    <xf numFmtId="0" fontId="1" fillId="5" borderId="9" xfId="0" applyFont="1" applyFill="1" applyBorder="1" applyAlignment="1">
      <alignment horizontal="center" shrinkToFit="1"/>
    </xf>
    <xf numFmtId="2" fontId="1" fillId="5" borderId="9" xfId="0" applyNumberFormat="1" applyFont="1" applyFill="1" applyBorder="1" applyAlignment="1">
      <alignment horizontal="center" shrinkToFit="1"/>
    </xf>
    <xf numFmtId="0" fontId="1" fillId="5" borderId="10" xfId="0" applyFont="1" applyFill="1" applyBorder="1" applyAlignment="1" applyProtection="1">
      <alignment horizontal="center" shrinkToFit="1"/>
      <protection locked="0"/>
    </xf>
    <xf numFmtId="0" fontId="1" fillId="5" borderId="9" xfId="0" applyFont="1" applyFill="1" applyBorder="1" applyAlignment="1" applyProtection="1">
      <alignment horizontal="center" shrinkToFit="1"/>
      <protection locked="0"/>
    </xf>
    <xf numFmtId="2" fontId="5" fillId="7" borderId="1" xfId="0" applyNumberFormat="1" applyFont="1" applyFill="1" applyBorder="1" applyAlignment="1">
      <alignment horizontal="right" vertical="center" shrinkToFit="1"/>
    </xf>
    <xf numFmtId="2" fontId="5" fillId="7" borderId="2" xfId="0" applyNumberFormat="1" applyFont="1" applyFill="1" applyBorder="1" applyAlignment="1">
      <alignment horizontal="right" vertical="center" shrinkToFit="1"/>
    </xf>
    <xf numFmtId="2" fontId="5" fillId="7" borderId="3" xfId="0" applyNumberFormat="1" applyFont="1" applyFill="1" applyBorder="1" applyAlignment="1">
      <alignment horizontal="right" vertical="center" shrinkToFit="1"/>
    </xf>
    <xf numFmtId="2" fontId="5" fillId="7" borderId="6" xfId="0" applyNumberFormat="1" applyFont="1" applyFill="1" applyBorder="1" applyAlignment="1">
      <alignment horizontal="right" vertical="center" shrinkToFit="1"/>
    </xf>
    <xf numFmtId="2" fontId="5" fillId="7" borderId="7" xfId="0" applyNumberFormat="1" applyFont="1" applyFill="1" applyBorder="1" applyAlignment="1">
      <alignment horizontal="right" vertical="center" shrinkToFit="1"/>
    </xf>
    <xf numFmtId="2" fontId="5" fillId="7" borderId="8" xfId="0" applyNumberFormat="1" applyFont="1" applyFill="1" applyBorder="1" applyAlignment="1">
      <alignment horizontal="right" vertical="center" shrinkToFit="1"/>
    </xf>
    <xf numFmtId="0" fontId="5" fillId="8" borderId="1" xfId="0" applyFont="1" applyFill="1" applyBorder="1" applyAlignment="1">
      <alignment horizontal="left" vertical="center" shrinkToFit="1"/>
    </xf>
    <xf numFmtId="0" fontId="5" fillId="8" borderId="2" xfId="0" applyFont="1" applyFill="1" applyBorder="1" applyAlignment="1">
      <alignment horizontal="left" vertical="center" shrinkToFit="1"/>
    </xf>
    <xf numFmtId="0" fontId="5" fillId="8" borderId="6" xfId="0" applyFont="1" applyFill="1" applyBorder="1" applyAlignment="1">
      <alignment horizontal="left" vertical="center" shrinkToFit="1"/>
    </xf>
    <xf numFmtId="0" fontId="5" fillId="8" borderId="7" xfId="0" applyFont="1" applyFill="1" applyBorder="1" applyAlignment="1">
      <alignment horizontal="left" vertical="center" shrinkToFit="1"/>
    </xf>
    <xf numFmtId="2" fontId="1" fillId="6" borderId="11" xfId="0" applyNumberFormat="1" applyFont="1" applyFill="1" applyBorder="1" applyAlignment="1">
      <alignment horizontal="center" shrinkToFit="1"/>
    </xf>
    <xf numFmtId="2" fontId="1" fillId="6" borderId="12" xfId="0" applyNumberFormat="1" applyFont="1" applyFill="1" applyBorder="1" applyAlignment="1">
      <alignment horizont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0" fontId="5" fillId="8" borderId="3" xfId="0" applyFont="1" applyFill="1" applyBorder="1" applyAlignment="1">
      <alignment horizontal="left" vertical="center" shrinkToFit="1"/>
    </xf>
    <xf numFmtId="0" fontId="5" fillId="8" borderId="8" xfId="0" applyFont="1" applyFill="1" applyBorder="1" applyAlignment="1">
      <alignment horizontal="left" vertical="center" shrinkToFit="1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5" fillId="7" borderId="4" xfId="0" applyNumberFormat="1" applyFont="1" applyFill="1" applyBorder="1" applyAlignment="1">
      <alignment horizontal="right" vertical="center" shrinkToFit="1"/>
    </xf>
    <xf numFmtId="2" fontId="5" fillId="7" borderId="0" xfId="0" applyNumberFormat="1" applyFont="1" applyFill="1" applyBorder="1" applyAlignment="1">
      <alignment horizontal="right" vertical="center" shrinkToFit="1"/>
    </xf>
    <xf numFmtId="2" fontId="5" fillId="7" borderId="5" xfId="0" applyNumberFormat="1" applyFont="1" applyFill="1" applyBorder="1" applyAlignment="1">
      <alignment horizontal="right" vertical="center" shrinkToFit="1"/>
    </xf>
    <xf numFmtId="0" fontId="5" fillId="8" borderId="4" xfId="0" applyFont="1" applyFill="1" applyBorder="1" applyAlignment="1">
      <alignment horizontal="left" vertical="center" shrinkToFit="1"/>
    </xf>
    <xf numFmtId="0" fontId="5" fillId="8" borderId="0" xfId="0" applyFont="1" applyFill="1" applyBorder="1" applyAlignment="1">
      <alignment horizontal="left" vertical="center" shrinkToFit="1"/>
    </xf>
    <xf numFmtId="0" fontId="5" fillId="8" borderId="5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16.47</v>
        <stp/>
        <stp>StudyData</stp>
        <stp>Consolidate(SPREAD(42*HOE-CLE, L2),1X,SPREAD(42*HOE-CLE, L2),1,0)</stp>
        <stp>Bar</stp>
        <stp/>
        <stp>Open</stp>
        <stp>20</stp>
        <stp>-218</stp>
        <stp>All</stp>
        <stp/>
        <stp/>
        <stp>TRUE</stp>
        <stp>T</stp>
        <tr r="F222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-118</stp>
        <stp>All</stp>
        <stp/>
        <stp/>
        <stp>TRUE</stp>
        <stp>T</stp>
        <tr r="F122" s="5"/>
      </tp>
      <tp>
        <v>16.34</v>
        <stp/>
        <stp>StudyData</stp>
        <stp>Consolidate(SPREAD(42*HOE-CLE, L2),1X,SPREAD(42*HOE-CLE, L2),1,0)</stp>
        <stp>Bar</stp>
        <stp/>
        <stp>Open</stp>
        <stp>20</stp>
        <stp>-219</stp>
        <stp>All</stp>
        <stp/>
        <stp/>
        <stp>TRUE</stp>
        <stp>T</stp>
        <tr r="F223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-119</stp>
        <stp>All</stp>
        <stp/>
        <stp/>
        <stp>TRUE</stp>
        <stp>T</stp>
        <tr r="F123" s="5"/>
      </tp>
      <tp>
        <v>16.59</v>
        <stp/>
        <stp>StudyData</stp>
        <stp>Consolidate(SPREAD(42*HOE-CLE, L2),1X,SPREAD(42*HOE-CLE, L2),1,0)</stp>
        <stp>Bar</stp>
        <stp/>
        <stp>High</stp>
        <stp>20</stp>
        <stp>-238</stp>
        <stp>All</stp>
        <stp/>
        <stp/>
        <stp>TRUE</stp>
        <stp>T</stp>
        <tr r="G242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-138</stp>
        <stp>All</stp>
        <stp/>
        <stp/>
        <stp>TRUE</stp>
        <stp>T</stp>
        <tr r="G142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-239</stp>
        <stp>All</stp>
        <stp/>
        <stp/>
        <stp>TRUE</stp>
        <stp>T</stp>
        <tr r="G243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-139</stp>
        <stp>All</stp>
        <stp/>
        <stp/>
        <stp>TRUE</stp>
        <stp>T</stp>
        <tr r="G143" s="5"/>
      </tp>
      <tp>
        <v>16.18</v>
        <stp/>
        <stp>StudyData</stp>
        <stp>Consolidate(SPREAD(42*HOE-CLE, L2),1X,SPREAD(42*HOE-CLE, L2),1,0)</stp>
        <stp>Bar</stp>
        <stp/>
        <stp>Open</stp>
        <stp>20</stp>
        <stp>-212</stp>
        <stp>All</stp>
        <stp/>
        <stp/>
        <stp>TRUE</stp>
        <stp>T</stp>
        <tr r="F216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-112</stp>
        <stp>All</stp>
        <stp/>
        <stp/>
        <stp>TRUE</stp>
        <stp>T</stp>
        <tr r="F116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-234</stp>
        <stp>All</stp>
        <stp/>
        <stp/>
        <stp>TRUE</stp>
        <stp>T</stp>
        <tr r="G238" s="5"/>
      </tp>
      <tp>
        <v>16.72</v>
        <stp/>
        <stp>StudyData</stp>
        <stp>Consolidate(SPREAD(42*HOE-CLE, L2),1X,SPREAD(42*HOE-CLE, L2),1,0)</stp>
        <stp>Bar</stp>
        <stp/>
        <stp>High</stp>
        <stp>20</stp>
        <stp>-134</stp>
        <stp>All</stp>
        <stp/>
        <stp/>
        <stp>TRUE</stp>
        <stp>T</stp>
        <tr r="G138" s="5"/>
      </tp>
      <tp>
        <v>16.29</v>
        <stp/>
        <stp>StudyData</stp>
        <stp>Consolidate(SPREAD(42*HOE-CLE, L2),1X,SPREAD(42*HOE-CLE, L2),1,0)</stp>
        <stp>Bar</stp>
        <stp/>
        <stp>Open</stp>
        <stp>20</stp>
        <stp>-213</stp>
        <stp>All</stp>
        <stp/>
        <stp/>
        <stp>TRUE</stp>
        <stp>T</stp>
        <tr r="F217" s="5"/>
      </tp>
      <tp>
        <v>16.760000000000002</v>
        <stp/>
        <stp>StudyData</stp>
        <stp>Consolidate(SPREAD(42*HOE-CLE, L2),1X,SPREAD(42*HOE-CLE, L2),1,0)</stp>
        <stp>Bar</stp>
        <stp/>
        <stp>Open</stp>
        <stp>20</stp>
        <stp>-113</stp>
        <stp>All</stp>
        <stp/>
        <stp/>
        <stp>TRUE</stp>
        <stp>T</stp>
        <tr r="F117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-235</stp>
        <stp>All</stp>
        <stp/>
        <stp/>
        <stp>TRUE</stp>
        <stp>T</stp>
        <tr r="G239" s="5"/>
      </tp>
      <tp>
        <v>16.71</v>
        <stp/>
        <stp>StudyData</stp>
        <stp>Consolidate(SPREAD(42*HOE-CLE, L2),1X,SPREAD(42*HOE-CLE, L2),1,0)</stp>
        <stp>Bar</stp>
        <stp/>
        <stp>High</stp>
        <stp>20</stp>
        <stp>-135</stp>
        <stp>All</stp>
        <stp/>
        <stp/>
        <stp>TRUE</stp>
        <stp>T</stp>
        <tr r="G139" s="5"/>
      </tp>
      <tp>
        <v>16.41</v>
        <stp/>
        <stp>StudyData</stp>
        <stp>Consolidate(SPREAD(42*HOE-CLE, L2),1X,SPREAD(42*HOE-CLE, L2),1,0)</stp>
        <stp>Bar</stp>
        <stp/>
        <stp>Open</stp>
        <stp>20</stp>
        <stp>-210</stp>
        <stp>All</stp>
        <stp/>
        <stp/>
        <stp>TRUE</stp>
        <stp>T</stp>
        <tr r="F214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-110</stp>
        <stp>All</stp>
        <stp/>
        <stp/>
        <stp>TRUE</stp>
        <stp>T</stp>
        <tr r="F114" s="5"/>
      </tp>
      <tp>
        <v>16.62</v>
        <stp/>
        <stp>StudyData</stp>
        <stp>Consolidate(SPREAD(42*HOE-CLE, L2),1X,SPREAD(42*HOE-CLE, L2),1,0)</stp>
        <stp>Bar</stp>
        <stp/>
        <stp>High</stp>
        <stp>20</stp>
        <stp>-236</stp>
        <stp>All</stp>
        <stp/>
        <stp/>
        <stp>TRUE</stp>
        <stp>T</stp>
        <tr r="G240" s="5"/>
      </tp>
      <tp>
        <v>16.72</v>
        <stp/>
        <stp>StudyData</stp>
        <stp>Consolidate(SPREAD(42*HOE-CLE, L2),1X,SPREAD(42*HOE-CLE, L2),1,0)</stp>
        <stp>Bar</stp>
        <stp/>
        <stp>High</stp>
        <stp>20</stp>
        <stp>-136</stp>
        <stp>All</stp>
        <stp/>
        <stp/>
        <stp>TRUE</stp>
        <stp>T</stp>
        <tr r="G140" s="5"/>
      </tp>
      <tp>
        <v>16.28</v>
        <stp/>
        <stp>StudyData</stp>
        <stp>Consolidate(SPREAD(42*HOE-CLE, L2),1X,SPREAD(42*HOE-CLE, L2),1,0)</stp>
        <stp>Bar</stp>
        <stp/>
        <stp>Open</stp>
        <stp>20</stp>
        <stp>-211</stp>
        <stp>All</stp>
        <stp/>
        <stp/>
        <stp>TRUE</stp>
        <stp>T</stp>
        <tr r="F215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-111</stp>
        <stp>All</stp>
        <stp/>
        <stp/>
        <stp>TRUE</stp>
        <stp>T</stp>
        <tr r="F115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-237</stp>
        <stp>All</stp>
        <stp/>
        <stp/>
        <stp>TRUE</stp>
        <stp>T</stp>
        <tr r="G241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-137</stp>
        <stp>All</stp>
        <stp/>
        <stp/>
        <stp>TRUE</stp>
        <stp>T</stp>
        <tr r="G141" s="5"/>
      </tp>
      <tp>
        <v>16.53</v>
        <stp/>
        <stp>StudyData</stp>
        <stp>Consolidate(SPREAD(42*HOE-CLE, L2),1X,SPREAD(42*HOE-CLE, L2),1,0)</stp>
        <stp>Bar</stp>
        <stp/>
        <stp>Open</stp>
        <stp>20</stp>
        <stp>-216</stp>
        <stp>All</stp>
        <stp/>
        <stp/>
        <stp>TRUE</stp>
        <stp>T</stp>
        <tr r="F220" s="5"/>
      </tp>
      <tp>
        <v>16.66</v>
        <stp/>
        <stp>StudyData</stp>
        <stp>Consolidate(SPREAD(42*HOE-CLE, L2),1X,SPREAD(42*HOE-CLE, L2),1,0)</stp>
        <stp>Bar</stp>
        <stp/>
        <stp>Open</stp>
        <stp>20</stp>
        <stp>-116</stp>
        <stp>All</stp>
        <stp/>
        <stp/>
        <stp>TRUE</stp>
        <stp>T</stp>
        <tr r="F120" s="5"/>
      </tp>
      <tp>
        <v>16.63</v>
        <stp/>
        <stp>StudyData</stp>
        <stp>Consolidate(SPREAD(42*HOE-CLE, L2),1X,SPREAD(42*HOE-CLE, L2),1,0)</stp>
        <stp>Bar</stp>
        <stp/>
        <stp>High</stp>
        <stp>20</stp>
        <stp>-230</stp>
        <stp>All</stp>
        <stp/>
        <stp/>
        <stp>TRUE</stp>
        <stp>T</stp>
        <tr r="G234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-130</stp>
        <stp>All</stp>
        <stp/>
        <stp/>
        <stp>TRUE</stp>
        <stp>T</stp>
        <tr r="G134" s="5"/>
      </tp>
      <tp>
        <v>16.39</v>
        <stp/>
        <stp>StudyData</stp>
        <stp>Consolidate(SPREAD(42*HOE-CLE, L2),1X,SPREAD(42*HOE-CLE, L2),1,0)</stp>
        <stp>Bar</stp>
        <stp/>
        <stp>Open</stp>
        <stp>20</stp>
        <stp>-217</stp>
        <stp>All</stp>
        <stp/>
        <stp/>
        <stp>TRUE</stp>
        <stp>T</stp>
        <tr r="F221" s="5"/>
      </tp>
      <tp>
        <v>16.72</v>
        <stp/>
        <stp>StudyData</stp>
        <stp>Consolidate(SPREAD(42*HOE-CLE, L2),1X,SPREAD(42*HOE-CLE, L2),1,0)</stp>
        <stp>Bar</stp>
        <stp/>
        <stp>Open</stp>
        <stp>20</stp>
        <stp>-117</stp>
        <stp>All</stp>
        <stp/>
        <stp/>
        <stp>TRUE</stp>
        <stp>T</stp>
        <tr r="F121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-231</stp>
        <stp>All</stp>
        <stp/>
        <stp/>
        <stp>TRUE</stp>
        <stp>T</stp>
        <tr r="G235" s="5"/>
      </tp>
      <tp>
        <v>16.649999999999999</v>
        <stp/>
        <stp>StudyData</stp>
        <stp>Consolidate(SPREAD(42*HOE-CLE, L2),1X,SPREAD(42*HOE-CLE, L2),1,0)</stp>
        <stp>Bar</stp>
        <stp/>
        <stp>High</stp>
        <stp>20</stp>
        <stp>-131</stp>
        <stp>All</stp>
        <stp/>
        <stp/>
        <stp>TRUE</stp>
        <stp>T</stp>
        <tr r="G135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-214</stp>
        <stp>All</stp>
        <stp/>
        <stp/>
        <stp>TRUE</stp>
        <stp>T</stp>
        <tr r="F218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-114</stp>
        <stp>All</stp>
        <stp/>
        <stp/>
        <stp>TRUE</stp>
        <stp>T</stp>
        <tr r="F118" s="5"/>
      </tp>
      <tp>
        <v>16.68</v>
        <stp/>
        <stp>StudyData</stp>
        <stp>Consolidate(SPREAD(42*HOE-CLE, L2),1X,SPREAD(42*HOE-CLE, L2),1,0)</stp>
        <stp>Bar</stp>
        <stp/>
        <stp>High</stp>
        <stp>20</stp>
        <stp>-232</stp>
        <stp>All</stp>
        <stp/>
        <stp/>
        <stp>TRUE</stp>
        <stp>T</stp>
        <tr r="G236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-132</stp>
        <stp>All</stp>
        <stp/>
        <stp/>
        <stp>TRUE</stp>
        <stp>T</stp>
        <tr r="G136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-215</stp>
        <stp>All</stp>
        <stp/>
        <stp/>
        <stp>TRUE</stp>
        <stp>T</stp>
        <tr r="F219" s="5"/>
      </tp>
      <tp>
        <v>16.7</v>
        <stp/>
        <stp>StudyData</stp>
        <stp>Consolidate(SPREAD(42*HOE-CLE, L2),1X,SPREAD(42*HOE-CLE, L2),1,0)</stp>
        <stp>Bar</stp>
        <stp/>
        <stp>Open</stp>
        <stp>20</stp>
        <stp>-115</stp>
        <stp>All</stp>
        <stp/>
        <stp/>
        <stp>TRUE</stp>
        <stp>T</stp>
        <tr r="F119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-233</stp>
        <stp>All</stp>
        <stp/>
        <stp/>
        <stp>TRUE</stp>
        <stp>T</stp>
        <tr r="G237" s="5"/>
      </tp>
      <tp>
        <v>16.7</v>
        <stp/>
        <stp>StudyData</stp>
        <stp>Consolidate(SPREAD(42*HOE-CLE, L2),1X,SPREAD(42*HOE-CLE, L2),1,0)</stp>
        <stp>Bar</stp>
        <stp/>
        <stp>High</stp>
        <stp>20</stp>
        <stp>-133</stp>
        <stp>All</stp>
        <stp/>
        <stp/>
        <stp>TRUE</stp>
        <stp>T</stp>
        <tr r="G137" s="5"/>
      </tp>
      <tp>
        <v>16.920000000000002</v>
        <stp/>
        <stp>StudyData</stp>
        <stp>Consolidate(SPREAD(42*HOE-CLE, L2),1X,SPREAD(42*HOE-CLE, L2),1,0)</stp>
        <stp>Bar</stp>
        <stp/>
        <stp>Close</stp>
        <stp>20</stp>
        <stp>-92</stp>
        <stp>All</stp>
        <stp/>
        <stp/>
        <stp>TRUE</stp>
        <stp>T</stp>
        <tr r="I96" s="5"/>
      </tp>
      <tp>
        <v>16.850000000000001</v>
        <stp/>
        <stp>StudyData</stp>
        <stp>Consolidate(SPREAD(42*HOE-CLE, L2),1X,SPREAD(42*HOE-CLE, L2),1,0)</stp>
        <stp>Bar</stp>
        <stp/>
        <stp>Close</stp>
        <stp>20</stp>
        <stp>-93</stp>
        <stp>All</stp>
        <stp/>
        <stp/>
        <stp>TRUE</stp>
        <stp>T</stp>
        <tr r="I97" s="5"/>
      </tp>
      <tp>
        <v>16.829999999999998</v>
        <stp/>
        <stp>StudyData</stp>
        <stp>Consolidate(SPREAD(42*HOE-CLE, L2),1X,SPREAD(42*HOE-CLE, L2),1,0)</stp>
        <stp>Bar</stp>
        <stp/>
        <stp>Close</stp>
        <stp>20</stp>
        <stp>-90</stp>
        <stp>All</stp>
        <stp/>
        <stp/>
        <stp>TRUE</stp>
        <stp>T</stp>
        <tr r="I94" s="5"/>
      </tp>
      <tp>
        <v>16.82</v>
        <stp/>
        <stp>StudyData</stp>
        <stp>Consolidate(SPREAD(42*HOE-CLE, L2),1X,SPREAD(42*HOE-CLE, L2),1,0)</stp>
        <stp>Bar</stp>
        <stp/>
        <stp>Close</stp>
        <stp>20</stp>
        <stp>-91</stp>
        <stp>All</stp>
        <stp/>
        <stp/>
        <stp>TRUE</stp>
        <stp>T</stp>
        <tr r="I95" s="5"/>
      </tp>
      <tp>
        <v>16.79</v>
        <stp/>
        <stp>StudyData</stp>
        <stp>Consolidate(SPREAD(42*HOE-CLE, L2),1X,SPREAD(42*HOE-CLE, L2),1,0)</stp>
        <stp>Bar</stp>
        <stp/>
        <stp>Close</stp>
        <stp>20</stp>
        <stp>-96</stp>
        <stp>All</stp>
        <stp/>
        <stp/>
        <stp>TRUE</stp>
        <stp>T</stp>
        <tr r="I100" s="5"/>
      </tp>
      <tp>
        <v>16.809999999999999</v>
        <stp/>
        <stp>StudyData</stp>
        <stp>Consolidate(SPREAD(42*HOE-CLE, L2),1X,SPREAD(42*HOE-CLE, L2),1,0)</stp>
        <stp>Bar</stp>
        <stp/>
        <stp>Close</stp>
        <stp>20</stp>
        <stp>-97</stp>
        <stp>All</stp>
        <stp/>
        <stp/>
        <stp>TRUE</stp>
        <stp>T</stp>
        <tr r="I101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-94</stp>
        <stp>All</stp>
        <stp/>
        <stp/>
        <stp>TRUE</stp>
        <stp>T</stp>
        <tr r="I98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-95</stp>
        <stp>All</stp>
        <stp/>
        <stp/>
        <stp>TRUE</stp>
        <stp>T</stp>
        <tr r="I99" s="5"/>
      </tp>
      <tp>
        <v>16.78</v>
        <stp/>
        <stp>StudyData</stp>
        <stp>Consolidate(SPREAD(42*HOE-CLE, L2),1X,SPREAD(42*HOE-CLE, L2),1,0)</stp>
        <stp>Bar</stp>
        <stp/>
        <stp>Close</stp>
        <stp>20</stp>
        <stp>-98</stp>
        <stp>All</stp>
        <stp/>
        <stp/>
        <stp>TRUE</stp>
        <stp>T</stp>
        <tr r="I102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-99</stp>
        <stp>All</stp>
        <stp/>
        <stp/>
        <stp>TRUE</stp>
        <stp>T</stp>
        <tr r="I103" s="5"/>
      </tp>
      <tp>
        <v>-48.29</v>
        <stp/>
        <stp>StudyData</stp>
        <stp>Consolidate(SPREAD(RBE-CLE,L2),1X,SPREAD(RBE-CLE,L2),1,0)</stp>
        <stp>Bar</stp>
        <stp/>
        <stp>Close</stp>
        <stp>10</stp>
        <stp>-74</stp>
        <stp>All</stp>
        <stp/>
        <stp/>
        <stp>TRUE</stp>
        <stp>T</stp>
        <tr r="I78" s="4"/>
      </tp>
      <tp>
        <v>-48.28</v>
        <stp/>
        <stp>StudyData</stp>
        <stp>Consolidate(SPREAD(RBE-CLE,L2),1X,SPREAD(RBE-CLE,L2),1,0)</stp>
        <stp>Bar</stp>
        <stp/>
        <stp>Close</stp>
        <stp>10</stp>
        <stp>-75</stp>
        <stp>All</stp>
        <stp/>
        <stp/>
        <stp>TRUE</stp>
        <stp>T</stp>
        <tr r="I79" s="4"/>
      </tp>
      <tp>
        <v>-48.25</v>
        <stp/>
        <stp>StudyData</stp>
        <stp>Consolidate(SPREAD(RBE-CLE,L2),1X,SPREAD(RBE-CLE,L2),1,0)</stp>
        <stp>Bar</stp>
        <stp/>
        <stp>Close</stp>
        <stp>10</stp>
        <stp>-76</stp>
        <stp>All</stp>
        <stp/>
        <stp/>
        <stp>TRUE</stp>
        <stp>T</stp>
        <tr r="I80" s="4"/>
      </tp>
      <tp>
        <v>-48.25</v>
        <stp/>
        <stp>StudyData</stp>
        <stp>Consolidate(SPREAD(RBE-CLE,L2),1X,SPREAD(RBE-CLE,L2),1,0)</stp>
        <stp>Bar</stp>
        <stp/>
        <stp>Close</stp>
        <stp>10</stp>
        <stp>-77</stp>
        <stp>All</stp>
        <stp/>
        <stp/>
        <stp>TRUE</stp>
        <stp>T</stp>
        <tr r="I81" s="4"/>
      </tp>
      <tp>
        <v>-48.26</v>
        <stp/>
        <stp>StudyData</stp>
        <stp>Consolidate(SPREAD(RBE-CLE,L2),1X,SPREAD(RBE-CLE,L2),1,0)</stp>
        <stp>Bar</stp>
        <stp/>
        <stp>Close</stp>
        <stp>10</stp>
        <stp>-70</stp>
        <stp>All</stp>
        <stp/>
        <stp/>
        <stp>TRUE</stp>
        <stp>T</stp>
        <tr r="I74" s="4"/>
      </tp>
      <tp>
        <v>-48.26</v>
        <stp/>
        <stp>StudyData</stp>
        <stp>Consolidate(SPREAD(RBE-CLE,L2),1X,SPREAD(RBE-CLE,L2),1,0)</stp>
        <stp>Bar</stp>
        <stp/>
        <stp>Close</stp>
        <stp>10</stp>
        <stp>-71</stp>
        <stp>All</stp>
        <stp/>
        <stp/>
        <stp>TRUE</stp>
        <stp>T</stp>
        <tr r="I75" s="4"/>
      </tp>
      <tp>
        <v>-48.25</v>
        <stp/>
        <stp>StudyData</stp>
        <stp>Consolidate(SPREAD(RBE-CLE,L2),1X,SPREAD(RBE-CLE,L2),1,0)</stp>
        <stp>Bar</stp>
        <stp/>
        <stp>Close</stp>
        <stp>10</stp>
        <stp>-72</stp>
        <stp>All</stp>
        <stp/>
        <stp/>
        <stp>TRUE</stp>
        <stp>T</stp>
        <tr r="I76" s="4"/>
      </tp>
      <tp>
        <v>-48.29</v>
        <stp/>
        <stp>StudyData</stp>
        <stp>Consolidate(SPREAD(RBE-CLE,L2),1X,SPREAD(RBE-CLE,L2),1,0)</stp>
        <stp>Bar</stp>
        <stp/>
        <stp>Close</stp>
        <stp>10</stp>
        <stp>-73</stp>
        <stp>All</stp>
        <stp/>
        <stp/>
        <stp>TRUE</stp>
        <stp>T</stp>
        <tr r="I77" s="4"/>
      </tp>
      <tp>
        <v>-48.25</v>
        <stp/>
        <stp>StudyData</stp>
        <stp>Consolidate(SPREAD(RBE-CLE,L2),1X,SPREAD(RBE-CLE,L2),1,0)</stp>
        <stp>Bar</stp>
        <stp/>
        <stp>Close</stp>
        <stp>10</stp>
        <stp>-78</stp>
        <stp>All</stp>
        <stp/>
        <stp/>
        <stp>TRUE</stp>
        <stp>T</stp>
        <tr r="I82" s="4"/>
      </tp>
      <tp>
        <v>-48.31</v>
        <stp/>
        <stp>StudyData</stp>
        <stp>Consolidate(SPREAD(RBE-CLE,L2),1X,SPREAD(RBE-CLE,L2),1,0)</stp>
        <stp>Bar</stp>
        <stp/>
        <stp>Close</stp>
        <stp>10</stp>
        <stp>-79</stp>
        <stp>All</stp>
        <stp/>
        <stp/>
        <stp>TRUE</stp>
        <stp>T</stp>
        <tr r="I83" s="4"/>
      </tp>
      <tp>
        <v>16.46</v>
        <stp/>
        <stp>StudyData</stp>
        <stp>Consolidate(SPREAD(42*HOE-CLE, L2),1X,SPREAD(42*HOE-CLE, L2),1,0)</stp>
        <stp>Bar</stp>
        <stp/>
        <stp>Open</stp>
        <stp>20</stp>
        <stp>-208</stp>
        <stp>All</stp>
        <stp/>
        <stp/>
        <stp>TRUE</stp>
        <stp>T</stp>
        <tr r="F212" s="5"/>
      </tp>
      <tp>
        <v>16.72</v>
        <stp/>
        <stp>StudyData</stp>
        <stp>Consolidate(SPREAD(42*HOE-CLE, L2),1X,SPREAD(42*HOE-CLE, L2),1,0)</stp>
        <stp>Bar</stp>
        <stp/>
        <stp>Open</stp>
        <stp>20</stp>
        <stp>-108</stp>
        <stp>All</stp>
        <stp/>
        <stp/>
        <stp>TRUE</stp>
        <stp>T</stp>
        <tr r="F112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-209</stp>
        <stp>All</stp>
        <stp/>
        <stp/>
        <stp>TRUE</stp>
        <stp>T</stp>
        <tr r="F213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-109</stp>
        <stp>All</stp>
        <stp/>
        <stp/>
        <stp>TRUE</stp>
        <stp>T</stp>
        <tr r="F113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-228</stp>
        <stp>All</stp>
        <stp/>
        <stp/>
        <stp>TRUE</stp>
        <stp>T</stp>
        <tr r="G232" s="5"/>
      </tp>
      <tp>
        <v>16.68</v>
        <stp/>
        <stp>StudyData</stp>
        <stp>Consolidate(SPREAD(42*HOE-CLE, L2),1X,SPREAD(42*HOE-CLE, L2),1,0)</stp>
        <stp>Bar</stp>
        <stp/>
        <stp>High</stp>
        <stp>20</stp>
        <stp>-128</stp>
        <stp>All</stp>
        <stp/>
        <stp/>
        <stp>TRUE</stp>
        <stp>T</stp>
        <tr r="G132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-229</stp>
        <stp>All</stp>
        <stp/>
        <stp/>
        <stp>TRUE</stp>
        <stp>T</stp>
        <tr r="G233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-129</stp>
        <stp>All</stp>
        <stp/>
        <stp/>
        <stp>TRUE</stp>
        <stp>T</stp>
        <tr r="G133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-202</stp>
        <stp>All</stp>
        <stp/>
        <stp/>
        <stp>TRUE</stp>
        <stp>T</stp>
        <tr r="F206" s="5"/>
      </tp>
      <tp>
        <v>16.77</v>
        <stp/>
        <stp>StudyData</stp>
        <stp>Consolidate(SPREAD(42*HOE-CLE, L2),1X,SPREAD(42*HOE-CLE, L2),1,0)</stp>
        <stp>Bar</stp>
        <stp/>
        <stp>Open</stp>
        <stp>20</stp>
        <stp>-102</stp>
        <stp>All</stp>
        <stp/>
        <stp/>
        <stp>TRUE</stp>
        <stp>T</stp>
        <tr r="F106" s="5"/>
      </tp>
      <tp>
        <v>16.59</v>
        <stp/>
        <stp>StudyData</stp>
        <stp>Consolidate(SPREAD(42*HOE-CLE, L2),1X,SPREAD(42*HOE-CLE, L2),1,0)</stp>
        <stp>Bar</stp>
        <stp/>
        <stp>High</stp>
        <stp>20</stp>
        <stp>-224</stp>
        <stp>All</stp>
        <stp/>
        <stp/>
        <stp>TRUE</stp>
        <stp>T</stp>
        <tr r="G228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-124</stp>
        <stp>All</stp>
        <stp/>
        <stp/>
        <stp>TRUE</stp>
        <stp>T</stp>
        <tr r="G128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-203</stp>
        <stp>All</stp>
        <stp/>
        <stp/>
        <stp>TRUE</stp>
        <stp>T</stp>
        <tr r="F207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-103</stp>
        <stp>All</stp>
        <stp/>
        <stp/>
        <stp>TRUE</stp>
        <stp>T</stp>
        <tr r="F107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-225</stp>
        <stp>All</stp>
        <stp/>
        <stp/>
        <stp>TRUE</stp>
        <stp>T</stp>
        <tr r="G229" s="5"/>
      </tp>
      <tp>
        <v>16.670000000000002</v>
        <stp/>
        <stp>StudyData</stp>
        <stp>Consolidate(SPREAD(42*HOE-CLE, L2),1X,SPREAD(42*HOE-CLE, L2),1,0)</stp>
        <stp>Bar</stp>
        <stp/>
        <stp>High</stp>
        <stp>20</stp>
        <stp>-125</stp>
        <stp>All</stp>
        <stp/>
        <stp/>
        <stp>TRUE</stp>
        <stp>T</stp>
        <tr r="G129" s="5"/>
      </tp>
      <tp>
        <v>16.37</v>
        <stp/>
        <stp>StudyData</stp>
        <stp>Consolidate(SPREAD(42*HOE-CLE, L2),1X,SPREAD(42*HOE-CLE, L2),1,0)</stp>
        <stp>Bar</stp>
        <stp/>
        <stp>Open</stp>
        <stp>20</stp>
        <stp>-200</stp>
        <stp>All</stp>
        <stp/>
        <stp/>
        <stp>TRUE</stp>
        <stp>T</stp>
        <tr r="F204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-100</stp>
        <stp>All</stp>
        <stp/>
        <stp/>
        <stp>TRUE</stp>
        <stp>T</stp>
        <tr r="F104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-226</stp>
        <stp>All</stp>
        <stp/>
        <stp/>
        <stp>TRUE</stp>
        <stp>T</stp>
        <tr r="G230" s="5"/>
      </tp>
      <tp>
        <v>16.649999999999999</v>
        <stp/>
        <stp>StudyData</stp>
        <stp>Consolidate(SPREAD(42*HOE-CLE, L2),1X,SPREAD(42*HOE-CLE, L2),1,0)</stp>
        <stp>Bar</stp>
        <stp/>
        <stp>High</stp>
        <stp>20</stp>
        <stp>-126</stp>
        <stp>All</stp>
        <stp/>
        <stp/>
        <stp>TRUE</stp>
        <stp>T</stp>
        <tr r="G130" s="5"/>
      </tp>
      <tp>
        <v>16.37</v>
        <stp/>
        <stp>StudyData</stp>
        <stp>Consolidate(SPREAD(42*HOE-CLE, L2),1X,SPREAD(42*HOE-CLE, L2),1,0)</stp>
        <stp>Bar</stp>
        <stp/>
        <stp>Open</stp>
        <stp>20</stp>
        <stp>-201</stp>
        <stp>All</stp>
        <stp/>
        <stp/>
        <stp>TRUE</stp>
        <stp>T</stp>
        <tr r="F205" s="5"/>
      </tp>
      <tp>
        <v>16.78</v>
        <stp/>
        <stp>StudyData</stp>
        <stp>Consolidate(SPREAD(42*HOE-CLE, L2),1X,SPREAD(42*HOE-CLE, L2),1,0)</stp>
        <stp>Bar</stp>
        <stp/>
        <stp>Open</stp>
        <stp>20</stp>
        <stp>-101</stp>
        <stp>All</stp>
        <stp/>
        <stp/>
        <stp>TRUE</stp>
        <stp>T</stp>
        <tr r="F105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-227</stp>
        <stp>All</stp>
        <stp/>
        <stp/>
        <stp>TRUE</stp>
        <stp>T</stp>
        <tr r="G231" s="5"/>
      </tp>
      <tp>
        <v>16.68</v>
        <stp/>
        <stp>StudyData</stp>
        <stp>Consolidate(SPREAD(42*HOE-CLE, L2),1X,SPREAD(42*HOE-CLE, L2),1,0)</stp>
        <stp>Bar</stp>
        <stp/>
        <stp>High</stp>
        <stp>20</stp>
        <stp>-127</stp>
        <stp>All</stp>
        <stp/>
        <stp/>
        <stp>TRUE</stp>
        <stp>T</stp>
        <tr r="G131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-206</stp>
        <stp>All</stp>
        <stp/>
        <stp/>
        <stp>TRUE</stp>
        <stp>T</stp>
        <tr r="F210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-106</stp>
        <stp>All</stp>
        <stp/>
        <stp/>
        <stp>TRUE</stp>
        <stp>T</stp>
        <tr r="F110" s="5"/>
      </tp>
      <tp>
        <v>16.41</v>
        <stp/>
        <stp>StudyData</stp>
        <stp>Consolidate(SPREAD(42*HOE-CLE, L2),1X,SPREAD(42*HOE-CLE, L2),1,0)</stp>
        <stp>Bar</stp>
        <stp/>
        <stp>High</stp>
        <stp>20</stp>
        <stp>-220</stp>
        <stp>All</stp>
        <stp/>
        <stp/>
        <stp>TRUE</stp>
        <stp>T</stp>
        <tr r="G224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-120</stp>
        <stp>All</stp>
        <stp/>
        <stp/>
        <stp>TRUE</stp>
        <stp>T</stp>
        <tr r="G124" s="5"/>
      </tp>
      <tp>
        <v>16.440000000000001</v>
        <stp/>
        <stp>StudyData</stp>
        <stp>Consolidate(SPREAD(42*HOE-CLE, L2),1X,SPREAD(42*HOE-CLE, L2),1,0)</stp>
        <stp>Bar</stp>
        <stp/>
        <stp>Open</stp>
        <stp>20</stp>
        <stp>-207</stp>
        <stp>All</stp>
        <stp/>
        <stp/>
        <stp>TRUE</stp>
        <stp>T</stp>
        <tr r="F211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-107</stp>
        <stp>All</stp>
        <stp/>
        <stp/>
        <stp>TRUE</stp>
        <stp>T</stp>
        <tr r="F111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-221</stp>
        <stp>All</stp>
        <stp/>
        <stp/>
        <stp>TRUE</stp>
        <stp>T</stp>
        <tr r="G225" s="5"/>
      </tp>
      <tp>
        <v>16.71</v>
        <stp/>
        <stp>StudyData</stp>
        <stp>Consolidate(SPREAD(42*HOE-CLE, L2),1X,SPREAD(42*HOE-CLE, L2),1,0)</stp>
        <stp>Bar</stp>
        <stp/>
        <stp>High</stp>
        <stp>20</stp>
        <stp>-121</stp>
        <stp>All</stp>
        <stp/>
        <stp/>
        <stp>TRUE</stp>
        <stp>T</stp>
        <tr r="G125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-204</stp>
        <stp>All</stp>
        <stp/>
        <stp/>
        <stp>TRUE</stp>
        <stp>T</stp>
        <tr r="F208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-104</stp>
        <stp>All</stp>
        <stp/>
        <stp/>
        <stp>TRUE</stp>
        <stp>T</stp>
        <tr r="F108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-222</stp>
        <stp>All</stp>
        <stp/>
        <stp/>
        <stp>TRUE</stp>
        <stp>T</stp>
        <tr r="G226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-122</stp>
        <stp>All</stp>
        <stp/>
        <stp/>
        <stp>TRUE</stp>
        <stp>T</stp>
        <tr r="G126" s="5"/>
      </tp>
      <tp>
        <v>16.48</v>
        <stp/>
        <stp>StudyData</stp>
        <stp>Consolidate(SPREAD(42*HOE-CLE, L2),1X,SPREAD(42*HOE-CLE, L2),1,0)</stp>
        <stp>Bar</stp>
        <stp/>
        <stp>Open</stp>
        <stp>20</stp>
        <stp>-205</stp>
        <stp>All</stp>
        <stp/>
        <stp/>
        <stp>TRUE</stp>
        <stp>T</stp>
        <tr r="F209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-105</stp>
        <stp>All</stp>
        <stp/>
        <stp/>
        <stp>TRUE</stp>
        <stp>T</stp>
        <tr r="F109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-223</stp>
        <stp>All</stp>
        <stp/>
        <stp/>
        <stp>TRUE</stp>
        <stp>T</stp>
        <tr r="G227" s="5"/>
      </tp>
      <tp>
        <v>16.71</v>
        <stp/>
        <stp>StudyData</stp>
        <stp>Consolidate(SPREAD(42*HOE-CLE, L2),1X,SPREAD(42*HOE-CLE, L2),1,0)</stp>
        <stp>Bar</stp>
        <stp/>
        <stp>High</stp>
        <stp>20</stp>
        <stp>-123</stp>
        <stp>All</stp>
        <stp/>
        <stp/>
        <stp>TRUE</stp>
        <stp>T</stp>
        <tr r="G127" s="5"/>
      </tp>
      <tp>
        <v>16.8</v>
        <stp/>
        <stp>StudyData</stp>
        <stp>Consolidate(SPREAD(42*HOE-CLE, L2),1X,SPREAD(42*HOE-CLE, L2),1,0)</stp>
        <stp>Bar</stp>
        <stp/>
        <stp>Close</stp>
        <stp>20</stp>
        <stp>-82</stp>
        <stp>All</stp>
        <stp/>
        <stp/>
        <stp>TRUE</stp>
        <stp>T</stp>
        <tr r="I86" s="5"/>
      </tp>
      <tp>
        <v>16.84</v>
        <stp/>
        <stp>StudyData</stp>
        <stp>Consolidate(SPREAD(42*HOE-CLE, L2),1X,SPREAD(42*HOE-CLE, L2),1,0)</stp>
        <stp>Bar</stp>
        <stp/>
        <stp>Close</stp>
        <stp>20</stp>
        <stp>-83</stp>
        <stp>All</stp>
        <stp/>
        <stp/>
        <stp>TRUE</stp>
        <stp>T</stp>
        <tr r="I87" s="5"/>
      </tp>
      <tp>
        <v>16.91</v>
        <stp/>
        <stp>StudyData</stp>
        <stp>Consolidate(SPREAD(42*HOE-CLE, L2),1X,SPREAD(42*HOE-CLE, L2),1,0)</stp>
        <stp>Bar</stp>
        <stp/>
        <stp>Close</stp>
        <stp>20</stp>
        <stp>-80</stp>
        <stp>All</stp>
        <stp/>
        <stp/>
        <stp>TRUE</stp>
        <stp>T</stp>
        <tr r="I84" s="5"/>
      </tp>
      <tp>
        <v>16.940000000000001</v>
        <stp/>
        <stp>StudyData</stp>
        <stp>Consolidate(SPREAD(42*HOE-CLE, L2),1X,SPREAD(42*HOE-CLE, L2),1,0)</stp>
        <stp>Bar</stp>
        <stp/>
        <stp>Close</stp>
        <stp>20</stp>
        <stp>-81</stp>
        <stp>All</stp>
        <stp/>
        <stp/>
        <stp>TRUE</stp>
        <stp>T</stp>
        <tr r="I85" s="5"/>
      </tp>
      <tp>
        <v>16.829999999999998</v>
        <stp/>
        <stp>StudyData</stp>
        <stp>Consolidate(SPREAD(42*HOE-CLE, L2),1X,SPREAD(42*HOE-CLE, L2),1,0)</stp>
        <stp>Bar</stp>
        <stp/>
        <stp>Close</stp>
        <stp>20</stp>
        <stp>-86</stp>
        <stp>All</stp>
        <stp/>
        <stp/>
        <stp>TRUE</stp>
        <stp>T</stp>
        <tr r="I90" s="5"/>
      </tp>
      <tp>
        <v>16.86</v>
        <stp/>
        <stp>StudyData</stp>
        <stp>Consolidate(SPREAD(42*HOE-CLE, L2),1X,SPREAD(42*HOE-CLE, L2),1,0)</stp>
        <stp>Bar</stp>
        <stp/>
        <stp>Close</stp>
        <stp>20</stp>
        <stp>-87</stp>
        <stp>All</stp>
        <stp/>
        <stp/>
        <stp>TRUE</stp>
        <stp>T</stp>
        <tr r="I91" s="5"/>
      </tp>
      <tp>
        <v>16.829999999999998</v>
        <stp/>
        <stp>StudyData</stp>
        <stp>Consolidate(SPREAD(42*HOE-CLE, L2),1X,SPREAD(42*HOE-CLE, L2),1,0)</stp>
        <stp>Bar</stp>
        <stp/>
        <stp>Close</stp>
        <stp>20</stp>
        <stp>-84</stp>
        <stp>All</stp>
        <stp/>
        <stp/>
        <stp>TRUE</stp>
        <stp>T</stp>
        <tr r="I88" s="5"/>
      </tp>
      <tp>
        <v>16.850000000000001</v>
        <stp/>
        <stp>StudyData</stp>
        <stp>Consolidate(SPREAD(42*HOE-CLE, L2),1X,SPREAD(42*HOE-CLE, L2),1,0)</stp>
        <stp>Bar</stp>
        <stp/>
        <stp>Close</stp>
        <stp>20</stp>
        <stp>-85</stp>
        <stp>All</stp>
        <stp/>
        <stp/>
        <stp>TRUE</stp>
        <stp>T</stp>
        <tr r="I89" s="5"/>
      </tp>
      <tp>
        <v>16.899999999999999</v>
        <stp/>
        <stp>StudyData</stp>
        <stp>Consolidate(SPREAD(42*HOE-CLE, L2),1X,SPREAD(42*HOE-CLE, L2),1,0)</stp>
        <stp>Bar</stp>
        <stp/>
        <stp>Close</stp>
        <stp>20</stp>
        <stp>-88</stp>
        <stp>All</stp>
        <stp/>
        <stp/>
        <stp>TRUE</stp>
        <stp>T</stp>
        <tr r="I92" s="5"/>
      </tp>
      <tp>
        <v>16.899999999999999</v>
        <stp/>
        <stp>StudyData</stp>
        <stp>Consolidate(SPREAD(42*HOE-CLE, L2),1X,SPREAD(42*HOE-CLE, L2),1,0)</stp>
        <stp>Bar</stp>
        <stp/>
        <stp>Close</stp>
        <stp>20</stp>
        <stp>-89</stp>
        <stp>All</stp>
        <stp/>
        <stp/>
        <stp>TRUE</stp>
        <stp>T</stp>
        <tr r="I93" s="5"/>
      </tp>
      <tp>
        <v>-48.27</v>
        <stp/>
        <stp>StudyData</stp>
        <stp>Consolidate(SPREAD(RBE-CLE,L2),1X,SPREAD(RBE-CLE,L2),1,0)</stp>
        <stp>Bar</stp>
        <stp/>
        <stp>Close</stp>
        <stp>10</stp>
        <stp>-64</stp>
        <stp>All</stp>
        <stp/>
        <stp/>
        <stp>TRUE</stp>
        <stp>T</stp>
        <tr r="I68" s="4"/>
      </tp>
      <tp>
        <v>-48.28</v>
        <stp/>
        <stp>StudyData</stp>
        <stp>Consolidate(SPREAD(RBE-CLE,L2),1X,SPREAD(RBE-CLE,L2),1,0)</stp>
        <stp>Bar</stp>
        <stp/>
        <stp>Close</stp>
        <stp>10</stp>
        <stp>-65</stp>
        <stp>All</stp>
        <stp/>
        <stp/>
        <stp>TRUE</stp>
        <stp>T</stp>
        <tr r="I69" s="4"/>
      </tp>
      <tp>
        <v>-48.31</v>
        <stp/>
        <stp>StudyData</stp>
        <stp>Consolidate(SPREAD(RBE-CLE,L2),1X,SPREAD(RBE-CLE,L2),1,0)</stp>
        <stp>Bar</stp>
        <stp/>
        <stp>Close</stp>
        <stp>10</stp>
        <stp>-66</stp>
        <stp>All</stp>
        <stp/>
        <stp/>
        <stp>TRUE</stp>
        <stp>T</stp>
        <tr r="I70" s="4"/>
      </tp>
      <tp>
        <v>-48.31</v>
        <stp/>
        <stp>StudyData</stp>
        <stp>Consolidate(SPREAD(RBE-CLE,L2),1X,SPREAD(RBE-CLE,L2),1,0)</stp>
        <stp>Bar</stp>
        <stp/>
        <stp>Close</stp>
        <stp>10</stp>
        <stp>-67</stp>
        <stp>All</stp>
        <stp/>
        <stp/>
        <stp>TRUE</stp>
        <stp>T</stp>
        <tr r="I71" s="4"/>
      </tp>
      <tp>
        <v>-48.21</v>
        <stp/>
        <stp>StudyData</stp>
        <stp>Consolidate(SPREAD(RBE-CLE,L2),1X,SPREAD(RBE-CLE,L2),1,0)</stp>
        <stp>Bar</stp>
        <stp/>
        <stp>Close</stp>
        <stp>10</stp>
        <stp>-60</stp>
        <stp>All</stp>
        <stp/>
        <stp/>
        <stp>TRUE</stp>
        <stp>T</stp>
        <tr r="I64" s="4"/>
      </tp>
      <tp>
        <v>-48.23</v>
        <stp/>
        <stp>StudyData</stp>
        <stp>Consolidate(SPREAD(RBE-CLE,L2),1X,SPREAD(RBE-CLE,L2),1,0)</stp>
        <stp>Bar</stp>
        <stp/>
        <stp>Close</stp>
        <stp>10</stp>
        <stp>-61</stp>
        <stp>All</stp>
        <stp/>
        <stp/>
        <stp>TRUE</stp>
        <stp>T</stp>
        <tr r="I65" s="4"/>
      </tp>
      <tp>
        <v>-48.25</v>
        <stp/>
        <stp>StudyData</stp>
        <stp>Consolidate(SPREAD(RBE-CLE,L2),1X,SPREAD(RBE-CLE,L2),1,0)</stp>
        <stp>Bar</stp>
        <stp/>
        <stp>Close</stp>
        <stp>10</stp>
        <stp>-62</stp>
        <stp>All</stp>
        <stp/>
        <stp/>
        <stp>TRUE</stp>
        <stp>T</stp>
        <tr r="I66" s="4"/>
      </tp>
      <tp>
        <v>-48.3</v>
        <stp/>
        <stp>StudyData</stp>
        <stp>Consolidate(SPREAD(RBE-CLE,L2),1X,SPREAD(RBE-CLE,L2),1,0)</stp>
        <stp>Bar</stp>
        <stp/>
        <stp>Close</stp>
        <stp>10</stp>
        <stp>-63</stp>
        <stp>All</stp>
        <stp/>
        <stp/>
        <stp>TRUE</stp>
        <stp>T</stp>
        <tr r="I67" s="4"/>
      </tp>
      <tp>
        <v>-48.29</v>
        <stp/>
        <stp>StudyData</stp>
        <stp>Consolidate(SPREAD(RBE-CLE,L2),1X,SPREAD(RBE-CLE,L2),1,0)</stp>
        <stp>Bar</stp>
        <stp/>
        <stp>Close</stp>
        <stp>10</stp>
        <stp>-68</stp>
        <stp>All</stp>
        <stp/>
        <stp/>
        <stp>TRUE</stp>
        <stp>T</stp>
        <tr r="I72" s="4"/>
      </tp>
      <tp>
        <v>14.364599999999999</v>
        <stp/>
        <stp>StudyData</stp>
        <stp>Consolidate(SPREAD((42*HOE+42*RBE)/2-CLE,L3),1X,SPREAD((42*HOE+42*RBE)/2-CLE,L3),1,0)</stp>
        <stp>Bar</stp>
        <stp/>
        <stp>Low</stp>
        <stp>D</stp>
        <stp/>
        <stp>All</stp>
        <stp/>
        <stp/>
        <stp>TRUE</stp>
        <stp>T</stp>
        <tr r="O11" s="2"/>
      </tp>
      <tp>
        <v>-48.27</v>
        <stp/>
        <stp>StudyData</stp>
        <stp>Consolidate(SPREAD(RBE-CLE,L2),1X,SPREAD(RBE-CLE,L2),1,0)</stp>
        <stp>Bar</stp>
        <stp/>
        <stp>Close</stp>
        <stp>10</stp>
        <stp>-69</stp>
        <stp>All</stp>
        <stp/>
        <stp/>
        <stp>TRUE</stp>
        <stp>T</stp>
        <tr r="I73" s="4"/>
      </tp>
      <tp>
        <v>16.55</v>
        <stp/>
        <stp>StudyData</stp>
        <stp>Consolidate(SPREAD(42*HOE-CLE, L2),1X,SPREAD(42*HOE-CLE, L2),1,0)</stp>
        <stp>Bar</stp>
        <stp/>
        <stp>Open</stp>
        <stp>20</stp>
        <stp>-238</stp>
        <stp>All</stp>
        <stp/>
        <stp/>
        <stp>TRUE</stp>
        <stp>T</stp>
        <tr r="F242" s="5"/>
      </tp>
      <tp>
        <v>16.440000000000001</v>
        <stp/>
        <stp>StudyData</stp>
        <stp>Consolidate(SPREAD(42*HOE-CLE, L2),1X,SPREAD(42*HOE-CLE, L2),1,0)</stp>
        <stp>Bar</stp>
        <stp/>
        <stp>Open</stp>
        <stp>20</stp>
        <stp>-138</stp>
        <stp>All</stp>
        <stp/>
        <stp/>
        <stp>TRUE</stp>
        <stp>T</stp>
        <tr r="F142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-239</stp>
        <stp>All</stp>
        <stp/>
        <stp/>
        <stp>TRUE</stp>
        <stp>T</stp>
        <tr r="F243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-139</stp>
        <stp>All</stp>
        <stp/>
        <stp/>
        <stp>TRUE</stp>
        <stp>T</stp>
        <tr r="F143" s="5"/>
      </tp>
      <tp>
        <v>16.489999999999998</v>
        <stp/>
        <stp>StudyData</stp>
        <stp>Consolidate(SPREAD(42*HOE-CLE, L2),1X,SPREAD(42*HOE-CLE, L2),1,0)</stp>
        <stp>Bar</stp>
        <stp/>
        <stp>High</stp>
        <stp>20</stp>
        <stp>-218</stp>
        <stp>All</stp>
        <stp/>
        <stp/>
        <stp>TRUE</stp>
        <stp>T</stp>
        <tr r="G222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-118</stp>
        <stp>All</stp>
        <stp/>
        <stp/>
        <stp>TRUE</stp>
        <stp>T</stp>
        <tr r="G122" s="5"/>
      </tp>
      <tp>
        <v>16.45</v>
        <stp/>
        <stp>StudyData</stp>
        <stp>Consolidate(SPREAD(42*HOE-CLE, L2),1X,SPREAD(42*HOE-CLE, L2),1,0)</stp>
        <stp>Bar</stp>
        <stp/>
        <stp>High</stp>
        <stp>20</stp>
        <stp>-219</stp>
        <stp>All</stp>
        <stp/>
        <stp/>
        <stp>TRUE</stp>
        <stp>T</stp>
        <tr r="G223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-119</stp>
        <stp>All</stp>
        <stp/>
        <stp/>
        <stp>TRUE</stp>
        <stp>T</stp>
        <tr r="G123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-232</stp>
        <stp>All</stp>
        <stp/>
        <stp/>
        <stp>TRUE</stp>
        <stp>T</stp>
        <tr r="F236" s="5"/>
      </tp>
      <tp>
        <v>16.64</v>
        <stp/>
        <stp>StudyData</stp>
        <stp>Consolidate(SPREAD(42*HOE-CLE, L2),1X,SPREAD(42*HOE-CLE, L2),1,0)</stp>
        <stp>Bar</stp>
        <stp/>
        <stp>Open</stp>
        <stp>20</stp>
        <stp>-132</stp>
        <stp>All</stp>
        <stp/>
        <stp/>
        <stp>TRUE</stp>
        <stp>T</stp>
        <tr r="F136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-214</stp>
        <stp>All</stp>
        <stp/>
        <stp/>
        <stp>TRUE</stp>
        <stp>T</stp>
        <tr r="G218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-114</stp>
        <stp>All</stp>
        <stp/>
        <stp/>
        <stp>TRUE</stp>
        <stp>T</stp>
        <tr r="G118" s="5"/>
      </tp>
      <tp>
        <v>16.57</v>
        <stp/>
        <stp>StudyData</stp>
        <stp>Consolidate(SPREAD(42*HOE-CLE, L2),1X,SPREAD(42*HOE-CLE, L2),1,0)</stp>
        <stp>Bar</stp>
        <stp/>
        <stp>Open</stp>
        <stp>20</stp>
        <stp>-233</stp>
        <stp>All</stp>
        <stp/>
        <stp/>
        <stp>TRUE</stp>
        <stp>T</stp>
        <tr r="F237" s="5"/>
      </tp>
      <tp>
        <v>16.7</v>
        <stp/>
        <stp>StudyData</stp>
        <stp>Consolidate(SPREAD(42*HOE-CLE, L2),1X,SPREAD(42*HOE-CLE, L2),1,0)</stp>
        <stp>Bar</stp>
        <stp/>
        <stp>Open</stp>
        <stp>20</stp>
        <stp>-133</stp>
        <stp>All</stp>
        <stp/>
        <stp/>
        <stp>TRUE</stp>
        <stp>T</stp>
        <tr r="F137" s="5"/>
      </tp>
      <tp>
        <v>16.59</v>
        <stp/>
        <stp>StudyData</stp>
        <stp>Consolidate(SPREAD(42*HOE-CLE, L2),1X,SPREAD(42*HOE-CLE, L2),1,0)</stp>
        <stp>Bar</stp>
        <stp/>
        <stp>High</stp>
        <stp>20</stp>
        <stp>-215</stp>
        <stp>All</stp>
        <stp/>
        <stp/>
        <stp>TRUE</stp>
        <stp>T</stp>
        <tr r="G219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-115</stp>
        <stp>All</stp>
        <stp/>
        <stp/>
        <stp>TRUE</stp>
        <stp>T</stp>
        <tr r="G119" s="5"/>
      </tp>
      <tp>
        <v>16.59</v>
        <stp/>
        <stp>StudyData</stp>
        <stp>Consolidate(SPREAD(42*HOE-CLE, L2),1X,SPREAD(42*HOE-CLE, L2),1,0)</stp>
        <stp>Bar</stp>
        <stp/>
        <stp>Open</stp>
        <stp>20</stp>
        <stp>-230</stp>
        <stp>All</stp>
        <stp/>
        <stp/>
        <stp>TRUE</stp>
        <stp>T</stp>
        <tr r="F234" s="5"/>
      </tp>
      <tp>
        <v>16.57</v>
        <stp/>
        <stp>StudyData</stp>
        <stp>Consolidate(SPREAD(42*HOE-CLE, L2),1X,SPREAD(42*HOE-CLE, L2),1,0)</stp>
        <stp>Bar</stp>
        <stp/>
        <stp>Open</stp>
        <stp>20</stp>
        <stp>-130</stp>
        <stp>All</stp>
        <stp/>
        <stp/>
        <stp>TRUE</stp>
        <stp>T</stp>
        <tr r="F134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-216</stp>
        <stp>All</stp>
        <stp/>
        <stp/>
        <stp>TRUE</stp>
        <stp>T</stp>
        <tr r="G220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-116</stp>
        <stp>All</stp>
        <stp/>
        <stp/>
        <stp>TRUE</stp>
        <stp>T</stp>
        <tr r="G120" s="5"/>
      </tp>
      <tp>
        <v>16.600000000000001</v>
        <stp/>
        <stp>StudyData</stp>
        <stp>Consolidate(SPREAD(42*HOE-CLE, L2),1X,SPREAD(42*HOE-CLE, L2),1,0)</stp>
        <stp>Bar</stp>
        <stp/>
        <stp>Open</stp>
        <stp>20</stp>
        <stp>-231</stp>
        <stp>All</stp>
        <stp/>
        <stp/>
        <stp>TRUE</stp>
        <stp>T</stp>
        <tr r="F235" s="5"/>
      </tp>
      <tp>
        <v>16.64</v>
        <stp/>
        <stp>StudyData</stp>
        <stp>Consolidate(SPREAD(42*HOE-CLE, L2),1X,SPREAD(42*HOE-CLE, L2),1,0)</stp>
        <stp>Bar</stp>
        <stp/>
        <stp>Open</stp>
        <stp>20</stp>
        <stp>-131</stp>
        <stp>All</stp>
        <stp/>
        <stp/>
        <stp>TRUE</stp>
        <stp>T</stp>
        <tr r="F135" s="5"/>
      </tp>
      <tp>
        <v>16.55</v>
        <stp/>
        <stp>StudyData</stp>
        <stp>Consolidate(SPREAD(42*HOE-CLE, L2),1X,SPREAD(42*HOE-CLE, L2),1,0)</stp>
        <stp>Bar</stp>
        <stp/>
        <stp>High</stp>
        <stp>20</stp>
        <stp>-217</stp>
        <stp>All</stp>
        <stp/>
        <stp/>
        <stp>TRUE</stp>
        <stp>T</stp>
        <tr r="G221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-117</stp>
        <stp>All</stp>
        <stp/>
        <stp/>
        <stp>TRUE</stp>
        <stp>T</stp>
        <tr r="G121" s="5"/>
      </tp>
      <tp>
        <v>16.579999999999998</v>
        <stp/>
        <stp>StudyData</stp>
        <stp>Consolidate(SPREAD(42*HOE-CLE, L2),1X,SPREAD(42*HOE-CLE, L2),1,0)</stp>
        <stp>Bar</stp>
        <stp/>
        <stp>Open</stp>
        <stp>20</stp>
        <stp>-236</stp>
        <stp>All</stp>
        <stp/>
        <stp/>
        <stp>TRUE</stp>
        <stp>T</stp>
        <tr r="F240" s="5"/>
      </tp>
      <tp>
        <v>16.7</v>
        <stp/>
        <stp>StudyData</stp>
        <stp>Consolidate(SPREAD(42*HOE-CLE, L2),1X,SPREAD(42*HOE-CLE, L2),1,0)</stp>
        <stp>Bar</stp>
        <stp/>
        <stp>Open</stp>
        <stp>20</stp>
        <stp>-136</stp>
        <stp>All</stp>
        <stp/>
        <stp/>
        <stp>TRUE</stp>
        <stp>T</stp>
        <tr r="F140" s="5"/>
      </tp>
      <tp>
        <v>16.46</v>
        <stp/>
        <stp>StudyData</stp>
        <stp>Consolidate(SPREAD(42*HOE-CLE, L2),1X,SPREAD(42*HOE-CLE, L2),1,0)</stp>
        <stp>Bar</stp>
        <stp/>
        <stp>High</stp>
        <stp>20</stp>
        <stp>-210</stp>
        <stp>All</stp>
        <stp/>
        <stp/>
        <stp>TRUE</stp>
        <stp>T</stp>
        <tr r="G214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-110</stp>
        <stp>All</stp>
        <stp/>
        <stp/>
        <stp>TRUE</stp>
        <stp>T</stp>
        <tr r="G114" s="5"/>
      </tp>
      <tp>
        <v>16.59</v>
        <stp/>
        <stp>StudyData</stp>
        <stp>Consolidate(SPREAD(42*HOE-CLE, L2),1X,SPREAD(42*HOE-CLE, L2),1,0)</stp>
        <stp>Bar</stp>
        <stp/>
        <stp>Open</stp>
        <stp>20</stp>
        <stp>-237</stp>
        <stp>All</stp>
        <stp/>
        <stp/>
        <stp>TRUE</stp>
        <stp>T</stp>
        <tr r="F241" s="5"/>
      </tp>
      <tp>
        <v>16.649999999999999</v>
        <stp/>
        <stp>StudyData</stp>
        <stp>Consolidate(SPREAD(42*HOE-CLE, L2),1X,SPREAD(42*HOE-CLE, L2),1,0)</stp>
        <stp>Bar</stp>
        <stp/>
        <stp>Open</stp>
        <stp>20</stp>
        <stp>-137</stp>
        <stp>All</stp>
        <stp/>
        <stp/>
        <stp>TRUE</stp>
        <stp>T</stp>
        <tr r="F141" s="5"/>
      </tp>
      <tp>
        <v>16.41</v>
        <stp/>
        <stp>StudyData</stp>
        <stp>Consolidate(SPREAD(42*HOE-CLE, L2),1X,SPREAD(42*HOE-CLE, L2),1,0)</stp>
        <stp>Bar</stp>
        <stp/>
        <stp>High</stp>
        <stp>20</stp>
        <stp>-211</stp>
        <stp>All</stp>
        <stp/>
        <stp/>
        <stp>TRUE</stp>
        <stp>T</stp>
        <tr r="G215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-111</stp>
        <stp>All</stp>
        <stp/>
        <stp/>
        <stp>TRUE</stp>
        <stp>T</stp>
        <tr r="G115" s="5"/>
      </tp>
      <tp>
        <v>14.586499999999999</v>
        <stp/>
        <stp>StudyData</stp>
        <stp>Consolidate(SPREAD((42*HOE+42*RBE)/2-CLE,L3),1X,SPREAD((42*HOE+42*RBE)/2-CLE,L3),1,0)</stp>
        <stp>Bar</stp>
        <stp/>
        <stp>Close</stp>
        <stp>D</stp>
        <stp>-1</stp>
        <stp>All</stp>
        <stp/>
        <stp/>
        <stp>TRUE</stp>
        <stp>T</stp>
        <tr r="O13" s="2"/>
      </tp>
      <tp>
        <v>16.579999999999998</v>
        <stp/>
        <stp>StudyData</stp>
        <stp>Consolidate(SPREAD(42*HOE-CLE, L2),1X,SPREAD(42*HOE-CLE, L2),1,0)</stp>
        <stp>Bar</stp>
        <stp/>
        <stp>Open</stp>
        <stp>20</stp>
        <stp>-234</stp>
        <stp>All</stp>
        <stp/>
        <stp/>
        <stp>TRUE</stp>
        <stp>T</stp>
        <tr r="F238" s="5"/>
      </tp>
      <tp>
        <v>16.63</v>
        <stp/>
        <stp>StudyData</stp>
        <stp>Consolidate(SPREAD(42*HOE-CLE, L2),1X,SPREAD(42*HOE-CLE, L2),1,0)</stp>
        <stp>Bar</stp>
        <stp/>
        <stp>Open</stp>
        <stp>20</stp>
        <stp>-134</stp>
        <stp>All</stp>
        <stp/>
        <stp/>
        <stp>TRUE</stp>
        <stp>T</stp>
        <tr r="F138" s="5"/>
      </tp>
      <tp>
        <v>16.3</v>
        <stp/>
        <stp>StudyData</stp>
        <stp>Consolidate(SPREAD(42*HOE-CLE, L2),1X,SPREAD(42*HOE-CLE, L2),1,0)</stp>
        <stp>Bar</stp>
        <stp/>
        <stp>High</stp>
        <stp>20</stp>
        <stp>-212</stp>
        <stp>All</stp>
        <stp/>
        <stp/>
        <stp>TRUE</stp>
        <stp>T</stp>
        <tr r="G216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-112</stp>
        <stp>All</stp>
        <stp/>
        <stp/>
        <stp>TRUE</stp>
        <stp>T</stp>
        <tr r="G116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-235</stp>
        <stp>All</stp>
        <stp/>
        <stp/>
        <stp>TRUE</stp>
        <stp>T</stp>
        <tr r="F239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-135</stp>
        <stp>All</stp>
        <stp/>
        <stp/>
        <stp>TRUE</stp>
        <stp>T</stp>
        <tr r="F139" s="5"/>
      </tp>
      <tp>
        <v>16.3</v>
        <stp/>
        <stp>StudyData</stp>
        <stp>Consolidate(SPREAD(42*HOE-CLE, L2),1X,SPREAD(42*HOE-CLE, L2),1,0)</stp>
        <stp>Bar</stp>
        <stp/>
        <stp>High</stp>
        <stp>20</stp>
        <stp>-213</stp>
        <stp>All</stp>
        <stp/>
        <stp/>
        <stp>TRUE</stp>
        <stp>T</stp>
        <tr r="G217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-113</stp>
        <stp>All</stp>
        <stp/>
        <stp/>
        <stp>TRUE</stp>
        <stp>T</stp>
        <tr r="G117" s="5"/>
      </tp>
      <tp>
        <v>-48.23</v>
        <stp/>
        <stp>StudyData</stp>
        <stp>Consolidate(SPREAD(RBE-CLE,L2),1X,SPREAD(RBE-CLE,L2),1,0)</stp>
        <stp>Bar</stp>
        <stp/>
        <stp>Close</stp>
        <stp>10</stp>
        <stp>-54</stp>
        <stp>All</stp>
        <stp/>
        <stp/>
        <stp>TRUE</stp>
        <stp>T</stp>
        <tr r="I58" s="4"/>
      </tp>
      <tp>
        <v>-48.2</v>
        <stp/>
        <stp>StudyData</stp>
        <stp>Consolidate(SPREAD(RBE-CLE,L2),1X,SPREAD(RBE-CLE,L2),1,0)</stp>
        <stp>Bar</stp>
        <stp/>
        <stp>Close</stp>
        <stp>10</stp>
        <stp>-55</stp>
        <stp>All</stp>
        <stp/>
        <stp/>
        <stp>TRUE</stp>
        <stp>T</stp>
        <tr r="I59" s="4"/>
      </tp>
      <tp>
        <v>-48.21</v>
        <stp/>
        <stp>StudyData</stp>
        <stp>Consolidate(SPREAD(RBE-CLE,L2),1X,SPREAD(RBE-CLE,L2),1,0)</stp>
        <stp>Bar</stp>
        <stp/>
        <stp>Close</stp>
        <stp>10</stp>
        <stp>-56</stp>
        <stp>All</stp>
        <stp/>
        <stp/>
        <stp>TRUE</stp>
        <stp>T</stp>
        <tr r="I60" s="4"/>
      </tp>
      <tp>
        <v>-48.2</v>
        <stp/>
        <stp>StudyData</stp>
        <stp>Consolidate(SPREAD(RBE-CLE,L2),1X,SPREAD(RBE-CLE,L2),1,0)</stp>
        <stp>Bar</stp>
        <stp/>
        <stp>Close</stp>
        <stp>10</stp>
        <stp>-57</stp>
        <stp>All</stp>
        <stp/>
        <stp/>
        <stp>TRUE</stp>
        <stp>T</stp>
        <tr r="I61" s="4"/>
      </tp>
      <tp>
        <v>-48.03</v>
        <stp/>
        <stp>StudyData</stp>
        <stp>Consolidate(SPREAD(RBE-CLE,L2),1X,SPREAD(RBE-CLE,L2),1,0)</stp>
        <stp>Bar</stp>
        <stp/>
        <stp>Close</stp>
        <stp>10</stp>
        <stp>-50</stp>
        <stp>All</stp>
        <stp/>
        <stp/>
        <stp>TRUE</stp>
        <stp>T</stp>
        <tr r="I54" s="4"/>
      </tp>
      <tp>
        <v>-48.01</v>
        <stp/>
        <stp>StudyData</stp>
        <stp>Consolidate(SPREAD(RBE-CLE,L2),1X,SPREAD(RBE-CLE,L2),1,0)</stp>
        <stp>Bar</stp>
        <stp/>
        <stp>Close</stp>
        <stp>10</stp>
        <stp>-51</stp>
        <stp>All</stp>
        <stp/>
        <stp/>
        <stp>TRUE</stp>
        <stp>T</stp>
        <tr r="I55" s="4"/>
      </tp>
      <tp>
        <v>-48.08</v>
        <stp/>
        <stp>StudyData</stp>
        <stp>Consolidate(SPREAD(RBE-CLE,L2),1X,SPREAD(RBE-CLE,L2),1,0)</stp>
        <stp>Bar</stp>
        <stp/>
        <stp>Close</stp>
        <stp>10</stp>
        <stp>-52</stp>
        <stp>All</stp>
        <stp/>
        <stp/>
        <stp>TRUE</stp>
        <stp>T</stp>
        <tr r="I56" s="4"/>
      </tp>
      <tp>
        <v>-48.14</v>
        <stp/>
        <stp>StudyData</stp>
        <stp>Consolidate(SPREAD(RBE-CLE,L2),1X,SPREAD(RBE-CLE,L2),1,0)</stp>
        <stp>Bar</stp>
        <stp/>
        <stp>Close</stp>
        <stp>10</stp>
        <stp>-53</stp>
        <stp>All</stp>
        <stp/>
        <stp/>
        <stp>TRUE</stp>
        <stp>T</stp>
        <tr r="I57" s="4"/>
      </tp>
      <tp>
        <v>-48.21</v>
        <stp/>
        <stp>StudyData</stp>
        <stp>Consolidate(SPREAD(RBE-CLE,L2),1X,SPREAD(RBE-CLE,L2),1,0)</stp>
        <stp>Bar</stp>
        <stp/>
        <stp>Close</stp>
        <stp>10</stp>
        <stp>-58</stp>
        <stp>All</stp>
        <stp/>
        <stp/>
        <stp>TRUE</stp>
        <stp>T</stp>
        <tr r="I62" s="4"/>
      </tp>
      <tp>
        <v>-48.23</v>
        <stp/>
        <stp>StudyData</stp>
        <stp>Consolidate(SPREAD(RBE-CLE,L2),1X,SPREAD(RBE-CLE,L2),1,0)</stp>
        <stp>Bar</stp>
        <stp/>
        <stp>Close</stp>
        <stp>10</stp>
        <stp>-59</stp>
        <stp>All</stp>
        <stp/>
        <stp/>
        <stp>TRUE</stp>
        <stp>T</stp>
        <tr r="I63" s="4"/>
      </tp>
      <tp>
        <v>16.510000000000002</v>
        <stp/>
        <stp>StudyData</stp>
        <stp>Consolidate(SPREAD(42*HOE-CLE, L2),1X,SPREAD(42*HOE-CLE, L2),1,0)</stp>
        <stp>Bar</stp>
        <stp/>
        <stp>Open</stp>
        <stp>20</stp>
        <stp>-228</stp>
        <stp>All</stp>
        <stp/>
        <stp/>
        <stp>TRUE</stp>
        <stp>T</stp>
        <tr r="F232" s="5"/>
      </tp>
      <tp>
        <v>16.66</v>
        <stp/>
        <stp>StudyData</stp>
        <stp>Consolidate(SPREAD(42*HOE-CLE, L2),1X,SPREAD(42*HOE-CLE, L2),1,0)</stp>
        <stp>Bar</stp>
        <stp/>
        <stp>Open</stp>
        <stp>20</stp>
        <stp>-128</stp>
        <stp>All</stp>
        <stp/>
        <stp/>
        <stp>TRUE</stp>
        <stp>T</stp>
        <tr r="F132" s="5"/>
      </tp>
      <tp>
        <v>16.53</v>
        <stp/>
        <stp>StudyData</stp>
        <stp>Consolidate(SPREAD(42*HOE-CLE, L2),1X,SPREAD(42*HOE-CLE, L2),1,0)</stp>
        <stp>Bar</stp>
        <stp/>
        <stp>Open</stp>
        <stp>20</stp>
        <stp>-229</stp>
        <stp>All</stp>
        <stp/>
        <stp/>
        <stp>TRUE</stp>
        <stp>T</stp>
        <tr r="F233" s="5"/>
      </tp>
      <tp>
        <v>16.64</v>
        <stp/>
        <stp>StudyData</stp>
        <stp>Consolidate(SPREAD(42*HOE-CLE, L2),1X,SPREAD(42*HOE-CLE, L2),1,0)</stp>
        <stp>Bar</stp>
        <stp/>
        <stp>Open</stp>
        <stp>20</stp>
        <stp>-129</stp>
        <stp>All</stp>
        <stp/>
        <stp/>
        <stp>TRUE</stp>
        <stp>T</stp>
        <tr r="F133" s="5"/>
      </tp>
      <tp>
        <v>16.48</v>
        <stp/>
        <stp>StudyData</stp>
        <stp>Consolidate(SPREAD(42*HOE-CLE, L2),1X,SPREAD(42*HOE-CLE, L2),1,0)</stp>
        <stp>Bar</stp>
        <stp/>
        <stp>High</stp>
        <stp>20</stp>
        <stp>-208</stp>
        <stp>All</stp>
        <stp/>
        <stp/>
        <stp>TRUE</stp>
        <stp>T</stp>
        <tr r="G212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-108</stp>
        <stp>All</stp>
        <stp/>
        <stp/>
        <stp>TRUE</stp>
        <stp>T</stp>
        <tr r="G112" s="5"/>
      </tp>
      <tp>
        <v>16.47</v>
        <stp/>
        <stp>StudyData</stp>
        <stp>Consolidate(SPREAD(42*HOE-CLE, L2),1X,SPREAD(42*HOE-CLE, L2),1,0)</stp>
        <stp>Bar</stp>
        <stp/>
        <stp>High</stp>
        <stp>20</stp>
        <stp>-209</stp>
        <stp>All</stp>
        <stp/>
        <stp/>
        <stp>TRUE</stp>
        <stp>T</stp>
        <tr r="G213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-109</stp>
        <stp>All</stp>
        <stp/>
        <stp/>
        <stp>TRUE</stp>
        <stp>T</stp>
        <tr r="G113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-222</stp>
        <stp>All</stp>
        <stp/>
        <stp/>
        <stp>TRUE</stp>
        <stp>T</stp>
        <tr r="F226" s="5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-122</stp>
        <stp>All</stp>
        <stp/>
        <stp/>
        <stp>TRUE</stp>
        <stp>T</stp>
        <tr r="F126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-204</stp>
        <stp>All</stp>
        <stp/>
        <stp/>
        <stp>TRUE</stp>
        <stp>T</stp>
        <tr r="G208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-104</stp>
        <stp>All</stp>
        <stp/>
        <stp/>
        <stp>TRUE</stp>
        <stp>T</stp>
        <tr r="G108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-223</stp>
        <stp>All</stp>
        <stp/>
        <stp/>
        <stp>TRUE</stp>
        <stp>T</stp>
        <tr r="F227" s="5"/>
      </tp>
      <tp>
        <v>16.66</v>
        <stp/>
        <stp>StudyData</stp>
        <stp>Consolidate(SPREAD(42*HOE-CLE, L2),1X,SPREAD(42*HOE-CLE, L2),1,0)</stp>
        <stp>Bar</stp>
        <stp/>
        <stp>Open</stp>
        <stp>20</stp>
        <stp>-123</stp>
        <stp>All</stp>
        <stp/>
        <stp/>
        <stp>TRUE</stp>
        <stp>T</stp>
        <tr r="F127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-205</stp>
        <stp>All</stp>
        <stp/>
        <stp/>
        <stp>TRUE</stp>
        <stp>T</stp>
        <tr r="G209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-105</stp>
        <stp>All</stp>
        <stp/>
        <stp/>
        <stp>TRUE</stp>
        <stp>T</stp>
        <tr r="G109" s="5"/>
      </tp>
      <tp>
        <v>16.260000000000002</v>
        <stp/>
        <stp>StudyData</stp>
        <stp>Consolidate(SPREAD(42*HOE-CLE, L2),1X,SPREAD(42*HOE-CLE, L2),1,0)</stp>
        <stp>Bar</stp>
        <stp/>
        <stp>Open</stp>
        <stp>20</stp>
        <stp>-220</stp>
        <stp>All</stp>
        <stp/>
        <stp/>
        <stp>TRUE</stp>
        <stp>T</stp>
        <tr r="F224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-120</stp>
        <stp>All</stp>
        <stp/>
        <stp/>
        <stp>TRUE</stp>
        <stp>T</stp>
        <tr r="F124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-206</stp>
        <stp>All</stp>
        <stp/>
        <stp/>
        <stp>TRUE</stp>
        <stp>T</stp>
        <tr r="G210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-106</stp>
        <stp>All</stp>
        <stp/>
        <stp/>
        <stp>TRUE</stp>
        <stp>T</stp>
        <tr r="G110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-221</stp>
        <stp>All</stp>
        <stp/>
        <stp/>
        <stp>TRUE</stp>
        <stp>T</stp>
        <tr r="F225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-121</stp>
        <stp>All</stp>
        <stp/>
        <stp/>
        <stp>TRUE</stp>
        <stp>T</stp>
        <tr r="F125" s="5"/>
      </tp>
      <tp>
        <v>16.53</v>
        <stp/>
        <stp>StudyData</stp>
        <stp>Consolidate(SPREAD(42*HOE-CLE, L2),1X,SPREAD(42*HOE-CLE, L2),1,0)</stp>
        <stp>Bar</stp>
        <stp/>
        <stp>High</stp>
        <stp>20</stp>
        <stp>-207</stp>
        <stp>All</stp>
        <stp/>
        <stp/>
        <stp>TRUE</stp>
        <stp>T</stp>
        <tr r="G211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-107</stp>
        <stp>All</stp>
        <stp/>
        <stp/>
        <stp>TRUE</stp>
        <stp>T</stp>
        <tr r="G111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-226</stp>
        <stp>All</stp>
        <stp/>
        <stp/>
        <stp>TRUE</stp>
        <stp>T</stp>
        <tr r="F230" s="5"/>
      </tp>
      <tp>
        <v>16.649999999999999</v>
        <stp/>
        <stp>StudyData</stp>
        <stp>Consolidate(SPREAD(42*HOE-CLE, L2),1X,SPREAD(42*HOE-CLE, L2),1,0)</stp>
        <stp>Bar</stp>
        <stp/>
        <stp>Open</stp>
        <stp>20</stp>
        <stp>-126</stp>
        <stp>All</stp>
        <stp/>
        <stp/>
        <stp>TRUE</stp>
        <stp>T</stp>
        <tr r="F130" s="5"/>
      </tp>
      <tp>
        <v>16.440000000000001</v>
        <stp/>
        <stp>StudyData</stp>
        <stp>Consolidate(SPREAD(42*HOE-CLE, L2),1X,SPREAD(42*HOE-CLE, L2),1,0)</stp>
        <stp>Bar</stp>
        <stp/>
        <stp>High</stp>
        <stp>20</stp>
        <stp>-200</stp>
        <stp>All</stp>
        <stp/>
        <stp/>
        <stp>TRUE</stp>
        <stp>T</stp>
        <tr r="G204" s="5"/>
      </tp>
      <tp>
        <v>16.79</v>
        <stp/>
        <stp>StudyData</stp>
        <stp>Consolidate(SPREAD(42*HOE-CLE, L2),1X,SPREAD(42*HOE-CLE, L2),1,0)</stp>
        <stp>Bar</stp>
        <stp/>
        <stp>High</stp>
        <stp>20</stp>
        <stp>-100</stp>
        <stp>All</stp>
        <stp/>
        <stp/>
        <stp>TRUE</stp>
        <stp>T</stp>
        <tr r="G104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-227</stp>
        <stp>All</stp>
        <stp/>
        <stp/>
        <stp>TRUE</stp>
        <stp>T</stp>
        <tr r="F231" s="5"/>
      </tp>
      <tp>
        <v>16.59</v>
        <stp/>
        <stp>StudyData</stp>
        <stp>Consolidate(SPREAD(42*HOE-CLE, L2),1X,SPREAD(42*HOE-CLE, L2),1,0)</stp>
        <stp>Bar</stp>
        <stp/>
        <stp>Open</stp>
        <stp>20</stp>
        <stp>-127</stp>
        <stp>All</stp>
        <stp/>
        <stp/>
        <stp>TRUE</stp>
        <stp>T</stp>
        <tr r="F131" s="5"/>
      </tp>
      <tp>
        <v>16.440000000000001</v>
        <stp/>
        <stp>StudyData</stp>
        <stp>Consolidate(SPREAD(42*HOE-CLE, L2),1X,SPREAD(42*HOE-CLE, L2),1,0)</stp>
        <stp>Bar</stp>
        <stp/>
        <stp>High</stp>
        <stp>20</stp>
        <stp>-201</stp>
        <stp>All</stp>
        <stp/>
        <stp/>
        <stp>TRUE</stp>
        <stp>T</stp>
        <tr r="G205" s="5"/>
      </tp>
      <tp>
        <v>16.78</v>
        <stp/>
        <stp>StudyData</stp>
        <stp>Consolidate(SPREAD(42*HOE-CLE, L2),1X,SPREAD(42*HOE-CLE, L2),1,0)</stp>
        <stp>Bar</stp>
        <stp/>
        <stp>High</stp>
        <stp>20</stp>
        <stp>-101</stp>
        <stp>All</stp>
        <stp/>
        <stp/>
        <stp>TRUE</stp>
        <stp>T</stp>
        <tr r="G105" s="5"/>
      </tp>
      <tp>
        <v>16.579999999999998</v>
        <stp/>
        <stp>StudyData</stp>
        <stp>Consolidate(SPREAD(42*HOE-CLE, L2),1X,SPREAD(42*HOE-CLE, L2),1,0)</stp>
        <stp>Bar</stp>
        <stp/>
        <stp>Open</stp>
        <stp>20</stp>
        <stp>-224</stp>
        <stp>All</stp>
        <stp/>
        <stp/>
        <stp>TRUE</stp>
        <stp>T</stp>
        <tr r="F228" s="5"/>
      </tp>
      <tp>
        <v>16.63</v>
        <stp/>
        <stp>StudyData</stp>
        <stp>Consolidate(SPREAD(42*HOE-CLE, L2),1X,SPREAD(42*HOE-CLE, L2),1,0)</stp>
        <stp>Bar</stp>
        <stp/>
        <stp>Open</stp>
        <stp>20</stp>
        <stp>-124</stp>
        <stp>All</stp>
        <stp/>
        <stp/>
        <stp>TRUE</stp>
        <stp>T</stp>
        <tr r="F128" s="5"/>
      </tp>
      <tp>
        <v>16.53</v>
        <stp/>
        <stp>StudyData</stp>
        <stp>Consolidate(SPREAD(42*HOE-CLE, L2),1X,SPREAD(42*HOE-CLE, L2),1,0)</stp>
        <stp>Bar</stp>
        <stp/>
        <stp>High</stp>
        <stp>20</stp>
        <stp>-202</stp>
        <stp>All</stp>
        <stp/>
        <stp/>
        <stp>TRUE</stp>
        <stp>T</stp>
        <tr r="G206" s="5"/>
      </tp>
      <tp>
        <v>16.78</v>
        <stp/>
        <stp>StudyData</stp>
        <stp>Consolidate(SPREAD(42*HOE-CLE, L2),1X,SPREAD(42*HOE-CLE, L2),1,0)</stp>
        <stp>Bar</stp>
        <stp/>
        <stp>High</stp>
        <stp>20</stp>
        <stp>-102</stp>
        <stp>All</stp>
        <stp/>
        <stp/>
        <stp>TRUE</stp>
        <stp>T</stp>
        <tr r="G106" s="5"/>
      </tp>
      <tp>
        <v>16.53</v>
        <stp/>
        <stp>StudyData</stp>
        <stp>Consolidate(SPREAD(42*HOE-CLE, L2),1X,SPREAD(42*HOE-CLE, L2),1,0)</stp>
        <stp>Bar</stp>
        <stp/>
        <stp>Open</stp>
        <stp>20</stp>
        <stp>-225</stp>
        <stp>All</stp>
        <stp/>
        <stp/>
        <stp>TRUE</stp>
        <stp>T</stp>
        <tr r="F229" s="5"/>
      </tp>
      <tp>
        <v>16.66</v>
        <stp/>
        <stp>StudyData</stp>
        <stp>Consolidate(SPREAD(42*HOE-CLE, L2),1X,SPREAD(42*HOE-CLE, L2),1,0)</stp>
        <stp>Bar</stp>
        <stp/>
        <stp>Open</stp>
        <stp>20</stp>
        <stp>-125</stp>
        <stp>All</stp>
        <stp/>
        <stp/>
        <stp>TRUE</stp>
        <stp>T</stp>
        <tr r="F129" s="5"/>
      </tp>
      <tp>
        <v>16.55</v>
        <stp/>
        <stp>StudyData</stp>
        <stp>Consolidate(SPREAD(42*HOE-CLE, L2),1X,SPREAD(42*HOE-CLE, L2),1,0)</stp>
        <stp>Bar</stp>
        <stp/>
        <stp>High</stp>
        <stp>20</stp>
        <stp>-203</stp>
        <stp>All</stp>
        <stp/>
        <stp/>
        <stp>TRUE</stp>
        <stp>T</stp>
        <tr r="G207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-103</stp>
        <stp>All</stp>
        <stp/>
        <stp/>
        <stp>TRUE</stp>
        <stp>T</stp>
        <tr r="G107" s="5"/>
      </tp>
      <tp>
        <v>-48.07</v>
        <stp/>
        <stp>StudyData</stp>
        <stp>Consolidate(SPREAD(RBE-CLE,L2),1X,SPREAD(RBE-CLE,L2),1,0)</stp>
        <stp>Bar</stp>
        <stp/>
        <stp>Close</stp>
        <stp>10</stp>
        <stp>-44</stp>
        <stp>All</stp>
        <stp/>
        <stp/>
        <stp>TRUE</stp>
        <stp>T</stp>
        <tr r="I48" s="4"/>
      </tp>
      <tp>
        <v>-48.01</v>
        <stp/>
        <stp>StudyData</stp>
        <stp>Consolidate(SPREAD(RBE-CLE,L2),1X,SPREAD(RBE-CLE,L2),1,0)</stp>
        <stp>Bar</stp>
        <stp/>
        <stp>Close</stp>
        <stp>10</stp>
        <stp>-45</stp>
        <stp>All</stp>
        <stp/>
        <stp/>
        <stp>TRUE</stp>
        <stp>T</stp>
        <tr r="I49" s="4"/>
      </tp>
      <tp>
        <v>-48.1</v>
        <stp/>
        <stp>StudyData</stp>
        <stp>Consolidate(SPREAD(RBE-CLE,L2),1X,SPREAD(RBE-CLE,L2),1,0)</stp>
        <stp>Bar</stp>
        <stp/>
        <stp>Close</stp>
        <stp>10</stp>
        <stp>-46</stp>
        <stp>All</stp>
        <stp/>
        <stp/>
        <stp>TRUE</stp>
        <stp>T</stp>
        <tr r="I50" s="4"/>
      </tp>
      <tp>
        <v>-48.04</v>
        <stp/>
        <stp>StudyData</stp>
        <stp>Consolidate(SPREAD(RBE-CLE,L2),1X,SPREAD(RBE-CLE,L2),1,0)</stp>
        <stp>Bar</stp>
        <stp/>
        <stp>Close</stp>
        <stp>10</stp>
        <stp>-47</stp>
        <stp>All</stp>
        <stp/>
        <stp/>
        <stp>TRUE</stp>
        <stp>T</stp>
        <tr r="I51" s="4"/>
      </tp>
      <tp>
        <v>-48.08</v>
        <stp/>
        <stp>StudyData</stp>
        <stp>Consolidate(SPREAD(RBE-CLE,L2),1X,SPREAD(RBE-CLE,L2),1,0)</stp>
        <stp>Bar</stp>
        <stp/>
        <stp>Close</stp>
        <stp>10</stp>
        <stp>-40</stp>
        <stp>All</stp>
        <stp/>
        <stp/>
        <stp>TRUE</stp>
        <stp>T</stp>
        <tr r="I44" s="4"/>
      </tp>
      <tp>
        <v>-48.06</v>
        <stp/>
        <stp>StudyData</stp>
        <stp>Consolidate(SPREAD(RBE-CLE,L2),1X,SPREAD(RBE-CLE,L2),1,0)</stp>
        <stp>Bar</stp>
        <stp/>
        <stp>Close</stp>
        <stp>10</stp>
        <stp>-41</stp>
        <stp>All</stp>
        <stp/>
        <stp/>
        <stp>TRUE</stp>
        <stp>T</stp>
        <tr r="I45" s="4"/>
      </tp>
      <tp>
        <v>-48.05</v>
        <stp/>
        <stp>StudyData</stp>
        <stp>Consolidate(SPREAD(RBE-CLE,L2),1X,SPREAD(RBE-CLE,L2),1,0)</stp>
        <stp>Bar</stp>
        <stp/>
        <stp>Close</stp>
        <stp>10</stp>
        <stp>-42</stp>
        <stp>All</stp>
        <stp/>
        <stp/>
        <stp>TRUE</stp>
        <stp>T</stp>
        <tr r="I46" s="4"/>
      </tp>
      <tp>
        <v>-48.01</v>
        <stp/>
        <stp>StudyData</stp>
        <stp>Consolidate(SPREAD(RBE-CLE,L2),1X,SPREAD(RBE-CLE,L2),1,0)</stp>
        <stp>Bar</stp>
        <stp/>
        <stp>Close</stp>
        <stp>10</stp>
        <stp>-43</stp>
        <stp>All</stp>
        <stp/>
        <stp/>
        <stp>TRUE</stp>
        <stp>T</stp>
        <tr r="I47" s="4"/>
      </tp>
      <tp>
        <v>-48</v>
        <stp/>
        <stp>StudyData</stp>
        <stp>Consolidate(SPREAD(RBE-CLE,L2),1X,SPREAD(RBE-CLE,L2),1,0)</stp>
        <stp>Bar</stp>
        <stp/>
        <stp>Close</stp>
        <stp>10</stp>
        <stp>-48</stp>
        <stp>All</stp>
        <stp/>
        <stp/>
        <stp>TRUE</stp>
        <stp>T</stp>
        <tr r="I52" s="4"/>
      </tp>
      <tp>
        <v>-48.04</v>
        <stp/>
        <stp>StudyData</stp>
        <stp>Consolidate(SPREAD(RBE-CLE,L2),1X,SPREAD(RBE-CLE,L2),1,0)</stp>
        <stp>Bar</stp>
        <stp/>
        <stp>Close</stp>
        <stp>10</stp>
        <stp>-49</stp>
        <stp>All</stp>
        <stp/>
        <stp/>
        <stp>TRUE</stp>
        <stp>T</stp>
        <tr r="I53" s="4"/>
      </tp>
      <tp>
        <v>-47.72</v>
        <stp/>
        <stp>ContractData</stp>
        <stp>SPREAD(RBE-CLE,L2)</stp>
        <stp>Bid</stp>
        <stp/>
        <stp>T</stp>
        <tr r="K27" s="1"/>
      </tp>
      <tp>
        <v>-47.7</v>
        <stp/>
        <stp>ContractData</stp>
        <stp>SPREAD(RBE-CLE,L2)</stp>
        <stp>Ask</stp>
        <stp/>
        <stp>T</stp>
        <tr r="N27" s="1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-258</stp>
        <stp>All</stp>
        <stp/>
        <stp/>
        <stp>TRUE</stp>
        <stp>T</stp>
        <tr r="F262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-158</stp>
        <stp>All</stp>
        <stp/>
        <stp/>
        <stp>TRUE</stp>
        <stp>T</stp>
        <tr r="F162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-259</stp>
        <stp>All</stp>
        <stp/>
        <stp/>
        <stp>TRUE</stp>
        <stp>T</stp>
        <tr r="F263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-159</stp>
        <stp>All</stp>
        <stp/>
        <stp/>
        <stp>TRUE</stp>
        <stp>T</stp>
        <tr r="F163" s="5"/>
      </tp>
      <tp>
        <v>16.3</v>
        <stp/>
        <stp>StudyData</stp>
        <stp>Consolidate(SPREAD(42*HOE-CLE, L2),1X,SPREAD(42*HOE-CLE, L2),1,0)</stp>
        <stp>Bar</stp>
        <stp/>
        <stp>High</stp>
        <stp>20</stp>
        <stp>-278</stp>
        <stp>All</stp>
        <stp/>
        <stp/>
        <stp>TRUE</stp>
        <stp>T</stp>
        <tr r="G282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-178</stp>
        <stp>All</stp>
        <stp/>
        <stp/>
        <stp>TRUE</stp>
        <stp>T</stp>
        <tr r="G182" s="5"/>
      </tp>
      <tp>
        <v>16.36</v>
        <stp/>
        <stp>StudyData</stp>
        <stp>Consolidate(SPREAD(42*HOE-CLE, L2),1X,SPREAD(42*HOE-CLE, L2),1,0)</stp>
        <stp>Bar</stp>
        <stp/>
        <stp>High</stp>
        <stp>20</stp>
        <stp>-279</stp>
        <stp>All</stp>
        <stp/>
        <stp/>
        <stp>TRUE</stp>
        <stp>T</stp>
        <tr r="G283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-179</stp>
        <stp>All</stp>
        <stp/>
        <stp/>
        <stp>TRUE</stp>
        <stp>T</stp>
        <tr r="G183" s="5"/>
      </tp>
      <tp>
        <v>16.600000000000001</v>
        <stp/>
        <stp>StudyData</stp>
        <stp>Consolidate(SPREAD(42*HOE-CLE, L2),1X,SPREAD(42*HOE-CLE, L2),1,0)</stp>
        <stp>Bar</stp>
        <stp/>
        <stp>Open</stp>
        <stp>20</stp>
        <stp>-252</stp>
        <stp>All</stp>
        <stp/>
        <stp/>
        <stp>TRUE</stp>
        <stp>T</stp>
        <tr r="F256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-152</stp>
        <stp>All</stp>
        <stp/>
        <stp/>
        <stp>TRUE</stp>
        <stp>T</stp>
        <tr r="F156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-274</stp>
        <stp>All</stp>
        <stp/>
        <stp/>
        <stp>TRUE</stp>
        <stp>T</stp>
        <tr r="G278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-174</stp>
        <stp>All</stp>
        <stp/>
        <stp/>
        <stp>TRUE</stp>
        <stp>T</stp>
        <tr r="G178" s="5"/>
      </tp>
      <tp>
        <v>16.649999999999999</v>
        <stp/>
        <stp>StudyData</stp>
        <stp>Consolidate(SPREAD(42*HOE-CLE, L2),1X,SPREAD(42*HOE-CLE, L2),1,0)</stp>
        <stp>Bar</stp>
        <stp/>
        <stp>Open</stp>
        <stp>20</stp>
        <stp>-253</stp>
        <stp>All</stp>
        <stp/>
        <stp/>
        <stp>TRUE</stp>
        <stp>T</stp>
        <tr r="F257" s="5"/>
      </tp>
      <tp>
        <v>16.47</v>
        <stp/>
        <stp>StudyData</stp>
        <stp>Consolidate(SPREAD(42*HOE-CLE, L2),1X,SPREAD(42*HOE-CLE, L2),1,0)</stp>
        <stp>Bar</stp>
        <stp/>
        <stp>Open</stp>
        <stp>20</stp>
        <stp>-153</stp>
        <stp>All</stp>
        <stp/>
        <stp/>
        <stp>TRUE</stp>
        <stp>T</stp>
        <tr r="F157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-275</stp>
        <stp>All</stp>
        <stp/>
        <stp/>
        <stp>TRUE</stp>
        <stp>T</stp>
        <tr r="G279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-175</stp>
        <stp>All</stp>
        <stp/>
        <stp/>
        <stp>TRUE</stp>
        <stp>T</stp>
        <tr r="G179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-250</stp>
        <stp>All</stp>
        <stp/>
        <stp/>
        <stp>TRUE</stp>
        <stp>T</stp>
        <tr r="F254" s="5"/>
      </tp>
      <tp>
        <v>16.48</v>
        <stp/>
        <stp>StudyData</stp>
        <stp>Consolidate(SPREAD(42*HOE-CLE, L2),1X,SPREAD(42*HOE-CLE, L2),1,0)</stp>
        <stp>Bar</stp>
        <stp/>
        <stp>Open</stp>
        <stp>20</stp>
        <stp>-150</stp>
        <stp>All</stp>
        <stp/>
        <stp/>
        <stp>TRUE</stp>
        <stp>T</stp>
        <tr r="F154" s="5"/>
      </tp>
      <tp>
        <v>16.38</v>
        <stp/>
        <stp>StudyData</stp>
        <stp>Consolidate(SPREAD(42*HOE-CLE, L2),1X,SPREAD(42*HOE-CLE, L2),1,0)</stp>
        <stp>Bar</stp>
        <stp/>
        <stp>High</stp>
        <stp>20</stp>
        <stp>-276</stp>
        <stp>All</stp>
        <stp/>
        <stp/>
        <stp>TRUE</stp>
        <stp>T</stp>
        <tr r="G280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-176</stp>
        <stp>All</stp>
        <stp/>
        <stp/>
        <stp>TRUE</stp>
        <stp>T</stp>
        <tr r="G180" s="5"/>
      </tp>
      <tp>
        <v>16.649999999999999</v>
        <stp/>
        <stp>StudyData</stp>
        <stp>Consolidate(SPREAD(42*HOE-CLE, L2),1X,SPREAD(42*HOE-CLE, L2),1,0)</stp>
        <stp>Bar</stp>
        <stp/>
        <stp>Open</stp>
        <stp>20</stp>
        <stp>-251</stp>
        <stp>All</stp>
        <stp/>
        <stp/>
        <stp>TRUE</stp>
        <stp>T</stp>
        <tr r="F255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-151</stp>
        <stp>All</stp>
        <stp/>
        <stp/>
        <stp>TRUE</stp>
        <stp>T</stp>
        <tr r="F155" s="5"/>
      </tp>
      <tp>
        <v>16.38</v>
        <stp/>
        <stp>StudyData</stp>
        <stp>Consolidate(SPREAD(42*HOE-CLE, L2),1X,SPREAD(42*HOE-CLE, L2),1,0)</stp>
        <stp>Bar</stp>
        <stp/>
        <stp>High</stp>
        <stp>20</stp>
        <stp>-277</stp>
        <stp>All</stp>
        <stp/>
        <stp/>
        <stp>TRUE</stp>
        <stp>T</stp>
        <tr r="G281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-177</stp>
        <stp>All</stp>
        <stp/>
        <stp/>
        <stp>TRUE</stp>
        <stp>T</stp>
        <tr r="G181" s="5"/>
      </tp>
      <tp>
        <v>16.649999999999999</v>
        <stp/>
        <stp>StudyData</stp>
        <stp>Consolidate(SPREAD(42*HOE-CLE, L2),1X,SPREAD(42*HOE-CLE, L2),1,0)</stp>
        <stp>Bar</stp>
        <stp/>
        <stp>Open</stp>
        <stp>20</stp>
        <stp>-256</stp>
        <stp>All</stp>
        <stp/>
        <stp/>
        <stp>TRUE</stp>
        <stp>T</stp>
        <tr r="F260" s="5"/>
      </tp>
      <tp>
        <v>16.47</v>
        <stp/>
        <stp>StudyData</stp>
        <stp>Consolidate(SPREAD(42*HOE-CLE, L2),1X,SPREAD(42*HOE-CLE, L2),1,0)</stp>
        <stp>Bar</stp>
        <stp/>
        <stp>Open</stp>
        <stp>20</stp>
        <stp>-156</stp>
        <stp>All</stp>
        <stp/>
        <stp/>
        <stp>TRUE</stp>
        <stp>T</stp>
        <tr r="F160" s="5"/>
      </tp>
      <tp>
        <v>16.649999999999999</v>
        <stp/>
        <stp>StudyData</stp>
        <stp>Consolidate(SPREAD(42*HOE-CLE, L2),1X,SPREAD(42*HOE-CLE, L2),1,0)</stp>
        <stp>Bar</stp>
        <stp/>
        <stp>High</stp>
        <stp>20</stp>
        <stp>-270</stp>
        <stp>All</stp>
        <stp/>
        <stp/>
        <stp>TRUE</stp>
        <stp>T</stp>
        <tr r="G274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-170</stp>
        <stp>All</stp>
        <stp/>
        <stp/>
        <stp>TRUE</stp>
        <stp>T</stp>
        <tr r="G174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-257</stp>
        <stp>All</stp>
        <stp/>
        <stp/>
        <stp>TRUE</stp>
        <stp>T</stp>
        <tr r="F261" s="5"/>
      </tp>
      <tp>
        <v>16.440000000000001</v>
        <stp/>
        <stp>StudyData</stp>
        <stp>Consolidate(SPREAD(42*HOE-CLE, L2),1X,SPREAD(42*HOE-CLE, L2),1,0)</stp>
        <stp>Bar</stp>
        <stp/>
        <stp>Open</stp>
        <stp>20</stp>
        <stp>-157</stp>
        <stp>All</stp>
        <stp/>
        <stp/>
        <stp>TRUE</stp>
        <stp>T</stp>
        <tr r="F161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-271</stp>
        <stp>All</stp>
        <stp/>
        <stp/>
        <stp>TRUE</stp>
        <stp>T</stp>
        <tr r="G275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-171</stp>
        <stp>All</stp>
        <stp/>
        <stp/>
        <stp>TRUE</stp>
        <stp>T</stp>
        <tr r="G175" s="5"/>
      </tp>
      <tp>
        <v>16.649999999999999</v>
        <stp/>
        <stp>StudyData</stp>
        <stp>Consolidate(SPREAD(42*HOE-CLE, L2),1X,SPREAD(42*HOE-CLE, L2),1,0)</stp>
        <stp>Bar</stp>
        <stp/>
        <stp>Open</stp>
        <stp>20</stp>
        <stp>-254</stp>
        <stp>All</stp>
        <stp/>
        <stp/>
        <stp>TRUE</stp>
        <stp>T</stp>
        <tr r="F258" s="5"/>
      </tp>
      <tp>
        <v>16.46</v>
        <stp/>
        <stp>StudyData</stp>
        <stp>Consolidate(SPREAD(42*HOE-CLE, L2),1X,SPREAD(42*HOE-CLE, L2),1,0)</stp>
        <stp>Bar</stp>
        <stp/>
        <stp>Open</stp>
        <stp>20</stp>
        <stp>-154</stp>
        <stp>All</stp>
        <stp/>
        <stp/>
        <stp>TRUE</stp>
        <stp>T</stp>
        <tr r="F158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-272</stp>
        <stp>All</stp>
        <stp/>
        <stp/>
        <stp>TRUE</stp>
        <stp>T</stp>
        <tr r="G276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-172</stp>
        <stp>All</stp>
        <stp/>
        <stp/>
        <stp>TRUE</stp>
        <stp>T</stp>
        <tr r="G176" s="5"/>
      </tp>
      <tp>
        <v>16.63</v>
        <stp/>
        <stp>StudyData</stp>
        <stp>Consolidate(SPREAD(42*HOE-CLE, L2),1X,SPREAD(42*HOE-CLE, L2),1,0)</stp>
        <stp>Bar</stp>
        <stp/>
        <stp>Open</stp>
        <stp>20</stp>
        <stp>-255</stp>
        <stp>All</stp>
        <stp/>
        <stp/>
        <stp>TRUE</stp>
        <stp>T</stp>
        <tr r="F259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-155</stp>
        <stp>All</stp>
        <stp/>
        <stp/>
        <stp>TRUE</stp>
        <stp>T</stp>
        <tr r="F159" s="5"/>
      </tp>
      <tp>
        <v>16.63</v>
        <stp/>
        <stp>StudyData</stp>
        <stp>Consolidate(SPREAD(42*HOE-CLE, L2),1X,SPREAD(42*HOE-CLE, L2),1,0)</stp>
        <stp>Bar</stp>
        <stp/>
        <stp>High</stp>
        <stp>20</stp>
        <stp>-273</stp>
        <stp>All</stp>
        <stp/>
        <stp/>
        <stp>TRUE</stp>
        <stp>T</stp>
        <tr r="G277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-173</stp>
        <stp>All</stp>
        <stp/>
        <stp/>
        <stp>TRUE</stp>
        <stp>T</stp>
        <tr r="G177" s="5"/>
      </tp>
      <tp>
        <v>-47.65</v>
        <stp/>
        <stp>StudyData</stp>
        <stp>Consolidate(SPREAD(RBE-CLE,L2),1X,SPREAD(RBE-CLE,L2),1,0)</stp>
        <stp>Bar</stp>
        <stp/>
        <stp>Open</stp>
        <stp>10</stp>
        <stp>-288</stp>
        <stp>All</stp>
        <stp/>
        <stp/>
        <stp>TRUE</stp>
        <stp>T</stp>
        <tr r="F292" s="4"/>
      </tp>
      <tp>
        <v>-47.62</v>
        <stp/>
        <stp>StudyData</stp>
        <stp>Consolidate(SPREAD(RBE-CLE,L2),1X,SPREAD(RBE-CLE,L2),1,0)</stp>
        <stp>Bar</stp>
        <stp/>
        <stp>Open</stp>
        <stp>10</stp>
        <stp>-188</stp>
        <stp>All</stp>
        <stp/>
        <stp/>
        <stp>TRUE</stp>
        <stp>T</stp>
        <tr r="F192" s="4"/>
      </tp>
      <tp>
        <v>-47.5</v>
        <stp/>
        <stp>StudyData</stp>
        <stp>Consolidate(SPREAD(RBE-CLE,L2),1X,SPREAD(RBE-CLE,L2),1,0)</stp>
        <stp>Bar</stp>
        <stp/>
        <stp>Open</stp>
        <stp>10</stp>
        <stp>-289</stp>
        <stp>All</stp>
        <stp/>
        <stp/>
        <stp>TRUE</stp>
        <stp>T</stp>
        <tr r="F293" s="4"/>
      </tp>
      <tp>
        <v>-47.72</v>
        <stp/>
        <stp>StudyData</stp>
        <stp>Consolidate(SPREAD(RBE-CLE,L2),1X,SPREAD(RBE-CLE,L2),1,0)</stp>
        <stp>Bar</stp>
        <stp/>
        <stp>Open</stp>
        <stp>10</stp>
        <stp>-189</stp>
        <stp>All</stp>
        <stp/>
        <stp/>
        <stp>TRUE</stp>
        <stp>T</stp>
        <tr r="F193" s="4"/>
      </tp>
      <tp>
        <v>-47.61</v>
        <stp/>
        <stp>StudyData</stp>
        <stp>Consolidate(SPREAD(RBE-CLE,L2),1X,SPREAD(RBE-CLE,L2),1,0)</stp>
        <stp>Bar</stp>
        <stp/>
        <stp>Open</stp>
        <stp>10</stp>
        <stp>-284</stp>
        <stp>All</stp>
        <stp/>
        <stp/>
        <stp>TRUE</stp>
        <stp>T</stp>
        <tr r="F288" s="4"/>
      </tp>
      <tp>
        <v>-47.78</v>
        <stp/>
        <stp>StudyData</stp>
        <stp>Consolidate(SPREAD(RBE-CLE,L2),1X,SPREAD(RBE-CLE,L2),1,0)</stp>
        <stp>Bar</stp>
        <stp/>
        <stp>Open</stp>
        <stp>10</stp>
        <stp>-184</stp>
        <stp>All</stp>
        <stp/>
        <stp/>
        <stp>TRUE</stp>
        <stp>T</stp>
        <tr r="F188" s="4"/>
      </tp>
      <tp>
        <v>-47.64</v>
        <stp/>
        <stp>StudyData</stp>
        <stp>Consolidate(SPREAD(RBE-CLE,L2),1X,SPREAD(RBE-CLE,L2),1,0)</stp>
        <stp>Bar</stp>
        <stp/>
        <stp>Open</stp>
        <stp>10</stp>
        <stp>-285</stp>
        <stp>All</stp>
        <stp/>
        <stp/>
        <stp>TRUE</stp>
        <stp>T</stp>
        <tr r="F289" s="4"/>
      </tp>
      <tp>
        <v>-47.72</v>
        <stp/>
        <stp>StudyData</stp>
        <stp>Consolidate(SPREAD(RBE-CLE,L2),1X,SPREAD(RBE-CLE,L2),1,0)</stp>
        <stp>Bar</stp>
        <stp/>
        <stp>Open</stp>
        <stp>10</stp>
        <stp>-185</stp>
        <stp>All</stp>
        <stp/>
        <stp/>
        <stp>TRUE</stp>
        <stp>T</stp>
        <tr r="F189" s="4"/>
      </tp>
      <tp>
        <v>-47.59</v>
        <stp/>
        <stp>StudyData</stp>
        <stp>Consolidate(SPREAD(RBE-CLE,L2),1X,SPREAD(RBE-CLE,L2),1,0)</stp>
        <stp>Bar</stp>
        <stp/>
        <stp>Open</stp>
        <stp>10</stp>
        <stp>-286</stp>
        <stp>All</stp>
        <stp/>
        <stp/>
        <stp>TRUE</stp>
        <stp>T</stp>
        <tr r="F290" s="4"/>
      </tp>
      <tp>
        <v>-47.68</v>
        <stp/>
        <stp>StudyData</stp>
        <stp>Consolidate(SPREAD(RBE-CLE,L2),1X,SPREAD(RBE-CLE,L2),1,0)</stp>
        <stp>Bar</stp>
        <stp/>
        <stp>Open</stp>
        <stp>10</stp>
        <stp>-186</stp>
        <stp>All</stp>
        <stp/>
        <stp/>
        <stp>TRUE</stp>
        <stp>T</stp>
        <tr r="F190" s="4"/>
      </tp>
      <tp>
        <v>-47.55</v>
        <stp/>
        <stp>StudyData</stp>
        <stp>Consolidate(SPREAD(RBE-CLE,L2),1X,SPREAD(RBE-CLE,L2),1,0)</stp>
        <stp>Bar</stp>
        <stp/>
        <stp>Open</stp>
        <stp>10</stp>
        <stp>-287</stp>
        <stp>All</stp>
        <stp/>
        <stp/>
        <stp>TRUE</stp>
        <stp>T</stp>
        <tr r="F291" s="4"/>
      </tp>
      <tp>
        <v>-47.67</v>
        <stp/>
        <stp>StudyData</stp>
        <stp>Consolidate(SPREAD(RBE-CLE,L2),1X,SPREAD(RBE-CLE,L2),1,0)</stp>
        <stp>Bar</stp>
        <stp/>
        <stp>Open</stp>
        <stp>10</stp>
        <stp>-187</stp>
        <stp>All</stp>
        <stp/>
        <stp/>
        <stp>TRUE</stp>
        <stp>T</stp>
        <tr r="F191" s="4"/>
      </tp>
      <tp>
        <v>-48.45</v>
        <stp/>
        <stp>StudyData</stp>
        <stp>Consolidate(SPREAD(RBE-CLE,L2),1X,SPREAD(RBE-CLE,L2),1,0)</stp>
        <stp>Bar</stp>
        <stp/>
        <stp>Open</stp>
        <stp>10</stp>
        <stp>-280</stp>
        <stp>All</stp>
        <stp/>
        <stp/>
        <stp>TRUE</stp>
        <stp>T</stp>
        <tr r="F284" s="4"/>
      </tp>
      <tp>
        <v>-47.89</v>
        <stp/>
        <stp>StudyData</stp>
        <stp>Consolidate(SPREAD(RBE-CLE,L2),1X,SPREAD(RBE-CLE,L2),1,0)</stp>
        <stp>Bar</stp>
        <stp/>
        <stp>Open</stp>
        <stp>10</stp>
        <stp>-180</stp>
        <stp>All</stp>
        <stp/>
        <stp/>
        <stp>TRUE</stp>
        <stp>T</stp>
        <tr r="F184" s="4"/>
      </tp>
      <tp>
        <v>-48.5</v>
        <stp/>
        <stp>StudyData</stp>
        <stp>Consolidate(SPREAD(RBE-CLE,L2),1X,SPREAD(RBE-CLE,L2),1,0)</stp>
        <stp>Bar</stp>
        <stp/>
        <stp>Open</stp>
        <stp>10</stp>
        <stp>-281</stp>
        <stp>All</stp>
        <stp/>
        <stp/>
        <stp>TRUE</stp>
        <stp>T</stp>
        <tr r="F285" s="4"/>
      </tp>
      <tp>
        <v>-47.97</v>
        <stp/>
        <stp>StudyData</stp>
        <stp>Consolidate(SPREAD(RBE-CLE,L2),1X,SPREAD(RBE-CLE,L2),1,0)</stp>
        <stp>Bar</stp>
        <stp/>
        <stp>Open</stp>
        <stp>10</stp>
        <stp>-181</stp>
        <stp>All</stp>
        <stp/>
        <stp/>
        <stp>TRUE</stp>
        <stp>T</stp>
        <tr r="F185" s="4"/>
      </tp>
      <tp>
        <v>-48.52</v>
        <stp/>
        <stp>StudyData</stp>
        <stp>Consolidate(SPREAD(RBE-CLE,L2),1X,SPREAD(RBE-CLE,L2),1,0)</stp>
        <stp>Bar</stp>
        <stp/>
        <stp>Open</stp>
        <stp>10</stp>
        <stp>-282</stp>
        <stp>All</stp>
        <stp/>
        <stp/>
        <stp>TRUE</stp>
        <stp>T</stp>
        <tr r="F286" s="4"/>
      </tp>
      <tp>
        <v>-47.89</v>
        <stp/>
        <stp>StudyData</stp>
        <stp>Consolidate(SPREAD(RBE-CLE,L2),1X,SPREAD(RBE-CLE,L2),1,0)</stp>
        <stp>Bar</stp>
        <stp/>
        <stp>Open</stp>
        <stp>10</stp>
        <stp>-182</stp>
        <stp>All</stp>
        <stp/>
        <stp/>
        <stp>TRUE</stp>
        <stp>T</stp>
        <tr r="F186" s="4"/>
      </tp>
      <tp>
        <v>-48.34</v>
        <stp/>
        <stp>StudyData</stp>
        <stp>Consolidate(SPREAD(RBE-CLE,L2),1X,SPREAD(RBE-CLE,L2),1,0)</stp>
        <stp>Bar</stp>
        <stp/>
        <stp>Open</stp>
        <stp>10</stp>
        <stp>-283</stp>
        <stp>All</stp>
        <stp/>
        <stp/>
        <stp>TRUE</stp>
        <stp>T</stp>
        <tr r="F287" s="4"/>
      </tp>
      <tp>
        <v>-47.86</v>
        <stp/>
        <stp>StudyData</stp>
        <stp>Consolidate(SPREAD(RBE-CLE,L2),1X,SPREAD(RBE-CLE,L2),1,0)</stp>
        <stp>Bar</stp>
        <stp/>
        <stp>Open</stp>
        <stp>10</stp>
        <stp>-183</stp>
        <stp>All</stp>
        <stp/>
        <stp/>
        <stp>TRUE</stp>
        <stp>T</stp>
        <tr r="F187" s="4"/>
      </tp>
      <tp>
        <v>-48.06</v>
        <stp/>
        <stp>StudyData</stp>
        <stp>Consolidate(SPREAD(RBE-CLE,L2),1X,SPREAD(RBE-CLE,L2),1,0)</stp>
        <stp>Bar</stp>
        <stp/>
        <stp>Close</stp>
        <stp>10</stp>
        <stp>-34</stp>
        <stp>All</stp>
        <stp/>
        <stp/>
        <stp>TRUE</stp>
        <stp>T</stp>
        <tr r="I38" s="4"/>
      </tp>
      <tp>
        <v>-48.05</v>
        <stp/>
        <stp>StudyData</stp>
        <stp>Consolidate(SPREAD(RBE-CLE,L2),1X,SPREAD(RBE-CLE,L2),1,0)</stp>
        <stp>Bar</stp>
        <stp/>
        <stp>Close</stp>
        <stp>10</stp>
        <stp>-35</stp>
        <stp>All</stp>
        <stp/>
        <stp/>
        <stp>TRUE</stp>
        <stp>T</stp>
        <tr r="I39" s="4"/>
      </tp>
      <tp>
        <v>-48.05</v>
        <stp/>
        <stp>StudyData</stp>
        <stp>Consolidate(SPREAD(RBE-CLE,L2),1X,SPREAD(RBE-CLE,L2),1,0)</stp>
        <stp>Bar</stp>
        <stp/>
        <stp>Close</stp>
        <stp>10</stp>
        <stp>-36</stp>
        <stp>All</stp>
        <stp/>
        <stp/>
        <stp>TRUE</stp>
        <stp>T</stp>
        <tr r="I40" s="4"/>
      </tp>
      <tp>
        <v>-48.09</v>
        <stp/>
        <stp>StudyData</stp>
        <stp>Consolidate(SPREAD(RBE-CLE,L2),1X,SPREAD(RBE-CLE,L2),1,0)</stp>
        <stp>Bar</stp>
        <stp/>
        <stp>Close</stp>
        <stp>10</stp>
        <stp>-37</stp>
        <stp>All</stp>
        <stp/>
        <stp/>
        <stp>TRUE</stp>
        <stp>T</stp>
        <tr r="I41" s="4"/>
      </tp>
      <tp>
        <v>-48.03</v>
        <stp/>
        <stp>StudyData</stp>
        <stp>Consolidate(SPREAD(RBE-CLE,L2),1X,SPREAD(RBE-CLE,L2),1,0)</stp>
        <stp>Bar</stp>
        <stp/>
        <stp>Close</stp>
        <stp>10</stp>
        <stp>-30</stp>
        <stp>All</stp>
        <stp/>
        <stp/>
        <stp>TRUE</stp>
        <stp>T</stp>
        <tr r="I34" s="4"/>
      </tp>
      <tp>
        <v>-48.03</v>
        <stp/>
        <stp>StudyData</stp>
        <stp>Consolidate(SPREAD(RBE-CLE,L2),1X,SPREAD(RBE-CLE,L2),1,0)</stp>
        <stp>Bar</stp>
        <stp/>
        <stp>Close</stp>
        <stp>10</stp>
        <stp>-31</stp>
        <stp>All</stp>
        <stp/>
        <stp/>
        <stp>TRUE</stp>
        <stp>T</stp>
        <tr r="I35" s="4"/>
      </tp>
      <tp>
        <v>-48.05</v>
        <stp/>
        <stp>StudyData</stp>
        <stp>Consolidate(SPREAD(RBE-CLE,L2),1X,SPREAD(RBE-CLE,L2),1,0)</stp>
        <stp>Bar</stp>
        <stp/>
        <stp>Close</stp>
        <stp>10</stp>
        <stp>-32</stp>
        <stp>All</stp>
        <stp/>
        <stp/>
        <stp>TRUE</stp>
        <stp>T</stp>
        <tr r="I36" s="4"/>
      </tp>
      <tp>
        <v>-48.08</v>
        <stp/>
        <stp>StudyData</stp>
        <stp>Consolidate(SPREAD(RBE-CLE,L2),1X,SPREAD(RBE-CLE,L2),1,0)</stp>
        <stp>Bar</stp>
        <stp/>
        <stp>Close</stp>
        <stp>10</stp>
        <stp>-33</stp>
        <stp>All</stp>
        <stp/>
        <stp/>
        <stp>TRUE</stp>
        <stp>T</stp>
        <tr r="I37" s="4"/>
      </tp>
      <tp>
        <v>-48.13</v>
        <stp/>
        <stp>StudyData</stp>
        <stp>Consolidate(SPREAD(RBE-CLE,L2),1X,SPREAD(RBE-CLE,L2),1,0)</stp>
        <stp>Bar</stp>
        <stp/>
        <stp>Close</stp>
        <stp>10</stp>
        <stp>-38</stp>
        <stp>All</stp>
        <stp/>
        <stp/>
        <stp>TRUE</stp>
        <stp>T</stp>
        <tr r="I42" s="4"/>
      </tp>
      <tp>
        <v>-48.16</v>
        <stp/>
        <stp>StudyData</stp>
        <stp>Consolidate(SPREAD(RBE-CLE,L2),1X,SPREAD(RBE-CLE,L2),1,0)</stp>
        <stp>Bar</stp>
        <stp/>
        <stp>Close</stp>
        <stp>10</stp>
        <stp>-39</stp>
        <stp>All</stp>
        <stp/>
        <stp/>
        <stp>TRUE</stp>
        <stp>T</stp>
        <tr r="I43" s="4"/>
      </tp>
      <tp>
        <v>16.732199999999999</v>
        <stp/>
        <stp>StudyData</stp>
        <stp>Consolidate(SPREAD(42*HOE-CLE, L2),1X,SPREAD(42*HOE-CLE, L2),1,0)</stp>
        <stp>Bar</stp>
        <stp/>
        <stp>Open</stp>
        <stp>D</stp>
        <stp/>
        <stp>All</stp>
        <stp/>
        <stp/>
        <stp>TRUE</stp>
        <stp>T</stp>
        <tr r="O9" s="5"/>
      </tp>
      <tp>
        <v>16.62</v>
        <stp/>
        <stp>StudyData</stp>
        <stp>Consolidate(SPREAD(42*HOE-CLE, L2),1X,SPREAD(42*HOE-CLE, L2),1,0)</stp>
        <stp>Bar</stp>
        <stp/>
        <stp>Open</stp>
        <stp>20</stp>
        <stp>-248</stp>
        <stp>All</stp>
        <stp/>
        <stp/>
        <stp>TRUE</stp>
        <stp>T</stp>
        <tr r="F252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-148</stp>
        <stp>All</stp>
        <stp/>
        <stp/>
        <stp>TRUE</stp>
        <stp>T</stp>
        <tr r="F152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-249</stp>
        <stp>All</stp>
        <stp/>
        <stp/>
        <stp>TRUE</stp>
        <stp>T</stp>
        <tr r="F253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-149</stp>
        <stp>All</stp>
        <stp/>
        <stp/>
        <stp>TRUE</stp>
        <stp>T</stp>
        <tr r="F153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-268</stp>
        <stp>All</stp>
        <stp/>
        <stp/>
        <stp>TRUE</stp>
        <stp>T</stp>
        <tr r="G272" s="5"/>
      </tp>
      <tp>
        <v>16.59</v>
        <stp/>
        <stp>StudyData</stp>
        <stp>Consolidate(SPREAD(42*HOE-CLE, L2),1X,SPREAD(42*HOE-CLE, L2),1,0)</stp>
        <stp>Bar</stp>
        <stp/>
        <stp>High</stp>
        <stp>20</stp>
        <stp>-168</stp>
        <stp>All</stp>
        <stp/>
        <stp/>
        <stp>TRUE</stp>
        <stp>T</stp>
        <tr r="G172" s="5"/>
      </tp>
      <tp>
        <v>16.62</v>
        <stp/>
        <stp>StudyData</stp>
        <stp>Consolidate(SPREAD(42*HOE-CLE, L2),1X,SPREAD(42*HOE-CLE, L2),1,0)</stp>
        <stp>Bar</stp>
        <stp/>
        <stp>High</stp>
        <stp>20</stp>
        <stp>-269</stp>
        <stp>All</stp>
        <stp/>
        <stp/>
        <stp>TRUE</stp>
        <stp>T</stp>
        <tr r="G273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-169</stp>
        <stp>All</stp>
        <stp/>
        <stp/>
        <stp>TRUE</stp>
        <stp>T</stp>
        <tr r="G173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-242</stp>
        <stp>All</stp>
        <stp/>
        <stp/>
        <stp>TRUE</stp>
        <stp>T</stp>
        <tr r="F246" s="5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-142</stp>
        <stp>All</stp>
        <stp/>
        <stp/>
        <stp>TRUE</stp>
        <stp>T</stp>
        <tr r="F146" s="5"/>
      </tp>
      <tp>
        <v>16.7</v>
        <stp/>
        <stp>StudyData</stp>
        <stp>Consolidate(SPREAD(42*HOE-CLE, L2),1X,SPREAD(42*HOE-CLE, L2),1,0)</stp>
        <stp>Bar</stp>
        <stp/>
        <stp>High</stp>
        <stp>20</stp>
        <stp>-264</stp>
        <stp>All</stp>
        <stp/>
        <stp/>
        <stp>TRUE</stp>
        <stp>T</stp>
        <tr r="G268" s="5"/>
      </tp>
      <tp>
        <v>16.62</v>
        <stp/>
        <stp>StudyData</stp>
        <stp>Consolidate(SPREAD(42*HOE-CLE, L2),1X,SPREAD(42*HOE-CLE, L2),1,0)</stp>
        <stp>Bar</stp>
        <stp/>
        <stp>High</stp>
        <stp>20</stp>
        <stp>-164</stp>
        <stp>All</stp>
        <stp/>
        <stp/>
        <stp>TRUE</stp>
        <stp>T</stp>
        <tr r="G168" s="5"/>
      </tp>
      <tp>
        <v>16.600000000000001</v>
        <stp/>
        <stp>StudyData</stp>
        <stp>Consolidate(SPREAD(42*HOE-CLE, L2),1X,SPREAD(42*HOE-CLE, L2),1,0)</stp>
        <stp>Bar</stp>
        <stp/>
        <stp>Open</stp>
        <stp>20</stp>
        <stp>-243</stp>
        <stp>All</stp>
        <stp/>
        <stp/>
        <stp>TRUE</stp>
        <stp>T</stp>
        <tr r="F247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-143</stp>
        <stp>All</stp>
        <stp/>
        <stp/>
        <stp>TRUE</stp>
        <stp>T</stp>
        <tr r="F147" s="5"/>
      </tp>
      <tp>
        <v>16.7</v>
        <stp/>
        <stp>StudyData</stp>
        <stp>Consolidate(SPREAD(42*HOE-CLE, L2),1X,SPREAD(42*HOE-CLE, L2),1,0)</stp>
        <stp>Bar</stp>
        <stp/>
        <stp>High</stp>
        <stp>20</stp>
        <stp>-265</stp>
        <stp>All</stp>
        <stp/>
        <stp/>
        <stp>TRUE</stp>
        <stp>T</stp>
        <tr r="G269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-165</stp>
        <stp>All</stp>
        <stp/>
        <stp/>
        <stp>TRUE</stp>
        <stp>T</stp>
        <tr r="G169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-240</stp>
        <stp>All</stp>
        <stp/>
        <stp/>
        <stp>TRUE</stp>
        <stp>T</stp>
        <tr r="F244" s="5"/>
      </tp>
      <tp>
        <v>16.440000000000001</v>
        <stp/>
        <stp>StudyData</stp>
        <stp>Consolidate(SPREAD(42*HOE-CLE, L2),1X,SPREAD(42*HOE-CLE, L2),1,0)</stp>
        <stp>Bar</stp>
        <stp/>
        <stp>Open</stp>
        <stp>20</stp>
        <stp>-140</stp>
        <stp>All</stp>
        <stp/>
        <stp/>
        <stp>TRUE</stp>
        <stp>T</stp>
        <tr r="F144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-266</stp>
        <stp>All</stp>
        <stp/>
        <stp/>
        <stp>TRUE</stp>
        <stp>T</stp>
        <tr r="G270" s="5"/>
      </tp>
      <tp>
        <v>16.61</v>
        <stp/>
        <stp>StudyData</stp>
        <stp>Consolidate(SPREAD(42*HOE-CLE, L2),1X,SPREAD(42*HOE-CLE, L2),1,0)</stp>
        <stp>Bar</stp>
        <stp/>
        <stp>High</stp>
        <stp>20</stp>
        <stp>-166</stp>
        <stp>All</stp>
        <stp/>
        <stp/>
        <stp>TRUE</stp>
        <stp>T</stp>
        <tr r="G170" s="5"/>
      </tp>
      <tp>
        <v>16.559999999999999</v>
        <stp/>
        <stp>StudyData</stp>
        <stp>Consolidate(SPREAD(42*HOE-CLE, L2),1X,SPREAD(42*HOE-CLE, L2),1,0)</stp>
        <stp>Bar</stp>
        <stp/>
        <stp>Open</stp>
        <stp>20</stp>
        <stp>-241</stp>
        <stp>All</stp>
        <stp/>
        <stp/>
        <stp>TRUE</stp>
        <stp>T</stp>
        <tr r="F245" s="5"/>
      </tp>
      <tp>
        <v>16.559999999999999</v>
        <stp/>
        <stp>StudyData</stp>
        <stp>Consolidate(SPREAD(42*HOE-CLE, L2),1X,SPREAD(42*HOE-CLE, L2),1,0)</stp>
        <stp>Bar</stp>
        <stp/>
        <stp>Open</stp>
        <stp>20</stp>
        <stp>-141</stp>
        <stp>All</stp>
        <stp/>
        <stp/>
        <stp>TRUE</stp>
        <stp>T</stp>
        <tr r="F145" s="5"/>
      </tp>
      <tp>
        <v>16.649999999999999</v>
        <stp/>
        <stp>StudyData</stp>
        <stp>Consolidate(SPREAD(42*HOE-CLE, L2),1X,SPREAD(42*HOE-CLE, L2),1,0)</stp>
        <stp>Bar</stp>
        <stp/>
        <stp>High</stp>
        <stp>20</stp>
        <stp>-267</stp>
        <stp>All</stp>
        <stp/>
        <stp/>
        <stp>TRUE</stp>
        <stp>T</stp>
        <tr r="G271" s="5"/>
      </tp>
      <tp>
        <v>16.59</v>
        <stp/>
        <stp>StudyData</stp>
        <stp>Consolidate(SPREAD(42*HOE-CLE, L2),1X,SPREAD(42*HOE-CLE, L2),1,0)</stp>
        <stp>Bar</stp>
        <stp/>
        <stp>High</stp>
        <stp>20</stp>
        <stp>-167</stp>
        <stp>All</stp>
        <stp/>
        <stp/>
        <stp>TRUE</stp>
        <stp>T</stp>
        <tr r="G171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-246</stp>
        <stp>All</stp>
        <stp/>
        <stp/>
        <stp>TRUE</stp>
        <stp>T</stp>
        <tr r="F250" s="5"/>
      </tp>
      <tp>
        <v>16.420000000000002</v>
        <stp/>
        <stp>StudyData</stp>
        <stp>Consolidate(SPREAD(42*HOE-CLE, L2),1X,SPREAD(42*HOE-CLE, L2),1,0)</stp>
        <stp>Bar</stp>
        <stp/>
        <stp>Open</stp>
        <stp>20</stp>
        <stp>-146</stp>
        <stp>All</stp>
        <stp/>
        <stp/>
        <stp>TRUE</stp>
        <stp>T</stp>
        <tr r="F150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-260</stp>
        <stp>All</stp>
        <stp/>
        <stp/>
        <stp>TRUE</stp>
        <stp>T</stp>
        <tr r="G264" s="5"/>
      </tp>
      <tp>
        <v>16.489999999999998</v>
        <stp/>
        <stp>StudyData</stp>
        <stp>Consolidate(SPREAD(42*HOE-CLE, L2),1X,SPREAD(42*HOE-CLE, L2),1,0)</stp>
        <stp>Bar</stp>
        <stp/>
        <stp>High</stp>
        <stp>20</stp>
        <stp>-160</stp>
        <stp>All</stp>
        <stp/>
        <stp/>
        <stp>TRUE</stp>
        <stp>T</stp>
        <tr r="G164" s="5"/>
      </tp>
      <tp>
        <v>16.579999999999998</v>
        <stp/>
        <stp>StudyData</stp>
        <stp>Consolidate(SPREAD(42*HOE-CLE, L2),1X,SPREAD(42*HOE-CLE, L2),1,0)</stp>
        <stp>Bar</stp>
        <stp/>
        <stp>Open</stp>
        <stp>20</stp>
        <stp>-247</stp>
        <stp>All</stp>
        <stp/>
        <stp/>
        <stp>TRUE</stp>
        <stp>T</stp>
        <tr r="F251" s="5"/>
      </tp>
      <tp>
        <v>16.510000000000002</v>
        <stp/>
        <stp>StudyData</stp>
        <stp>Consolidate(SPREAD(42*HOE-CLE, L2),1X,SPREAD(42*HOE-CLE, L2),1,0)</stp>
        <stp>Bar</stp>
        <stp/>
        <stp>Open</stp>
        <stp>20</stp>
        <stp>-147</stp>
        <stp>All</stp>
        <stp/>
        <stp/>
        <stp>TRUE</stp>
        <stp>T</stp>
        <tr r="F151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-261</stp>
        <stp>All</stp>
        <stp/>
        <stp/>
        <stp>TRUE</stp>
        <stp>T</stp>
        <tr r="G265" s="5"/>
      </tp>
      <tp>
        <v>16.46</v>
        <stp/>
        <stp>StudyData</stp>
        <stp>Consolidate(SPREAD(42*HOE-CLE, L2),1X,SPREAD(42*HOE-CLE, L2),1,0)</stp>
        <stp>Bar</stp>
        <stp/>
        <stp>High</stp>
        <stp>20</stp>
        <stp>-161</stp>
        <stp>All</stp>
        <stp/>
        <stp/>
        <stp>TRUE</stp>
        <stp>T</stp>
        <tr r="G165" s="5"/>
      </tp>
      <tp>
        <v>16.579999999999998</v>
        <stp/>
        <stp>StudyData</stp>
        <stp>Consolidate(SPREAD(42*HOE-CLE, L2),1X,SPREAD(42*HOE-CLE, L2),1,0)</stp>
        <stp>Bar</stp>
        <stp/>
        <stp>Open</stp>
        <stp>20</stp>
        <stp>-244</stp>
        <stp>All</stp>
        <stp/>
        <stp/>
        <stp>TRUE</stp>
        <stp>T</stp>
        <tr r="F248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-144</stp>
        <stp>All</stp>
        <stp/>
        <stp/>
        <stp>TRUE</stp>
        <stp>T</stp>
        <tr r="F148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-262</stp>
        <stp>All</stp>
        <stp/>
        <stp/>
        <stp>TRUE</stp>
        <stp>T</stp>
        <tr r="G266" s="5"/>
      </tp>
      <tp>
        <v>16.489999999999998</v>
        <stp/>
        <stp>StudyData</stp>
        <stp>Consolidate(SPREAD(42*HOE-CLE, L2),1X,SPREAD(42*HOE-CLE, L2),1,0)</stp>
        <stp>Bar</stp>
        <stp/>
        <stp>High</stp>
        <stp>20</stp>
        <stp>-162</stp>
        <stp>All</stp>
        <stp/>
        <stp/>
        <stp>TRUE</stp>
        <stp>T</stp>
        <tr r="G166" s="5"/>
      </tp>
      <tp>
        <v>16.57</v>
        <stp/>
        <stp>StudyData</stp>
        <stp>Consolidate(SPREAD(42*HOE-CLE, L2),1X,SPREAD(42*HOE-CLE, L2),1,0)</stp>
        <stp>Bar</stp>
        <stp/>
        <stp>Open</stp>
        <stp>20</stp>
        <stp>-245</stp>
        <stp>All</stp>
        <stp/>
        <stp/>
        <stp>TRUE</stp>
        <stp>T</stp>
        <tr r="F249" s="5"/>
      </tp>
      <tp>
        <v>16.48</v>
        <stp/>
        <stp>StudyData</stp>
        <stp>Consolidate(SPREAD(42*HOE-CLE, L2),1X,SPREAD(42*HOE-CLE, L2),1,0)</stp>
        <stp>Bar</stp>
        <stp/>
        <stp>Open</stp>
        <stp>20</stp>
        <stp>-145</stp>
        <stp>All</stp>
        <stp/>
        <stp/>
        <stp>TRUE</stp>
        <stp>T</stp>
        <tr r="F149" s="5"/>
      </tp>
      <tp>
        <v>16.670000000000002</v>
        <stp/>
        <stp>StudyData</stp>
        <stp>Consolidate(SPREAD(42*HOE-CLE, L2),1X,SPREAD(42*HOE-CLE, L2),1,0)</stp>
        <stp>Bar</stp>
        <stp/>
        <stp>High</stp>
        <stp>20</stp>
        <stp>-263</stp>
        <stp>All</stp>
        <stp/>
        <stp/>
        <stp>TRUE</stp>
        <stp>T</stp>
        <tr r="G267" s="5"/>
      </tp>
      <tp>
        <v>16.579999999999998</v>
        <stp/>
        <stp>StudyData</stp>
        <stp>Consolidate(SPREAD(42*HOE-CLE, L2),1X,SPREAD(42*HOE-CLE, L2),1,0)</stp>
        <stp>Bar</stp>
        <stp/>
        <stp>High</stp>
        <stp>20</stp>
        <stp>-163</stp>
        <stp>All</stp>
        <stp/>
        <stp/>
        <stp>TRUE</stp>
        <stp>T</stp>
        <tr r="G167" s="5"/>
      </tp>
      <tp>
        <v>-47.75</v>
        <stp/>
        <stp>StudyData</stp>
        <stp>Consolidate(SPREAD(RBE-CLE,L2),1X,SPREAD(RBE-CLE,L2),1,0)</stp>
        <stp>Bar</stp>
        <stp/>
        <stp>Open</stp>
        <stp>10</stp>
        <stp>-298</stp>
        <stp>All</stp>
        <stp/>
        <stp/>
        <stp>TRUE</stp>
        <stp>T</stp>
        <tr r="F302" s="4"/>
      </tp>
      <tp>
        <v>-47.83</v>
        <stp/>
        <stp>StudyData</stp>
        <stp>Consolidate(SPREAD(RBE-CLE,L2),1X,SPREAD(RBE-CLE,L2),1,0)</stp>
        <stp>Bar</stp>
        <stp/>
        <stp>Open</stp>
        <stp>10</stp>
        <stp>-198</stp>
        <stp>All</stp>
        <stp/>
        <stp/>
        <stp>TRUE</stp>
        <stp>T</stp>
        <tr r="F202" s="4"/>
      </tp>
      <tp>
        <v>-47.74</v>
        <stp/>
        <stp>StudyData</stp>
        <stp>Consolidate(SPREAD(RBE-CLE,L2),1X,SPREAD(RBE-CLE,L2),1,0)</stp>
        <stp>Bar</stp>
        <stp/>
        <stp>Open</stp>
        <stp>10</stp>
        <stp>-299</stp>
        <stp>All</stp>
        <stp/>
        <stp/>
        <stp>TRUE</stp>
        <stp>T</stp>
        <tr r="F303" s="4"/>
      </tp>
      <tp>
        <v>-47.79</v>
        <stp/>
        <stp>StudyData</stp>
        <stp>Consolidate(SPREAD(RBE-CLE,L2),1X,SPREAD(RBE-CLE,L2),1,0)</stp>
        <stp>Bar</stp>
        <stp/>
        <stp>Open</stp>
        <stp>10</stp>
        <stp>-199</stp>
        <stp>All</stp>
        <stp/>
        <stp/>
        <stp>TRUE</stp>
        <stp>T</stp>
        <tr r="F203" s="4"/>
      </tp>
      <tp>
        <v>-47.63</v>
        <stp/>
        <stp>StudyData</stp>
        <stp>Consolidate(SPREAD(RBE-CLE,L2),1X,SPREAD(RBE-CLE,L2),1,0)</stp>
        <stp>Bar</stp>
        <stp/>
        <stp>Open</stp>
        <stp>10</stp>
        <stp>-294</stp>
        <stp>All</stp>
        <stp/>
        <stp/>
        <stp>TRUE</stp>
        <stp>T</stp>
        <tr r="F298" s="4"/>
      </tp>
      <tp>
        <v>-47.84</v>
        <stp/>
        <stp>StudyData</stp>
        <stp>Consolidate(SPREAD(RBE-CLE,L2),1X,SPREAD(RBE-CLE,L2),1,0)</stp>
        <stp>Bar</stp>
        <stp/>
        <stp>Open</stp>
        <stp>10</stp>
        <stp>-194</stp>
        <stp>All</stp>
        <stp/>
        <stp/>
        <stp>TRUE</stp>
        <stp>T</stp>
        <tr r="F198" s="4"/>
      </tp>
      <tp>
        <v>-47.63</v>
        <stp/>
        <stp>StudyData</stp>
        <stp>Consolidate(SPREAD(RBE-CLE,L2),1X,SPREAD(RBE-CLE,L2),1,0)</stp>
        <stp>Bar</stp>
        <stp/>
        <stp>Open</stp>
        <stp>10</stp>
        <stp>-295</stp>
        <stp>All</stp>
        <stp/>
        <stp/>
        <stp>TRUE</stp>
        <stp>T</stp>
        <tr r="F299" s="4"/>
      </tp>
      <tp>
        <v>-47.83</v>
        <stp/>
        <stp>StudyData</stp>
        <stp>Consolidate(SPREAD(RBE-CLE,L2),1X,SPREAD(RBE-CLE,L2),1,0)</stp>
        <stp>Bar</stp>
        <stp/>
        <stp>Open</stp>
        <stp>10</stp>
        <stp>-195</stp>
        <stp>All</stp>
        <stp/>
        <stp/>
        <stp>TRUE</stp>
        <stp>T</stp>
        <tr r="F199" s="4"/>
      </tp>
      <tp>
        <v>-47.65</v>
        <stp/>
        <stp>StudyData</stp>
        <stp>Consolidate(SPREAD(RBE-CLE,L2),1X,SPREAD(RBE-CLE,L2),1,0)</stp>
        <stp>Bar</stp>
        <stp/>
        <stp>Open</stp>
        <stp>10</stp>
        <stp>-296</stp>
        <stp>All</stp>
        <stp/>
        <stp/>
        <stp>TRUE</stp>
        <stp>T</stp>
        <tr r="F300" s="4"/>
      </tp>
      <tp>
        <v>-47.83</v>
        <stp/>
        <stp>StudyData</stp>
        <stp>Consolidate(SPREAD(RBE-CLE,L2),1X,SPREAD(RBE-CLE,L2),1,0)</stp>
        <stp>Bar</stp>
        <stp/>
        <stp>Open</stp>
        <stp>10</stp>
        <stp>-196</stp>
        <stp>All</stp>
        <stp/>
        <stp/>
        <stp>TRUE</stp>
        <stp>T</stp>
        <tr r="F200" s="4"/>
      </tp>
      <tp>
        <v>-47.71</v>
        <stp/>
        <stp>StudyData</stp>
        <stp>Consolidate(SPREAD(RBE-CLE,L2),1X,SPREAD(RBE-CLE,L2),1,0)</stp>
        <stp>Bar</stp>
        <stp/>
        <stp>Open</stp>
        <stp>10</stp>
        <stp>-297</stp>
        <stp>All</stp>
        <stp/>
        <stp/>
        <stp>TRUE</stp>
        <stp>T</stp>
        <tr r="F301" s="4"/>
      </tp>
      <tp>
        <v>-47.83</v>
        <stp/>
        <stp>StudyData</stp>
        <stp>Consolidate(SPREAD(RBE-CLE,L2),1X,SPREAD(RBE-CLE,L2),1,0)</stp>
        <stp>Bar</stp>
        <stp/>
        <stp>Open</stp>
        <stp>10</stp>
        <stp>-197</stp>
        <stp>All</stp>
        <stp/>
        <stp/>
        <stp>TRUE</stp>
        <stp>T</stp>
        <tr r="F201" s="4"/>
      </tp>
      <tp>
        <v>-47.73</v>
        <stp/>
        <stp>StudyData</stp>
        <stp>Consolidate(SPREAD(RBE-CLE,L2),1X,SPREAD(RBE-CLE,L2),1,0)</stp>
        <stp>Bar</stp>
        <stp/>
        <stp>Open</stp>
        <stp>10</stp>
        <stp>-290</stp>
        <stp>All</stp>
        <stp/>
        <stp/>
        <stp>TRUE</stp>
        <stp>T</stp>
        <tr r="F294" s="4"/>
      </tp>
      <tp>
        <v>-47.77</v>
        <stp/>
        <stp>StudyData</stp>
        <stp>Consolidate(SPREAD(RBE-CLE,L2),1X,SPREAD(RBE-CLE,L2),1,0)</stp>
        <stp>Bar</stp>
        <stp/>
        <stp>Open</stp>
        <stp>10</stp>
        <stp>-190</stp>
        <stp>All</stp>
        <stp/>
        <stp/>
        <stp>TRUE</stp>
        <stp>T</stp>
        <tr r="F194" s="4"/>
      </tp>
      <tp>
        <v>-47.67</v>
        <stp/>
        <stp>StudyData</stp>
        <stp>Consolidate(SPREAD(RBE-CLE,L2),1X,SPREAD(RBE-CLE,L2),1,0)</stp>
        <stp>Bar</stp>
        <stp/>
        <stp>Open</stp>
        <stp>10</stp>
        <stp>-291</stp>
        <stp>All</stp>
        <stp/>
        <stp/>
        <stp>TRUE</stp>
        <stp>T</stp>
        <tr r="F295" s="4"/>
      </tp>
      <tp>
        <v>-47.81</v>
        <stp/>
        <stp>StudyData</stp>
        <stp>Consolidate(SPREAD(RBE-CLE,L2),1X,SPREAD(RBE-CLE,L2),1,0)</stp>
        <stp>Bar</stp>
        <stp/>
        <stp>Open</stp>
        <stp>10</stp>
        <stp>-191</stp>
        <stp>All</stp>
        <stp/>
        <stp/>
        <stp>TRUE</stp>
        <stp>T</stp>
        <tr r="F195" s="4"/>
      </tp>
      <tp>
        <v>-47.63</v>
        <stp/>
        <stp>StudyData</stp>
        <stp>Consolidate(SPREAD(RBE-CLE,L2),1X,SPREAD(RBE-CLE,L2),1,0)</stp>
        <stp>Bar</stp>
        <stp/>
        <stp>Open</stp>
        <stp>10</stp>
        <stp>-292</stp>
        <stp>All</stp>
        <stp/>
        <stp/>
        <stp>TRUE</stp>
        <stp>T</stp>
        <tr r="F296" s="4"/>
      </tp>
      <tp>
        <v>-47.83</v>
        <stp/>
        <stp>StudyData</stp>
        <stp>Consolidate(SPREAD(RBE-CLE,L2),1X,SPREAD(RBE-CLE,L2),1,0)</stp>
        <stp>Bar</stp>
        <stp/>
        <stp>Open</stp>
        <stp>10</stp>
        <stp>-192</stp>
        <stp>All</stp>
        <stp/>
        <stp/>
        <stp>TRUE</stp>
        <stp>T</stp>
        <tr r="F196" s="4"/>
      </tp>
      <tp>
        <v>-47.66</v>
        <stp/>
        <stp>StudyData</stp>
        <stp>Consolidate(SPREAD(RBE-CLE,L2),1X,SPREAD(RBE-CLE,L2),1,0)</stp>
        <stp>Bar</stp>
        <stp/>
        <stp>Open</stp>
        <stp>10</stp>
        <stp>-293</stp>
        <stp>All</stp>
        <stp/>
        <stp/>
        <stp>TRUE</stp>
        <stp>T</stp>
        <tr r="F297" s="4"/>
      </tp>
      <tp>
        <v>-47.8</v>
        <stp/>
        <stp>StudyData</stp>
        <stp>Consolidate(SPREAD(RBE-CLE,L2),1X,SPREAD(RBE-CLE,L2),1,0)</stp>
        <stp>Bar</stp>
        <stp/>
        <stp>Open</stp>
        <stp>10</stp>
        <stp>-193</stp>
        <stp>All</stp>
        <stp/>
        <stp/>
        <stp>TRUE</stp>
        <stp>T</stp>
        <tr r="F197" s="4"/>
      </tp>
      <tp>
        <v>-47.82</v>
        <stp/>
        <stp>StudyData</stp>
        <stp>Consolidate(SPREAD(RBE-CLE,L2),1X,SPREAD(RBE-CLE,L2),1,0)</stp>
        <stp>Bar</stp>
        <stp/>
        <stp>Close</stp>
        <stp>10</stp>
        <stp>-24</stp>
        <stp>All</stp>
        <stp/>
        <stp/>
        <stp>TRUE</stp>
        <stp>T</stp>
        <tr r="I28" s="4"/>
      </tp>
      <tp>
        <v>-47.85</v>
        <stp/>
        <stp>StudyData</stp>
        <stp>Consolidate(SPREAD(RBE-CLE,L2),1X,SPREAD(RBE-CLE,L2),1,0)</stp>
        <stp>Bar</stp>
        <stp/>
        <stp>Close</stp>
        <stp>10</stp>
        <stp>-25</stp>
        <stp>All</stp>
        <stp/>
        <stp/>
        <stp>TRUE</stp>
        <stp>T</stp>
        <tr r="I29" s="4"/>
      </tp>
      <tp>
        <v>-47.94</v>
        <stp/>
        <stp>StudyData</stp>
        <stp>Consolidate(SPREAD(RBE-CLE,L2),1X,SPREAD(RBE-CLE,L2),1,0)</stp>
        <stp>Bar</stp>
        <stp/>
        <stp>Close</stp>
        <stp>10</stp>
        <stp>-26</stp>
        <stp>All</stp>
        <stp/>
        <stp/>
        <stp>TRUE</stp>
        <stp>T</stp>
        <tr r="I30" s="4"/>
      </tp>
      <tp>
        <v>-47.97</v>
        <stp/>
        <stp>StudyData</stp>
        <stp>Consolidate(SPREAD(RBE-CLE,L2),1X,SPREAD(RBE-CLE,L2),1,0)</stp>
        <stp>Bar</stp>
        <stp/>
        <stp>Close</stp>
        <stp>10</stp>
        <stp>-27</stp>
        <stp>All</stp>
        <stp/>
        <stp/>
        <stp>TRUE</stp>
        <stp>T</stp>
        <tr r="I31" s="4"/>
      </tp>
      <tp>
        <v>-47.89</v>
        <stp/>
        <stp>StudyData</stp>
        <stp>Consolidate(SPREAD(RBE-CLE,L2),1X,SPREAD(RBE-CLE,L2),1,0)</stp>
        <stp>Bar</stp>
        <stp/>
        <stp>Close</stp>
        <stp>10</stp>
        <stp>-20</stp>
        <stp>All</stp>
        <stp/>
        <stp/>
        <stp>TRUE</stp>
        <stp>T</stp>
        <tr r="I24" s="4"/>
      </tp>
      <tp>
        <v>-47.87</v>
        <stp/>
        <stp>StudyData</stp>
        <stp>Consolidate(SPREAD(RBE-CLE,L2),1X,SPREAD(RBE-CLE,L2),1,0)</stp>
        <stp>Bar</stp>
        <stp/>
        <stp>Close</stp>
        <stp>10</stp>
        <stp>-21</stp>
        <stp>All</stp>
        <stp/>
        <stp/>
        <stp>TRUE</stp>
        <stp>T</stp>
        <tr r="I25" s="4"/>
      </tp>
      <tp>
        <v>-47.84</v>
        <stp/>
        <stp>StudyData</stp>
        <stp>Consolidate(SPREAD(RBE-CLE,L2),1X,SPREAD(RBE-CLE,L2),1,0)</stp>
        <stp>Bar</stp>
        <stp/>
        <stp>Close</stp>
        <stp>10</stp>
        <stp>-22</stp>
        <stp>All</stp>
        <stp/>
        <stp/>
        <stp>TRUE</stp>
        <stp>T</stp>
        <tr r="I26" s="4"/>
      </tp>
      <tp>
        <v>-47.86</v>
        <stp/>
        <stp>StudyData</stp>
        <stp>Consolidate(SPREAD(RBE-CLE,L2),1X,SPREAD(RBE-CLE,L2),1,0)</stp>
        <stp>Bar</stp>
        <stp/>
        <stp>Close</stp>
        <stp>10</stp>
        <stp>-23</stp>
        <stp>All</stp>
        <stp/>
        <stp/>
        <stp>TRUE</stp>
        <stp>T</stp>
        <tr r="I27" s="4"/>
      </tp>
      <tp>
        <v>-48.03</v>
        <stp/>
        <stp>StudyData</stp>
        <stp>Consolidate(SPREAD(RBE-CLE,L2),1X,SPREAD(RBE-CLE,L2),1,0)</stp>
        <stp>Bar</stp>
        <stp/>
        <stp>Close</stp>
        <stp>10</stp>
        <stp>-28</stp>
        <stp>All</stp>
        <stp/>
        <stp/>
        <stp>TRUE</stp>
        <stp>T</stp>
        <tr r="I32" s="4"/>
      </tp>
      <tp>
        <v>-48.01</v>
        <stp/>
        <stp>StudyData</stp>
        <stp>Consolidate(SPREAD(RBE-CLE,L2),1X,SPREAD(RBE-CLE,L2),1,0)</stp>
        <stp>Bar</stp>
        <stp/>
        <stp>Close</stp>
        <stp>10</stp>
        <stp>-29</stp>
        <stp>All</stp>
        <stp/>
        <stp/>
        <stp>TRUE</stp>
        <stp>T</stp>
        <tr r="I33" s="4"/>
      </tp>
      <tp>
        <v>16.21</v>
        <stp/>
        <stp>StudyData</stp>
        <stp>Consolidate(SPREAD(42*HOE-CLE, L2),1X,SPREAD(42*HOE-CLE, L2),1,0)</stp>
        <stp>Bar</stp>
        <stp/>
        <stp>Open</stp>
        <stp>20</stp>
        <stp>-278</stp>
        <stp>All</stp>
        <stp/>
        <stp/>
        <stp>TRUE</stp>
        <stp>T</stp>
        <tr r="F282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-178</stp>
        <stp>All</stp>
        <stp/>
        <stp/>
        <stp>TRUE</stp>
        <stp>T</stp>
        <tr r="F182" s="5"/>
      </tp>
      <tp>
        <v>16.34</v>
        <stp/>
        <stp>StudyData</stp>
        <stp>Consolidate(SPREAD(42*HOE-CLE, L2),1X,SPREAD(42*HOE-CLE, L2),1,0)</stp>
        <stp>Bar</stp>
        <stp/>
        <stp>Open</stp>
        <stp>20</stp>
        <stp>-279</stp>
        <stp>All</stp>
        <stp/>
        <stp/>
        <stp>TRUE</stp>
        <stp>T</stp>
        <tr r="F283" s="5"/>
      </tp>
      <tp>
        <v>16.510000000000002</v>
        <stp/>
        <stp>StudyData</stp>
        <stp>Consolidate(SPREAD(42*HOE-CLE, L2),1X,SPREAD(42*HOE-CLE, L2),1,0)</stp>
        <stp>Bar</stp>
        <stp/>
        <stp>Open</stp>
        <stp>20</stp>
        <stp>-179</stp>
        <stp>All</stp>
        <stp/>
        <stp/>
        <stp>TRUE</stp>
        <stp>T</stp>
        <tr r="F183" s="5"/>
      </tp>
      <tp>
        <v>16.71</v>
        <stp/>
        <stp>StudyData</stp>
        <stp>Consolidate(SPREAD(42*HOE-CLE, L2),1X,SPREAD(42*HOE-CLE, L2),1,0)</stp>
        <stp>Bar</stp>
        <stp/>
        <stp>High</stp>
        <stp>20</stp>
        <stp>-258</stp>
        <stp>All</stp>
        <stp/>
        <stp/>
        <stp>TRUE</stp>
        <stp>T</stp>
        <tr r="G262" s="5"/>
      </tp>
      <tp>
        <v>16.53</v>
        <stp/>
        <stp>StudyData</stp>
        <stp>Consolidate(SPREAD(42*HOE-CLE, L2),1X,SPREAD(42*HOE-CLE, L2),1,0)</stp>
        <stp>Bar</stp>
        <stp/>
        <stp>High</stp>
        <stp>20</stp>
        <stp>-158</stp>
        <stp>All</stp>
        <stp/>
        <stp/>
        <stp>TRUE</stp>
        <stp>T</stp>
        <tr r="G162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-259</stp>
        <stp>All</stp>
        <stp/>
        <stp/>
        <stp>TRUE</stp>
        <stp>T</stp>
        <tr r="G263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-159</stp>
        <stp>All</stp>
        <stp/>
        <stp/>
        <stp>TRUE</stp>
        <stp>T</stp>
        <tr r="G163" s="5"/>
      </tp>
      <tp>
        <v>16.62</v>
        <stp/>
        <stp>StudyData</stp>
        <stp>Consolidate(SPREAD(42*HOE-CLE, L2),1X,SPREAD(42*HOE-CLE, L2),1,0)</stp>
        <stp>Bar</stp>
        <stp/>
        <stp>Open</stp>
        <stp>20</stp>
        <stp>-272</stp>
        <stp>All</stp>
        <stp/>
        <stp/>
        <stp>TRUE</stp>
        <stp>T</stp>
        <tr r="F276" s="5"/>
      </tp>
      <tp>
        <v>16.46</v>
        <stp/>
        <stp>StudyData</stp>
        <stp>Consolidate(SPREAD(42*HOE-CLE, L2),1X,SPREAD(42*HOE-CLE, L2),1,0)</stp>
        <stp>Bar</stp>
        <stp/>
        <stp>Open</stp>
        <stp>20</stp>
        <stp>-172</stp>
        <stp>All</stp>
        <stp/>
        <stp/>
        <stp>TRUE</stp>
        <stp>T</stp>
        <tr r="F176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-254</stp>
        <stp>All</stp>
        <stp/>
        <stp/>
        <stp>TRUE</stp>
        <stp>T</stp>
        <tr r="G258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-154</stp>
        <stp>All</stp>
        <stp/>
        <stp/>
        <stp>TRUE</stp>
        <stp>T</stp>
        <tr r="G158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-273</stp>
        <stp>All</stp>
        <stp/>
        <stp/>
        <stp>TRUE</stp>
        <stp>T</stp>
        <tr r="F277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-173</stp>
        <stp>All</stp>
        <stp/>
        <stp/>
        <stp>TRUE</stp>
        <stp>T</stp>
        <tr r="F177" s="5"/>
      </tp>
      <tp>
        <v>16.68</v>
        <stp/>
        <stp>StudyData</stp>
        <stp>Consolidate(SPREAD(42*HOE-CLE, L2),1X,SPREAD(42*HOE-CLE, L2),1,0)</stp>
        <stp>Bar</stp>
        <stp/>
        <stp>High</stp>
        <stp>20</stp>
        <stp>-255</stp>
        <stp>All</stp>
        <stp/>
        <stp/>
        <stp>TRUE</stp>
        <stp>T</stp>
        <tr r="G259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-155</stp>
        <stp>All</stp>
        <stp/>
        <stp/>
        <stp>TRUE</stp>
        <stp>T</stp>
        <tr r="G159" s="5"/>
      </tp>
      <tp>
        <v>16.62</v>
        <stp/>
        <stp>StudyData</stp>
        <stp>Consolidate(SPREAD(42*HOE-CLE, L2),1X,SPREAD(42*HOE-CLE, L2),1,0)</stp>
        <stp>Bar</stp>
        <stp/>
        <stp>Open</stp>
        <stp>20</stp>
        <stp>-270</stp>
        <stp>All</stp>
        <stp/>
        <stp/>
        <stp>TRUE</stp>
        <stp>T</stp>
        <tr r="F274" s="5"/>
      </tp>
      <tp>
        <v>16.48</v>
        <stp/>
        <stp>StudyData</stp>
        <stp>Consolidate(SPREAD(42*HOE-CLE, L2),1X,SPREAD(42*HOE-CLE, L2),1,0)</stp>
        <stp>Bar</stp>
        <stp/>
        <stp>Open</stp>
        <stp>20</stp>
        <stp>-170</stp>
        <stp>All</stp>
        <stp/>
        <stp/>
        <stp>TRUE</stp>
        <stp>T</stp>
        <tr r="F174" s="5"/>
      </tp>
      <tp>
        <v>16.7</v>
        <stp/>
        <stp>StudyData</stp>
        <stp>Consolidate(SPREAD(42*HOE-CLE, L2),1X,SPREAD(42*HOE-CLE, L2),1,0)</stp>
        <stp>Bar</stp>
        <stp/>
        <stp>High</stp>
        <stp>20</stp>
        <stp>-256</stp>
        <stp>All</stp>
        <stp/>
        <stp/>
        <stp>TRUE</stp>
        <stp>T</stp>
        <tr r="G260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-156</stp>
        <stp>All</stp>
        <stp/>
        <stp/>
        <stp>TRUE</stp>
        <stp>T</stp>
        <tr r="G160" s="5"/>
      </tp>
      <tp>
        <v>16.63</v>
        <stp/>
        <stp>StudyData</stp>
        <stp>Consolidate(SPREAD(42*HOE-CLE, L2),1X,SPREAD(42*HOE-CLE, L2),1,0)</stp>
        <stp>Bar</stp>
        <stp/>
        <stp>Open</stp>
        <stp>20</stp>
        <stp>-271</stp>
        <stp>All</stp>
        <stp/>
        <stp/>
        <stp>TRUE</stp>
        <stp>T</stp>
        <tr r="F275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-171</stp>
        <stp>All</stp>
        <stp/>
        <stp/>
        <stp>TRUE</stp>
        <stp>T</stp>
        <tr r="F175" s="5"/>
      </tp>
      <tp>
        <v>16.72</v>
        <stp/>
        <stp>StudyData</stp>
        <stp>Consolidate(SPREAD(42*HOE-CLE, L2),1X,SPREAD(42*HOE-CLE, L2),1,0)</stp>
        <stp>Bar</stp>
        <stp/>
        <stp>High</stp>
        <stp>20</stp>
        <stp>-257</stp>
        <stp>All</stp>
        <stp/>
        <stp/>
        <stp>TRUE</stp>
        <stp>T</stp>
        <tr r="G261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-157</stp>
        <stp>All</stp>
        <stp/>
        <stp/>
        <stp>TRUE</stp>
        <stp>T</stp>
        <tr r="G161" s="5"/>
      </tp>
      <tp>
        <v>16.329999999999998</v>
        <stp/>
        <stp>StudyData</stp>
        <stp>Consolidate(SPREAD(42*HOE-CLE, L2),1X,SPREAD(42*HOE-CLE, L2),1,0)</stp>
        <stp>Bar</stp>
        <stp/>
        <stp>Open</stp>
        <stp>20</stp>
        <stp>-276</stp>
        <stp>All</stp>
        <stp/>
        <stp/>
        <stp>TRUE</stp>
        <stp>T</stp>
        <tr r="F280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-176</stp>
        <stp>All</stp>
        <stp/>
        <stp/>
        <stp>TRUE</stp>
        <stp>T</stp>
        <tr r="F180" s="5"/>
      </tp>
      <tp>
        <v>16.63</v>
        <stp/>
        <stp>StudyData</stp>
        <stp>Consolidate(SPREAD(42*HOE-CLE, L2),1X,SPREAD(42*HOE-CLE, L2),1,0)</stp>
        <stp>Bar</stp>
        <stp/>
        <stp>High</stp>
        <stp>20</stp>
        <stp>-250</stp>
        <stp>All</stp>
        <stp/>
        <stp/>
        <stp>TRUE</stp>
        <stp>T</stp>
        <tr r="G254" s="5"/>
      </tp>
      <tp>
        <v>16.53</v>
        <stp/>
        <stp>StudyData</stp>
        <stp>Consolidate(SPREAD(42*HOE-CLE, L2),1X,SPREAD(42*HOE-CLE, L2),1,0)</stp>
        <stp>Bar</stp>
        <stp/>
        <stp>High</stp>
        <stp>20</stp>
        <stp>-150</stp>
        <stp>All</stp>
        <stp/>
        <stp/>
        <stp>TRUE</stp>
        <stp>T</stp>
        <tr r="G154" s="5"/>
      </tp>
      <tp>
        <v>16.329999999999998</v>
        <stp/>
        <stp>StudyData</stp>
        <stp>Consolidate(SPREAD(42*HOE-CLE, L2),1X,SPREAD(42*HOE-CLE, L2),1,0)</stp>
        <stp>Bar</stp>
        <stp/>
        <stp>Open</stp>
        <stp>20</stp>
        <stp>-277</stp>
        <stp>All</stp>
        <stp/>
        <stp/>
        <stp>TRUE</stp>
        <stp>T</stp>
        <tr r="F281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-177</stp>
        <stp>All</stp>
        <stp/>
        <stp/>
        <stp>TRUE</stp>
        <stp>T</stp>
        <tr r="F181" s="5"/>
      </tp>
      <tp>
        <v>16.649999999999999</v>
        <stp/>
        <stp>StudyData</stp>
        <stp>Consolidate(SPREAD(42*HOE-CLE, L2),1X,SPREAD(42*HOE-CLE, L2),1,0)</stp>
        <stp>Bar</stp>
        <stp/>
        <stp>High</stp>
        <stp>20</stp>
        <stp>-251</stp>
        <stp>All</stp>
        <stp/>
        <stp/>
        <stp>TRUE</stp>
        <stp>T</stp>
        <tr r="G255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-151</stp>
        <stp>All</stp>
        <stp/>
        <stp/>
        <stp>TRUE</stp>
        <stp>T</stp>
        <tr r="G155" s="5"/>
      </tp>
      <tp>
        <v>16.53</v>
        <stp/>
        <stp>StudyData</stp>
        <stp>Consolidate(SPREAD(42*HOE-CLE, L2),1X,SPREAD(42*HOE-CLE, L2),1,0)</stp>
        <stp>Bar</stp>
        <stp/>
        <stp>Open</stp>
        <stp>20</stp>
        <stp>-274</stp>
        <stp>All</stp>
        <stp/>
        <stp/>
        <stp>TRUE</stp>
        <stp>T</stp>
        <tr r="F278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-174</stp>
        <stp>All</stp>
        <stp/>
        <stp/>
        <stp>TRUE</stp>
        <stp>T</stp>
        <tr r="F178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-252</stp>
        <stp>All</stp>
        <stp/>
        <stp/>
        <stp>TRUE</stp>
        <stp>T</stp>
        <tr r="G256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-152</stp>
        <stp>All</stp>
        <stp/>
        <stp/>
        <stp>TRUE</stp>
        <stp>T</stp>
        <tr r="G156" s="5"/>
      </tp>
      <tp>
        <v>16.36</v>
        <stp/>
        <stp>StudyData</stp>
        <stp>Consolidate(SPREAD(42*HOE-CLE, L2),1X,SPREAD(42*HOE-CLE, L2),1,0)</stp>
        <stp>Bar</stp>
        <stp/>
        <stp>Open</stp>
        <stp>20</stp>
        <stp>-275</stp>
        <stp>All</stp>
        <stp/>
        <stp/>
        <stp>TRUE</stp>
        <stp>T</stp>
        <tr r="F279" s="5"/>
      </tp>
      <tp>
        <v>16.53</v>
        <stp/>
        <stp>StudyData</stp>
        <stp>Consolidate(SPREAD(42*HOE-CLE, L2),1X,SPREAD(42*HOE-CLE, L2),1,0)</stp>
        <stp>Bar</stp>
        <stp/>
        <stp>Open</stp>
        <stp>20</stp>
        <stp>-175</stp>
        <stp>All</stp>
        <stp/>
        <stp/>
        <stp>TRUE</stp>
        <stp>T</stp>
        <tr r="F179" s="5"/>
      </tp>
      <tp>
        <v>16.66</v>
        <stp/>
        <stp>StudyData</stp>
        <stp>Consolidate(SPREAD(42*HOE-CLE, L2),1X,SPREAD(42*HOE-CLE, L2),1,0)</stp>
        <stp>Bar</stp>
        <stp/>
        <stp>High</stp>
        <stp>20</stp>
        <stp>-253</stp>
        <stp>All</stp>
        <stp/>
        <stp/>
        <stp>TRUE</stp>
        <stp>T</stp>
        <tr r="G257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-153</stp>
        <stp>All</stp>
        <stp/>
        <stp/>
        <stp>TRUE</stp>
        <stp>T</stp>
        <tr r="G157" s="5"/>
      </tp>
      <tp>
        <v>-47.57</v>
        <stp/>
        <stp>StudyData</stp>
        <stp>Consolidate(SPREAD(RBE-CLE,L2),1X,SPREAD(RBE-CLE,L2),1,0)</stp>
        <stp>Bar</stp>
        <stp/>
        <stp>High</stp>
        <stp>10</stp>
        <stp>-288</stp>
        <stp>All</stp>
        <stp/>
        <stp/>
        <stp>TRUE</stp>
        <stp>T</stp>
        <tr r="G292" s="4"/>
      </tp>
      <tp>
        <v>-47.61</v>
        <stp/>
        <stp>StudyData</stp>
        <stp>Consolidate(SPREAD(RBE-CLE,L2),1X,SPREAD(RBE-CLE,L2),1,0)</stp>
        <stp>Bar</stp>
        <stp/>
        <stp>High</stp>
        <stp>10</stp>
        <stp>-188</stp>
        <stp>All</stp>
        <stp/>
        <stp/>
        <stp>TRUE</stp>
        <stp>T</stp>
        <tr r="G192" s="4"/>
      </tp>
      <tp>
        <v>-47.5</v>
        <stp/>
        <stp>StudyData</stp>
        <stp>Consolidate(SPREAD(RBE-CLE,L2),1X,SPREAD(RBE-CLE,L2),1,0)</stp>
        <stp>Bar</stp>
        <stp/>
        <stp>High</stp>
        <stp>10</stp>
        <stp>-289</stp>
        <stp>All</stp>
        <stp/>
        <stp/>
        <stp>TRUE</stp>
        <stp>T</stp>
        <tr r="G293" s="4"/>
      </tp>
      <tp>
        <v>-47.6</v>
        <stp/>
        <stp>StudyData</stp>
        <stp>Consolidate(SPREAD(RBE-CLE,L2),1X,SPREAD(RBE-CLE,L2),1,0)</stp>
        <stp>Bar</stp>
        <stp/>
        <stp>High</stp>
        <stp>10</stp>
        <stp>-189</stp>
        <stp>All</stp>
        <stp/>
        <stp/>
        <stp>TRUE</stp>
        <stp>T</stp>
        <tr r="G193" s="4"/>
      </tp>
      <tp>
        <v>-48.38</v>
        <stp/>
        <stp>StudyData</stp>
        <stp>Consolidate(SPREAD(RBE-CLE,L2),1X,SPREAD(RBE-CLE,L2),1,0)</stp>
        <stp>Bar</stp>
        <stp/>
        <stp>High</stp>
        <stp>10</stp>
        <stp>-282</stp>
        <stp>All</stp>
        <stp/>
        <stp/>
        <stp>TRUE</stp>
        <stp>T</stp>
        <tr r="G286" s="4"/>
      </tp>
      <tp>
        <v>-47.89</v>
        <stp/>
        <stp>StudyData</stp>
        <stp>Consolidate(SPREAD(RBE-CLE,L2),1X,SPREAD(RBE-CLE,L2),1,0)</stp>
        <stp>Bar</stp>
        <stp/>
        <stp>High</stp>
        <stp>10</stp>
        <stp>-182</stp>
        <stp>All</stp>
        <stp/>
        <stp/>
        <stp>TRUE</stp>
        <stp>T</stp>
        <tr r="G186" s="4"/>
      </tp>
      <tp>
        <v>-48.28</v>
        <stp/>
        <stp>StudyData</stp>
        <stp>Consolidate(SPREAD(RBE-CLE,L2),1X,SPREAD(RBE-CLE,L2),1,0)</stp>
        <stp>Bar</stp>
        <stp/>
        <stp>High</stp>
        <stp>10</stp>
        <stp>-283</stp>
        <stp>All</stp>
        <stp/>
        <stp/>
        <stp>TRUE</stp>
        <stp>T</stp>
        <tr r="G287" s="4"/>
      </tp>
      <tp>
        <v>-47.86</v>
        <stp/>
        <stp>StudyData</stp>
        <stp>Consolidate(SPREAD(RBE-CLE,L2),1X,SPREAD(RBE-CLE,L2),1,0)</stp>
        <stp>Bar</stp>
        <stp/>
        <stp>High</stp>
        <stp>10</stp>
        <stp>-183</stp>
        <stp>All</stp>
        <stp/>
        <stp/>
        <stp>TRUE</stp>
        <stp>T</stp>
        <tr r="G187" s="4"/>
      </tp>
      <tp>
        <v>-48.41</v>
        <stp/>
        <stp>StudyData</stp>
        <stp>Consolidate(SPREAD(RBE-CLE,L2),1X,SPREAD(RBE-CLE,L2),1,0)</stp>
        <stp>Bar</stp>
        <stp/>
        <stp>High</stp>
        <stp>10</stp>
        <stp>-280</stp>
        <stp>All</stp>
        <stp/>
        <stp/>
        <stp>TRUE</stp>
        <stp>T</stp>
        <tr r="G284" s="4"/>
      </tp>
      <tp>
        <v>-47.8</v>
        <stp/>
        <stp>StudyData</stp>
        <stp>Consolidate(SPREAD(RBE-CLE,L2),1X,SPREAD(RBE-CLE,L2),1,0)</stp>
        <stp>Bar</stp>
        <stp/>
        <stp>High</stp>
        <stp>10</stp>
        <stp>-180</stp>
        <stp>All</stp>
        <stp/>
        <stp/>
        <stp>TRUE</stp>
        <stp>T</stp>
        <tr r="G184" s="4"/>
      </tp>
      <tp>
        <v>-48.41</v>
        <stp/>
        <stp>StudyData</stp>
        <stp>Consolidate(SPREAD(RBE-CLE,L2),1X,SPREAD(RBE-CLE,L2),1,0)</stp>
        <stp>Bar</stp>
        <stp/>
        <stp>High</stp>
        <stp>10</stp>
        <stp>-281</stp>
        <stp>All</stp>
        <stp/>
        <stp/>
        <stp>TRUE</stp>
        <stp>T</stp>
        <tr r="G285" s="4"/>
      </tp>
      <tp>
        <v>-47.9</v>
        <stp/>
        <stp>StudyData</stp>
        <stp>Consolidate(SPREAD(RBE-CLE,L2),1X,SPREAD(RBE-CLE,L2),1,0)</stp>
        <stp>Bar</stp>
        <stp/>
        <stp>High</stp>
        <stp>10</stp>
        <stp>-181</stp>
        <stp>All</stp>
        <stp/>
        <stp/>
        <stp>TRUE</stp>
        <stp>T</stp>
        <tr r="G185" s="4"/>
      </tp>
      <tp>
        <v>-47.58</v>
        <stp/>
        <stp>StudyData</stp>
        <stp>Consolidate(SPREAD(RBE-CLE,L2),1X,SPREAD(RBE-CLE,L2),1,0)</stp>
        <stp>Bar</stp>
        <stp/>
        <stp>High</stp>
        <stp>10</stp>
        <stp>-286</stp>
        <stp>All</stp>
        <stp/>
        <stp/>
        <stp>TRUE</stp>
        <stp>T</stp>
        <tr r="G290" s="4"/>
      </tp>
      <tp>
        <v>-47.65</v>
        <stp/>
        <stp>StudyData</stp>
        <stp>Consolidate(SPREAD(RBE-CLE,L2),1X,SPREAD(RBE-CLE,L2),1,0)</stp>
        <stp>Bar</stp>
        <stp/>
        <stp>High</stp>
        <stp>10</stp>
        <stp>-186</stp>
        <stp>All</stp>
        <stp/>
        <stp/>
        <stp>TRUE</stp>
        <stp>T</stp>
        <tr r="G190" s="4"/>
      </tp>
      <tp>
        <v>-47.55</v>
        <stp/>
        <stp>StudyData</stp>
        <stp>Consolidate(SPREAD(RBE-CLE,L2),1X,SPREAD(RBE-CLE,L2),1,0)</stp>
        <stp>Bar</stp>
        <stp/>
        <stp>High</stp>
        <stp>10</stp>
        <stp>-287</stp>
        <stp>All</stp>
        <stp/>
        <stp/>
        <stp>TRUE</stp>
        <stp>T</stp>
        <tr r="G291" s="4"/>
      </tp>
      <tp>
        <v>-47.64</v>
        <stp/>
        <stp>StudyData</stp>
        <stp>Consolidate(SPREAD(RBE-CLE,L2),1X,SPREAD(RBE-CLE,L2),1,0)</stp>
        <stp>Bar</stp>
        <stp/>
        <stp>High</stp>
        <stp>10</stp>
        <stp>-187</stp>
        <stp>All</stp>
        <stp/>
        <stp/>
        <stp>TRUE</stp>
        <stp>T</stp>
        <tr r="G191" s="4"/>
      </tp>
      <tp>
        <v>-47.43</v>
        <stp/>
        <stp>StudyData</stp>
        <stp>Consolidate(SPREAD(RBE-CLE,L2),1X,SPREAD(RBE-CLE,L2),1,0)</stp>
        <stp>Bar</stp>
        <stp/>
        <stp>High</stp>
        <stp>10</stp>
        <stp>-284</stp>
        <stp>All</stp>
        <stp/>
        <stp/>
        <stp>TRUE</stp>
        <stp>T</stp>
        <tr r="G288" s="4"/>
      </tp>
      <tp>
        <v>-47.78</v>
        <stp/>
        <stp>StudyData</stp>
        <stp>Consolidate(SPREAD(RBE-CLE,L2),1X,SPREAD(RBE-CLE,L2),1,0)</stp>
        <stp>Bar</stp>
        <stp/>
        <stp>High</stp>
        <stp>10</stp>
        <stp>-184</stp>
        <stp>All</stp>
        <stp/>
        <stp/>
        <stp>TRUE</stp>
        <stp>T</stp>
        <tr r="G188" s="4"/>
      </tp>
      <tp>
        <v>-47.6</v>
        <stp/>
        <stp>StudyData</stp>
        <stp>Consolidate(SPREAD(RBE-CLE,L2),1X,SPREAD(RBE-CLE,L2),1,0)</stp>
        <stp>Bar</stp>
        <stp/>
        <stp>High</stp>
        <stp>10</stp>
        <stp>-285</stp>
        <stp>All</stp>
        <stp/>
        <stp/>
        <stp>TRUE</stp>
        <stp>T</stp>
        <tr r="G289" s="4"/>
      </tp>
      <tp>
        <v>-47.67</v>
        <stp/>
        <stp>StudyData</stp>
        <stp>Consolidate(SPREAD(RBE-CLE,L2),1X,SPREAD(RBE-CLE,L2),1,0)</stp>
        <stp>Bar</stp>
        <stp/>
        <stp>High</stp>
        <stp>10</stp>
        <stp>-185</stp>
        <stp>All</stp>
        <stp/>
        <stp/>
        <stp>TRUE</stp>
        <stp>T</stp>
        <tr r="G189" s="4"/>
      </tp>
      <tp>
        <v>-47.73</v>
        <stp/>
        <stp>StudyData</stp>
        <stp>Consolidate(SPREAD(RBE-CLE,L2),1X,SPREAD(RBE-CLE,L2),1,0)</stp>
        <stp>Bar</stp>
        <stp/>
        <stp>Close</stp>
        <stp>10</stp>
        <stp>-14</stp>
        <stp>All</stp>
        <stp/>
        <stp/>
        <stp>TRUE</stp>
        <stp>T</stp>
        <tr r="I18" s="4"/>
      </tp>
      <tp>
        <v>-47.7</v>
        <stp/>
        <stp>StudyData</stp>
        <stp>Consolidate(SPREAD(RBE-CLE,L2),1X,SPREAD(RBE-CLE,L2),1,0)</stp>
        <stp>Bar</stp>
        <stp/>
        <stp>Close</stp>
        <stp>10</stp>
        <stp>-15</stp>
        <stp>All</stp>
        <stp/>
        <stp/>
        <stp>TRUE</stp>
        <stp>T</stp>
        <tr r="I19" s="4"/>
      </tp>
      <tp>
        <v>-47.74</v>
        <stp/>
        <stp>StudyData</stp>
        <stp>Consolidate(SPREAD(RBE-CLE,L2),1X,SPREAD(RBE-CLE,L2),1,0)</stp>
        <stp>Bar</stp>
        <stp/>
        <stp>Close</stp>
        <stp>10</stp>
        <stp>-16</stp>
        <stp>All</stp>
        <stp/>
        <stp/>
        <stp>TRUE</stp>
        <stp>T</stp>
        <tr r="I20" s="4"/>
      </tp>
      <tp>
        <v>-47.83</v>
        <stp/>
        <stp>StudyData</stp>
        <stp>Consolidate(SPREAD(RBE-CLE,L2),1X,SPREAD(RBE-CLE,L2),1,0)</stp>
        <stp>Bar</stp>
        <stp/>
        <stp>Close</stp>
        <stp>10</stp>
        <stp>-17</stp>
        <stp>All</stp>
        <stp/>
        <stp/>
        <stp>TRUE</stp>
        <stp>T</stp>
        <tr r="I21" s="4"/>
      </tp>
      <tp>
        <v>-47.76</v>
        <stp/>
        <stp>StudyData</stp>
        <stp>Consolidate(SPREAD(RBE-CLE,L2),1X,SPREAD(RBE-CLE,L2),1,0)</stp>
        <stp>Bar</stp>
        <stp/>
        <stp>Close</stp>
        <stp>10</stp>
        <stp>-10</stp>
        <stp>All</stp>
        <stp/>
        <stp/>
        <stp>TRUE</stp>
        <stp>T</stp>
        <tr r="I14" s="4"/>
      </tp>
      <tp>
        <v>-47.77</v>
        <stp/>
        <stp>StudyData</stp>
        <stp>Consolidate(SPREAD(RBE-CLE,L2),1X,SPREAD(RBE-CLE,L2),1,0)</stp>
        <stp>Bar</stp>
        <stp/>
        <stp>Close</stp>
        <stp>10</stp>
        <stp>-11</stp>
        <stp>All</stp>
        <stp/>
        <stp/>
        <stp>TRUE</stp>
        <stp>T</stp>
        <tr r="I15" s="4"/>
      </tp>
      <tp>
        <v>-47.82</v>
        <stp/>
        <stp>StudyData</stp>
        <stp>Consolidate(SPREAD(RBE-CLE,L2),1X,SPREAD(RBE-CLE,L2),1,0)</stp>
        <stp>Bar</stp>
        <stp/>
        <stp>Close</stp>
        <stp>10</stp>
        <stp>-12</stp>
        <stp>All</stp>
        <stp/>
        <stp/>
        <stp>TRUE</stp>
        <stp>T</stp>
        <tr r="I16" s="4"/>
      </tp>
      <tp>
        <v>-47.79</v>
        <stp/>
        <stp>StudyData</stp>
        <stp>Consolidate(SPREAD(RBE-CLE,L2),1X,SPREAD(RBE-CLE,L2),1,0)</stp>
        <stp>Bar</stp>
        <stp/>
        <stp>Close</stp>
        <stp>10</stp>
        <stp>-13</stp>
        <stp>All</stp>
        <stp/>
        <stp/>
        <stp>TRUE</stp>
        <stp>T</stp>
        <tr r="I17" s="4"/>
      </tp>
      <tp>
        <v>-47.83</v>
        <stp/>
        <stp>StudyData</stp>
        <stp>Consolidate(SPREAD(RBE-CLE,L2),1X,SPREAD(RBE-CLE,L2),1,0)</stp>
        <stp>Bar</stp>
        <stp/>
        <stp>Close</stp>
        <stp>10</stp>
        <stp>-18</stp>
        <stp>All</stp>
        <stp/>
        <stp/>
        <stp>TRUE</stp>
        <stp>T</stp>
        <tr r="I22" s="4"/>
      </tp>
      <tp>
        <v>-47.78</v>
        <stp/>
        <stp>StudyData</stp>
        <stp>Consolidate(SPREAD(RBE-CLE,L2),1X,SPREAD(RBE-CLE,L2),1,0)</stp>
        <stp>Bar</stp>
        <stp/>
        <stp>Close</stp>
        <stp>10</stp>
        <stp>-19</stp>
        <stp>All</stp>
        <stp/>
        <stp/>
        <stp>TRUE</stp>
        <stp>T</stp>
        <tr r="I23" s="4"/>
      </tp>
      <tp>
        <v>16.600000000000001</v>
        <stp/>
        <stp>StudyData</stp>
        <stp>Consolidate(SPREAD(42*HOE-CLE, L2),1X,SPREAD(42*HOE-CLE, L2),1,0)</stp>
        <stp>Bar</stp>
        <stp/>
        <stp>Open</stp>
        <stp>20</stp>
        <stp>-268</stp>
        <stp>All</stp>
        <stp/>
        <stp/>
        <stp>TRUE</stp>
        <stp>T</stp>
        <tr r="F272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-168</stp>
        <stp>All</stp>
        <stp/>
        <stp/>
        <stp>TRUE</stp>
        <stp>T</stp>
        <tr r="F172" s="5"/>
      </tp>
      <tp>
        <v>16.57</v>
        <stp/>
        <stp>StudyData</stp>
        <stp>Consolidate(SPREAD(42*HOE-CLE, L2),1X,SPREAD(42*HOE-CLE, L2),1,0)</stp>
        <stp>Bar</stp>
        <stp/>
        <stp>Open</stp>
        <stp>20</stp>
        <stp>-269</stp>
        <stp>All</stp>
        <stp/>
        <stp/>
        <stp>TRUE</stp>
        <stp>T</stp>
        <tr r="F273" s="5"/>
      </tp>
      <tp>
        <v>16.47</v>
        <stp/>
        <stp>StudyData</stp>
        <stp>Consolidate(SPREAD(42*HOE-CLE, L2),1X,SPREAD(42*HOE-CLE, L2),1,0)</stp>
        <stp>Bar</stp>
        <stp/>
        <stp>Open</stp>
        <stp>20</stp>
        <stp>-169</stp>
        <stp>All</stp>
        <stp/>
        <stp/>
        <stp>TRUE</stp>
        <stp>T</stp>
        <tr r="F173" s="5"/>
      </tp>
      <tp>
        <v>16.63</v>
        <stp/>
        <stp>StudyData</stp>
        <stp>Consolidate(SPREAD(42*HOE-CLE, L2),1X,SPREAD(42*HOE-CLE, L2),1,0)</stp>
        <stp>Bar</stp>
        <stp/>
        <stp>High</stp>
        <stp>20</stp>
        <stp>-248</stp>
        <stp>All</stp>
        <stp/>
        <stp/>
        <stp>TRUE</stp>
        <stp>T</stp>
        <tr r="G252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-148</stp>
        <stp>All</stp>
        <stp/>
        <stp/>
        <stp>TRUE</stp>
        <stp>T</stp>
        <tr r="G152" s="5"/>
      </tp>
      <tp>
        <v>16.649999999999999</v>
        <stp/>
        <stp>StudyData</stp>
        <stp>Consolidate(SPREAD(42*HOE-CLE, L2),1X,SPREAD(42*HOE-CLE, L2),1,0)</stp>
        <stp>Bar</stp>
        <stp/>
        <stp>High</stp>
        <stp>20</stp>
        <stp>-249</stp>
        <stp>All</stp>
        <stp/>
        <stp/>
        <stp>TRUE</stp>
        <stp>T</stp>
        <tr r="G253" s="5"/>
      </tp>
      <tp>
        <v>16.59</v>
        <stp/>
        <stp>StudyData</stp>
        <stp>Consolidate(SPREAD(42*HOE-CLE, L2),1X,SPREAD(42*HOE-CLE, L2),1,0)</stp>
        <stp>Bar</stp>
        <stp/>
        <stp>High</stp>
        <stp>20</stp>
        <stp>-149</stp>
        <stp>All</stp>
        <stp/>
        <stp/>
        <stp>TRUE</stp>
        <stp>T</stp>
        <tr r="G153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-262</stp>
        <stp>All</stp>
        <stp/>
        <stp/>
        <stp>TRUE</stp>
        <stp>T</stp>
        <tr r="F266" s="5"/>
      </tp>
      <tp>
        <v>16.420000000000002</v>
        <stp/>
        <stp>StudyData</stp>
        <stp>Consolidate(SPREAD(42*HOE-CLE, L2),1X,SPREAD(42*HOE-CLE, L2),1,0)</stp>
        <stp>Bar</stp>
        <stp/>
        <stp>Open</stp>
        <stp>20</stp>
        <stp>-162</stp>
        <stp>All</stp>
        <stp/>
        <stp/>
        <stp>TRUE</stp>
        <stp>T</stp>
        <tr r="F166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-244</stp>
        <stp>All</stp>
        <stp/>
        <stp/>
        <stp>TRUE</stp>
        <stp>T</stp>
        <tr r="G248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-144</stp>
        <stp>All</stp>
        <stp/>
        <stp/>
        <stp>TRUE</stp>
        <stp>T</stp>
        <tr r="G148" s="5"/>
      </tp>
      <tp>
        <v>16.64</v>
        <stp/>
        <stp>StudyData</stp>
        <stp>Consolidate(SPREAD(42*HOE-CLE, L2),1X,SPREAD(42*HOE-CLE, L2),1,0)</stp>
        <stp>Bar</stp>
        <stp/>
        <stp>Open</stp>
        <stp>20</stp>
        <stp>-263</stp>
        <stp>All</stp>
        <stp/>
        <stp/>
        <stp>TRUE</stp>
        <stp>T</stp>
        <tr r="F267" s="5"/>
      </tp>
      <tp>
        <v>16.510000000000002</v>
        <stp/>
        <stp>StudyData</stp>
        <stp>Consolidate(SPREAD(42*HOE-CLE, L2),1X,SPREAD(42*HOE-CLE, L2),1,0)</stp>
        <stp>Bar</stp>
        <stp/>
        <stp>Open</stp>
        <stp>20</stp>
        <stp>-163</stp>
        <stp>All</stp>
        <stp/>
        <stp/>
        <stp>TRUE</stp>
        <stp>T</stp>
        <tr r="F167" s="5"/>
      </tp>
      <tp>
        <v>16.61</v>
        <stp/>
        <stp>StudyData</stp>
        <stp>Consolidate(SPREAD(42*HOE-CLE, L2),1X,SPREAD(42*HOE-CLE, L2),1,0)</stp>
        <stp>Bar</stp>
        <stp/>
        <stp>High</stp>
        <stp>20</stp>
        <stp>-245</stp>
        <stp>All</stp>
        <stp/>
        <stp/>
        <stp>TRUE</stp>
        <stp>T</stp>
        <tr r="G249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-145</stp>
        <stp>All</stp>
        <stp/>
        <stp/>
        <stp>TRUE</stp>
        <stp>T</stp>
        <tr r="G149" s="5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-260</stp>
        <stp>All</stp>
        <stp/>
        <stp/>
        <stp>TRUE</stp>
        <stp>T</stp>
        <tr r="F264" s="5"/>
      </tp>
      <tp>
        <v>16.46</v>
        <stp/>
        <stp>StudyData</stp>
        <stp>Consolidate(SPREAD(42*HOE-CLE, L2),1X,SPREAD(42*HOE-CLE, L2),1,0)</stp>
        <stp>Bar</stp>
        <stp/>
        <stp>Open</stp>
        <stp>20</stp>
        <stp>-160</stp>
        <stp>All</stp>
        <stp/>
        <stp/>
        <stp>TRUE</stp>
        <stp>T</stp>
        <tr r="F164" s="5"/>
      </tp>
      <tp>
        <v>16.61</v>
        <stp/>
        <stp>StudyData</stp>
        <stp>Consolidate(SPREAD(42*HOE-CLE, L2),1X,SPREAD(42*HOE-CLE, L2),1,0)</stp>
        <stp>Bar</stp>
        <stp/>
        <stp>High</stp>
        <stp>20</stp>
        <stp>-246</stp>
        <stp>All</stp>
        <stp/>
        <stp/>
        <stp>TRUE</stp>
        <stp>T</stp>
        <tr r="G250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-146</stp>
        <stp>All</stp>
        <stp/>
        <stp/>
        <stp>TRUE</stp>
        <stp>T</stp>
        <tr r="G150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-261</stp>
        <stp>All</stp>
        <stp/>
        <stp/>
        <stp>TRUE</stp>
        <stp>T</stp>
        <tr r="F265" s="5"/>
      </tp>
      <tp>
        <v>16.39</v>
        <stp/>
        <stp>StudyData</stp>
        <stp>Consolidate(SPREAD(42*HOE-CLE, L2),1X,SPREAD(42*HOE-CLE, L2),1,0)</stp>
        <stp>Bar</stp>
        <stp/>
        <stp>Open</stp>
        <stp>20</stp>
        <stp>-161</stp>
        <stp>All</stp>
        <stp/>
        <stp/>
        <stp>TRUE</stp>
        <stp>T</stp>
        <tr r="F165" s="5"/>
      </tp>
      <tp>
        <v>16.62</v>
        <stp/>
        <stp>StudyData</stp>
        <stp>Consolidate(SPREAD(42*HOE-CLE, L2),1X,SPREAD(42*HOE-CLE, L2),1,0)</stp>
        <stp>Bar</stp>
        <stp/>
        <stp>High</stp>
        <stp>20</stp>
        <stp>-247</stp>
        <stp>All</stp>
        <stp/>
        <stp/>
        <stp>TRUE</stp>
        <stp>T</stp>
        <tr r="G251" s="5"/>
      </tp>
      <tp>
        <v>16.53</v>
        <stp/>
        <stp>StudyData</stp>
        <stp>Consolidate(SPREAD(42*HOE-CLE, L2),1X,SPREAD(42*HOE-CLE, L2),1,0)</stp>
        <stp>Bar</stp>
        <stp/>
        <stp>High</stp>
        <stp>20</stp>
        <stp>-147</stp>
        <stp>All</stp>
        <stp/>
        <stp/>
        <stp>TRUE</stp>
        <stp>T</stp>
        <tr r="G151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-266</stp>
        <stp>All</stp>
        <stp/>
        <stp/>
        <stp>TRUE</stp>
        <stp>T</stp>
        <tr r="F270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-166</stp>
        <stp>All</stp>
        <stp/>
        <stp/>
        <stp>TRUE</stp>
        <stp>T</stp>
        <tr r="F170" s="5"/>
      </tp>
      <tp>
        <v>16.579999999999998</v>
        <stp/>
        <stp>StudyData</stp>
        <stp>Consolidate(SPREAD(42*HOE-CLE, L2),1X,SPREAD(42*HOE-CLE, L2),1,0)</stp>
        <stp>Bar</stp>
        <stp/>
        <stp>High</stp>
        <stp>20</stp>
        <stp>-240</stp>
        <stp>All</stp>
        <stp/>
        <stp/>
        <stp>TRUE</stp>
        <stp>T</stp>
        <tr r="G244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-140</stp>
        <stp>All</stp>
        <stp/>
        <stp/>
        <stp>TRUE</stp>
        <stp>T</stp>
        <tr r="G144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-267</stp>
        <stp>All</stp>
        <stp/>
        <stp/>
        <stp>TRUE</stp>
        <stp>T</stp>
        <tr r="F271" s="5"/>
      </tp>
      <tp>
        <v>16.59</v>
        <stp/>
        <stp>StudyData</stp>
        <stp>Consolidate(SPREAD(42*HOE-CLE, L2),1X,SPREAD(42*HOE-CLE, L2),1,0)</stp>
        <stp>Bar</stp>
        <stp/>
        <stp>Open</stp>
        <stp>20</stp>
        <stp>-167</stp>
        <stp>All</stp>
        <stp/>
        <stp/>
        <stp>TRUE</stp>
        <stp>T</stp>
        <tr r="F171" s="5"/>
      </tp>
      <tp>
        <v>16.579999999999998</v>
        <stp/>
        <stp>StudyData</stp>
        <stp>Consolidate(SPREAD(42*HOE-CLE, L2),1X,SPREAD(42*HOE-CLE, L2),1,0)</stp>
        <stp>Bar</stp>
        <stp/>
        <stp>High</stp>
        <stp>20</stp>
        <stp>-241</stp>
        <stp>All</stp>
        <stp/>
        <stp/>
        <stp>TRUE</stp>
        <stp>T</stp>
        <tr r="G245" s="5"/>
      </tp>
      <tp>
        <v>16.64</v>
        <stp/>
        <stp>StudyData</stp>
        <stp>Consolidate(SPREAD(42*HOE-CLE, L2),1X,SPREAD(42*HOE-CLE, L2),1,0)</stp>
        <stp>Bar</stp>
        <stp/>
        <stp>High</stp>
        <stp>20</stp>
        <stp>-141</stp>
        <stp>All</stp>
        <stp/>
        <stp/>
        <stp>TRUE</stp>
        <stp>T</stp>
        <tr r="G145" s="5"/>
      </tp>
      <tp>
        <v>16.670000000000002</v>
        <stp/>
        <stp>StudyData</stp>
        <stp>Consolidate(SPREAD(42*HOE-CLE, L2),1X,SPREAD(42*HOE-CLE, L2),1,0)</stp>
        <stp>Bar</stp>
        <stp/>
        <stp>Open</stp>
        <stp>20</stp>
        <stp>-264</stp>
        <stp>All</stp>
        <stp/>
        <stp/>
        <stp>TRUE</stp>
        <stp>T</stp>
        <tr r="F268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-164</stp>
        <stp>All</stp>
        <stp/>
        <stp/>
        <stp>TRUE</stp>
        <stp>T</stp>
        <tr r="F168" s="5"/>
      </tp>
      <tp>
        <v>16.579999999999998</v>
        <stp/>
        <stp>StudyData</stp>
        <stp>Consolidate(SPREAD(42*HOE-CLE, L2),1X,SPREAD(42*HOE-CLE, L2),1,0)</stp>
        <stp>Bar</stp>
        <stp/>
        <stp>High</stp>
        <stp>20</stp>
        <stp>-242</stp>
        <stp>All</stp>
        <stp/>
        <stp/>
        <stp>TRUE</stp>
        <stp>T</stp>
        <tr r="G246" s="5"/>
      </tp>
      <tp>
        <v>16.72</v>
        <stp/>
        <stp>StudyData</stp>
        <stp>Consolidate(SPREAD(42*HOE-CLE, L2),1X,SPREAD(42*HOE-CLE, L2),1,0)</stp>
        <stp>Bar</stp>
        <stp/>
        <stp>High</stp>
        <stp>20</stp>
        <stp>-142</stp>
        <stp>All</stp>
        <stp/>
        <stp/>
        <stp>TRUE</stp>
        <stp>T</stp>
        <tr r="G146" s="5"/>
      </tp>
      <tp>
        <v>16.7</v>
        <stp/>
        <stp>StudyData</stp>
        <stp>Consolidate(SPREAD(42*HOE-CLE, L2),1X,SPREAD(42*HOE-CLE, L2),1,0)</stp>
        <stp>Bar</stp>
        <stp/>
        <stp>Open</stp>
        <stp>20</stp>
        <stp>-265</stp>
        <stp>All</stp>
        <stp/>
        <stp/>
        <stp>TRUE</stp>
        <stp>T</stp>
        <tr r="F269" s="5"/>
      </tp>
      <tp>
        <v>16.48</v>
        <stp/>
        <stp>StudyData</stp>
        <stp>Consolidate(SPREAD(42*HOE-CLE, L2),1X,SPREAD(42*HOE-CLE, L2),1,0)</stp>
        <stp>Bar</stp>
        <stp/>
        <stp>Open</stp>
        <stp>20</stp>
        <stp>-165</stp>
        <stp>All</stp>
        <stp/>
        <stp/>
        <stp>TRUE</stp>
        <stp>T</stp>
        <tr r="F169" s="5"/>
      </tp>
      <tp>
        <v>16.600000000000001</v>
        <stp/>
        <stp>StudyData</stp>
        <stp>Consolidate(SPREAD(42*HOE-CLE, L2),1X,SPREAD(42*HOE-CLE, L2),1,0)</stp>
        <stp>Bar</stp>
        <stp/>
        <stp>High</stp>
        <stp>20</stp>
        <stp>-243</stp>
        <stp>All</stp>
        <stp/>
        <stp/>
        <stp>TRUE</stp>
        <stp>T</stp>
        <tr r="G247" s="5"/>
      </tp>
      <tp>
        <v>16.79</v>
        <stp/>
        <stp>StudyData</stp>
        <stp>Consolidate(SPREAD(42*HOE-CLE, L2),1X,SPREAD(42*HOE-CLE, L2),1,0)</stp>
        <stp>Bar</stp>
        <stp/>
        <stp>High</stp>
        <stp>20</stp>
        <stp>-143</stp>
        <stp>All</stp>
        <stp/>
        <stp/>
        <stp>TRUE</stp>
        <stp>T</stp>
        <tr r="G147" s="5"/>
      </tp>
      <tp>
        <v>-47.69</v>
        <stp/>
        <stp>StudyData</stp>
        <stp>Consolidate(SPREAD(RBE-CLE,L2),1X,SPREAD(RBE-CLE,L2),1,0)</stp>
        <stp>Bar</stp>
        <stp/>
        <stp>High</stp>
        <stp>10</stp>
        <stp>-298</stp>
        <stp>All</stp>
        <stp/>
        <stp/>
        <stp>TRUE</stp>
        <stp>T</stp>
        <tr r="G302" s="4"/>
      </tp>
      <tp>
        <v>-47.81</v>
        <stp/>
        <stp>StudyData</stp>
        <stp>Consolidate(SPREAD(RBE-CLE,L2),1X,SPREAD(RBE-CLE,L2),1,0)</stp>
        <stp>Bar</stp>
        <stp/>
        <stp>High</stp>
        <stp>10</stp>
        <stp>-198</stp>
        <stp>All</stp>
        <stp/>
        <stp/>
        <stp>TRUE</stp>
        <stp>T</stp>
        <tr r="G202" s="4"/>
      </tp>
      <tp>
        <v>-47.7</v>
        <stp/>
        <stp>StudyData</stp>
        <stp>Consolidate(SPREAD(RBE-CLE,L2),1X,SPREAD(RBE-CLE,L2),1,0)</stp>
        <stp>Bar</stp>
        <stp/>
        <stp>High</stp>
        <stp>10</stp>
        <stp>-299</stp>
        <stp>All</stp>
        <stp/>
        <stp/>
        <stp>TRUE</stp>
        <stp>T</stp>
        <tr r="G303" s="4"/>
      </tp>
      <tp>
        <v>-47.79</v>
        <stp/>
        <stp>StudyData</stp>
        <stp>Consolidate(SPREAD(RBE-CLE,L2),1X,SPREAD(RBE-CLE,L2),1,0)</stp>
        <stp>Bar</stp>
        <stp/>
        <stp>High</stp>
        <stp>10</stp>
        <stp>-199</stp>
        <stp>All</stp>
        <stp/>
        <stp/>
        <stp>TRUE</stp>
        <stp>T</stp>
        <tr r="G203" s="4"/>
      </tp>
      <tp>
        <v>-47.55</v>
        <stp/>
        <stp>StudyData</stp>
        <stp>Consolidate(SPREAD(RBE-CLE,L2),1X,SPREAD(RBE-CLE,L2),1,0)</stp>
        <stp>Bar</stp>
        <stp/>
        <stp>High</stp>
        <stp>10</stp>
        <stp>-292</stp>
        <stp>All</stp>
        <stp/>
        <stp/>
        <stp>TRUE</stp>
        <stp>T</stp>
        <tr r="G296" s="4"/>
      </tp>
      <tp>
        <v>-47.79</v>
        <stp/>
        <stp>StudyData</stp>
        <stp>Consolidate(SPREAD(RBE-CLE,L2),1X,SPREAD(RBE-CLE,L2),1,0)</stp>
        <stp>Bar</stp>
        <stp/>
        <stp>High</stp>
        <stp>10</stp>
        <stp>-192</stp>
        <stp>All</stp>
        <stp/>
        <stp/>
        <stp>TRUE</stp>
        <stp>T</stp>
        <tr r="G196" s="4"/>
      </tp>
      <tp>
        <v>-47.63</v>
        <stp/>
        <stp>StudyData</stp>
        <stp>Consolidate(SPREAD(RBE-CLE,L2),1X,SPREAD(RBE-CLE,L2),1,0)</stp>
        <stp>Bar</stp>
        <stp/>
        <stp>High</stp>
        <stp>10</stp>
        <stp>-293</stp>
        <stp>All</stp>
        <stp/>
        <stp/>
        <stp>TRUE</stp>
        <stp>T</stp>
        <tr r="G297" s="4"/>
      </tp>
      <tp>
        <v>-47.79</v>
        <stp/>
        <stp>StudyData</stp>
        <stp>Consolidate(SPREAD(RBE-CLE,L2),1X,SPREAD(RBE-CLE,L2),1,0)</stp>
        <stp>Bar</stp>
        <stp/>
        <stp>High</stp>
        <stp>10</stp>
        <stp>-193</stp>
        <stp>All</stp>
        <stp/>
        <stp/>
        <stp>TRUE</stp>
        <stp>T</stp>
        <tr r="G197" s="4"/>
      </tp>
      <tp>
        <v>-47.59</v>
        <stp/>
        <stp>StudyData</stp>
        <stp>Consolidate(SPREAD(RBE-CLE,L2),1X,SPREAD(RBE-CLE,L2),1,0)</stp>
        <stp>Bar</stp>
        <stp/>
        <stp>High</stp>
        <stp>10</stp>
        <stp>-290</stp>
        <stp>All</stp>
        <stp/>
        <stp/>
        <stp>TRUE</stp>
        <stp>T</stp>
        <tr r="G294" s="4"/>
      </tp>
      <tp>
        <v>-47.7</v>
        <stp/>
        <stp>StudyData</stp>
        <stp>Consolidate(SPREAD(RBE-CLE,L2),1X,SPREAD(RBE-CLE,L2),1,0)</stp>
        <stp>Bar</stp>
        <stp/>
        <stp>High</stp>
        <stp>10</stp>
        <stp>-190</stp>
        <stp>All</stp>
        <stp/>
        <stp/>
        <stp>TRUE</stp>
        <stp>T</stp>
        <tr r="G194" s="4"/>
      </tp>
      <tp>
        <v>-47.67</v>
        <stp/>
        <stp>StudyData</stp>
        <stp>Consolidate(SPREAD(RBE-CLE,L2),1X,SPREAD(RBE-CLE,L2),1,0)</stp>
        <stp>Bar</stp>
        <stp/>
        <stp>High</stp>
        <stp>10</stp>
        <stp>-291</stp>
        <stp>All</stp>
        <stp/>
        <stp/>
        <stp>TRUE</stp>
        <stp>T</stp>
        <tr r="G295" s="4"/>
      </tp>
      <tp>
        <v>-47.81</v>
        <stp/>
        <stp>StudyData</stp>
        <stp>Consolidate(SPREAD(RBE-CLE,L2),1X,SPREAD(RBE-CLE,L2),1,0)</stp>
        <stp>Bar</stp>
        <stp/>
        <stp>High</stp>
        <stp>10</stp>
        <stp>-191</stp>
        <stp>All</stp>
        <stp/>
        <stp/>
        <stp>TRUE</stp>
        <stp>T</stp>
        <tr r="G195" s="4"/>
      </tp>
      <tp>
        <v>-47.59</v>
        <stp/>
        <stp>StudyData</stp>
        <stp>Consolidate(SPREAD(RBE-CLE,L2),1X,SPREAD(RBE-CLE,L2),1,0)</stp>
        <stp>Bar</stp>
        <stp/>
        <stp>High</stp>
        <stp>10</stp>
        <stp>-296</stp>
        <stp>All</stp>
        <stp/>
        <stp/>
        <stp>TRUE</stp>
        <stp>T</stp>
        <tr r="G300" s="4"/>
      </tp>
      <tp>
        <v>-47.81</v>
        <stp/>
        <stp>StudyData</stp>
        <stp>Consolidate(SPREAD(RBE-CLE,L2),1X,SPREAD(RBE-CLE,L2),1,0)</stp>
        <stp>Bar</stp>
        <stp/>
        <stp>High</stp>
        <stp>10</stp>
        <stp>-196</stp>
        <stp>All</stp>
        <stp/>
        <stp/>
        <stp>TRUE</stp>
        <stp>T</stp>
        <tr r="G200" s="4"/>
      </tp>
      <tp>
        <v>-47.65</v>
        <stp/>
        <stp>StudyData</stp>
        <stp>Consolidate(SPREAD(RBE-CLE,L2),1X,SPREAD(RBE-CLE,L2),1,0)</stp>
        <stp>Bar</stp>
        <stp/>
        <stp>High</stp>
        <stp>10</stp>
        <stp>-297</stp>
        <stp>All</stp>
        <stp/>
        <stp/>
        <stp>TRUE</stp>
        <stp>T</stp>
        <tr r="G301" s="4"/>
      </tp>
      <tp>
        <v>-47.83</v>
        <stp/>
        <stp>StudyData</stp>
        <stp>Consolidate(SPREAD(RBE-CLE,L2),1X,SPREAD(RBE-CLE,L2),1,0)</stp>
        <stp>Bar</stp>
        <stp/>
        <stp>High</stp>
        <stp>10</stp>
        <stp>-197</stp>
        <stp>All</stp>
        <stp/>
        <stp/>
        <stp>TRUE</stp>
        <stp>T</stp>
        <tr r="G201" s="4"/>
      </tp>
      <tp>
        <v>-47.59</v>
        <stp/>
        <stp>StudyData</stp>
        <stp>Consolidate(SPREAD(RBE-CLE,L2),1X,SPREAD(RBE-CLE,L2),1,0)</stp>
        <stp>Bar</stp>
        <stp/>
        <stp>High</stp>
        <stp>10</stp>
        <stp>-294</stp>
        <stp>All</stp>
        <stp/>
        <stp/>
        <stp>TRUE</stp>
        <stp>T</stp>
        <tr r="G298" s="4"/>
      </tp>
      <tp>
        <v>-47.79</v>
        <stp/>
        <stp>StudyData</stp>
        <stp>Consolidate(SPREAD(RBE-CLE,L2),1X,SPREAD(RBE-CLE,L2),1,0)</stp>
        <stp>Bar</stp>
        <stp/>
        <stp>High</stp>
        <stp>10</stp>
        <stp>-194</stp>
        <stp>All</stp>
        <stp/>
        <stp/>
        <stp>TRUE</stp>
        <stp>T</stp>
        <tr r="G198" s="4"/>
      </tp>
      <tp>
        <v>-47.51</v>
        <stp/>
        <stp>StudyData</stp>
        <stp>Consolidate(SPREAD(RBE-CLE,L2),1X,SPREAD(RBE-CLE,L2),1,0)</stp>
        <stp>Bar</stp>
        <stp/>
        <stp>High</stp>
        <stp>10</stp>
        <stp>-295</stp>
        <stp>All</stp>
        <stp/>
        <stp/>
        <stp>TRUE</stp>
        <stp>T</stp>
        <tr r="G299" s="4"/>
      </tp>
      <tp>
        <v>-47.82</v>
        <stp/>
        <stp>StudyData</stp>
        <stp>Consolidate(SPREAD(RBE-CLE,L2),1X,SPREAD(RBE-CLE,L2),1,0)</stp>
        <stp>Bar</stp>
        <stp/>
        <stp>High</stp>
        <stp>10</stp>
        <stp>-195</stp>
        <stp>All</stp>
        <stp/>
        <stp/>
        <stp>TRUE</stp>
        <stp>T</stp>
        <tr r="G199" s="4"/>
      </tp>
      <tp>
        <v>16.23</v>
        <stp/>
        <stp>StudyData</stp>
        <stp>Consolidate(SPREAD(42*HOE-CLE, L2),1X,SPREAD(42*HOE-CLE, L2),1,0)</stp>
        <stp>Bar</stp>
        <stp/>
        <stp>Open</stp>
        <stp>20</stp>
        <stp>-298</stp>
        <stp>All</stp>
        <stp/>
        <stp/>
        <stp>TRUE</stp>
        <stp>T</stp>
        <tr r="F302" s="5"/>
      </tp>
      <tp>
        <v>16.34</v>
        <stp/>
        <stp>StudyData</stp>
        <stp>Consolidate(SPREAD(42*HOE-CLE, L2),1X,SPREAD(42*HOE-CLE, L2),1,0)</stp>
        <stp>Bar</stp>
        <stp/>
        <stp>Open</stp>
        <stp>20</stp>
        <stp>-198</stp>
        <stp>All</stp>
        <stp/>
        <stp/>
        <stp>TRUE</stp>
        <stp>T</stp>
        <tr r="F202" s="5"/>
      </tp>
      <tp>
        <v>16.25</v>
        <stp/>
        <stp>StudyData</stp>
        <stp>Consolidate(SPREAD(42*HOE-CLE, L2),1X,SPREAD(42*HOE-CLE, L2),1,0)</stp>
        <stp>Bar</stp>
        <stp/>
        <stp>Open</stp>
        <stp>20</stp>
        <stp>-299</stp>
        <stp>All</stp>
        <stp/>
        <stp/>
        <stp>TRUE</stp>
        <stp>T</stp>
        <tr r="F303" s="5"/>
      </tp>
      <tp>
        <v>16.420000000000002</v>
        <stp/>
        <stp>StudyData</stp>
        <stp>Consolidate(SPREAD(42*HOE-CLE, L2),1X,SPREAD(42*HOE-CLE, L2),1,0)</stp>
        <stp>Bar</stp>
        <stp/>
        <stp>Open</stp>
        <stp>20</stp>
        <stp>-199</stp>
        <stp>All</stp>
        <stp/>
        <stp/>
        <stp>TRUE</stp>
        <stp>T</stp>
        <tr r="F203" s="5"/>
      </tp>
      <tp>
        <v>16.399999999999999</v>
        <stp/>
        <stp>StudyData</stp>
        <stp>Consolidate(SPREAD(42*HOE-CLE, L2),1X,SPREAD(42*HOE-CLE, L2),1,0)</stp>
        <stp>Bar</stp>
        <stp/>
        <stp>Open</stp>
        <stp>20</stp>
        <stp>-292</stp>
        <stp>All</stp>
        <stp/>
        <stp/>
        <stp>TRUE</stp>
        <stp>T</stp>
        <tr r="F296" s="5"/>
      </tp>
      <tp>
        <v>16.55</v>
        <stp/>
        <stp>StudyData</stp>
        <stp>Consolidate(SPREAD(42*HOE-CLE, L2),1X,SPREAD(42*HOE-CLE, L2),1,0)</stp>
        <stp>Bar</stp>
        <stp/>
        <stp>Open</stp>
        <stp>20</stp>
        <stp>-192</stp>
        <stp>All</stp>
        <stp/>
        <stp/>
        <stp>TRUE</stp>
        <stp>T</stp>
        <tr r="F196" s="5"/>
      </tp>
      <tp>
        <v>16.309999999999999</v>
        <stp/>
        <stp>StudyData</stp>
        <stp>Consolidate(SPREAD(42*HOE-CLE, L2),1X,SPREAD(42*HOE-CLE, L2),1,0)</stp>
        <stp>Bar</stp>
        <stp/>
        <stp>Open</stp>
        <stp>20</stp>
        <stp>-293</stp>
        <stp>All</stp>
        <stp/>
        <stp/>
        <stp>TRUE</stp>
        <stp>T</stp>
        <tr r="F297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-193</stp>
        <stp>All</stp>
        <stp/>
        <stp/>
        <stp>TRUE</stp>
        <stp>T</stp>
        <tr r="F197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-290</stp>
        <stp>All</stp>
        <stp/>
        <stp/>
        <stp>TRUE</stp>
        <stp>T</stp>
        <tr r="F294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-190</stp>
        <stp>All</stp>
        <stp/>
        <stp/>
        <stp>TRUE</stp>
        <stp>T</stp>
        <tr r="F194" s="5"/>
      </tp>
      <tp>
        <v>16.350000000000001</v>
        <stp/>
        <stp>StudyData</stp>
        <stp>Consolidate(SPREAD(42*HOE-CLE, L2),1X,SPREAD(42*HOE-CLE, L2),1,0)</stp>
        <stp>Bar</stp>
        <stp/>
        <stp>Open</stp>
        <stp>20</stp>
        <stp>-291</stp>
        <stp>All</stp>
        <stp/>
        <stp/>
        <stp>TRUE</stp>
        <stp>T</stp>
        <tr r="F295" s="5"/>
      </tp>
      <tp>
        <v>16.54</v>
        <stp/>
        <stp>StudyData</stp>
        <stp>Consolidate(SPREAD(42*HOE-CLE, L2),1X,SPREAD(42*HOE-CLE, L2),1,0)</stp>
        <stp>Bar</stp>
        <stp/>
        <stp>Open</stp>
        <stp>20</stp>
        <stp>-191</stp>
        <stp>All</stp>
        <stp/>
        <stp/>
        <stp>TRUE</stp>
        <stp>T</stp>
        <tr r="F195" s="5"/>
      </tp>
      <tp>
        <v>16.190000000000001</v>
        <stp/>
        <stp>StudyData</stp>
        <stp>Consolidate(SPREAD(42*HOE-CLE, L2),1X,SPREAD(42*HOE-CLE, L2),1,0)</stp>
        <stp>Bar</stp>
        <stp/>
        <stp>Open</stp>
        <stp>20</stp>
        <stp>-296</stp>
        <stp>All</stp>
        <stp/>
        <stp/>
        <stp>TRUE</stp>
        <stp>T</stp>
        <tr r="F300" s="5"/>
      </tp>
      <tp>
        <v>16.37</v>
        <stp/>
        <stp>StudyData</stp>
        <stp>Consolidate(SPREAD(42*HOE-CLE, L2),1X,SPREAD(42*HOE-CLE, L2),1,0)</stp>
        <stp>Bar</stp>
        <stp/>
        <stp>Open</stp>
        <stp>20</stp>
        <stp>-196</stp>
        <stp>All</stp>
        <stp/>
        <stp/>
        <stp>TRUE</stp>
        <stp>T</stp>
        <tr r="F200" s="5"/>
      </tp>
      <tp>
        <v>16.22</v>
        <stp/>
        <stp>StudyData</stp>
        <stp>Consolidate(SPREAD(42*HOE-CLE, L2),1X,SPREAD(42*HOE-CLE, L2),1,0)</stp>
        <stp>Bar</stp>
        <stp/>
        <stp>Open</stp>
        <stp>20</stp>
        <stp>-297</stp>
        <stp>All</stp>
        <stp/>
        <stp/>
        <stp>TRUE</stp>
        <stp>T</stp>
        <tr r="F301" s="5"/>
      </tp>
      <tp>
        <v>16.41</v>
        <stp/>
        <stp>StudyData</stp>
        <stp>Consolidate(SPREAD(42*HOE-CLE, L2),1X,SPREAD(42*HOE-CLE, L2),1,0)</stp>
        <stp>Bar</stp>
        <stp/>
        <stp>Open</stp>
        <stp>20</stp>
        <stp>-197</stp>
        <stp>All</stp>
        <stp/>
        <stp/>
        <stp>TRUE</stp>
        <stp>T</stp>
        <tr r="F201" s="5"/>
      </tp>
      <tp>
        <v>16.34</v>
        <stp/>
        <stp>StudyData</stp>
        <stp>Consolidate(SPREAD(42*HOE-CLE, L2),1X,SPREAD(42*HOE-CLE, L2),1,0)</stp>
        <stp>Bar</stp>
        <stp/>
        <stp>Open</stp>
        <stp>20</stp>
        <stp>-294</stp>
        <stp>All</stp>
        <stp/>
        <stp/>
        <stp>TRUE</stp>
        <stp>T</stp>
        <tr r="F298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-194</stp>
        <stp>All</stp>
        <stp/>
        <stp/>
        <stp>TRUE</stp>
        <stp>T</stp>
        <tr r="F198" s="5"/>
      </tp>
      <tp>
        <v>16.28</v>
        <stp/>
        <stp>StudyData</stp>
        <stp>Consolidate(SPREAD(42*HOE-CLE, L2),1X,SPREAD(42*HOE-CLE, L2),1,0)</stp>
        <stp>Bar</stp>
        <stp/>
        <stp>Open</stp>
        <stp>20</stp>
        <stp>-295</stp>
        <stp>All</stp>
        <stp/>
        <stp/>
        <stp>TRUE</stp>
        <stp>T</stp>
        <tr r="F299" s="5"/>
      </tp>
      <tp>
        <v>16.559999999999999</v>
        <stp/>
        <stp>StudyData</stp>
        <stp>Consolidate(SPREAD(42*HOE-CLE, L2),1X,SPREAD(42*HOE-CLE, L2),1,0)</stp>
        <stp>Bar</stp>
        <stp/>
        <stp>Open</stp>
        <stp>20</stp>
        <stp>-195</stp>
        <stp>All</stp>
        <stp/>
        <stp/>
        <stp>TRUE</stp>
        <stp>T</stp>
        <tr r="F199" s="5"/>
      </tp>
      <tp>
        <v>-47.66</v>
        <stp/>
        <stp>StudyData</stp>
        <stp>Consolidate(SPREAD(RBE-CLE,L2),1X,SPREAD(RBE-CLE,L2),1,0)</stp>
        <stp>Bar</stp>
        <stp/>
        <stp>High</stp>
        <stp>10</stp>
        <stp>-268</stp>
        <stp>All</stp>
        <stp/>
        <stp/>
        <stp>TRUE</stp>
        <stp>T</stp>
        <tr r="G272" s="4"/>
      </tp>
      <tp>
        <v>-47.94</v>
        <stp/>
        <stp>StudyData</stp>
        <stp>Consolidate(SPREAD(RBE-CLE,L2),1X,SPREAD(RBE-CLE,L2),1,0)</stp>
        <stp>Bar</stp>
        <stp/>
        <stp>High</stp>
        <stp>10</stp>
        <stp>-168</stp>
        <stp>All</stp>
        <stp/>
        <stp/>
        <stp>TRUE</stp>
        <stp>T</stp>
        <tr r="G172" s="4"/>
      </tp>
      <tp>
        <v>-47.79</v>
        <stp/>
        <stp>StudyData</stp>
        <stp>Consolidate(SPREAD(RBE-CLE,L2),1X,SPREAD(RBE-CLE,L2),1,0)</stp>
        <stp>Bar</stp>
        <stp/>
        <stp>High</stp>
        <stp>10</stp>
        <stp>-269</stp>
        <stp>All</stp>
        <stp/>
        <stp/>
        <stp>TRUE</stp>
        <stp>T</stp>
        <tr r="G273" s="4"/>
      </tp>
      <tp>
        <v>-47.9</v>
        <stp/>
        <stp>StudyData</stp>
        <stp>Consolidate(SPREAD(RBE-CLE,L2),1X,SPREAD(RBE-CLE,L2),1,0)</stp>
        <stp>Bar</stp>
        <stp/>
        <stp>High</stp>
        <stp>10</stp>
        <stp>-169</stp>
        <stp>All</stp>
        <stp/>
        <stp/>
        <stp>TRUE</stp>
        <stp>T</stp>
        <tr r="G173" s="4"/>
      </tp>
      <tp>
        <v>-47.71</v>
        <stp/>
        <stp>StudyData</stp>
        <stp>Consolidate(SPREAD(RBE-CLE,L2),1X,SPREAD(RBE-CLE,L2),1,0)</stp>
        <stp>Bar</stp>
        <stp/>
        <stp>Open</stp>
        <stp>10</stp>
        <stp>-248</stp>
        <stp>All</stp>
        <stp/>
        <stp/>
        <stp>TRUE</stp>
        <stp>T</stp>
        <tr r="F252" s="4"/>
      </tp>
      <tp>
        <v>-48.06</v>
        <stp/>
        <stp>StudyData</stp>
        <stp>Consolidate(SPREAD(RBE-CLE,L2),1X,SPREAD(RBE-CLE,L2),1,0)</stp>
        <stp>Bar</stp>
        <stp/>
        <stp>Open</stp>
        <stp>10</stp>
        <stp>-148</stp>
        <stp>All</stp>
        <stp/>
        <stp/>
        <stp>TRUE</stp>
        <stp>T</stp>
        <tr r="F152" s="4"/>
      </tp>
      <tp>
        <v>-47.69</v>
        <stp/>
        <stp>StudyData</stp>
        <stp>Consolidate(SPREAD(RBE-CLE,L2),1X,SPREAD(RBE-CLE,L2),1,0)</stp>
        <stp>Bar</stp>
        <stp/>
        <stp>Open</stp>
        <stp>10</stp>
        <stp>-249</stp>
        <stp>All</stp>
        <stp/>
        <stp/>
        <stp>TRUE</stp>
        <stp>T</stp>
        <tr r="F253" s="4"/>
      </tp>
      <tp>
        <v>-47.9</v>
        <stp/>
        <stp>StudyData</stp>
        <stp>Consolidate(SPREAD(RBE-CLE,L2),1X,SPREAD(RBE-CLE,L2),1,0)</stp>
        <stp>Bar</stp>
        <stp/>
        <stp>Open</stp>
        <stp>10</stp>
        <stp>-149</stp>
        <stp>All</stp>
        <stp/>
        <stp/>
        <stp>TRUE</stp>
        <stp>T</stp>
        <tr r="F153" s="4"/>
      </tp>
      <tp>
        <v>-47.62</v>
        <stp/>
        <stp>StudyData</stp>
        <stp>Consolidate(SPREAD(RBE-CLE,L2),1X,SPREAD(RBE-CLE,L2),1,0)</stp>
        <stp>Bar</stp>
        <stp/>
        <stp>High</stp>
        <stp>10</stp>
        <stp>-262</stp>
        <stp>All</stp>
        <stp/>
        <stp/>
        <stp>TRUE</stp>
        <stp>T</stp>
        <tr r="G266" s="4"/>
      </tp>
      <tp>
        <v>-47.84</v>
        <stp/>
        <stp>StudyData</stp>
        <stp>Consolidate(SPREAD(RBE-CLE,L2),1X,SPREAD(RBE-CLE,L2),1,0)</stp>
        <stp>Bar</stp>
        <stp/>
        <stp>High</stp>
        <stp>10</stp>
        <stp>-162</stp>
        <stp>All</stp>
        <stp/>
        <stp/>
        <stp>TRUE</stp>
        <stp>T</stp>
        <tr r="G166" s="4"/>
      </tp>
      <tp>
        <v>-47.73</v>
        <stp/>
        <stp>StudyData</stp>
        <stp>Consolidate(SPREAD(RBE-CLE,L2),1X,SPREAD(RBE-CLE,L2),1,0)</stp>
        <stp>Bar</stp>
        <stp/>
        <stp>Open</stp>
        <stp>10</stp>
        <stp>-244</stp>
        <stp>All</stp>
        <stp/>
        <stp/>
        <stp>TRUE</stp>
        <stp>T</stp>
        <tr r="F248" s="4"/>
      </tp>
      <tp>
        <v>-48.35</v>
        <stp/>
        <stp>StudyData</stp>
        <stp>Consolidate(SPREAD(RBE-CLE,L2),1X,SPREAD(RBE-CLE,L2),1,0)</stp>
        <stp>Bar</stp>
        <stp/>
        <stp>Open</stp>
        <stp>10</stp>
        <stp>-144</stp>
        <stp>All</stp>
        <stp/>
        <stp/>
        <stp>TRUE</stp>
        <stp>T</stp>
        <tr r="F148" s="4"/>
      </tp>
      <tp>
        <v>-47.64</v>
        <stp/>
        <stp>StudyData</stp>
        <stp>Consolidate(SPREAD(RBE-CLE,L2),1X,SPREAD(RBE-CLE,L2),1,0)</stp>
        <stp>Bar</stp>
        <stp/>
        <stp>High</stp>
        <stp>10</stp>
        <stp>-263</stp>
        <stp>All</stp>
        <stp/>
        <stp/>
        <stp>TRUE</stp>
        <stp>T</stp>
        <tr r="G267" s="4"/>
      </tp>
      <tp>
        <v>-47.89</v>
        <stp/>
        <stp>StudyData</stp>
        <stp>Consolidate(SPREAD(RBE-CLE,L2),1X,SPREAD(RBE-CLE,L2),1,0)</stp>
        <stp>Bar</stp>
        <stp/>
        <stp>High</stp>
        <stp>10</stp>
        <stp>-163</stp>
        <stp>All</stp>
        <stp/>
        <stp/>
        <stp>TRUE</stp>
        <stp>T</stp>
        <tr r="G167" s="4"/>
      </tp>
      <tp>
        <v>-47.75</v>
        <stp/>
        <stp>StudyData</stp>
        <stp>Consolidate(SPREAD(RBE-CLE,L2),1X,SPREAD(RBE-CLE,L2),1,0)</stp>
        <stp>Bar</stp>
        <stp/>
        <stp>Open</stp>
        <stp>10</stp>
        <stp>-245</stp>
        <stp>All</stp>
        <stp/>
        <stp/>
        <stp>TRUE</stp>
        <stp>T</stp>
        <tr r="F249" s="4"/>
      </tp>
      <tp>
        <v>-48.09</v>
        <stp/>
        <stp>StudyData</stp>
        <stp>Consolidate(SPREAD(RBE-CLE,L2),1X,SPREAD(RBE-CLE,L2),1,0)</stp>
        <stp>Bar</stp>
        <stp/>
        <stp>Open</stp>
        <stp>10</stp>
        <stp>-145</stp>
        <stp>All</stp>
        <stp/>
        <stp/>
        <stp>TRUE</stp>
        <stp>T</stp>
        <tr r="F149" s="4"/>
      </tp>
      <tp>
        <v>-47.7</v>
        <stp/>
        <stp>StudyData</stp>
        <stp>Consolidate(SPREAD(RBE-CLE,L2),1X,SPREAD(RBE-CLE,L2),1,0)</stp>
        <stp>Bar</stp>
        <stp/>
        <stp>High</stp>
        <stp>10</stp>
        <stp>-260</stp>
        <stp>All</stp>
        <stp/>
        <stp/>
        <stp>TRUE</stp>
        <stp>T</stp>
        <tr r="G264" s="4"/>
      </tp>
      <tp>
        <v>-47.81</v>
        <stp/>
        <stp>StudyData</stp>
        <stp>Consolidate(SPREAD(RBE-CLE,L2),1X,SPREAD(RBE-CLE,L2),1,0)</stp>
        <stp>Bar</stp>
        <stp/>
        <stp>High</stp>
        <stp>10</stp>
        <stp>-160</stp>
        <stp>All</stp>
        <stp/>
        <stp/>
        <stp>TRUE</stp>
        <stp>T</stp>
        <tr r="G164" s="4"/>
      </tp>
      <tp>
        <v>-47.72</v>
        <stp/>
        <stp>StudyData</stp>
        <stp>Consolidate(SPREAD(RBE-CLE,L2),1X,SPREAD(RBE-CLE,L2),1,0)</stp>
        <stp>Bar</stp>
        <stp/>
        <stp>Open</stp>
        <stp>10</stp>
        <stp>-246</stp>
        <stp>All</stp>
        <stp/>
        <stp/>
        <stp>TRUE</stp>
        <stp>T</stp>
        <tr r="F250" s="4"/>
      </tp>
      <tp>
        <v>-48.09</v>
        <stp/>
        <stp>StudyData</stp>
        <stp>Consolidate(SPREAD(RBE-CLE,L2),1X,SPREAD(RBE-CLE,L2),1,0)</stp>
        <stp>Bar</stp>
        <stp/>
        <stp>Open</stp>
        <stp>10</stp>
        <stp>-146</stp>
        <stp>All</stp>
        <stp/>
        <stp/>
        <stp>TRUE</stp>
        <stp>T</stp>
        <tr r="F150" s="4"/>
      </tp>
      <tp>
        <v>-47.74</v>
        <stp/>
        <stp>StudyData</stp>
        <stp>Consolidate(SPREAD(RBE-CLE,L2),1X,SPREAD(RBE-CLE,L2),1,0)</stp>
        <stp>Bar</stp>
        <stp/>
        <stp>High</stp>
        <stp>10</stp>
        <stp>-261</stp>
        <stp>All</stp>
        <stp/>
        <stp/>
        <stp>TRUE</stp>
        <stp>T</stp>
        <tr r="G265" s="4"/>
      </tp>
      <tp>
        <v>-47.79</v>
        <stp/>
        <stp>StudyData</stp>
        <stp>Consolidate(SPREAD(RBE-CLE,L2),1X,SPREAD(RBE-CLE,L2),1,0)</stp>
        <stp>Bar</stp>
        <stp/>
        <stp>High</stp>
        <stp>10</stp>
        <stp>-161</stp>
        <stp>All</stp>
        <stp/>
        <stp/>
        <stp>TRUE</stp>
        <stp>T</stp>
        <tr r="G165" s="4"/>
      </tp>
      <tp>
        <v>-47.7</v>
        <stp/>
        <stp>StudyData</stp>
        <stp>Consolidate(SPREAD(RBE-CLE,L2),1X,SPREAD(RBE-CLE,L2),1,0)</stp>
        <stp>Bar</stp>
        <stp/>
        <stp>Open</stp>
        <stp>10</stp>
        <stp>-247</stp>
        <stp>All</stp>
        <stp/>
        <stp/>
        <stp>TRUE</stp>
        <stp>T</stp>
        <tr r="F251" s="4"/>
      </tp>
      <tp>
        <v>-48.03</v>
        <stp/>
        <stp>StudyData</stp>
        <stp>Consolidate(SPREAD(RBE-CLE,L2),1X,SPREAD(RBE-CLE,L2),1,0)</stp>
        <stp>Bar</stp>
        <stp/>
        <stp>Open</stp>
        <stp>10</stp>
        <stp>-147</stp>
        <stp>All</stp>
        <stp/>
        <stp/>
        <stp>TRUE</stp>
        <stp>T</stp>
        <tr r="F151" s="4"/>
      </tp>
      <tp>
        <v>-47.61</v>
        <stp/>
        <stp>StudyData</stp>
        <stp>Consolidate(SPREAD(RBE-CLE,L2),1X,SPREAD(RBE-CLE,L2),1,0)</stp>
        <stp>Bar</stp>
        <stp/>
        <stp>High</stp>
        <stp>10</stp>
        <stp>-266</stp>
        <stp>All</stp>
        <stp/>
        <stp/>
        <stp>TRUE</stp>
        <stp>T</stp>
        <tr r="G270" s="4"/>
      </tp>
      <tp>
        <v>-47.86</v>
        <stp/>
        <stp>StudyData</stp>
        <stp>Consolidate(SPREAD(RBE-CLE,L2),1X,SPREAD(RBE-CLE,L2),1,0)</stp>
        <stp>Bar</stp>
        <stp/>
        <stp>High</stp>
        <stp>10</stp>
        <stp>-166</stp>
        <stp>All</stp>
        <stp/>
        <stp/>
        <stp>TRUE</stp>
        <stp>T</stp>
        <tr r="G170" s="4"/>
      </tp>
      <tp>
        <v>-47.75</v>
        <stp/>
        <stp>StudyData</stp>
        <stp>Consolidate(SPREAD(RBE-CLE,L2),1X,SPREAD(RBE-CLE,L2),1,0)</stp>
        <stp>Bar</stp>
        <stp/>
        <stp>Open</stp>
        <stp>10</stp>
        <stp>-240</stp>
        <stp>All</stp>
        <stp/>
        <stp/>
        <stp>TRUE</stp>
        <stp>T</stp>
        <tr r="F244" s="4"/>
      </tp>
      <tp>
        <v>-48.25</v>
        <stp/>
        <stp>StudyData</stp>
        <stp>Consolidate(SPREAD(RBE-CLE,L2),1X,SPREAD(RBE-CLE,L2),1,0)</stp>
        <stp>Bar</stp>
        <stp/>
        <stp>Open</stp>
        <stp>10</stp>
        <stp>-140</stp>
        <stp>All</stp>
        <stp/>
        <stp/>
        <stp>TRUE</stp>
        <stp>T</stp>
        <tr r="F144" s="4"/>
      </tp>
      <tp>
        <v>-47.47</v>
        <stp/>
        <stp>StudyData</stp>
        <stp>Consolidate(SPREAD(RBE-CLE,L2),1X,SPREAD(RBE-CLE,L2),1,0)</stp>
        <stp>Bar</stp>
        <stp/>
        <stp>High</stp>
        <stp>10</stp>
        <stp>-267</stp>
        <stp>All</stp>
        <stp/>
        <stp/>
        <stp>TRUE</stp>
        <stp>T</stp>
        <tr r="G271" s="4"/>
      </tp>
      <tp>
        <v>-47.85</v>
        <stp/>
        <stp>StudyData</stp>
        <stp>Consolidate(SPREAD(RBE-CLE,L2),1X,SPREAD(RBE-CLE,L2),1,0)</stp>
        <stp>Bar</stp>
        <stp/>
        <stp>High</stp>
        <stp>10</stp>
        <stp>-167</stp>
        <stp>All</stp>
        <stp/>
        <stp/>
        <stp>TRUE</stp>
        <stp>T</stp>
        <tr r="G171" s="4"/>
      </tp>
      <tp>
        <v>-47.71</v>
        <stp/>
        <stp>StudyData</stp>
        <stp>Consolidate(SPREAD(RBE-CLE,L2),1X,SPREAD(RBE-CLE,L2),1,0)</stp>
        <stp>Bar</stp>
        <stp/>
        <stp>Open</stp>
        <stp>10</stp>
        <stp>-241</stp>
        <stp>All</stp>
        <stp/>
        <stp/>
        <stp>TRUE</stp>
        <stp>T</stp>
        <tr r="F245" s="4"/>
      </tp>
      <tp>
        <v>-48.35</v>
        <stp/>
        <stp>StudyData</stp>
        <stp>Consolidate(SPREAD(RBE-CLE,L2),1X,SPREAD(RBE-CLE,L2),1,0)</stp>
        <stp>Bar</stp>
        <stp/>
        <stp>Open</stp>
        <stp>10</stp>
        <stp>-141</stp>
        <stp>All</stp>
        <stp/>
        <stp/>
        <stp>TRUE</stp>
        <stp>T</stp>
        <tr r="F145" s="4"/>
      </tp>
      <tp>
        <v>-47.63</v>
        <stp/>
        <stp>StudyData</stp>
        <stp>Consolidate(SPREAD(RBE-CLE,L2),1X,SPREAD(RBE-CLE,L2),1,0)</stp>
        <stp>Bar</stp>
        <stp/>
        <stp>High</stp>
        <stp>10</stp>
        <stp>-264</stp>
        <stp>All</stp>
        <stp/>
        <stp/>
        <stp>TRUE</stp>
        <stp>T</stp>
        <tr r="G268" s="4"/>
      </tp>
      <tp>
        <v>-47.89</v>
        <stp/>
        <stp>StudyData</stp>
        <stp>Consolidate(SPREAD(RBE-CLE,L2),1X,SPREAD(RBE-CLE,L2),1,0)</stp>
        <stp>Bar</stp>
        <stp/>
        <stp>High</stp>
        <stp>10</stp>
        <stp>-164</stp>
        <stp>All</stp>
        <stp/>
        <stp/>
        <stp>TRUE</stp>
        <stp>T</stp>
        <tr r="G168" s="4"/>
      </tp>
      <tp>
        <v>-47.74</v>
        <stp/>
        <stp>StudyData</stp>
        <stp>Consolidate(SPREAD(RBE-CLE,L2),1X,SPREAD(RBE-CLE,L2),1,0)</stp>
        <stp>Bar</stp>
        <stp/>
        <stp>Open</stp>
        <stp>10</stp>
        <stp>-242</stp>
        <stp>All</stp>
        <stp/>
        <stp/>
        <stp>TRUE</stp>
        <stp>T</stp>
        <tr r="F246" s="4"/>
      </tp>
      <tp>
        <v>-48.36</v>
        <stp/>
        <stp>StudyData</stp>
        <stp>Consolidate(SPREAD(RBE-CLE,L2),1X,SPREAD(RBE-CLE,L2),1,0)</stp>
        <stp>Bar</stp>
        <stp/>
        <stp>Open</stp>
        <stp>10</stp>
        <stp>-142</stp>
        <stp>All</stp>
        <stp/>
        <stp/>
        <stp>TRUE</stp>
        <stp>T</stp>
        <tr r="F146" s="4"/>
      </tp>
      <tp>
        <v>-47.63</v>
        <stp/>
        <stp>StudyData</stp>
        <stp>Consolidate(SPREAD(RBE-CLE,L2),1X,SPREAD(RBE-CLE,L2),1,0)</stp>
        <stp>Bar</stp>
        <stp/>
        <stp>High</stp>
        <stp>10</stp>
        <stp>-265</stp>
        <stp>All</stp>
        <stp/>
        <stp/>
        <stp>TRUE</stp>
        <stp>T</stp>
        <tr r="G269" s="4"/>
      </tp>
      <tp>
        <v>-47.85</v>
        <stp/>
        <stp>StudyData</stp>
        <stp>Consolidate(SPREAD(RBE-CLE,L2),1X,SPREAD(RBE-CLE,L2),1,0)</stp>
        <stp>Bar</stp>
        <stp/>
        <stp>High</stp>
        <stp>10</stp>
        <stp>-165</stp>
        <stp>All</stp>
        <stp/>
        <stp/>
        <stp>TRUE</stp>
        <stp>T</stp>
        <tr r="G169" s="4"/>
      </tp>
      <tp>
        <v>-47.74</v>
        <stp/>
        <stp>StudyData</stp>
        <stp>Consolidate(SPREAD(RBE-CLE,L2),1X,SPREAD(RBE-CLE,L2),1,0)</stp>
        <stp>Bar</stp>
        <stp/>
        <stp>Open</stp>
        <stp>10</stp>
        <stp>-243</stp>
        <stp>All</stp>
        <stp/>
        <stp/>
        <stp>TRUE</stp>
        <stp>T</stp>
        <tr r="F247" s="4"/>
      </tp>
      <tp>
        <v>-48.38</v>
        <stp/>
        <stp>StudyData</stp>
        <stp>Consolidate(SPREAD(RBE-CLE,L2),1X,SPREAD(RBE-CLE,L2),1,0)</stp>
        <stp>Bar</stp>
        <stp/>
        <stp>Open</stp>
        <stp>10</stp>
        <stp>-143</stp>
        <stp>All</stp>
        <stp/>
        <stp/>
        <stp>TRUE</stp>
        <stp>T</stp>
        <tr r="F147" s="4"/>
      </tp>
      <tp>
        <v>16.71</v>
        <stp/>
        <stp>StudyData</stp>
        <stp>Consolidate(SPREAD(42*HOE-CLE, L2),1X,SPREAD(42*HOE-CLE, L2),1,0)</stp>
        <stp>Bar</stp>
        <stp/>
        <stp>Close</stp>
        <stp>20</stp>
        <stp>-12</stp>
        <stp>All</stp>
        <stp/>
        <stp/>
        <stp>TRUE</stp>
        <stp>T</stp>
        <tr r="I16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-13</stp>
        <stp>All</stp>
        <stp/>
        <stp/>
        <stp>TRUE</stp>
        <stp>T</stp>
        <tr r="I17" s="5"/>
      </tp>
      <tp>
        <v>16.72</v>
        <stp/>
        <stp>StudyData</stp>
        <stp>Consolidate(SPREAD(42*HOE-CLE, L2),1X,SPREAD(42*HOE-CLE, L2),1,0)</stp>
        <stp>Bar</stp>
        <stp/>
        <stp>Close</stp>
        <stp>20</stp>
        <stp>-10</stp>
        <stp>All</stp>
        <stp/>
        <stp/>
        <stp>TRUE</stp>
        <stp>T</stp>
        <tr r="I14" s="5"/>
      </tp>
      <tp>
        <v>16.72</v>
        <stp/>
        <stp>StudyData</stp>
        <stp>Consolidate(SPREAD(42*HOE-CLE, L2),1X,SPREAD(42*HOE-CLE, L2),1,0)</stp>
        <stp>Bar</stp>
        <stp/>
        <stp>Close</stp>
        <stp>20</stp>
        <stp>-11</stp>
        <stp>All</stp>
        <stp/>
        <stp/>
        <stp>TRUE</stp>
        <stp>T</stp>
        <tr r="I15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-16</stp>
        <stp>All</stp>
        <stp/>
        <stp/>
        <stp>TRUE</stp>
        <stp>T</stp>
        <tr r="I20" s="5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-17</stp>
        <stp>All</stp>
        <stp/>
        <stp/>
        <stp>TRUE</stp>
        <stp>T</stp>
        <tr r="I21" s="5"/>
      </tp>
      <tp>
        <v>16.760000000000002</v>
        <stp/>
        <stp>StudyData</stp>
        <stp>Consolidate(SPREAD(42*HOE-CLE, L2),1X,SPREAD(42*HOE-CLE, L2),1,0)</stp>
        <stp>Bar</stp>
        <stp/>
        <stp>Close</stp>
        <stp>20</stp>
        <stp>-14</stp>
        <stp>All</stp>
        <stp/>
        <stp/>
        <stp>TRUE</stp>
        <stp>T</stp>
        <tr r="I18" s="5"/>
      </tp>
      <tp>
        <v>16.79</v>
        <stp/>
        <stp>StudyData</stp>
        <stp>Consolidate(SPREAD(42*HOE-CLE, L2),1X,SPREAD(42*HOE-CLE, L2),1,0)</stp>
        <stp>Bar</stp>
        <stp/>
        <stp>Close</stp>
        <stp>20</stp>
        <stp>-15</stp>
        <stp>All</stp>
        <stp/>
        <stp/>
        <stp>TRUE</stp>
        <stp>T</stp>
        <tr r="I19" s="5"/>
      </tp>
      <tp>
        <v>16.78</v>
        <stp/>
        <stp>StudyData</stp>
        <stp>Consolidate(SPREAD(42*HOE-CLE, L2),1X,SPREAD(42*HOE-CLE, L2),1,0)</stp>
        <stp>Bar</stp>
        <stp/>
        <stp>Close</stp>
        <stp>20</stp>
        <stp>-18</stp>
        <stp>All</stp>
        <stp/>
        <stp/>
        <stp>TRUE</stp>
        <stp>T</stp>
        <tr r="I22" s="5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-19</stp>
        <stp>All</stp>
        <stp/>
        <stp/>
        <stp>TRUE</stp>
        <stp>T</stp>
        <tr r="I23" s="5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-2</stp>
        <stp>All</stp>
        <stp/>
        <stp/>
        <stp>TRUE</stp>
        <stp>T</stp>
        <tr r="G6" s="6"/>
      </tp>
      <tp>
        <v>82.5</v>
        <stp/>
        <stp>StudyData</stp>
        <stp>Consolidate(SPREAD((-ZSE)+(2.2*ZME)+(11*ZLE)),1X,SPREAD((-ZSE)+(2.2*ZME)+(11*ZLE)),1,0)</stp>
        <stp>Bar</stp>
        <stp/>
        <stp>High</stp>
        <stp>15</stp>
        <stp>-3</stp>
        <stp>All</stp>
        <stp/>
        <stp/>
        <stp>TRUE</stp>
        <stp>T</stp>
        <tr r="G7" s="6"/>
      </tp>
      <tp>
        <v>82</v>
        <stp/>
        <stp>StudyData</stp>
        <stp>Consolidate(SPREAD((-ZSE)+(2.2*ZME)+(11*ZLE)),1X,SPREAD((-ZSE)+(2.2*ZME)+(11*ZLE)),1,0)</stp>
        <stp>Bar</stp>
        <stp/>
        <stp>High</stp>
        <stp>15</stp>
        <stp>-1</stp>
        <stp>All</stp>
        <stp/>
        <stp/>
        <stp>TRUE</stp>
        <stp>T</stp>
        <tr r="G5" s="6"/>
      </tp>
      <tp>
        <v>81.75</v>
        <stp/>
        <stp>StudyData</stp>
        <stp>Consolidate(SPREAD((-ZSE)+(2.2*ZME)+(11*ZLE)),1X,SPREAD((-ZSE)+(2.2*ZME)+(11*ZLE)),1,0)</stp>
        <stp>Bar</stp>
        <stp/>
        <stp>High</stp>
        <stp>15</stp>
        <stp>-6</stp>
        <stp>All</stp>
        <stp/>
        <stp/>
        <stp>TRUE</stp>
        <stp>T</stp>
        <tr r="G10" s="6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-7</stp>
        <stp>All</stp>
        <stp/>
        <stp/>
        <stp>TRUE</stp>
        <stp>T</stp>
        <tr r="G11" s="6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-4</stp>
        <stp>All</stp>
        <stp/>
        <stp/>
        <stp>TRUE</stp>
        <stp>T</stp>
        <tr r="G8" s="6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-5</stp>
        <stp>All</stp>
        <stp/>
        <stp/>
        <stp>TRUE</stp>
        <stp>T</stp>
        <tr r="G9" s="6"/>
      </tp>
      <tp>
        <v>81.5</v>
        <stp/>
        <stp>StudyData</stp>
        <stp>Consolidate(SPREAD((-ZSE)+(2.2*ZME)+(11*ZLE)),1X,SPREAD((-ZSE)+(2.2*ZME)+(11*ZLE)),1,0)</stp>
        <stp>Bar</stp>
        <stp/>
        <stp>High</stp>
        <stp>15</stp>
        <stp>-8</stp>
        <stp>All</stp>
        <stp/>
        <stp/>
        <stp>TRUE</stp>
        <stp>T</stp>
        <tr r="G12" s="6"/>
      </tp>
      <tp>
        <v>80.75</v>
        <stp/>
        <stp>StudyData</stp>
        <stp>Consolidate(SPREAD((-ZSE)+(2.2*ZME)+(11*ZLE)),1X,SPREAD((-ZSE)+(2.2*ZME)+(11*ZLE)),1,0)</stp>
        <stp>Bar</stp>
        <stp/>
        <stp>High</stp>
        <stp>15</stp>
        <stp>-9</stp>
        <stp>All</stp>
        <stp/>
        <stp/>
        <stp>TRUE</stp>
        <stp>T</stp>
        <tr r="G13" s="6"/>
      </tp>
      <tp>
        <v>16.52</v>
        <stp/>
        <stp>StudyData</stp>
        <stp>Consolidate(SPREAD(42*HOE-CLE, L2),1X,SPREAD(42*HOE-CLE, L2),1,0)</stp>
        <stp>Bar</stp>
        <stp/>
        <stp>Open</stp>
        <stp>20</stp>
        <stp>-288</stp>
        <stp>All</stp>
        <stp/>
        <stp/>
        <stp>TRUE</stp>
        <stp>T</stp>
        <tr r="F292" s="5"/>
      </tp>
      <tp>
        <v>16.48</v>
        <stp/>
        <stp>StudyData</stp>
        <stp>Consolidate(SPREAD(42*HOE-CLE, L2),1X,SPREAD(42*HOE-CLE, L2),1,0)</stp>
        <stp>Bar</stp>
        <stp/>
        <stp>Open</stp>
        <stp>20</stp>
        <stp>-188</stp>
        <stp>All</stp>
        <stp/>
        <stp/>
        <stp>TRUE</stp>
        <stp>T</stp>
        <tr r="F192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-289</stp>
        <stp>All</stp>
        <stp/>
        <stp/>
        <stp>TRUE</stp>
        <stp>T</stp>
        <tr r="F293" s="5"/>
      </tp>
      <tp>
        <v>16.55</v>
        <stp/>
        <stp>StudyData</stp>
        <stp>Consolidate(SPREAD(42*HOE-CLE, L2),1X,SPREAD(42*HOE-CLE, L2),1,0)</stp>
        <stp>Bar</stp>
        <stp/>
        <stp>Open</stp>
        <stp>20</stp>
        <stp>-189</stp>
        <stp>All</stp>
        <stp/>
        <stp/>
        <stp>TRUE</stp>
        <stp>T</stp>
        <tr r="F193" s="5"/>
      </tp>
      <tp>
        <v>16.45</v>
        <stp/>
        <stp>StudyData</stp>
        <stp>Consolidate(SPREAD(42*HOE-CLE, L2),1X,SPREAD(42*HOE-CLE, L2),1,0)</stp>
        <stp>Bar</stp>
        <stp/>
        <stp>Open</stp>
        <stp>20</stp>
        <stp>-282</stp>
        <stp>All</stp>
        <stp/>
        <stp/>
        <stp>TRUE</stp>
        <stp>T</stp>
        <tr r="F286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-182</stp>
        <stp>All</stp>
        <stp/>
        <stp/>
        <stp>TRUE</stp>
        <stp>T</stp>
        <tr r="F186" s="5"/>
      </tp>
      <tp>
        <v>16.55</v>
        <stp/>
        <stp>StudyData</stp>
        <stp>Consolidate(SPREAD(42*HOE-CLE, L2),1X,SPREAD(42*HOE-CLE, L2),1,0)</stp>
        <stp>Bar</stp>
        <stp/>
        <stp>Open</stp>
        <stp>20</stp>
        <stp>-283</stp>
        <stp>All</stp>
        <stp/>
        <stp/>
        <stp>TRUE</stp>
        <stp>T</stp>
        <tr r="F287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-183</stp>
        <stp>All</stp>
        <stp/>
        <stp/>
        <stp>TRUE</stp>
        <stp>T</stp>
        <tr r="F187" s="5"/>
      </tp>
      <tp>
        <v>16.420000000000002</v>
        <stp/>
        <stp>StudyData</stp>
        <stp>Consolidate(SPREAD(42*HOE-CLE, L2),1X,SPREAD(42*HOE-CLE, L2),1,0)</stp>
        <stp>Bar</stp>
        <stp/>
        <stp>Open</stp>
        <stp>20</stp>
        <stp>-280</stp>
        <stp>All</stp>
        <stp/>
        <stp/>
        <stp>TRUE</stp>
        <stp>T</stp>
        <tr r="F284" s="5"/>
      </tp>
      <tp>
        <v>16.510000000000002</v>
        <stp/>
        <stp>StudyData</stp>
        <stp>Consolidate(SPREAD(42*HOE-CLE, L2),1X,SPREAD(42*HOE-CLE, L2),1,0)</stp>
        <stp>Bar</stp>
        <stp/>
        <stp>Open</stp>
        <stp>20</stp>
        <stp>-180</stp>
        <stp>All</stp>
        <stp/>
        <stp/>
        <stp>TRUE</stp>
        <stp>T</stp>
        <tr r="F184" s="5"/>
      </tp>
      <tp>
        <v>16.46</v>
        <stp/>
        <stp>StudyData</stp>
        <stp>Consolidate(SPREAD(42*HOE-CLE, L2),1X,SPREAD(42*HOE-CLE, L2),1,0)</stp>
        <stp>Bar</stp>
        <stp/>
        <stp>Open</stp>
        <stp>20</stp>
        <stp>-281</stp>
        <stp>All</stp>
        <stp/>
        <stp/>
        <stp>TRUE</stp>
        <stp>T</stp>
        <tr r="F285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-181</stp>
        <stp>All</stp>
        <stp/>
        <stp/>
        <stp>TRUE</stp>
        <stp>T</stp>
        <tr r="F185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-286</stp>
        <stp>All</stp>
        <stp/>
        <stp/>
        <stp>TRUE</stp>
        <stp>T</stp>
        <tr r="F290" s="5"/>
      </tp>
      <tp>
        <v>16.440000000000001</v>
        <stp/>
        <stp>StudyData</stp>
        <stp>Consolidate(SPREAD(42*HOE-CLE, L2),1X,SPREAD(42*HOE-CLE, L2),1,0)</stp>
        <stp>Bar</stp>
        <stp/>
        <stp>Open</stp>
        <stp>20</stp>
        <stp>-186</stp>
        <stp>All</stp>
        <stp/>
        <stp/>
        <stp>TRUE</stp>
        <stp>T</stp>
        <tr r="F190" s="5"/>
      </tp>
      <tp>
        <v>16.489999999999998</v>
        <stp/>
        <stp>StudyData</stp>
        <stp>Consolidate(SPREAD(42*HOE-CLE, L2),1X,SPREAD(42*HOE-CLE, L2),1,0)</stp>
        <stp>Bar</stp>
        <stp/>
        <stp>Open</stp>
        <stp>20</stp>
        <stp>-287</stp>
        <stp>All</stp>
        <stp/>
        <stp/>
        <stp>TRUE</stp>
        <stp>T</stp>
        <tr r="F291" s="5"/>
      </tp>
      <tp>
        <v>16.52</v>
        <stp/>
        <stp>StudyData</stp>
        <stp>Consolidate(SPREAD(42*HOE-CLE, L2),1X,SPREAD(42*HOE-CLE, L2),1,0)</stp>
        <stp>Bar</stp>
        <stp/>
        <stp>Open</stp>
        <stp>20</stp>
        <stp>-187</stp>
        <stp>All</stp>
        <stp/>
        <stp/>
        <stp>TRUE</stp>
        <stp>T</stp>
        <tr r="F191" s="5"/>
      </tp>
      <tp>
        <v>16.399999999999999</v>
        <stp/>
        <stp>StudyData</stp>
        <stp>Consolidate(SPREAD(42*HOE-CLE, L2),1X,SPREAD(42*HOE-CLE, L2),1,0)</stp>
        <stp>Bar</stp>
        <stp/>
        <stp>Open</stp>
        <stp>20</stp>
        <stp>-284</stp>
        <stp>All</stp>
        <stp/>
        <stp/>
        <stp>TRUE</stp>
        <stp>T</stp>
        <tr r="F288" s="5"/>
      </tp>
      <tp>
        <v>16.510000000000002</v>
        <stp/>
        <stp>StudyData</stp>
        <stp>Consolidate(SPREAD(42*HOE-CLE, L2),1X,SPREAD(42*HOE-CLE, L2),1,0)</stp>
        <stp>Bar</stp>
        <stp/>
        <stp>Open</stp>
        <stp>20</stp>
        <stp>-184</stp>
        <stp>All</stp>
        <stp/>
        <stp/>
        <stp>TRUE</stp>
        <stp>T</stp>
        <tr r="F188" s="5"/>
      </tp>
      <tp>
        <v>16.440000000000001</v>
        <stp/>
        <stp>StudyData</stp>
        <stp>Consolidate(SPREAD(42*HOE-CLE, L2),1X,SPREAD(42*HOE-CLE, L2),1,0)</stp>
        <stp>Bar</stp>
        <stp/>
        <stp>Open</stp>
        <stp>20</stp>
        <stp>-285</stp>
        <stp>All</stp>
        <stp/>
        <stp/>
        <stp>TRUE</stp>
        <stp>T</stp>
        <tr r="F289" s="5"/>
      </tp>
      <tp>
        <v>16.5</v>
        <stp/>
        <stp>StudyData</stp>
        <stp>Consolidate(SPREAD(42*HOE-CLE, L2),1X,SPREAD(42*HOE-CLE, L2),1,0)</stp>
        <stp>Bar</stp>
        <stp/>
        <stp>Open</stp>
        <stp>20</stp>
        <stp>-185</stp>
        <stp>All</stp>
        <stp/>
        <stp/>
        <stp>TRUE</stp>
        <stp>T</stp>
        <tr r="F189" s="5"/>
      </tp>
      <tp>
        <v>-48.16</v>
        <stp/>
        <stp>StudyData</stp>
        <stp>Consolidate(SPREAD(RBE-CLE,L2),1X,SPREAD(RBE-CLE,L2),1,0)</stp>
        <stp>Bar</stp>
        <stp/>
        <stp>High</stp>
        <stp>10</stp>
        <stp>-278</stp>
        <stp>All</stp>
        <stp/>
        <stp/>
        <stp>TRUE</stp>
        <stp>T</stp>
        <tr r="G282" s="4"/>
      </tp>
      <tp>
        <v>-47.76</v>
        <stp/>
        <stp>StudyData</stp>
        <stp>Consolidate(SPREAD(RBE-CLE,L2),1X,SPREAD(RBE-CLE,L2),1,0)</stp>
        <stp>Bar</stp>
        <stp/>
        <stp>High</stp>
        <stp>10</stp>
        <stp>-178</stp>
        <stp>All</stp>
        <stp/>
        <stp/>
        <stp>TRUE</stp>
        <stp>T</stp>
        <tr r="G182" s="4"/>
      </tp>
      <tp>
        <v>-48.14</v>
        <stp/>
        <stp>StudyData</stp>
        <stp>Consolidate(SPREAD(RBE-CLE,L2),1X,SPREAD(RBE-CLE,L2),1,0)</stp>
        <stp>Bar</stp>
        <stp/>
        <stp>High</stp>
        <stp>10</stp>
        <stp>-279</stp>
        <stp>All</stp>
        <stp/>
        <stp/>
        <stp>TRUE</stp>
        <stp>T</stp>
        <tr r="G283" s="4"/>
      </tp>
      <tp>
        <v>-47.75</v>
        <stp/>
        <stp>StudyData</stp>
        <stp>Consolidate(SPREAD(RBE-CLE,L2),1X,SPREAD(RBE-CLE,L2),1,0)</stp>
        <stp>Bar</stp>
        <stp/>
        <stp>High</stp>
        <stp>10</stp>
        <stp>-179</stp>
        <stp>All</stp>
        <stp/>
        <stp/>
        <stp>TRUE</stp>
        <stp>T</stp>
        <tr r="G183" s="4"/>
      </tp>
      <tp>
        <v>-47.68</v>
        <stp/>
        <stp>StudyData</stp>
        <stp>Consolidate(SPREAD(RBE-CLE,L2),1X,SPREAD(RBE-CLE,L2),1,0)</stp>
        <stp>Bar</stp>
        <stp/>
        <stp>Open</stp>
        <stp>10</stp>
        <stp>-258</stp>
        <stp>All</stp>
        <stp/>
        <stp/>
        <stp>TRUE</stp>
        <stp>T</stp>
        <tr r="F262" s="4"/>
      </tp>
      <tp>
        <v>-47.82</v>
        <stp/>
        <stp>StudyData</stp>
        <stp>Consolidate(SPREAD(RBE-CLE,L2),1X,SPREAD(RBE-CLE,L2),1,0)</stp>
        <stp>Bar</stp>
        <stp/>
        <stp>Open</stp>
        <stp>10</stp>
        <stp>-158</stp>
        <stp>All</stp>
        <stp/>
        <stp/>
        <stp>TRUE</stp>
        <stp>T</stp>
        <tr r="F162" s="4"/>
      </tp>
      <tp>
        <v>-47.66</v>
        <stp/>
        <stp>StudyData</stp>
        <stp>Consolidate(SPREAD(RBE-CLE,L2),1X,SPREAD(RBE-CLE,L2),1,0)</stp>
        <stp>Bar</stp>
        <stp/>
        <stp>Open</stp>
        <stp>10</stp>
        <stp>-259</stp>
        <stp>All</stp>
        <stp/>
        <stp/>
        <stp>TRUE</stp>
        <stp>T</stp>
        <tr r="F263" s="4"/>
      </tp>
      <tp>
        <v>-47.84</v>
        <stp/>
        <stp>StudyData</stp>
        <stp>Consolidate(SPREAD(RBE-CLE,L2),1X,SPREAD(RBE-CLE,L2),1,0)</stp>
        <stp>Bar</stp>
        <stp/>
        <stp>Open</stp>
        <stp>10</stp>
        <stp>-159</stp>
        <stp>All</stp>
        <stp/>
        <stp/>
        <stp>TRUE</stp>
        <stp>T</stp>
        <tr r="F163" s="4"/>
      </tp>
      <tp>
        <v>-47.92</v>
        <stp/>
        <stp>StudyData</stp>
        <stp>Consolidate(SPREAD(RBE-CLE,L2),1X,SPREAD(RBE-CLE,L2),1,0)</stp>
        <stp>Bar</stp>
        <stp/>
        <stp>High</stp>
        <stp>10</stp>
        <stp>-272</stp>
        <stp>All</stp>
        <stp/>
        <stp/>
        <stp>TRUE</stp>
        <stp>T</stp>
        <tr r="G276" s="4"/>
      </tp>
      <tp>
        <v>-47.87</v>
        <stp/>
        <stp>StudyData</stp>
        <stp>Consolidate(SPREAD(RBE-CLE,L2),1X,SPREAD(RBE-CLE,L2),1,0)</stp>
        <stp>Bar</stp>
        <stp/>
        <stp>High</stp>
        <stp>10</stp>
        <stp>-172</stp>
        <stp>All</stp>
        <stp/>
        <stp/>
        <stp>TRUE</stp>
        <stp>T</stp>
        <tr r="G176" s="4"/>
      </tp>
      <tp>
        <v>-47.68</v>
        <stp/>
        <stp>StudyData</stp>
        <stp>Consolidate(SPREAD(RBE-CLE,L2),1X,SPREAD(RBE-CLE,L2),1,0)</stp>
        <stp>Bar</stp>
        <stp/>
        <stp>Open</stp>
        <stp>10</stp>
        <stp>-254</stp>
        <stp>All</stp>
        <stp/>
        <stp/>
        <stp>TRUE</stp>
        <stp>T</stp>
        <tr r="F258" s="4"/>
      </tp>
      <tp>
        <v>-47.81</v>
        <stp/>
        <stp>StudyData</stp>
        <stp>Consolidate(SPREAD(RBE-CLE,L2),1X,SPREAD(RBE-CLE,L2),1,0)</stp>
        <stp>Bar</stp>
        <stp/>
        <stp>Open</stp>
        <stp>10</stp>
        <stp>-154</stp>
        <stp>All</stp>
        <stp/>
        <stp/>
        <stp>TRUE</stp>
        <stp>T</stp>
        <tr r="F158" s="4"/>
      </tp>
      <tp>
        <v>-47.86</v>
        <stp/>
        <stp>StudyData</stp>
        <stp>Consolidate(SPREAD(RBE-CLE,L2),1X,SPREAD(RBE-CLE,L2),1,0)</stp>
        <stp>Bar</stp>
        <stp/>
        <stp>High</stp>
        <stp>10</stp>
        <stp>-273</stp>
        <stp>All</stp>
        <stp/>
        <stp/>
        <stp>TRUE</stp>
        <stp>T</stp>
        <tr r="G277" s="4"/>
      </tp>
      <tp>
        <v>-47.8</v>
        <stp/>
        <stp>StudyData</stp>
        <stp>Consolidate(SPREAD(RBE-CLE,L2),1X,SPREAD(RBE-CLE,L2),1,0)</stp>
        <stp>Bar</stp>
        <stp/>
        <stp>High</stp>
        <stp>10</stp>
        <stp>-173</stp>
        <stp>All</stp>
        <stp/>
        <stp/>
        <stp>TRUE</stp>
        <stp>T</stp>
        <tr r="G177" s="4"/>
      </tp>
      <tp>
        <v>-47.64</v>
        <stp/>
        <stp>StudyData</stp>
        <stp>Consolidate(SPREAD(RBE-CLE,L2),1X,SPREAD(RBE-CLE,L2),1,0)</stp>
        <stp>Bar</stp>
        <stp/>
        <stp>Open</stp>
        <stp>10</stp>
        <stp>-255</stp>
        <stp>All</stp>
        <stp/>
        <stp/>
        <stp>TRUE</stp>
        <stp>T</stp>
        <tr r="F259" s="4"/>
      </tp>
      <tp>
        <v>-47.78</v>
        <stp/>
        <stp>StudyData</stp>
        <stp>Consolidate(SPREAD(RBE-CLE,L2),1X,SPREAD(RBE-CLE,L2),1,0)</stp>
        <stp>Bar</stp>
        <stp/>
        <stp>Open</stp>
        <stp>10</stp>
        <stp>-155</stp>
        <stp>All</stp>
        <stp/>
        <stp/>
        <stp>TRUE</stp>
        <stp>T</stp>
        <tr r="F159" s="4"/>
      </tp>
      <tp>
        <v>-47.91</v>
        <stp/>
        <stp>StudyData</stp>
        <stp>Consolidate(SPREAD(RBE-CLE,L2),1X,SPREAD(RBE-CLE,L2),1,0)</stp>
        <stp>Bar</stp>
        <stp/>
        <stp>High</stp>
        <stp>10</stp>
        <stp>-270</stp>
        <stp>All</stp>
        <stp/>
        <stp/>
        <stp>TRUE</stp>
        <stp>T</stp>
        <tr r="G274" s="4"/>
      </tp>
      <tp>
        <v>-47.87</v>
        <stp/>
        <stp>StudyData</stp>
        <stp>Consolidate(SPREAD(RBE-CLE,L2),1X,SPREAD(RBE-CLE,L2),1,0)</stp>
        <stp>Bar</stp>
        <stp/>
        <stp>High</stp>
        <stp>10</stp>
        <stp>-170</stp>
        <stp>All</stp>
        <stp/>
        <stp/>
        <stp>TRUE</stp>
        <stp>T</stp>
        <tr r="G174" s="4"/>
      </tp>
      <tp>
        <v>-47.61</v>
        <stp/>
        <stp>StudyData</stp>
        <stp>Consolidate(SPREAD(RBE-CLE,L2),1X,SPREAD(RBE-CLE,L2),1,0)</stp>
        <stp>Bar</stp>
        <stp/>
        <stp>Open</stp>
        <stp>10</stp>
        <stp>-256</stp>
        <stp>All</stp>
        <stp/>
        <stp/>
        <stp>TRUE</stp>
        <stp>T</stp>
        <tr r="F260" s="4"/>
      </tp>
      <tp>
        <v>-47.75</v>
        <stp/>
        <stp>StudyData</stp>
        <stp>Consolidate(SPREAD(RBE-CLE,L2),1X,SPREAD(RBE-CLE,L2),1,0)</stp>
        <stp>Bar</stp>
        <stp/>
        <stp>Open</stp>
        <stp>10</stp>
        <stp>-156</stp>
        <stp>All</stp>
        <stp/>
        <stp/>
        <stp>TRUE</stp>
        <stp>T</stp>
        <tr r="F160" s="4"/>
      </tp>
      <tp>
        <v>-47.88</v>
        <stp/>
        <stp>StudyData</stp>
        <stp>Consolidate(SPREAD(RBE-CLE,L2),1X,SPREAD(RBE-CLE,L2),1,0)</stp>
        <stp>Bar</stp>
        <stp/>
        <stp>High</stp>
        <stp>10</stp>
        <stp>-271</stp>
        <stp>All</stp>
        <stp/>
        <stp/>
        <stp>TRUE</stp>
        <stp>T</stp>
        <tr r="G275" s="4"/>
      </tp>
      <tp>
        <v>-47.84</v>
        <stp/>
        <stp>StudyData</stp>
        <stp>Consolidate(SPREAD(RBE-CLE,L2),1X,SPREAD(RBE-CLE,L2),1,0)</stp>
        <stp>Bar</stp>
        <stp/>
        <stp>High</stp>
        <stp>10</stp>
        <stp>-171</stp>
        <stp>All</stp>
        <stp/>
        <stp/>
        <stp>TRUE</stp>
        <stp>T</stp>
        <tr r="G175" s="4"/>
      </tp>
      <tp>
        <v>-47.67</v>
        <stp/>
        <stp>StudyData</stp>
        <stp>Consolidate(SPREAD(RBE-CLE,L2),1X,SPREAD(RBE-CLE,L2),1,0)</stp>
        <stp>Bar</stp>
        <stp/>
        <stp>Open</stp>
        <stp>10</stp>
        <stp>-257</stp>
        <stp>All</stp>
        <stp/>
        <stp/>
        <stp>TRUE</stp>
        <stp>T</stp>
        <tr r="F261" s="4"/>
      </tp>
      <tp>
        <v>-47.86</v>
        <stp/>
        <stp>StudyData</stp>
        <stp>Consolidate(SPREAD(RBE-CLE,L2),1X,SPREAD(RBE-CLE,L2),1,0)</stp>
        <stp>Bar</stp>
        <stp/>
        <stp>Open</stp>
        <stp>10</stp>
        <stp>-157</stp>
        <stp>All</stp>
        <stp/>
        <stp/>
        <stp>TRUE</stp>
        <stp>T</stp>
        <tr r="F161" s="4"/>
      </tp>
      <tp>
        <v>-47.92</v>
        <stp/>
        <stp>StudyData</stp>
        <stp>Consolidate(SPREAD(RBE-CLE,L2),1X,SPREAD(RBE-CLE,L2),1,0)</stp>
        <stp>Bar</stp>
        <stp/>
        <stp>High</stp>
        <stp>10</stp>
        <stp>-276</stp>
        <stp>All</stp>
        <stp/>
        <stp/>
        <stp>TRUE</stp>
        <stp>T</stp>
        <tr r="G280" s="4"/>
      </tp>
      <tp>
        <v>-47.84</v>
        <stp/>
        <stp>StudyData</stp>
        <stp>Consolidate(SPREAD(RBE-CLE,L2),1X,SPREAD(RBE-CLE,L2),1,0)</stp>
        <stp>Bar</stp>
        <stp/>
        <stp>High</stp>
        <stp>10</stp>
        <stp>-176</stp>
        <stp>All</stp>
        <stp/>
        <stp/>
        <stp>TRUE</stp>
        <stp>T</stp>
        <tr r="G180" s="4"/>
      </tp>
      <tp>
        <v>-47.67</v>
        <stp/>
        <stp>StudyData</stp>
        <stp>Consolidate(SPREAD(RBE-CLE,L2),1X,SPREAD(RBE-CLE,L2),1,0)</stp>
        <stp>Bar</stp>
        <stp/>
        <stp>Open</stp>
        <stp>10</stp>
        <stp>-250</stp>
        <stp>All</stp>
        <stp/>
        <stp/>
        <stp>TRUE</stp>
        <stp>T</stp>
        <tr r="F254" s="4"/>
      </tp>
      <tp>
        <v>-48.03</v>
        <stp/>
        <stp>StudyData</stp>
        <stp>Consolidate(SPREAD(RBE-CLE,L2),1X,SPREAD(RBE-CLE,L2),1,0)</stp>
        <stp>Bar</stp>
        <stp/>
        <stp>Open</stp>
        <stp>10</stp>
        <stp>-150</stp>
        <stp>All</stp>
        <stp/>
        <stp/>
        <stp>TRUE</stp>
        <stp>T</stp>
        <tr r="F154" s="4"/>
      </tp>
      <tp>
        <v>-47.96</v>
        <stp/>
        <stp>StudyData</stp>
        <stp>Consolidate(SPREAD(RBE-CLE,L2),1X,SPREAD(RBE-CLE,L2),1,0)</stp>
        <stp>Bar</stp>
        <stp/>
        <stp>High</stp>
        <stp>10</stp>
        <stp>-277</stp>
        <stp>All</stp>
        <stp/>
        <stp/>
        <stp>TRUE</stp>
        <stp>T</stp>
        <tr r="G281" s="4"/>
      </tp>
      <tp>
        <v>-47.8</v>
        <stp/>
        <stp>StudyData</stp>
        <stp>Consolidate(SPREAD(RBE-CLE,L2),1X,SPREAD(RBE-CLE,L2),1,0)</stp>
        <stp>Bar</stp>
        <stp/>
        <stp>High</stp>
        <stp>10</stp>
        <stp>-177</stp>
        <stp>All</stp>
        <stp/>
        <stp/>
        <stp>TRUE</stp>
        <stp>T</stp>
        <tr r="G181" s="4"/>
      </tp>
      <tp>
        <v>-47.68</v>
        <stp/>
        <stp>StudyData</stp>
        <stp>Consolidate(SPREAD(RBE-CLE,L2),1X,SPREAD(RBE-CLE,L2),1,0)</stp>
        <stp>Bar</stp>
        <stp/>
        <stp>Open</stp>
        <stp>10</stp>
        <stp>-251</stp>
        <stp>All</stp>
        <stp/>
        <stp/>
        <stp>TRUE</stp>
        <stp>T</stp>
        <tr r="F255" s="4"/>
      </tp>
      <tp>
        <v>-48.16</v>
        <stp/>
        <stp>StudyData</stp>
        <stp>Consolidate(SPREAD(RBE-CLE,L2),1X,SPREAD(RBE-CLE,L2),1,0)</stp>
        <stp>Bar</stp>
        <stp/>
        <stp>Open</stp>
        <stp>10</stp>
        <stp>-151</stp>
        <stp>All</stp>
        <stp/>
        <stp/>
        <stp>TRUE</stp>
        <stp>T</stp>
        <tr r="F155" s="4"/>
      </tp>
      <tp>
        <v>-47.94</v>
        <stp/>
        <stp>StudyData</stp>
        <stp>Consolidate(SPREAD(RBE-CLE,L2),1X,SPREAD(RBE-CLE,L2),1,0)</stp>
        <stp>Bar</stp>
        <stp/>
        <stp>High</stp>
        <stp>10</stp>
        <stp>-274</stp>
        <stp>All</stp>
        <stp/>
        <stp/>
        <stp>TRUE</stp>
        <stp>T</stp>
        <tr r="G278" s="4"/>
      </tp>
      <tp>
        <v>-47.86</v>
        <stp/>
        <stp>StudyData</stp>
        <stp>Consolidate(SPREAD(RBE-CLE,L2),1X,SPREAD(RBE-CLE,L2),1,0)</stp>
        <stp>Bar</stp>
        <stp/>
        <stp>High</stp>
        <stp>10</stp>
        <stp>-174</stp>
        <stp>All</stp>
        <stp/>
        <stp/>
        <stp>TRUE</stp>
        <stp>T</stp>
        <tr r="G178" s="4"/>
      </tp>
      <tp>
        <v>-47.65</v>
        <stp/>
        <stp>StudyData</stp>
        <stp>Consolidate(SPREAD(RBE-CLE,L2),1X,SPREAD(RBE-CLE,L2),1,0)</stp>
        <stp>Bar</stp>
        <stp/>
        <stp>Open</stp>
        <stp>10</stp>
        <stp>-252</stp>
        <stp>All</stp>
        <stp/>
        <stp/>
        <stp>TRUE</stp>
        <stp>T</stp>
        <tr r="F256" s="4"/>
      </tp>
      <tp>
        <v>-48.16</v>
        <stp/>
        <stp>StudyData</stp>
        <stp>Consolidate(SPREAD(RBE-CLE,L2),1X,SPREAD(RBE-CLE,L2),1,0)</stp>
        <stp>Bar</stp>
        <stp/>
        <stp>Open</stp>
        <stp>10</stp>
        <stp>-152</stp>
        <stp>All</stp>
        <stp/>
        <stp/>
        <stp>TRUE</stp>
        <stp>T</stp>
        <tr r="F156" s="4"/>
      </tp>
      <tp>
        <v>-47.95</v>
        <stp/>
        <stp>StudyData</stp>
        <stp>Consolidate(SPREAD(RBE-CLE,L2),1X,SPREAD(RBE-CLE,L2),1,0)</stp>
        <stp>Bar</stp>
        <stp/>
        <stp>High</stp>
        <stp>10</stp>
        <stp>-275</stp>
        <stp>All</stp>
        <stp/>
        <stp/>
        <stp>TRUE</stp>
        <stp>T</stp>
        <tr r="G279" s="4"/>
      </tp>
      <tp>
        <v>-47.83</v>
        <stp/>
        <stp>StudyData</stp>
        <stp>Consolidate(SPREAD(RBE-CLE,L2),1X,SPREAD(RBE-CLE,L2),1,0)</stp>
        <stp>Bar</stp>
        <stp/>
        <stp>High</stp>
        <stp>10</stp>
        <stp>-175</stp>
        <stp>All</stp>
        <stp/>
        <stp/>
        <stp>TRUE</stp>
        <stp>T</stp>
        <tr r="G179" s="4"/>
      </tp>
      <tp>
        <v>-47.68</v>
        <stp/>
        <stp>StudyData</stp>
        <stp>Consolidate(SPREAD(RBE-CLE,L2),1X,SPREAD(RBE-CLE,L2),1,0)</stp>
        <stp>Bar</stp>
        <stp/>
        <stp>Open</stp>
        <stp>10</stp>
        <stp>-253</stp>
        <stp>All</stp>
        <stp/>
        <stp/>
        <stp>TRUE</stp>
        <stp>T</stp>
        <tr r="F257" s="4"/>
      </tp>
      <tp>
        <v>-48</v>
        <stp/>
        <stp>StudyData</stp>
        <stp>Consolidate(SPREAD(RBE-CLE,L2),1X,SPREAD(RBE-CLE,L2),1,0)</stp>
        <stp>Bar</stp>
        <stp/>
        <stp>Open</stp>
        <stp>10</stp>
        <stp>-153</stp>
        <stp>All</stp>
        <stp/>
        <stp/>
        <stp>TRUE</stp>
        <stp>T</stp>
        <tr r="F157" s="4"/>
      </tp>
      <tp>
        <v>42671.447916666664</v>
        <stp/>
        <stp>StudyData</stp>
        <stp>Consolidate(SPREAD((42*HOE+42*RBE)/2-CLE,L3),1X,SPREAD((42*HOE+42*RBE)/2-CLE,L3),1,0)</stp>
        <stp>Bar</stp>
        <stp/>
        <stp>Time</stp>
        <stp>15</stp>
        <stp>0</stp>
        <stp>All</stp>
        <stp/>
        <stp/>
        <stp>False</stp>
        <tr r="E4" s="2"/>
        <tr r="C4" s="2"/>
      </tp>
      <tp>
        <v>-47.650799999999997</v>
        <stp/>
        <stp>StudyData</stp>
        <stp>Consolidate(SPREAD(RBE-CLE,L2),1X,SPREAD(RBE-CLE,L2),1,0)</stp>
        <stp>Bar</stp>
        <stp/>
        <stp>High</stp>
        <stp>D</stp>
        <stp/>
        <stp>All</stp>
        <stp/>
        <stp/>
        <stp>TRUE</stp>
        <stp>T</stp>
        <tr r="O10" s="4"/>
      </tp>
      <tp>
        <v>16.239999999999998</v>
        <stp/>
        <stp>StudyData</stp>
        <stp>Consolidate(SPREAD(42*HOE-CLE, L2),1X,SPREAD(42*HOE-CLE, L2),1,0)</stp>
        <stp>Bar</stp>
        <stp/>
        <stp>High</stp>
        <stp>20</stp>
        <stp>-298</stp>
        <stp>All</stp>
        <stp/>
        <stp/>
        <stp>TRUE</stp>
        <stp>T</stp>
        <tr r="G302" s="5"/>
      </tp>
      <tp>
        <v>16.420000000000002</v>
        <stp/>
        <stp>StudyData</stp>
        <stp>Consolidate(SPREAD(42*HOE-CLE, L2),1X,SPREAD(42*HOE-CLE, L2),1,0)</stp>
        <stp>Bar</stp>
        <stp/>
        <stp>High</stp>
        <stp>20</stp>
        <stp>-198</stp>
        <stp>All</stp>
        <stp/>
        <stp/>
        <stp>TRUE</stp>
        <stp>T</stp>
        <tr r="G202" s="5"/>
      </tp>
      <tp>
        <v>16.260000000000002</v>
        <stp/>
        <stp>StudyData</stp>
        <stp>Consolidate(SPREAD(42*HOE-CLE, L2),1X,SPREAD(42*HOE-CLE, L2),1,0)</stp>
        <stp>Bar</stp>
        <stp/>
        <stp>High</stp>
        <stp>20</stp>
        <stp>-299</stp>
        <stp>All</stp>
        <stp/>
        <stp/>
        <stp>TRUE</stp>
        <stp>T</stp>
        <tr r="G303" s="5"/>
      </tp>
      <tp>
        <v>16.43</v>
        <stp/>
        <stp>StudyData</stp>
        <stp>Consolidate(SPREAD(42*HOE-CLE, L2),1X,SPREAD(42*HOE-CLE, L2),1,0)</stp>
        <stp>Bar</stp>
        <stp/>
        <stp>High</stp>
        <stp>20</stp>
        <stp>-199</stp>
        <stp>All</stp>
        <stp/>
        <stp/>
        <stp>TRUE</stp>
        <stp>T</stp>
        <tr r="G203" s="5"/>
      </tp>
      <tp>
        <v>16.36</v>
        <stp/>
        <stp>StudyData</stp>
        <stp>Consolidate(SPREAD(42*HOE-CLE, L2),1X,SPREAD(42*HOE-CLE, L2),1,0)</stp>
        <stp>Bar</stp>
        <stp/>
        <stp>High</stp>
        <stp>20</stp>
        <stp>-294</stp>
        <stp>All</stp>
        <stp/>
        <stp/>
        <stp>TRUE</stp>
        <stp>T</stp>
        <tr r="G298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-194</stp>
        <stp>All</stp>
        <stp/>
        <stp/>
        <stp>TRUE</stp>
        <stp>T</stp>
        <tr r="G198" s="5"/>
      </tp>
      <tp>
        <v>16.34</v>
        <stp/>
        <stp>StudyData</stp>
        <stp>Consolidate(SPREAD(42*HOE-CLE, L2),1X,SPREAD(42*HOE-CLE, L2),1,0)</stp>
        <stp>Bar</stp>
        <stp/>
        <stp>High</stp>
        <stp>20</stp>
        <stp>-295</stp>
        <stp>All</stp>
        <stp/>
        <stp/>
        <stp>TRUE</stp>
        <stp>T</stp>
        <tr r="G299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-195</stp>
        <stp>All</stp>
        <stp/>
        <stp/>
        <stp>TRUE</stp>
        <stp>T</stp>
        <tr r="G199" s="5"/>
      </tp>
      <tp>
        <v>16.29</v>
        <stp/>
        <stp>StudyData</stp>
        <stp>Consolidate(SPREAD(42*HOE-CLE, L2),1X,SPREAD(42*HOE-CLE, L2),1,0)</stp>
        <stp>Bar</stp>
        <stp/>
        <stp>High</stp>
        <stp>20</stp>
        <stp>-296</stp>
        <stp>All</stp>
        <stp/>
        <stp/>
        <stp>TRUE</stp>
        <stp>T</stp>
        <tr r="G300" s="5"/>
      </tp>
      <tp>
        <v>16.45</v>
        <stp/>
        <stp>StudyData</stp>
        <stp>Consolidate(SPREAD(42*HOE-CLE, L2),1X,SPREAD(42*HOE-CLE, L2),1,0)</stp>
        <stp>Bar</stp>
        <stp/>
        <stp>High</stp>
        <stp>20</stp>
        <stp>-196</stp>
        <stp>All</stp>
        <stp/>
        <stp/>
        <stp>TRUE</stp>
        <stp>T</stp>
        <tr r="G200" s="5"/>
      </tp>
      <tp>
        <v>16.23</v>
        <stp/>
        <stp>StudyData</stp>
        <stp>Consolidate(SPREAD(42*HOE-CLE, L2),1X,SPREAD(42*HOE-CLE, L2),1,0)</stp>
        <stp>Bar</stp>
        <stp/>
        <stp>High</stp>
        <stp>20</stp>
        <stp>-297</stp>
        <stp>All</stp>
        <stp/>
        <stp/>
        <stp>TRUE</stp>
        <stp>T</stp>
        <tr r="G301" s="5"/>
      </tp>
      <tp>
        <v>16.440000000000001</v>
        <stp/>
        <stp>StudyData</stp>
        <stp>Consolidate(SPREAD(42*HOE-CLE, L2),1X,SPREAD(42*HOE-CLE, L2),1,0)</stp>
        <stp>Bar</stp>
        <stp/>
        <stp>High</stp>
        <stp>20</stp>
        <stp>-197</stp>
        <stp>All</stp>
        <stp/>
        <stp/>
        <stp>TRUE</stp>
        <stp>T</stp>
        <tr r="G201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-290</stp>
        <stp>All</stp>
        <stp/>
        <stp/>
        <stp>TRUE</stp>
        <stp>T</stp>
        <tr r="G294" s="5"/>
      </tp>
      <tp>
        <v>16.55</v>
        <stp/>
        <stp>StudyData</stp>
        <stp>Consolidate(SPREAD(42*HOE-CLE, L2),1X,SPREAD(42*HOE-CLE, L2),1,0)</stp>
        <stp>Bar</stp>
        <stp/>
        <stp>High</stp>
        <stp>20</stp>
        <stp>-190</stp>
        <stp>All</stp>
        <stp/>
        <stp/>
        <stp>TRUE</stp>
        <stp>T</stp>
        <tr r="G194" s="5"/>
      </tp>
      <tp>
        <v>16.47</v>
        <stp/>
        <stp>StudyData</stp>
        <stp>Consolidate(SPREAD(42*HOE-CLE, L2),1X,SPREAD(42*HOE-CLE, L2),1,0)</stp>
        <stp>Bar</stp>
        <stp/>
        <stp>High</stp>
        <stp>20</stp>
        <stp>-291</stp>
        <stp>All</stp>
        <stp/>
        <stp/>
        <stp>TRUE</stp>
        <stp>T</stp>
        <tr r="G295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-191</stp>
        <stp>All</stp>
        <stp/>
        <stp/>
        <stp>TRUE</stp>
        <stp>T</stp>
        <tr r="G195" s="5"/>
      </tp>
      <tp>
        <v>16.45</v>
        <stp/>
        <stp>StudyData</stp>
        <stp>Consolidate(SPREAD(42*HOE-CLE, L2),1X,SPREAD(42*HOE-CLE, L2),1,0)</stp>
        <stp>Bar</stp>
        <stp/>
        <stp>High</stp>
        <stp>20</stp>
        <stp>-292</stp>
        <stp>All</stp>
        <stp/>
        <stp/>
        <stp>TRUE</stp>
        <stp>T</stp>
        <tr r="G296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-192</stp>
        <stp>All</stp>
        <stp/>
        <stp/>
        <stp>TRUE</stp>
        <stp>T</stp>
        <tr r="G196" s="5"/>
      </tp>
      <tp>
        <v>16.39</v>
        <stp/>
        <stp>StudyData</stp>
        <stp>Consolidate(SPREAD(42*HOE-CLE, L2),1X,SPREAD(42*HOE-CLE, L2),1,0)</stp>
        <stp>Bar</stp>
        <stp/>
        <stp>High</stp>
        <stp>20</stp>
        <stp>-293</stp>
        <stp>All</stp>
        <stp/>
        <stp/>
        <stp>TRUE</stp>
        <stp>T</stp>
        <tr r="G297" s="5"/>
      </tp>
      <tp>
        <v>16.55</v>
        <stp/>
        <stp>StudyData</stp>
        <stp>Consolidate(SPREAD(42*HOE-CLE, L2),1X,SPREAD(42*HOE-CLE, L2),1,0)</stp>
        <stp>Bar</stp>
        <stp/>
        <stp>High</stp>
        <stp>20</stp>
        <stp>-193</stp>
        <stp>All</stp>
        <stp/>
        <stp/>
        <stp>TRUE</stp>
        <stp>T</stp>
        <tr r="G197" s="5"/>
      </tp>
      <tp>
        <v>-47.7</v>
        <stp/>
        <stp>StudyData</stp>
        <stp>Consolidate(SPREAD(RBE-CLE,L2),1X,SPREAD(RBE-CLE,L2),1,0)</stp>
        <stp>Bar</stp>
        <stp/>
        <stp>High</stp>
        <stp>10</stp>
        <stp>-248</stp>
        <stp>All</stp>
        <stp/>
        <stp/>
        <stp>TRUE</stp>
        <stp>T</stp>
        <tr r="G252" s="4"/>
      </tp>
      <tp>
        <v>-48</v>
        <stp/>
        <stp>StudyData</stp>
        <stp>Consolidate(SPREAD(RBE-CLE,L2),1X,SPREAD(RBE-CLE,L2),1,0)</stp>
        <stp>Bar</stp>
        <stp/>
        <stp>High</stp>
        <stp>10</stp>
        <stp>-148</stp>
        <stp>All</stp>
        <stp/>
        <stp/>
        <stp>TRUE</stp>
        <stp>T</stp>
        <tr r="G152" s="4"/>
      </tp>
      <tp>
        <v>-47.67</v>
        <stp/>
        <stp>StudyData</stp>
        <stp>Consolidate(SPREAD(RBE-CLE,L2),1X,SPREAD(RBE-CLE,L2),1,0)</stp>
        <stp>Bar</stp>
        <stp/>
        <stp>High</stp>
        <stp>10</stp>
        <stp>-249</stp>
        <stp>All</stp>
        <stp/>
        <stp/>
        <stp>TRUE</stp>
        <stp>T</stp>
        <tr r="G253" s="4"/>
      </tp>
      <tp>
        <v>-47.88</v>
        <stp/>
        <stp>StudyData</stp>
        <stp>Consolidate(SPREAD(RBE-CLE,L2),1X,SPREAD(RBE-CLE,L2),1,0)</stp>
        <stp>Bar</stp>
        <stp/>
        <stp>High</stp>
        <stp>10</stp>
        <stp>-149</stp>
        <stp>All</stp>
        <stp/>
        <stp/>
        <stp>TRUE</stp>
        <stp>T</stp>
        <tr r="G153" s="4"/>
      </tp>
      <tp>
        <v>-47.8</v>
        <stp/>
        <stp>StudyData</stp>
        <stp>Consolidate(SPREAD(RBE-CLE,L2),1X,SPREAD(RBE-CLE,L2),1,0)</stp>
        <stp>Bar</stp>
        <stp/>
        <stp>Open</stp>
        <stp>10</stp>
        <stp>-268</stp>
        <stp>All</stp>
        <stp/>
        <stp/>
        <stp>TRUE</stp>
        <stp>T</stp>
        <tr r="F272" s="4"/>
      </tp>
      <tp>
        <v>-47.98</v>
        <stp/>
        <stp>StudyData</stp>
        <stp>Consolidate(SPREAD(RBE-CLE,L2),1X,SPREAD(RBE-CLE,L2),1,0)</stp>
        <stp>Bar</stp>
        <stp/>
        <stp>Open</stp>
        <stp>10</stp>
        <stp>-168</stp>
        <stp>All</stp>
        <stp/>
        <stp/>
        <stp>TRUE</stp>
        <stp>T</stp>
        <tr r="F172" s="4"/>
      </tp>
      <tp>
        <v>-47.97</v>
        <stp/>
        <stp>StudyData</stp>
        <stp>Consolidate(SPREAD(RBE-CLE,L2),1X,SPREAD(RBE-CLE,L2),1,0)</stp>
        <stp>Bar</stp>
        <stp/>
        <stp>Open</stp>
        <stp>10</stp>
        <stp>-269</stp>
        <stp>All</stp>
        <stp/>
        <stp/>
        <stp>TRUE</stp>
        <stp>T</stp>
        <tr r="F273" s="4"/>
      </tp>
      <tp>
        <v>-47.93</v>
        <stp/>
        <stp>StudyData</stp>
        <stp>Consolidate(SPREAD(RBE-CLE,L2),1X,SPREAD(RBE-CLE,L2),1,0)</stp>
        <stp>Bar</stp>
        <stp/>
        <stp>Open</stp>
        <stp>10</stp>
        <stp>-169</stp>
        <stp>All</stp>
        <stp/>
        <stp/>
        <stp>TRUE</stp>
        <stp>T</stp>
        <tr r="F173" s="4"/>
      </tp>
      <tp>
        <v>-47.72</v>
        <stp/>
        <stp>StudyData</stp>
        <stp>Consolidate(SPREAD(RBE-CLE,L2),1X,SPREAD(RBE-CLE,L2),1,0)</stp>
        <stp>Bar</stp>
        <stp/>
        <stp>High</stp>
        <stp>10</stp>
        <stp>-242</stp>
        <stp>All</stp>
        <stp/>
        <stp/>
        <stp>TRUE</stp>
        <stp>T</stp>
        <tr r="G246" s="4"/>
      </tp>
      <tp>
        <v>-48.28</v>
        <stp/>
        <stp>StudyData</stp>
        <stp>Consolidate(SPREAD(RBE-CLE,L2),1X,SPREAD(RBE-CLE,L2),1,0)</stp>
        <stp>Bar</stp>
        <stp/>
        <stp>High</stp>
        <stp>10</stp>
        <stp>-142</stp>
        <stp>All</stp>
        <stp/>
        <stp/>
        <stp>TRUE</stp>
        <stp>T</stp>
        <tr r="G146" s="4"/>
      </tp>
      <tp>
        <v>-47.65</v>
        <stp/>
        <stp>StudyData</stp>
        <stp>Consolidate(SPREAD(RBE-CLE,L2),1X,SPREAD(RBE-CLE,L2),1,0)</stp>
        <stp>Bar</stp>
        <stp/>
        <stp>Open</stp>
        <stp>10</stp>
        <stp>-264</stp>
        <stp>All</stp>
        <stp/>
        <stp/>
        <stp>TRUE</stp>
        <stp>T</stp>
        <tr r="F268" s="4"/>
      </tp>
      <tp>
        <v>-47.91</v>
        <stp/>
        <stp>StudyData</stp>
        <stp>Consolidate(SPREAD(RBE-CLE,L2),1X,SPREAD(RBE-CLE,L2),1,0)</stp>
        <stp>Bar</stp>
        <stp/>
        <stp>Open</stp>
        <stp>10</stp>
        <stp>-164</stp>
        <stp>All</stp>
        <stp/>
        <stp/>
        <stp>TRUE</stp>
        <stp>T</stp>
        <tr r="F168" s="4"/>
      </tp>
      <tp>
        <v>-47.73</v>
        <stp/>
        <stp>StudyData</stp>
        <stp>Consolidate(SPREAD(RBE-CLE,L2),1X,SPREAD(RBE-CLE,L2),1,0)</stp>
        <stp>Bar</stp>
        <stp/>
        <stp>High</stp>
        <stp>10</stp>
        <stp>-243</stp>
        <stp>All</stp>
        <stp/>
        <stp/>
        <stp>TRUE</stp>
        <stp>T</stp>
        <tr r="G247" s="4"/>
      </tp>
      <tp>
        <v>-48.33</v>
        <stp/>
        <stp>StudyData</stp>
        <stp>Consolidate(SPREAD(RBE-CLE,L2),1X,SPREAD(RBE-CLE,L2),1,0)</stp>
        <stp>Bar</stp>
        <stp/>
        <stp>High</stp>
        <stp>10</stp>
        <stp>-143</stp>
        <stp>All</stp>
        <stp/>
        <stp/>
        <stp>TRUE</stp>
        <stp>T</stp>
        <tr r="G147" s="4"/>
      </tp>
      <tp>
        <v>-47.68</v>
        <stp/>
        <stp>StudyData</stp>
        <stp>Consolidate(SPREAD(RBE-CLE,L2),1X,SPREAD(RBE-CLE,L2),1,0)</stp>
        <stp>Bar</stp>
        <stp/>
        <stp>Open</stp>
        <stp>10</stp>
        <stp>-265</stp>
        <stp>All</stp>
        <stp/>
        <stp/>
        <stp>TRUE</stp>
        <stp>T</stp>
        <tr r="F269" s="4"/>
      </tp>
      <tp>
        <v>-47.86</v>
        <stp/>
        <stp>StudyData</stp>
        <stp>Consolidate(SPREAD(RBE-CLE,L2),1X,SPREAD(RBE-CLE,L2),1,0)</stp>
        <stp>Bar</stp>
        <stp/>
        <stp>Open</stp>
        <stp>10</stp>
        <stp>-165</stp>
        <stp>All</stp>
        <stp/>
        <stp/>
        <stp>TRUE</stp>
        <stp>T</stp>
        <tr r="F169" s="4"/>
      </tp>
      <tp>
        <v>-47.75</v>
        <stp/>
        <stp>StudyData</stp>
        <stp>Consolidate(SPREAD(RBE-CLE,L2),1X,SPREAD(RBE-CLE,L2),1,0)</stp>
        <stp>Bar</stp>
        <stp/>
        <stp>High</stp>
        <stp>10</stp>
        <stp>-240</stp>
        <stp>All</stp>
        <stp/>
        <stp/>
        <stp>TRUE</stp>
        <stp>T</stp>
        <tr r="G244" s="4"/>
      </tp>
      <tp>
        <v>-48.2</v>
        <stp/>
        <stp>StudyData</stp>
        <stp>Consolidate(SPREAD(RBE-CLE,L2),1X,SPREAD(RBE-CLE,L2),1,0)</stp>
        <stp>Bar</stp>
        <stp/>
        <stp>High</stp>
        <stp>10</stp>
        <stp>-140</stp>
        <stp>All</stp>
        <stp/>
        <stp/>
        <stp>TRUE</stp>
        <stp>T</stp>
        <tr r="G144" s="4"/>
      </tp>
      <tp>
        <v>-47.61</v>
        <stp/>
        <stp>StudyData</stp>
        <stp>Consolidate(SPREAD(RBE-CLE,L2),1X,SPREAD(RBE-CLE,L2),1,0)</stp>
        <stp>Bar</stp>
        <stp/>
        <stp>Open</stp>
        <stp>10</stp>
        <stp>-266</stp>
        <stp>All</stp>
        <stp/>
        <stp/>
        <stp>TRUE</stp>
        <stp>T</stp>
        <tr r="F270" s="4"/>
      </tp>
      <tp>
        <v>-47.86</v>
        <stp/>
        <stp>StudyData</stp>
        <stp>Consolidate(SPREAD(RBE-CLE,L2),1X,SPREAD(RBE-CLE,L2),1,0)</stp>
        <stp>Bar</stp>
        <stp/>
        <stp>Open</stp>
        <stp>10</stp>
        <stp>-166</stp>
        <stp>All</stp>
        <stp/>
        <stp/>
        <stp>TRUE</stp>
        <stp>T</stp>
        <tr r="F170" s="4"/>
      </tp>
      <tp>
        <v>-47.71</v>
        <stp/>
        <stp>StudyData</stp>
        <stp>Consolidate(SPREAD(RBE-CLE,L2),1X,SPREAD(RBE-CLE,L2),1,0)</stp>
        <stp>Bar</stp>
        <stp/>
        <stp>High</stp>
        <stp>10</stp>
        <stp>-241</stp>
        <stp>All</stp>
        <stp/>
        <stp/>
        <stp>TRUE</stp>
        <stp>T</stp>
        <tr r="G245" s="4"/>
      </tp>
      <tp>
        <v>-48.19</v>
        <stp/>
        <stp>StudyData</stp>
        <stp>Consolidate(SPREAD(RBE-CLE,L2),1X,SPREAD(RBE-CLE,L2),1,0)</stp>
        <stp>Bar</stp>
        <stp/>
        <stp>High</stp>
        <stp>10</stp>
        <stp>-141</stp>
        <stp>All</stp>
        <stp/>
        <stp/>
        <stp>TRUE</stp>
        <stp>T</stp>
        <tr r="G145" s="4"/>
      </tp>
      <tp>
        <v>-47.64</v>
        <stp/>
        <stp>StudyData</stp>
        <stp>Consolidate(SPREAD(RBE-CLE,L2),1X,SPREAD(RBE-CLE,L2),1,0)</stp>
        <stp>Bar</stp>
        <stp/>
        <stp>Open</stp>
        <stp>10</stp>
        <stp>-267</stp>
        <stp>All</stp>
        <stp/>
        <stp/>
        <stp>TRUE</stp>
        <stp>T</stp>
        <tr r="F271" s="4"/>
      </tp>
      <tp>
        <v>-47.94</v>
        <stp/>
        <stp>StudyData</stp>
        <stp>Consolidate(SPREAD(RBE-CLE,L2),1X,SPREAD(RBE-CLE,L2),1,0)</stp>
        <stp>Bar</stp>
        <stp/>
        <stp>Open</stp>
        <stp>10</stp>
        <stp>-167</stp>
        <stp>All</stp>
        <stp/>
        <stp/>
        <stp>TRUE</stp>
        <stp>T</stp>
        <tr r="F171" s="4"/>
      </tp>
      <tp>
        <v>-47.72</v>
        <stp/>
        <stp>StudyData</stp>
        <stp>Consolidate(SPREAD(RBE-CLE,L2),1X,SPREAD(RBE-CLE,L2),1,0)</stp>
        <stp>Bar</stp>
        <stp/>
        <stp>High</stp>
        <stp>10</stp>
        <stp>-246</stp>
        <stp>All</stp>
        <stp/>
        <stp/>
        <stp>TRUE</stp>
        <stp>T</stp>
        <tr r="G250" s="4"/>
      </tp>
      <tp>
        <v>-48.03</v>
        <stp/>
        <stp>StudyData</stp>
        <stp>Consolidate(SPREAD(RBE-CLE,L2),1X,SPREAD(RBE-CLE,L2),1,0)</stp>
        <stp>Bar</stp>
        <stp/>
        <stp>High</stp>
        <stp>10</stp>
        <stp>-146</stp>
        <stp>All</stp>
        <stp/>
        <stp/>
        <stp>TRUE</stp>
        <stp>T</stp>
        <tr r="G150" s="4"/>
      </tp>
      <tp>
        <v>-47.77</v>
        <stp/>
        <stp>StudyData</stp>
        <stp>Consolidate(SPREAD(RBE-CLE,L2),1X,SPREAD(RBE-CLE,L2),1,0)</stp>
        <stp>Bar</stp>
        <stp/>
        <stp>Open</stp>
        <stp>10</stp>
        <stp>-260</stp>
        <stp>All</stp>
        <stp/>
        <stp/>
        <stp>TRUE</stp>
        <stp>T</stp>
        <tr r="F264" s="4"/>
      </tp>
      <tp>
        <v>-47.82</v>
        <stp/>
        <stp>StudyData</stp>
        <stp>Consolidate(SPREAD(RBE-CLE,L2),1X,SPREAD(RBE-CLE,L2),1,0)</stp>
        <stp>Bar</stp>
        <stp/>
        <stp>Open</stp>
        <stp>10</stp>
        <stp>-160</stp>
        <stp>All</stp>
        <stp/>
        <stp/>
        <stp>TRUE</stp>
        <stp>T</stp>
        <tr r="F164" s="4"/>
      </tp>
      <tp>
        <v>-47.7</v>
        <stp/>
        <stp>StudyData</stp>
        <stp>Consolidate(SPREAD(RBE-CLE,L2),1X,SPREAD(RBE-CLE,L2),1,0)</stp>
        <stp>Bar</stp>
        <stp/>
        <stp>High</stp>
        <stp>10</stp>
        <stp>-247</stp>
        <stp>All</stp>
        <stp/>
        <stp/>
        <stp>TRUE</stp>
        <stp>T</stp>
        <tr r="G251" s="4"/>
      </tp>
      <tp>
        <v>-48</v>
        <stp/>
        <stp>StudyData</stp>
        <stp>Consolidate(SPREAD(RBE-CLE,L2),1X,SPREAD(RBE-CLE,L2),1,0)</stp>
        <stp>Bar</stp>
        <stp/>
        <stp>High</stp>
        <stp>10</stp>
        <stp>-147</stp>
        <stp>All</stp>
        <stp/>
        <stp/>
        <stp>TRUE</stp>
        <stp>T</stp>
        <tr r="G151" s="4"/>
      </tp>
      <tp>
        <v>-47.74</v>
        <stp/>
        <stp>StudyData</stp>
        <stp>Consolidate(SPREAD(RBE-CLE,L2),1X,SPREAD(RBE-CLE,L2),1,0)</stp>
        <stp>Bar</stp>
        <stp/>
        <stp>Open</stp>
        <stp>10</stp>
        <stp>-261</stp>
        <stp>All</stp>
        <stp/>
        <stp/>
        <stp>TRUE</stp>
        <stp>T</stp>
        <tr r="F265" s="4"/>
      </tp>
      <tp>
        <v>-47.87</v>
        <stp/>
        <stp>StudyData</stp>
        <stp>Consolidate(SPREAD(RBE-CLE,L2),1X,SPREAD(RBE-CLE,L2),1,0)</stp>
        <stp>Bar</stp>
        <stp/>
        <stp>Open</stp>
        <stp>10</stp>
        <stp>-161</stp>
        <stp>All</stp>
        <stp/>
        <stp/>
        <stp>TRUE</stp>
        <stp>T</stp>
        <tr r="F165" s="4"/>
      </tp>
      <tp>
        <v>-47.72</v>
        <stp/>
        <stp>StudyData</stp>
        <stp>Consolidate(SPREAD(RBE-CLE,L2),1X,SPREAD(RBE-CLE,L2),1,0)</stp>
        <stp>Bar</stp>
        <stp/>
        <stp>High</stp>
        <stp>10</stp>
        <stp>-244</stp>
        <stp>All</stp>
        <stp/>
        <stp/>
        <stp>TRUE</stp>
        <stp>T</stp>
        <tr r="G248" s="4"/>
      </tp>
      <tp>
        <v>-48.31</v>
        <stp/>
        <stp>StudyData</stp>
        <stp>Consolidate(SPREAD(RBE-CLE,L2),1X,SPREAD(RBE-CLE,L2),1,0)</stp>
        <stp>Bar</stp>
        <stp/>
        <stp>High</stp>
        <stp>10</stp>
        <stp>-144</stp>
        <stp>All</stp>
        <stp/>
        <stp/>
        <stp>TRUE</stp>
        <stp>T</stp>
        <tr r="G148" s="4"/>
      </tp>
      <tp>
        <v>-47.62</v>
        <stp/>
        <stp>StudyData</stp>
        <stp>Consolidate(SPREAD(RBE-CLE,L2),1X,SPREAD(RBE-CLE,L2),1,0)</stp>
        <stp>Bar</stp>
        <stp/>
        <stp>Open</stp>
        <stp>10</stp>
        <stp>-262</stp>
        <stp>All</stp>
        <stp/>
        <stp/>
        <stp>TRUE</stp>
        <stp>T</stp>
        <tr r="F266" s="4"/>
      </tp>
      <tp>
        <v>-47.91</v>
        <stp/>
        <stp>StudyData</stp>
        <stp>Consolidate(SPREAD(RBE-CLE,L2),1X,SPREAD(RBE-CLE,L2),1,0)</stp>
        <stp>Bar</stp>
        <stp/>
        <stp>Open</stp>
        <stp>10</stp>
        <stp>-162</stp>
        <stp>All</stp>
        <stp/>
        <stp/>
        <stp>TRUE</stp>
        <stp>T</stp>
        <tr r="F166" s="4"/>
      </tp>
      <tp>
        <v>-47.73</v>
        <stp/>
        <stp>StudyData</stp>
        <stp>Consolidate(SPREAD(RBE-CLE,L2),1X,SPREAD(RBE-CLE,L2),1,0)</stp>
        <stp>Bar</stp>
        <stp/>
        <stp>High</stp>
        <stp>10</stp>
        <stp>-245</stp>
        <stp>All</stp>
        <stp/>
        <stp/>
        <stp>TRUE</stp>
        <stp>T</stp>
        <tr r="G249" s="4"/>
      </tp>
      <tp>
        <v>-48.09</v>
        <stp/>
        <stp>StudyData</stp>
        <stp>Consolidate(SPREAD(RBE-CLE,L2),1X,SPREAD(RBE-CLE,L2),1,0)</stp>
        <stp>Bar</stp>
        <stp/>
        <stp>High</stp>
        <stp>10</stp>
        <stp>-145</stp>
        <stp>All</stp>
        <stp/>
        <stp/>
        <stp>TRUE</stp>
        <stp>T</stp>
        <tr r="G149" s="4"/>
      </tp>
      <tp>
        <v>-47.72</v>
        <stp/>
        <stp>StudyData</stp>
        <stp>Consolidate(SPREAD(RBE-CLE,L2),1X,SPREAD(RBE-CLE,L2),1,0)</stp>
        <stp>Bar</stp>
        <stp/>
        <stp>Open</stp>
        <stp>10</stp>
        <stp>-263</stp>
        <stp>All</stp>
        <stp/>
        <stp/>
        <stp>TRUE</stp>
        <stp>T</stp>
        <tr r="F267" s="4"/>
      </tp>
      <tp>
        <v>-47.93</v>
        <stp/>
        <stp>StudyData</stp>
        <stp>Consolidate(SPREAD(RBE-CLE,L2),1X,SPREAD(RBE-CLE,L2),1,0)</stp>
        <stp>Bar</stp>
        <stp/>
        <stp>Open</stp>
        <stp>10</stp>
        <stp>-163</stp>
        <stp>All</stp>
        <stp/>
        <stp/>
        <stp>TRUE</stp>
        <stp>T</stp>
        <tr r="F167" s="4"/>
      </tp>
      <tp>
        <v>16.75</v>
        <stp/>
        <stp>StudyData</stp>
        <stp>Consolidate(SPREAD(42*HOE-CLE, L2),1X,SPREAD(42*HOE-CLE, L2),1,0)</stp>
        <stp>Bar</stp>
        <stp/>
        <stp>Close</stp>
        <stp>20</stp>
        <stp>-32</stp>
        <stp>All</stp>
        <stp/>
        <stp/>
        <stp>TRUE</stp>
        <stp>T</stp>
        <tr r="I36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-33</stp>
        <stp>All</stp>
        <stp/>
        <stp/>
        <stp>TRUE</stp>
        <stp>T</stp>
        <tr r="I37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-30</stp>
        <stp>All</stp>
        <stp/>
        <stp/>
        <stp>TRUE</stp>
        <stp>T</stp>
        <tr r="I34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-31</stp>
        <stp>All</stp>
        <stp/>
        <stp/>
        <stp>TRUE</stp>
        <stp>T</stp>
        <tr r="I35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-36</stp>
        <stp>All</stp>
        <stp/>
        <stp/>
        <stp>TRUE</stp>
        <stp>T</stp>
        <tr r="I40" s="5"/>
      </tp>
      <tp>
        <v>16.7</v>
        <stp/>
        <stp>StudyData</stp>
        <stp>Consolidate(SPREAD(42*HOE-CLE, L2),1X,SPREAD(42*HOE-CLE, L2),1,0)</stp>
        <stp>Bar</stp>
        <stp/>
        <stp>Close</stp>
        <stp>20</stp>
        <stp>-37</stp>
        <stp>All</stp>
        <stp/>
        <stp/>
        <stp>TRUE</stp>
        <stp>T</stp>
        <tr r="I41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-34</stp>
        <stp>All</stp>
        <stp/>
        <stp/>
        <stp>TRUE</stp>
        <stp>T</stp>
        <tr r="I38" s="5"/>
      </tp>
      <tp>
        <v>16.760000000000002</v>
        <stp/>
        <stp>StudyData</stp>
        <stp>Consolidate(SPREAD(42*HOE-CLE, L2),1X,SPREAD(42*HOE-CLE, L2),1,0)</stp>
        <stp>Bar</stp>
        <stp/>
        <stp>Close</stp>
        <stp>20</stp>
        <stp>-35</stp>
        <stp>All</stp>
        <stp/>
        <stp/>
        <stp>TRUE</stp>
        <stp>T</stp>
        <tr r="I39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-38</stp>
        <stp>All</stp>
        <stp/>
        <stp/>
        <stp>TRUE</stp>
        <stp>T</stp>
        <tr r="I42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-39</stp>
        <stp>All</stp>
        <stp/>
        <stp/>
        <stp>TRUE</stp>
        <stp>T</stp>
        <tr r="I43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-288</stp>
        <stp>All</stp>
        <stp/>
        <stp/>
        <stp>TRUE</stp>
        <stp>T</stp>
        <tr r="G292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-188</stp>
        <stp>All</stp>
        <stp/>
        <stp/>
        <stp>TRUE</stp>
        <stp>T</stp>
        <tr r="G192" s="5"/>
      </tp>
      <tp>
        <v>16.579999999999998</v>
        <stp/>
        <stp>StudyData</stp>
        <stp>Consolidate(SPREAD(42*HOE-CLE, L2),1X,SPREAD(42*HOE-CLE, L2),1,0)</stp>
        <stp>Bar</stp>
        <stp/>
        <stp>High</stp>
        <stp>20</stp>
        <stp>-289</stp>
        <stp>All</stp>
        <stp/>
        <stp/>
        <stp>TRUE</stp>
        <stp>T</stp>
        <tr r="G293" s="5"/>
      </tp>
      <tp>
        <v>16.559999999999999</v>
        <stp/>
        <stp>StudyData</stp>
        <stp>Consolidate(SPREAD(42*HOE-CLE, L2),1X,SPREAD(42*HOE-CLE, L2),1,0)</stp>
        <stp>Bar</stp>
        <stp/>
        <stp>High</stp>
        <stp>20</stp>
        <stp>-189</stp>
        <stp>All</stp>
        <stp/>
        <stp/>
        <stp>TRUE</stp>
        <stp>T</stp>
        <tr r="G193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-284</stp>
        <stp>All</stp>
        <stp/>
        <stp/>
        <stp>TRUE</stp>
        <stp>T</stp>
        <tr r="G288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-184</stp>
        <stp>All</stp>
        <stp/>
        <stp/>
        <stp>TRUE</stp>
        <stp>T</stp>
        <tr r="G188" s="5"/>
      </tp>
      <tp>
        <v>16.489999999999998</v>
        <stp/>
        <stp>StudyData</stp>
        <stp>Consolidate(SPREAD(42*HOE-CLE, L2),1X,SPREAD(42*HOE-CLE, L2),1,0)</stp>
        <stp>Bar</stp>
        <stp/>
        <stp>High</stp>
        <stp>20</stp>
        <stp>-285</stp>
        <stp>All</stp>
        <stp/>
        <stp/>
        <stp>TRUE</stp>
        <stp>T</stp>
        <tr r="G289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-185</stp>
        <stp>All</stp>
        <stp/>
        <stp/>
        <stp>TRUE</stp>
        <stp>T</stp>
        <tr r="G189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-286</stp>
        <stp>All</stp>
        <stp/>
        <stp/>
        <stp>TRUE</stp>
        <stp>T</stp>
        <tr r="G290" s="5"/>
      </tp>
      <tp>
        <v>16.54</v>
        <stp/>
        <stp>StudyData</stp>
        <stp>Consolidate(SPREAD(42*HOE-CLE, L2),1X,SPREAD(42*HOE-CLE, L2),1,0)</stp>
        <stp>Bar</stp>
        <stp/>
        <stp>High</stp>
        <stp>20</stp>
        <stp>-186</stp>
        <stp>All</stp>
        <stp/>
        <stp/>
        <stp>TRUE</stp>
        <stp>T</stp>
        <tr r="G190" s="5"/>
      </tp>
      <tp>
        <v>16.57</v>
        <stp/>
        <stp>StudyData</stp>
        <stp>Consolidate(SPREAD(42*HOE-CLE, L2),1X,SPREAD(42*HOE-CLE, L2),1,0)</stp>
        <stp>Bar</stp>
        <stp/>
        <stp>High</stp>
        <stp>20</stp>
        <stp>-287</stp>
        <stp>All</stp>
        <stp/>
        <stp/>
        <stp>TRUE</stp>
        <stp>T</stp>
        <tr r="G291" s="5"/>
      </tp>
      <tp>
        <v>16.53</v>
        <stp/>
        <stp>StudyData</stp>
        <stp>Consolidate(SPREAD(42*HOE-CLE, L2),1X,SPREAD(42*HOE-CLE, L2),1,0)</stp>
        <stp>Bar</stp>
        <stp/>
        <stp>High</stp>
        <stp>20</stp>
        <stp>-187</stp>
        <stp>All</stp>
        <stp/>
        <stp/>
        <stp>TRUE</stp>
        <stp>T</stp>
        <tr r="G191" s="5"/>
      </tp>
      <tp>
        <v>16.420000000000002</v>
        <stp/>
        <stp>StudyData</stp>
        <stp>Consolidate(SPREAD(42*HOE-CLE, L2),1X,SPREAD(42*HOE-CLE, L2),1,0)</stp>
        <stp>Bar</stp>
        <stp/>
        <stp>High</stp>
        <stp>20</stp>
        <stp>-280</stp>
        <stp>All</stp>
        <stp/>
        <stp/>
        <stp>TRUE</stp>
        <stp>T</stp>
        <tr r="G284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-180</stp>
        <stp>All</stp>
        <stp/>
        <stp/>
        <stp>TRUE</stp>
        <stp>T</stp>
        <tr r="G184" s="5"/>
      </tp>
      <tp>
        <v>16.5</v>
        <stp/>
        <stp>StudyData</stp>
        <stp>Consolidate(SPREAD(42*HOE-CLE, L2),1X,SPREAD(42*HOE-CLE, L2),1,0)</stp>
        <stp>Bar</stp>
        <stp/>
        <stp>High</stp>
        <stp>20</stp>
        <stp>-281</stp>
        <stp>All</stp>
        <stp/>
        <stp/>
        <stp>TRUE</stp>
        <stp>T</stp>
        <tr r="G285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-181</stp>
        <stp>All</stp>
        <stp/>
        <stp/>
        <stp>TRUE</stp>
        <stp>T</stp>
        <tr r="G185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-282</stp>
        <stp>All</stp>
        <stp/>
        <stp/>
        <stp>TRUE</stp>
        <stp>T</stp>
        <tr r="G286" s="5"/>
      </tp>
      <tp>
        <v>16.510000000000002</v>
        <stp/>
        <stp>StudyData</stp>
        <stp>Consolidate(SPREAD(42*HOE-CLE, L2),1X,SPREAD(42*HOE-CLE, L2),1,0)</stp>
        <stp>Bar</stp>
        <stp/>
        <stp>High</stp>
        <stp>20</stp>
        <stp>-182</stp>
        <stp>All</stp>
        <stp/>
        <stp/>
        <stp>TRUE</stp>
        <stp>T</stp>
        <tr r="G186" s="5"/>
      </tp>
      <tp>
        <v>16.55</v>
        <stp/>
        <stp>StudyData</stp>
        <stp>Consolidate(SPREAD(42*HOE-CLE, L2),1X,SPREAD(42*HOE-CLE, L2),1,0)</stp>
        <stp>Bar</stp>
        <stp/>
        <stp>High</stp>
        <stp>20</stp>
        <stp>-283</stp>
        <stp>All</stp>
        <stp/>
        <stp/>
        <stp>TRUE</stp>
        <stp>T</stp>
        <tr r="G287" s="5"/>
      </tp>
      <tp>
        <v>16.52</v>
        <stp/>
        <stp>StudyData</stp>
        <stp>Consolidate(SPREAD(42*HOE-CLE, L2),1X,SPREAD(42*HOE-CLE, L2),1,0)</stp>
        <stp>Bar</stp>
        <stp/>
        <stp>High</stp>
        <stp>20</stp>
        <stp>-183</stp>
        <stp>All</stp>
        <stp/>
        <stp/>
        <stp>TRUE</stp>
        <stp>T</stp>
        <tr r="G187" s="5"/>
      </tp>
      <tp>
        <v>-47.65</v>
        <stp/>
        <stp>StudyData</stp>
        <stp>Consolidate(SPREAD(RBE-CLE,L2),1X,SPREAD(RBE-CLE,L2),1,0)</stp>
        <stp>Bar</stp>
        <stp/>
        <stp>High</stp>
        <stp>10</stp>
        <stp>-258</stp>
        <stp>All</stp>
        <stp/>
        <stp/>
        <stp>TRUE</stp>
        <stp>T</stp>
        <tr r="G262" s="4"/>
      </tp>
      <tp>
        <v>-47.82</v>
        <stp/>
        <stp>StudyData</stp>
        <stp>Consolidate(SPREAD(RBE-CLE,L2),1X,SPREAD(RBE-CLE,L2),1,0)</stp>
        <stp>Bar</stp>
        <stp/>
        <stp>High</stp>
        <stp>10</stp>
        <stp>-158</stp>
        <stp>All</stp>
        <stp/>
        <stp/>
        <stp>TRUE</stp>
        <stp>T</stp>
        <tr r="G162" s="4"/>
      </tp>
      <tp>
        <v>-47.63</v>
        <stp/>
        <stp>StudyData</stp>
        <stp>Consolidate(SPREAD(RBE-CLE,L2),1X,SPREAD(RBE-CLE,L2),1,0)</stp>
        <stp>Bar</stp>
        <stp/>
        <stp>High</stp>
        <stp>10</stp>
        <stp>-259</stp>
        <stp>All</stp>
        <stp/>
        <stp/>
        <stp>TRUE</stp>
        <stp>T</stp>
        <tr r="G263" s="4"/>
      </tp>
      <tp>
        <v>-47.84</v>
        <stp/>
        <stp>StudyData</stp>
        <stp>Consolidate(SPREAD(RBE-CLE,L2),1X,SPREAD(RBE-CLE,L2),1,0)</stp>
        <stp>Bar</stp>
        <stp/>
        <stp>High</stp>
        <stp>10</stp>
        <stp>-159</stp>
        <stp>All</stp>
        <stp/>
        <stp/>
        <stp>TRUE</stp>
        <stp>T</stp>
        <tr r="G163" s="4"/>
      </tp>
      <tp>
        <v>-48.16</v>
        <stp/>
        <stp>StudyData</stp>
        <stp>Consolidate(SPREAD(RBE-CLE,L2),1X,SPREAD(RBE-CLE,L2),1,0)</stp>
        <stp>Bar</stp>
        <stp/>
        <stp>Open</stp>
        <stp>10</stp>
        <stp>-278</stp>
        <stp>All</stp>
        <stp/>
        <stp/>
        <stp>TRUE</stp>
        <stp>T</stp>
        <tr r="F282" s="4"/>
      </tp>
      <tp>
        <v>-47.79</v>
        <stp/>
        <stp>StudyData</stp>
        <stp>Consolidate(SPREAD(RBE-CLE,L2),1X,SPREAD(RBE-CLE,L2),1,0)</stp>
        <stp>Bar</stp>
        <stp/>
        <stp>Open</stp>
        <stp>10</stp>
        <stp>-178</stp>
        <stp>All</stp>
        <stp/>
        <stp/>
        <stp>TRUE</stp>
        <stp>T</stp>
        <tr r="F182" s="4"/>
      </tp>
      <tp>
        <v>-48.44</v>
        <stp/>
        <stp>StudyData</stp>
        <stp>Consolidate(SPREAD(RBE-CLE,L2),1X,SPREAD(RBE-CLE,L2),1,0)</stp>
        <stp>Bar</stp>
        <stp/>
        <stp>Open</stp>
        <stp>10</stp>
        <stp>-279</stp>
        <stp>All</stp>
        <stp/>
        <stp/>
        <stp>TRUE</stp>
        <stp>T</stp>
        <tr r="F283" s="4"/>
      </tp>
      <tp>
        <v>-47.83</v>
        <stp/>
        <stp>StudyData</stp>
        <stp>Consolidate(SPREAD(RBE-CLE,L2),1X,SPREAD(RBE-CLE,L2),1,0)</stp>
        <stp>Bar</stp>
        <stp/>
        <stp>Open</stp>
        <stp>10</stp>
        <stp>-179</stp>
        <stp>All</stp>
        <stp/>
        <stp/>
        <stp>TRUE</stp>
        <stp>T</stp>
        <tr r="F183" s="4"/>
      </tp>
      <tp>
        <v>-47.64</v>
        <stp/>
        <stp>StudyData</stp>
        <stp>Consolidate(SPREAD(RBE-CLE,L2),1X,SPREAD(RBE-CLE,L2),1,0)</stp>
        <stp>Bar</stp>
        <stp/>
        <stp>High</stp>
        <stp>10</stp>
        <stp>-252</stp>
        <stp>All</stp>
        <stp/>
        <stp/>
        <stp>TRUE</stp>
        <stp>T</stp>
        <tr r="G256" s="4"/>
      </tp>
      <tp>
        <v>-48.12</v>
        <stp/>
        <stp>StudyData</stp>
        <stp>Consolidate(SPREAD(RBE-CLE,L2),1X,SPREAD(RBE-CLE,L2),1,0)</stp>
        <stp>Bar</stp>
        <stp/>
        <stp>High</stp>
        <stp>10</stp>
        <stp>-152</stp>
        <stp>All</stp>
        <stp/>
        <stp/>
        <stp>TRUE</stp>
        <stp>T</stp>
        <tr r="G156" s="4"/>
      </tp>
      <tp>
        <v>-48.08</v>
        <stp/>
        <stp>StudyData</stp>
        <stp>Consolidate(SPREAD(RBE-CLE,L2),1X,SPREAD(RBE-CLE,L2),1,0)</stp>
        <stp>Bar</stp>
        <stp/>
        <stp>Open</stp>
        <stp>10</stp>
        <stp>-274</stp>
        <stp>All</stp>
        <stp/>
        <stp/>
        <stp>TRUE</stp>
        <stp>T</stp>
        <tr r="F278" s="4"/>
      </tp>
      <tp>
        <v>-47.87</v>
        <stp/>
        <stp>StudyData</stp>
        <stp>Consolidate(SPREAD(RBE-CLE,L2),1X,SPREAD(RBE-CLE,L2),1,0)</stp>
        <stp>Bar</stp>
        <stp/>
        <stp>Open</stp>
        <stp>10</stp>
        <stp>-174</stp>
        <stp>All</stp>
        <stp/>
        <stp/>
        <stp>TRUE</stp>
        <stp>T</stp>
        <tr r="F178" s="4"/>
      </tp>
      <tp>
        <v>-47.65</v>
        <stp/>
        <stp>StudyData</stp>
        <stp>Consolidate(SPREAD(RBE-CLE,L2),1X,SPREAD(RBE-CLE,L2),1,0)</stp>
        <stp>Bar</stp>
        <stp/>
        <stp>High</stp>
        <stp>10</stp>
        <stp>-253</stp>
        <stp>All</stp>
        <stp/>
        <stp/>
        <stp>TRUE</stp>
        <stp>T</stp>
        <tr r="G257" s="4"/>
      </tp>
      <tp>
        <v>-48</v>
        <stp/>
        <stp>StudyData</stp>
        <stp>Consolidate(SPREAD(RBE-CLE,L2),1X,SPREAD(RBE-CLE,L2),1,0)</stp>
        <stp>Bar</stp>
        <stp/>
        <stp>High</stp>
        <stp>10</stp>
        <stp>-153</stp>
        <stp>All</stp>
        <stp/>
        <stp/>
        <stp>TRUE</stp>
        <stp>T</stp>
        <tr r="G157" s="4"/>
      </tp>
      <tp>
        <v>-47.95</v>
        <stp/>
        <stp>StudyData</stp>
        <stp>Consolidate(SPREAD(RBE-CLE,L2),1X,SPREAD(RBE-CLE,L2),1,0)</stp>
        <stp>Bar</stp>
        <stp/>
        <stp>Open</stp>
        <stp>10</stp>
        <stp>-275</stp>
        <stp>All</stp>
        <stp/>
        <stp/>
        <stp>TRUE</stp>
        <stp>T</stp>
        <tr r="F279" s="4"/>
      </tp>
      <tp>
        <v>-47.86</v>
        <stp/>
        <stp>StudyData</stp>
        <stp>Consolidate(SPREAD(RBE-CLE,L2),1X,SPREAD(RBE-CLE,L2),1,0)</stp>
        <stp>Bar</stp>
        <stp/>
        <stp>Open</stp>
        <stp>10</stp>
        <stp>-175</stp>
        <stp>All</stp>
        <stp/>
        <stp/>
        <stp>TRUE</stp>
        <stp>T</stp>
        <tr r="F179" s="4"/>
      </tp>
      <tp>
        <v>-47.67</v>
        <stp/>
        <stp>StudyData</stp>
        <stp>Consolidate(SPREAD(RBE-CLE,L2),1X,SPREAD(RBE-CLE,L2),1,0)</stp>
        <stp>Bar</stp>
        <stp/>
        <stp>High</stp>
        <stp>10</stp>
        <stp>-250</stp>
        <stp>All</stp>
        <stp/>
        <stp/>
        <stp>TRUE</stp>
        <stp>T</stp>
        <tr r="G254" s="4"/>
      </tp>
      <tp>
        <v>-47.83</v>
        <stp/>
        <stp>StudyData</stp>
        <stp>Consolidate(SPREAD(RBE-CLE,L2),1X,SPREAD(RBE-CLE,L2),1,0)</stp>
        <stp>Bar</stp>
        <stp/>
        <stp>High</stp>
        <stp>10</stp>
        <stp>-150</stp>
        <stp>All</stp>
        <stp/>
        <stp/>
        <stp>TRUE</stp>
        <stp>T</stp>
        <tr r="G154" s="4"/>
      </tp>
      <tp>
        <v>-47.97</v>
        <stp/>
        <stp>StudyData</stp>
        <stp>Consolidate(SPREAD(RBE-CLE,L2),1X,SPREAD(RBE-CLE,L2),1,0)</stp>
        <stp>Bar</stp>
        <stp/>
        <stp>Open</stp>
        <stp>10</stp>
        <stp>-276</stp>
        <stp>All</stp>
        <stp/>
        <stp/>
        <stp>TRUE</stp>
        <stp>T</stp>
        <tr r="F280" s="4"/>
      </tp>
      <tp>
        <v>-47.84</v>
        <stp/>
        <stp>StudyData</stp>
        <stp>Consolidate(SPREAD(RBE-CLE,L2),1X,SPREAD(RBE-CLE,L2),1,0)</stp>
        <stp>Bar</stp>
        <stp/>
        <stp>Open</stp>
        <stp>10</stp>
        <stp>-176</stp>
        <stp>All</stp>
        <stp/>
        <stp/>
        <stp>TRUE</stp>
        <stp>T</stp>
        <tr r="F180" s="4"/>
      </tp>
      <tp>
        <v>-47.63</v>
        <stp/>
        <stp>StudyData</stp>
        <stp>Consolidate(SPREAD(RBE-CLE,L2),1X,SPREAD(RBE-CLE,L2),1,0)</stp>
        <stp>Bar</stp>
        <stp/>
        <stp>High</stp>
        <stp>10</stp>
        <stp>-251</stp>
        <stp>All</stp>
        <stp/>
        <stp/>
        <stp>TRUE</stp>
        <stp>T</stp>
        <tr r="G255" s="4"/>
      </tp>
      <tp>
        <v>-48.04</v>
        <stp/>
        <stp>StudyData</stp>
        <stp>Consolidate(SPREAD(RBE-CLE,L2),1X,SPREAD(RBE-CLE,L2),1,0)</stp>
        <stp>Bar</stp>
        <stp/>
        <stp>High</stp>
        <stp>10</stp>
        <stp>-151</stp>
        <stp>All</stp>
        <stp/>
        <stp/>
        <stp>TRUE</stp>
        <stp>T</stp>
        <tr r="G155" s="4"/>
      </tp>
      <tp>
        <v>-48.22</v>
        <stp/>
        <stp>StudyData</stp>
        <stp>Consolidate(SPREAD(RBE-CLE,L2),1X,SPREAD(RBE-CLE,L2),1,0)</stp>
        <stp>Bar</stp>
        <stp/>
        <stp>Open</stp>
        <stp>10</stp>
        <stp>-277</stp>
        <stp>All</stp>
        <stp/>
        <stp/>
        <stp>TRUE</stp>
        <stp>T</stp>
        <tr r="F281" s="4"/>
      </tp>
      <tp>
        <v>-47.83</v>
        <stp/>
        <stp>StudyData</stp>
        <stp>Consolidate(SPREAD(RBE-CLE,L2),1X,SPREAD(RBE-CLE,L2),1,0)</stp>
        <stp>Bar</stp>
        <stp/>
        <stp>Open</stp>
        <stp>10</stp>
        <stp>-177</stp>
        <stp>All</stp>
        <stp/>
        <stp/>
        <stp>TRUE</stp>
        <stp>T</stp>
        <tr r="F181" s="4"/>
      </tp>
      <tp>
        <v>-47.59</v>
        <stp/>
        <stp>StudyData</stp>
        <stp>Consolidate(SPREAD(RBE-CLE,L2),1X,SPREAD(RBE-CLE,L2),1,0)</stp>
        <stp>Bar</stp>
        <stp/>
        <stp>High</stp>
        <stp>10</stp>
        <stp>-256</stp>
        <stp>All</stp>
        <stp/>
        <stp/>
        <stp>TRUE</stp>
        <stp>T</stp>
        <tr r="G260" s="4"/>
      </tp>
      <tp>
        <v>-47.66</v>
        <stp/>
        <stp>StudyData</stp>
        <stp>Consolidate(SPREAD(RBE-CLE,L2),1X,SPREAD(RBE-CLE,L2),1,0)</stp>
        <stp>Bar</stp>
        <stp/>
        <stp>High</stp>
        <stp>10</stp>
        <stp>-156</stp>
        <stp>All</stp>
        <stp/>
        <stp/>
        <stp>TRUE</stp>
        <stp>T</stp>
        <tr r="G160" s="4"/>
      </tp>
      <tp>
        <v>-47.91</v>
        <stp/>
        <stp>StudyData</stp>
        <stp>Consolidate(SPREAD(RBE-CLE,L2),1X,SPREAD(RBE-CLE,L2),1,0)</stp>
        <stp>Bar</stp>
        <stp/>
        <stp>Open</stp>
        <stp>10</stp>
        <stp>-270</stp>
        <stp>All</stp>
        <stp/>
        <stp/>
        <stp>TRUE</stp>
        <stp>T</stp>
        <tr r="F274" s="4"/>
      </tp>
      <tp>
        <v>-47.92</v>
        <stp/>
        <stp>StudyData</stp>
        <stp>Consolidate(SPREAD(RBE-CLE,L2),1X,SPREAD(RBE-CLE,L2),1,0)</stp>
        <stp>Bar</stp>
        <stp/>
        <stp>Open</stp>
        <stp>10</stp>
        <stp>-170</stp>
        <stp>All</stp>
        <stp/>
        <stp/>
        <stp>TRUE</stp>
        <stp>T</stp>
        <tr r="F174" s="4"/>
      </tp>
      <tp>
        <v>-47.6</v>
        <stp/>
        <stp>StudyData</stp>
        <stp>Consolidate(SPREAD(RBE-CLE,L2),1X,SPREAD(RBE-CLE,L2),1,0)</stp>
        <stp>Bar</stp>
        <stp/>
        <stp>High</stp>
        <stp>10</stp>
        <stp>-257</stp>
        <stp>All</stp>
        <stp/>
        <stp/>
        <stp>TRUE</stp>
        <stp>T</stp>
        <tr r="G261" s="4"/>
      </tp>
      <tp>
        <v>-47.71</v>
        <stp/>
        <stp>StudyData</stp>
        <stp>Consolidate(SPREAD(RBE-CLE,L2),1X,SPREAD(RBE-CLE,L2),1,0)</stp>
        <stp>Bar</stp>
        <stp/>
        <stp>High</stp>
        <stp>10</stp>
        <stp>-157</stp>
        <stp>All</stp>
        <stp/>
        <stp/>
        <stp>TRUE</stp>
        <stp>T</stp>
        <tr r="G161" s="4"/>
      </tp>
      <tp>
        <v>-47.91</v>
        <stp/>
        <stp>StudyData</stp>
        <stp>Consolidate(SPREAD(RBE-CLE,L2),1X,SPREAD(RBE-CLE,L2),1,0)</stp>
        <stp>Bar</stp>
        <stp/>
        <stp>Open</stp>
        <stp>10</stp>
        <stp>-271</stp>
        <stp>All</stp>
        <stp/>
        <stp/>
        <stp>TRUE</stp>
        <stp>T</stp>
        <tr r="F275" s="4"/>
      </tp>
      <tp>
        <v>-47.93</v>
        <stp/>
        <stp>StudyData</stp>
        <stp>Consolidate(SPREAD(RBE-CLE,L2),1X,SPREAD(RBE-CLE,L2),1,0)</stp>
        <stp>Bar</stp>
        <stp/>
        <stp>Open</stp>
        <stp>10</stp>
        <stp>-171</stp>
        <stp>All</stp>
        <stp/>
        <stp/>
        <stp>TRUE</stp>
        <stp>T</stp>
        <tr r="F175" s="4"/>
      </tp>
      <tp>
        <v>-47.64</v>
        <stp/>
        <stp>StudyData</stp>
        <stp>Consolidate(SPREAD(RBE-CLE,L2),1X,SPREAD(RBE-CLE,L2),1,0)</stp>
        <stp>Bar</stp>
        <stp/>
        <stp>High</stp>
        <stp>10</stp>
        <stp>-254</stp>
        <stp>All</stp>
        <stp/>
        <stp/>
        <stp>TRUE</stp>
        <stp>T</stp>
        <tr r="G258" s="4"/>
      </tp>
      <tp>
        <v>-47.81</v>
        <stp/>
        <stp>StudyData</stp>
        <stp>Consolidate(SPREAD(RBE-CLE,L2),1X,SPREAD(RBE-CLE,L2),1,0)</stp>
        <stp>Bar</stp>
        <stp/>
        <stp>High</stp>
        <stp>10</stp>
        <stp>-154</stp>
        <stp>All</stp>
        <stp/>
        <stp/>
        <stp>TRUE</stp>
        <stp>T</stp>
        <tr r="G158" s="4"/>
      </tp>
      <tp>
        <v>-47.95</v>
        <stp/>
        <stp>StudyData</stp>
        <stp>Consolidate(SPREAD(RBE-CLE,L2),1X,SPREAD(RBE-CLE,L2),1,0)</stp>
        <stp>Bar</stp>
        <stp/>
        <stp>Open</stp>
        <stp>10</stp>
        <stp>-272</stp>
        <stp>All</stp>
        <stp/>
        <stp/>
        <stp>TRUE</stp>
        <stp>T</stp>
        <tr r="F276" s="4"/>
      </tp>
      <tp>
        <v>-47.87</v>
        <stp/>
        <stp>StudyData</stp>
        <stp>Consolidate(SPREAD(RBE-CLE,L2),1X,SPREAD(RBE-CLE,L2),1,0)</stp>
        <stp>Bar</stp>
        <stp/>
        <stp>Open</stp>
        <stp>10</stp>
        <stp>-172</stp>
        <stp>All</stp>
        <stp/>
        <stp/>
        <stp>TRUE</stp>
        <stp>T</stp>
        <tr r="F176" s="4"/>
      </tp>
      <tp>
        <v>-47.63</v>
        <stp/>
        <stp>StudyData</stp>
        <stp>Consolidate(SPREAD(RBE-CLE,L2),1X,SPREAD(RBE-CLE,L2),1,0)</stp>
        <stp>Bar</stp>
        <stp/>
        <stp>High</stp>
        <stp>10</stp>
        <stp>-255</stp>
        <stp>All</stp>
        <stp/>
        <stp/>
        <stp>TRUE</stp>
        <stp>T</stp>
        <tr r="G259" s="4"/>
      </tp>
      <tp>
        <v>-47.73</v>
        <stp/>
        <stp>StudyData</stp>
        <stp>Consolidate(SPREAD(RBE-CLE,L2),1X,SPREAD(RBE-CLE,L2),1,0)</stp>
        <stp>Bar</stp>
        <stp/>
        <stp>High</stp>
        <stp>10</stp>
        <stp>-155</stp>
        <stp>All</stp>
        <stp/>
        <stp/>
        <stp>TRUE</stp>
        <stp>T</stp>
        <tr r="G159" s="4"/>
      </tp>
      <tp>
        <v>-47.98</v>
        <stp/>
        <stp>StudyData</stp>
        <stp>Consolidate(SPREAD(RBE-CLE,L2),1X,SPREAD(RBE-CLE,L2),1,0)</stp>
        <stp>Bar</stp>
        <stp/>
        <stp>Open</stp>
        <stp>10</stp>
        <stp>-273</stp>
        <stp>All</stp>
        <stp/>
        <stp/>
        <stp>TRUE</stp>
        <stp>T</stp>
        <tr r="F277" s="4"/>
      </tp>
      <tp>
        <v>-47.85</v>
        <stp/>
        <stp>StudyData</stp>
        <stp>Consolidate(SPREAD(RBE-CLE,L2),1X,SPREAD(RBE-CLE,L2),1,0)</stp>
        <stp>Bar</stp>
        <stp/>
        <stp>Open</stp>
        <stp>10</stp>
        <stp>-173</stp>
        <stp>All</stp>
        <stp/>
        <stp/>
        <stp>TRUE</stp>
        <stp>T</stp>
        <tr r="F177" s="4"/>
      </tp>
      <tp>
        <v>16.7</v>
        <stp/>
        <stp>StudyData</stp>
        <stp>Consolidate(SPREAD(42*HOE-CLE, L2),1X,SPREAD(42*HOE-CLE, L2),1,0)</stp>
        <stp>Bar</stp>
        <stp/>
        <stp>Close</stp>
        <stp>20</stp>
        <stp>-22</stp>
        <stp>All</stp>
        <stp/>
        <stp/>
        <stp>TRUE</stp>
        <stp>T</stp>
        <tr r="I26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-23</stp>
        <stp>All</stp>
        <stp/>
        <stp/>
        <stp>TRUE</stp>
        <stp>T</stp>
        <tr r="I27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-20</stp>
        <stp>All</stp>
        <stp/>
        <stp/>
        <stp>TRUE</stp>
        <stp>T</stp>
        <tr r="I24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-21</stp>
        <stp>All</stp>
        <stp/>
        <stp/>
        <stp>TRUE</stp>
        <stp>T</stp>
        <tr r="I25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-26</stp>
        <stp>All</stp>
        <stp/>
        <stp/>
        <stp>TRUE</stp>
        <stp>T</stp>
        <tr r="I30" s="5"/>
      </tp>
      <tp>
        <v>16.760000000000002</v>
        <stp/>
        <stp>StudyData</stp>
        <stp>Consolidate(SPREAD(42*HOE-CLE, L2),1X,SPREAD(42*HOE-CLE, L2),1,0)</stp>
        <stp>Bar</stp>
        <stp/>
        <stp>Close</stp>
        <stp>20</stp>
        <stp>-27</stp>
        <stp>All</stp>
        <stp/>
        <stp/>
        <stp>TRUE</stp>
        <stp>T</stp>
        <tr r="I31" s="5"/>
      </tp>
      <tp>
        <v>16.82</v>
        <stp/>
        <stp>StudyData</stp>
        <stp>Consolidate(SPREAD(42*HOE-CLE, L2),1X,SPREAD(42*HOE-CLE, L2),1,0)</stp>
        <stp>Bar</stp>
        <stp/>
        <stp>Close</stp>
        <stp>20</stp>
        <stp>-24</stp>
        <stp>All</stp>
        <stp/>
        <stp/>
        <stp>TRUE</stp>
        <stp>T</stp>
        <tr r="I28" s="5"/>
      </tp>
      <tp>
        <v>16.82</v>
        <stp/>
        <stp>StudyData</stp>
        <stp>Consolidate(SPREAD(42*HOE-CLE, L2),1X,SPREAD(42*HOE-CLE, L2),1,0)</stp>
        <stp>Bar</stp>
        <stp/>
        <stp>Close</stp>
        <stp>20</stp>
        <stp>-25</stp>
        <stp>All</stp>
        <stp/>
        <stp/>
        <stp>TRUE</stp>
        <stp>T</stp>
        <tr r="I29" s="5"/>
      </tp>
      <tp>
        <v>16.760000000000002</v>
        <stp/>
        <stp>StudyData</stp>
        <stp>Consolidate(SPREAD(42*HOE-CLE, L2),1X,SPREAD(42*HOE-CLE, L2),1,0)</stp>
        <stp>Bar</stp>
        <stp/>
        <stp>Close</stp>
        <stp>20</stp>
        <stp>-28</stp>
        <stp>All</stp>
        <stp/>
        <stp/>
        <stp>TRUE</stp>
        <stp>T</stp>
        <tr r="I32" s="5"/>
      </tp>
      <tp>
        <v>16.760000000000002</v>
        <stp/>
        <stp>StudyData</stp>
        <stp>Consolidate(SPREAD(42*HOE-CLE, L2),1X,SPREAD(42*HOE-CLE, L2),1,0)</stp>
        <stp>Bar</stp>
        <stp/>
        <stp>Close</stp>
        <stp>20</stp>
        <stp>-29</stp>
        <stp>All</stp>
        <stp/>
        <stp/>
        <stp>TRUE</stp>
        <stp>T</stp>
        <tr r="I33" s="5"/>
      </tp>
      <tp>
        <v>-47.69</v>
        <stp/>
        <stp>StudyData</stp>
        <stp>Consolidate(SPREAD(RBE-CLE,L2),1X,SPREAD(RBE-CLE,L2),1,0)</stp>
        <stp>Bar</stp>
        <stp/>
        <stp>High</stp>
        <stp>10</stp>
        <stp>-228</stp>
        <stp>All</stp>
        <stp/>
        <stp/>
        <stp>TRUE</stp>
        <stp>T</stp>
        <tr r="G232" s="4"/>
      </tp>
      <tp>
        <v>-48.36</v>
        <stp/>
        <stp>StudyData</stp>
        <stp>Consolidate(SPREAD(RBE-CLE,L2),1X,SPREAD(RBE-CLE,L2),1,0)</stp>
        <stp>Bar</stp>
        <stp/>
        <stp>High</stp>
        <stp>10</stp>
        <stp>-128</stp>
        <stp>All</stp>
        <stp/>
        <stp/>
        <stp>TRUE</stp>
        <stp>T</stp>
        <tr r="G132" s="4"/>
      </tp>
      <tp>
        <v>-47.69</v>
        <stp/>
        <stp>StudyData</stp>
        <stp>Consolidate(SPREAD(RBE-CLE,L2),1X,SPREAD(RBE-CLE,L2),1,0)</stp>
        <stp>Bar</stp>
        <stp/>
        <stp>High</stp>
        <stp>10</stp>
        <stp>-229</stp>
        <stp>All</stp>
        <stp/>
        <stp/>
        <stp>TRUE</stp>
        <stp>T</stp>
        <tr r="G233" s="4"/>
      </tp>
      <tp>
        <v>-48.47</v>
        <stp/>
        <stp>StudyData</stp>
        <stp>Consolidate(SPREAD(RBE-CLE,L2),1X,SPREAD(RBE-CLE,L2),1,0)</stp>
        <stp>Bar</stp>
        <stp/>
        <stp>High</stp>
        <stp>10</stp>
        <stp>-129</stp>
        <stp>All</stp>
        <stp/>
        <stp/>
        <stp>TRUE</stp>
        <stp>T</stp>
        <tr r="G133" s="4"/>
      </tp>
      <tp>
        <v>-47.76</v>
        <stp/>
        <stp>StudyData</stp>
        <stp>Consolidate(SPREAD(RBE-CLE,L2),1X,SPREAD(RBE-CLE,L2),1,0)</stp>
        <stp>Bar</stp>
        <stp/>
        <stp>Open</stp>
        <stp>10</stp>
        <stp>-208</stp>
        <stp>All</stp>
        <stp/>
        <stp/>
        <stp>TRUE</stp>
        <stp>T</stp>
        <tr r="F212" s="4"/>
      </tp>
      <tp>
        <v>-48.15</v>
        <stp/>
        <stp>StudyData</stp>
        <stp>Consolidate(SPREAD(RBE-CLE,L2),1X,SPREAD(RBE-CLE,L2),1,0)</stp>
        <stp>Bar</stp>
        <stp/>
        <stp>Open</stp>
        <stp>10</stp>
        <stp>-108</stp>
        <stp>All</stp>
        <stp/>
        <stp/>
        <stp>TRUE</stp>
        <stp>T</stp>
        <tr r="F112" s="4"/>
      </tp>
      <tp>
        <v>-47.74</v>
        <stp/>
        <stp>StudyData</stp>
        <stp>Consolidate(SPREAD(RBE-CLE,L2),1X,SPREAD(RBE-CLE,L2),1,0)</stp>
        <stp>Bar</stp>
        <stp/>
        <stp>Open</stp>
        <stp>10</stp>
        <stp>-209</stp>
        <stp>All</stp>
        <stp/>
        <stp/>
        <stp>TRUE</stp>
        <stp>T</stp>
        <tr r="F213" s="4"/>
      </tp>
      <tp>
        <v>-48.14</v>
        <stp/>
        <stp>StudyData</stp>
        <stp>Consolidate(SPREAD(RBE-CLE,L2),1X,SPREAD(RBE-CLE,L2),1,0)</stp>
        <stp>Bar</stp>
        <stp/>
        <stp>Open</stp>
        <stp>10</stp>
        <stp>-109</stp>
        <stp>All</stp>
        <stp/>
        <stp/>
        <stp>TRUE</stp>
        <stp>T</stp>
        <tr r="F113" s="4"/>
      </tp>
      <tp>
        <v>-47.69</v>
        <stp/>
        <stp>StudyData</stp>
        <stp>Consolidate(SPREAD(RBE-CLE,L2),1X,SPREAD(RBE-CLE,L2),1,0)</stp>
        <stp>Bar</stp>
        <stp/>
        <stp>High</stp>
        <stp>10</stp>
        <stp>-222</stp>
        <stp>All</stp>
        <stp/>
        <stp/>
        <stp>TRUE</stp>
        <stp>T</stp>
        <tr r="G226" s="4"/>
      </tp>
      <tp>
        <v>-48.25</v>
        <stp/>
        <stp>StudyData</stp>
        <stp>Consolidate(SPREAD(RBE-CLE,L2),1X,SPREAD(RBE-CLE,L2),1,0)</stp>
        <stp>Bar</stp>
        <stp/>
        <stp>High</stp>
        <stp>10</stp>
        <stp>-122</stp>
        <stp>All</stp>
        <stp/>
        <stp/>
        <stp>TRUE</stp>
        <stp>T</stp>
        <tr r="G126" s="4"/>
      </tp>
      <tp>
        <v>-47.74</v>
        <stp/>
        <stp>StudyData</stp>
        <stp>Consolidate(SPREAD(RBE-CLE,L2),1X,SPREAD(RBE-CLE,L2),1,0)</stp>
        <stp>Bar</stp>
        <stp/>
        <stp>Open</stp>
        <stp>10</stp>
        <stp>-204</stp>
        <stp>All</stp>
        <stp/>
        <stp/>
        <stp>TRUE</stp>
        <stp>T</stp>
        <tr r="F208" s="4"/>
      </tp>
      <tp>
        <v>-48.14</v>
        <stp/>
        <stp>StudyData</stp>
        <stp>Consolidate(SPREAD(RBE-CLE,L2),1X,SPREAD(RBE-CLE,L2),1,0)</stp>
        <stp>Bar</stp>
        <stp/>
        <stp>Open</stp>
        <stp>10</stp>
        <stp>-104</stp>
        <stp>All</stp>
        <stp/>
        <stp/>
        <stp>TRUE</stp>
        <stp>T</stp>
        <tr r="F108" s="4"/>
      </tp>
      <tp>
        <v>-47.65</v>
        <stp/>
        <stp>StudyData</stp>
        <stp>Consolidate(SPREAD(RBE-CLE,L2),1X,SPREAD(RBE-CLE,L2),1,0)</stp>
        <stp>Bar</stp>
        <stp/>
        <stp>High</stp>
        <stp>10</stp>
        <stp>-223</stp>
        <stp>All</stp>
        <stp/>
        <stp/>
        <stp>TRUE</stp>
        <stp>T</stp>
        <tr r="G227" s="4"/>
      </tp>
      <tp>
        <v>-48.31</v>
        <stp/>
        <stp>StudyData</stp>
        <stp>Consolidate(SPREAD(RBE-CLE,L2),1X,SPREAD(RBE-CLE,L2),1,0)</stp>
        <stp>Bar</stp>
        <stp/>
        <stp>High</stp>
        <stp>10</stp>
        <stp>-123</stp>
        <stp>All</stp>
        <stp/>
        <stp/>
        <stp>TRUE</stp>
        <stp>T</stp>
        <tr r="G127" s="4"/>
      </tp>
      <tp>
        <v>-47.75</v>
        <stp/>
        <stp>StudyData</stp>
        <stp>Consolidate(SPREAD(RBE-CLE,L2),1X,SPREAD(RBE-CLE,L2),1,0)</stp>
        <stp>Bar</stp>
        <stp/>
        <stp>Open</stp>
        <stp>10</stp>
        <stp>-205</stp>
        <stp>All</stp>
        <stp/>
        <stp/>
        <stp>TRUE</stp>
        <stp>T</stp>
        <tr r="F209" s="4"/>
      </tp>
      <tp>
        <v>-48.14</v>
        <stp/>
        <stp>StudyData</stp>
        <stp>Consolidate(SPREAD(RBE-CLE,L2),1X,SPREAD(RBE-CLE,L2),1,0)</stp>
        <stp>Bar</stp>
        <stp/>
        <stp>Open</stp>
        <stp>10</stp>
        <stp>-105</stp>
        <stp>All</stp>
        <stp/>
        <stp/>
        <stp>TRUE</stp>
        <stp>T</stp>
        <tr r="F109" s="4"/>
      </tp>
      <tp>
        <v>-47.61</v>
        <stp/>
        <stp>StudyData</stp>
        <stp>Consolidate(SPREAD(RBE-CLE,L2),1X,SPREAD(RBE-CLE,L2),1,0)</stp>
        <stp>Bar</stp>
        <stp/>
        <stp>High</stp>
        <stp>10</stp>
        <stp>-220</stp>
        <stp>All</stp>
        <stp/>
        <stp/>
        <stp>TRUE</stp>
        <stp>T</stp>
        <tr r="G224" s="4"/>
      </tp>
      <tp>
        <v>-48.2</v>
        <stp/>
        <stp>StudyData</stp>
        <stp>Consolidate(SPREAD(RBE-CLE,L2),1X,SPREAD(RBE-CLE,L2),1,0)</stp>
        <stp>Bar</stp>
        <stp/>
        <stp>High</stp>
        <stp>10</stp>
        <stp>-120</stp>
        <stp>All</stp>
        <stp/>
        <stp/>
        <stp>TRUE</stp>
        <stp>T</stp>
        <tr r="G124" s="4"/>
      </tp>
      <tp>
        <v>-47.76</v>
        <stp/>
        <stp>StudyData</stp>
        <stp>Consolidate(SPREAD(RBE-CLE,L2),1X,SPREAD(RBE-CLE,L2),1,0)</stp>
        <stp>Bar</stp>
        <stp/>
        <stp>Open</stp>
        <stp>10</stp>
        <stp>-206</stp>
        <stp>All</stp>
        <stp/>
        <stp/>
        <stp>TRUE</stp>
        <stp>T</stp>
        <tr r="F210" s="4"/>
      </tp>
      <tp>
        <v>-48.11</v>
        <stp/>
        <stp>StudyData</stp>
        <stp>Consolidate(SPREAD(RBE-CLE,L2),1X,SPREAD(RBE-CLE,L2),1,0)</stp>
        <stp>Bar</stp>
        <stp/>
        <stp>Open</stp>
        <stp>10</stp>
        <stp>-106</stp>
        <stp>All</stp>
        <stp/>
        <stp/>
        <stp>TRUE</stp>
        <stp>T</stp>
        <tr r="F110" s="4"/>
      </tp>
      <tp>
        <v>-47.67</v>
        <stp/>
        <stp>StudyData</stp>
        <stp>Consolidate(SPREAD(RBE-CLE,L2),1X,SPREAD(RBE-CLE,L2),1,0)</stp>
        <stp>Bar</stp>
        <stp/>
        <stp>High</stp>
        <stp>10</stp>
        <stp>-221</stp>
        <stp>All</stp>
        <stp/>
        <stp/>
        <stp>TRUE</stp>
        <stp>T</stp>
        <tr r="G225" s="4"/>
      </tp>
      <tp>
        <v>-48.17</v>
        <stp/>
        <stp>StudyData</stp>
        <stp>Consolidate(SPREAD(RBE-CLE,L2),1X,SPREAD(RBE-CLE,L2),1,0)</stp>
        <stp>Bar</stp>
        <stp/>
        <stp>High</stp>
        <stp>10</stp>
        <stp>-121</stp>
        <stp>All</stp>
        <stp/>
        <stp/>
        <stp>TRUE</stp>
        <stp>T</stp>
        <tr r="G125" s="4"/>
      </tp>
      <tp>
        <v>-47.73</v>
        <stp/>
        <stp>StudyData</stp>
        <stp>Consolidate(SPREAD(RBE-CLE,L2),1X,SPREAD(RBE-CLE,L2),1,0)</stp>
        <stp>Bar</stp>
        <stp/>
        <stp>Open</stp>
        <stp>10</stp>
        <stp>-207</stp>
        <stp>All</stp>
        <stp/>
        <stp/>
        <stp>TRUE</stp>
        <stp>T</stp>
        <tr r="F211" s="4"/>
      </tp>
      <tp>
        <v>-48.18</v>
        <stp/>
        <stp>StudyData</stp>
        <stp>Consolidate(SPREAD(RBE-CLE,L2),1X,SPREAD(RBE-CLE,L2),1,0)</stp>
        <stp>Bar</stp>
        <stp/>
        <stp>Open</stp>
        <stp>10</stp>
        <stp>-107</stp>
        <stp>All</stp>
        <stp/>
        <stp/>
        <stp>TRUE</stp>
        <stp>T</stp>
        <tr r="F111" s="4"/>
      </tp>
      <tp>
        <v>-47.68</v>
        <stp/>
        <stp>StudyData</stp>
        <stp>Consolidate(SPREAD(RBE-CLE,L2),1X,SPREAD(RBE-CLE,L2),1,0)</stp>
        <stp>Bar</stp>
        <stp/>
        <stp>High</stp>
        <stp>10</stp>
        <stp>-226</stp>
        <stp>All</stp>
        <stp/>
        <stp/>
        <stp>TRUE</stp>
        <stp>T</stp>
        <tr r="G230" s="4"/>
      </tp>
      <tp>
        <v>-48.32</v>
        <stp/>
        <stp>StudyData</stp>
        <stp>Consolidate(SPREAD(RBE-CLE,L2),1X,SPREAD(RBE-CLE,L2),1,0)</stp>
        <stp>Bar</stp>
        <stp/>
        <stp>High</stp>
        <stp>10</stp>
        <stp>-126</stp>
        <stp>All</stp>
        <stp/>
        <stp/>
        <stp>TRUE</stp>
        <stp>T</stp>
        <tr r="G130" s="4"/>
      </tp>
      <tp>
        <v>-47.77</v>
        <stp/>
        <stp>StudyData</stp>
        <stp>Consolidate(SPREAD(RBE-CLE,L2),1X,SPREAD(RBE-CLE,L2),1,0)</stp>
        <stp>Bar</stp>
        <stp/>
        <stp>Open</stp>
        <stp>10</stp>
        <stp>-200</stp>
        <stp>All</stp>
        <stp/>
        <stp/>
        <stp>TRUE</stp>
        <stp>T</stp>
        <tr r="F204" s="4"/>
      </tp>
      <tp>
        <v>-48.16</v>
        <stp/>
        <stp>StudyData</stp>
        <stp>Consolidate(SPREAD(RBE-CLE,L2),1X,SPREAD(RBE-CLE,L2),1,0)</stp>
        <stp>Bar</stp>
        <stp/>
        <stp>Open</stp>
        <stp>10</stp>
        <stp>-100</stp>
        <stp>All</stp>
        <stp/>
        <stp/>
        <stp>TRUE</stp>
        <stp>T</stp>
        <tr r="F104" s="4"/>
      </tp>
      <tp>
        <v>-47.68</v>
        <stp/>
        <stp>StudyData</stp>
        <stp>Consolidate(SPREAD(RBE-CLE,L2),1X,SPREAD(RBE-CLE,L2),1,0)</stp>
        <stp>Bar</stp>
        <stp/>
        <stp>High</stp>
        <stp>10</stp>
        <stp>-227</stp>
        <stp>All</stp>
        <stp/>
        <stp/>
        <stp>TRUE</stp>
        <stp>T</stp>
        <tr r="G231" s="4"/>
      </tp>
      <tp>
        <v>-48.34</v>
        <stp/>
        <stp>StudyData</stp>
        <stp>Consolidate(SPREAD(RBE-CLE,L2),1X,SPREAD(RBE-CLE,L2),1,0)</stp>
        <stp>Bar</stp>
        <stp/>
        <stp>High</stp>
        <stp>10</stp>
        <stp>-127</stp>
        <stp>All</stp>
        <stp/>
        <stp/>
        <stp>TRUE</stp>
        <stp>T</stp>
        <tr r="G131" s="4"/>
      </tp>
      <tp>
        <v>-47.81</v>
        <stp/>
        <stp>StudyData</stp>
        <stp>Consolidate(SPREAD(RBE-CLE,L2),1X,SPREAD(RBE-CLE,L2),1,0)</stp>
        <stp>Bar</stp>
        <stp/>
        <stp>Open</stp>
        <stp>10</stp>
        <stp>-201</stp>
        <stp>All</stp>
        <stp/>
        <stp/>
        <stp>TRUE</stp>
        <stp>T</stp>
        <tr r="F205" s="4"/>
      </tp>
      <tp>
        <v>-48.15</v>
        <stp/>
        <stp>StudyData</stp>
        <stp>Consolidate(SPREAD(RBE-CLE,L2),1X,SPREAD(RBE-CLE,L2),1,0)</stp>
        <stp>Bar</stp>
        <stp/>
        <stp>Open</stp>
        <stp>10</stp>
        <stp>-101</stp>
        <stp>All</stp>
        <stp/>
        <stp/>
        <stp>TRUE</stp>
        <stp>T</stp>
        <tr r="F105" s="4"/>
      </tp>
      <tp>
        <v>-47.66</v>
        <stp/>
        <stp>StudyData</stp>
        <stp>Consolidate(SPREAD(RBE-CLE,L2),1X,SPREAD(RBE-CLE,L2),1,0)</stp>
        <stp>Bar</stp>
        <stp/>
        <stp>High</stp>
        <stp>10</stp>
        <stp>-224</stp>
        <stp>All</stp>
        <stp/>
        <stp/>
        <stp>TRUE</stp>
        <stp>T</stp>
        <tr r="G228" s="4"/>
      </tp>
      <tp>
        <v>-48.35</v>
        <stp/>
        <stp>StudyData</stp>
        <stp>Consolidate(SPREAD(RBE-CLE,L2),1X,SPREAD(RBE-CLE,L2),1,0)</stp>
        <stp>Bar</stp>
        <stp/>
        <stp>High</stp>
        <stp>10</stp>
        <stp>-124</stp>
        <stp>All</stp>
        <stp/>
        <stp/>
        <stp>TRUE</stp>
        <stp>T</stp>
        <tr r="G128" s="4"/>
      </tp>
      <tp>
        <v>-47.78</v>
        <stp/>
        <stp>StudyData</stp>
        <stp>Consolidate(SPREAD(RBE-CLE,L2),1X,SPREAD(RBE-CLE,L2),1,0)</stp>
        <stp>Bar</stp>
        <stp/>
        <stp>Open</stp>
        <stp>10</stp>
        <stp>-202</stp>
        <stp>All</stp>
        <stp/>
        <stp/>
        <stp>TRUE</stp>
        <stp>T</stp>
        <tr r="F206" s="4"/>
      </tp>
      <tp>
        <v>-48.14</v>
        <stp/>
        <stp>StudyData</stp>
        <stp>Consolidate(SPREAD(RBE-CLE,L2),1X,SPREAD(RBE-CLE,L2),1,0)</stp>
        <stp>Bar</stp>
        <stp/>
        <stp>Open</stp>
        <stp>10</stp>
        <stp>-102</stp>
        <stp>All</stp>
        <stp/>
        <stp/>
        <stp>TRUE</stp>
        <stp>T</stp>
        <tr r="F106" s="4"/>
      </tp>
      <tp>
        <v>-47.68</v>
        <stp/>
        <stp>StudyData</stp>
        <stp>Consolidate(SPREAD(RBE-CLE,L2),1X,SPREAD(RBE-CLE,L2),1,0)</stp>
        <stp>Bar</stp>
        <stp/>
        <stp>High</stp>
        <stp>10</stp>
        <stp>-225</stp>
        <stp>All</stp>
        <stp/>
        <stp/>
        <stp>TRUE</stp>
        <stp>T</stp>
        <tr r="G229" s="4"/>
      </tp>
      <tp>
        <v>-48.34</v>
        <stp/>
        <stp>StudyData</stp>
        <stp>Consolidate(SPREAD(RBE-CLE,L2),1X,SPREAD(RBE-CLE,L2),1,0)</stp>
        <stp>Bar</stp>
        <stp/>
        <stp>High</stp>
        <stp>10</stp>
        <stp>-125</stp>
        <stp>All</stp>
        <stp/>
        <stp/>
        <stp>TRUE</stp>
        <stp>T</stp>
        <tr r="G129" s="4"/>
      </tp>
      <tp>
        <v>-47.75</v>
        <stp/>
        <stp>StudyData</stp>
        <stp>Consolidate(SPREAD(RBE-CLE,L2),1X,SPREAD(RBE-CLE,L2),1,0)</stp>
        <stp>Bar</stp>
        <stp/>
        <stp>Open</stp>
        <stp>10</stp>
        <stp>-203</stp>
        <stp>All</stp>
        <stp/>
        <stp/>
        <stp>TRUE</stp>
        <stp>T</stp>
        <tr r="F207" s="4"/>
      </tp>
      <tp>
        <v>-48.15</v>
        <stp/>
        <stp>StudyData</stp>
        <stp>Consolidate(SPREAD(RBE-CLE,L2),1X,SPREAD(RBE-CLE,L2),1,0)</stp>
        <stp>Bar</stp>
        <stp/>
        <stp>Open</stp>
        <stp>10</stp>
        <stp>-103</stp>
        <stp>All</stp>
        <stp/>
        <stp/>
        <stp>TRUE</stp>
        <stp>T</stp>
        <tr r="F107" s="4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-52</stp>
        <stp>All</stp>
        <stp/>
        <stp/>
        <stp>TRUE</stp>
        <stp>T</stp>
        <tr r="I56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-53</stp>
        <stp>All</stp>
        <stp/>
        <stp/>
        <stp>TRUE</stp>
        <stp>T</stp>
        <tr r="I57" s="5"/>
      </tp>
      <tp>
        <v>16.7</v>
        <stp/>
        <stp>StudyData</stp>
        <stp>Consolidate(SPREAD(42*HOE-CLE, L2),1X,SPREAD(42*HOE-CLE, L2),1,0)</stp>
        <stp>Bar</stp>
        <stp/>
        <stp>Close</stp>
        <stp>20</stp>
        <stp>-50</stp>
        <stp>All</stp>
        <stp/>
        <stp/>
        <stp>TRUE</stp>
        <stp>T</stp>
        <tr r="I54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-51</stp>
        <stp>All</stp>
        <stp/>
        <stp/>
        <stp>TRUE</stp>
        <stp>T</stp>
        <tr r="I55" s="5"/>
      </tp>
      <tp>
        <v>16.79</v>
        <stp/>
        <stp>StudyData</stp>
        <stp>Consolidate(SPREAD(42*HOE-CLE, L2),1X,SPREAD(42*HOE-CLE, L2),1,0)</stp>
        <stp>Bar</stp>
        <stp/>
        <stp>Close</stp>
        <stp>20</stp>
        <stp>-56</stp>
        <stp>All</stp>
        <stp/>
        <stp/>
        <stp>TRUE</stp>
        <stp>T</stp>
        <tr r="I60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-57</stp>
        <stp>All</stp>
        <stp/>
        <stp/>
        <stp>TRUE</stp>
        <stp>T</stp>
        <tr r="I61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-54</stp>
        <stp>All</stp>
        <stp/>
        <stp/>
        <stp>TRUE</stp>
        <stp>T</stp>
        <tr r="I58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-55</stp>
        <stp>All</stp>
        <stp/>
        <stp/>
        <stp>TRUE</stp>
        <stp>T</stp>
        <tr r="I59" s="5"/>
      </tp>
      <tp>
        <v>16.61</v>
        <stp/>
        <stp>StudyData</stp>
        <stp>Consolidate(SPREAD(42*HOE-CLE, L2),1X,SPREAD(42*HOE-CLE, L2),1,0)</stp>
        <stp>Bar</stp>
        <stp/>
        <stp>Close</stp>
        <stp>20</stp>
        <stp>-58</stp>
        <stp>All</stp>
        <stp/>
        <stp/>
        <stp>TRUE</stp>
        <stp>T</stp>
        <tr r="I62" s="5"/>
      </tp>
      <tp>
        <v>16.600000000000001</v>
        <stp/>
        <stp>StudyData</stp>
        <stp>Consolidate(SPREAD(42*HOE-CLE, L2),1X,SPREAD(42*HOE-CLE, L2),1,0)</stp>
        <stp>Bar</stp>
        <stp/>
        <stp>Close</stp>
        <stp>20</stp>
        <stp>-59</stp>
        <stp>All</stp>
        <stp/>
        <stp/>
        <stp>TRUE</stp>
        <stp>T</stp>
        <tr r="I63" s="5"/>
      </tp>
      <tp>
        <v>-47.74</v>
        <stp/>
        <stp>StudyData</stp>
        <stp>Consolidate(SPREAD(RBE-CLE,L2),1X,SPREAD(RBE-CLE,L2),1,0)</stp>
        <stp>Bar</stp>
        <stp/>
        <stp>High</stp>
        <stp>10</stp>
        <stp>-238</stp>
        <stp>All</stp>
        <stp/>
        <stp/>
        <stp>TRUE</stp>
        <stp>T</stp>
        <tr r="G242" s="4"/>
      </tp>
      <tp>
        <v>-48.33</v>
        <stp/>
        <stp>StudyData</stp>
        <stp>Consolidate(SPREAD(RBE-CLE,L2),1X,SPREAD(RBE-CLE,L2),1,0)</stp>
        <stp>Bar</stp>
        <stp/>
        <stp>High</stp>
        <stp>10</stp>
        <stp>-138</stp>
        <stp>All</stp>
        <stp/>
        <stp/>
        <stp>TRUE</stp>
        <stp>T</stp>
        <tr r="G142" s="4"/>
      </tp>
      <tp>
        <v>-47.75</v>
        <stp/>
        <stp>StudyData</stp>
        <stp>Consolidate(SPREAD(RBE-CLE,L2),1X,SPREAD(RBE-CLE,L2),1,0)</stp>
        <stp>Bar</stp>
        <stp/>
        <stp>High</stp>
        <stp>10</stp>
        <stp>-239</stp>
        <stp>All</stp>
        <stp/>
        <stp/>
        <stp>TRUE</stp>
        <stp>T</stp>
        <tr r="G243" s="4"/>
      </tp>
      <tp>
        <v>-48.3</v>
        <stp/>
        <stp>StudyData</stp>
        <stp>Consolidate(SPREAD(RBE-CLE,L2),1X,SPREAD(RBE-CLE,L2),1,0)</stp>
        <stp>Bar</stp>
        <stp/>
        <stp>High</stp>
        <stp>10</stp>
        <stp>-139</stp>
        <stp>All</stp>
        <stp/>
        <stp/>
        <stp>TRUE</stp>
        <stp>T</stp>
        <tr r="G143" s="4"/>
      </tp>
      <tp>
        <v>-47.67</v>
        <stp/>
        <stp>StudyData</stp>
        <stp>Consolidate(SPREAD(RBE-CLE,L2),1X,SPREAD(RBE-CLE,L2),1,0)</stp>
        <stp>Bar</stp>
        <stp/>
        <stp>Open</stp>
        <stp>10</stp>
        <stp>-218</stp>
        <stp>All</stp>
        <stp/>
        <stp/>
        <stp>TRUE</stp>
        <stp>T</stp>
        <tr r="F222" s="4"/>
      </tp>
      <tp>
        <v>-48.18</v>
        <stp/>
        <stp>StudyData</stp>
        <stp>Consolidate(SPREAD(RBE-CLE,L2),1X,SPREAD(RBE-CLE,L2),1,0)</stp>
        <stp>Bar</stp>
        <stp/>
        <stp>Open</stp>
        <stp>10</stp>
        <stp>-118</stp>
        <stp>All</stp>
        <stp/>
        <stp/>
        <stp>TRUE</stp>
        <stp>T</stp>
        <tr r="F122" s="4"/>
      </tp>
      <tp>
        <v>-47.62</v>
        <stp/>
        <stp>StudyData</stp>
        <stp>Consolidate(SPREAD(RBE-CLE,L2),1X,SPREAD(RBE-CLE,L2),1,0)</stp>
        <stp>Bar</stp>
        <stp/>
        <stp>Open</stp>
        <stp>10</stp>
        <stp>-219</stp>
        <stp>All</stp>
        <stp/>
        <stp/>
        <stp>TRUE</stp>
        <stp>T</stp>
        <tr r="F223" s="4"/>
      </tp>
      <tp>
        <v>-48.25</v>
        <stp/>
        <stp>StudyData</stp>
        <stp>Consolidate(SPREAD(RBE-CLE,L2),1X,SPREAD(RBE-CLE,L2),1,0)</stp>
        <stp>Bar</stp>
        <stp/>
        <stp>Open</stp>
        <stp>10</stp>
        <stp>-119</stp>
        <stp>All</stp>
        <stp/>
        <stp/>
        <stp>TRUE</stp>
        <stp>T</stp>
        <tr r="F123" s="4"/>
      </tp>
      <tp>
        <v>-47.76</v>
        <stp/>
        <stp>StudyData</stp>
        <stp>Consolidate(SPREAD(RBE-CLE,L2),1X,SPREAD(RBE-CLE,L2),1,0)</stp>
        <stp>Bar</stp>
        <stp/>
        <stp>High</stp>
        <stp>10</stp>
        <stp>-232</stp>
        <stp>All</stp>
        <stp/>
        <stp/>
        <stp>TRUE</stp>
        <stp>T</stp>
        <tr r="G236" s="4"/>
      </tp>
      <tp>
        <v>-48.4</v>
        <stp/>
        <stp>StudyData</stp>
        <stp>Consolidate(SPREAD(RBE-CLE,L2),1X,SPREAD(RBE-CLE,L2),1,0)</stp>
        <stp>Bar</stp>
        <stp/>
        <stp>High</stp>
        <stp>10</stp>
        <stp>-132</stp>
        <stp>All</stp>
        <stp/>
        <stp/>
        <stp>TRUE</stp>
        <stp>T</stp>
        <tr r="G136" s="4"/>
      </tp>
      <tp>
        <v>-47.72</v>
        <stp/>
        <stp>StudyData</stp>
        <stp>Consolidate(SPREAD(RBE-CLE,L2),1X,SPREAD(RBE-CLE,L2),1,0)</stp>
        <stp>Bar</stp>
        <stp/>
        <stp>Open</stp>
        <stp>10</stp>
        <stp>-214</stp>
        <stp>All</stp>
        <stp/>
        <stp/>
        <stp>TRUE</stp>
        <stp>T</stp>
        <tr r="F218" s="4"/>
      </tp>
      <tp>
        <v>-48.18</v>
        <stp/>
        <stp>StudyData</stp>
        <stp>Consolidate(SPREAD(RBE-CLE,L2),1X,SPREAD(RBE-CLE,L2),1,0)</stp>
        <stp>Bar</stp>
        <stp/>
        <stp>Open</stp>
        <stp>10</stp>
        <stp>-114</stp>
        <stp>All</stp>
        <stp/>
        <stp/>
        <stp>TRUE</stp>
        <stp>T</stp>
        <tr r="F118" s="4"/>
      </tp>
      <tp>
        <v>-47.78</v>
        <stp/>
        <stp>StudyData</stp>
        <stp>Consolidate(SPREAD(RBE-CLE,L2),1X,SPREAD(RBE-CLE,L2),1,0)</stp>
        <stp>Bar</stp>
        <stp/>
        <stp>High</stp>
        <stp>10</stp>
        <stp>-233</stp>
        <stp>All</stp>
        <stp/>
        <stp/>
        <stp>TRUE</stp>
        <stp>T</stp>
        <tr r="G237" s="4"/>
      </tp>
      <tp>
        <v>-48.44</v>
        <stp/>
        <stp>StudyData</stp>
        <stp>Consolidate(SPREAD(RBE-CLE,L2),1X,SPREAD(RBE-CLE,L2),1,0)</stp>
        <stp>Bar</stp>
        <stp/>
        <stp>High</stp>
        <stp>10</stp>
        <stp>-133</stp>
        <stp>All</stp>
        <stp/>
        <stp/>
        <stp>TRUE</stp>
        <stp>T</stp>
        <tr r="G137" s="4"/>
      </tp>
      <tp>
        <v>-47.68</v>
        <stp/>
        <stp>StudyData</stp>
        <stp>Consolidate(SPREAD(RBE-CLE,L2),1X,SPREAD(RBE-CLE,L2),1,0)</stp>
        <stp>Bar</stp>
        <stp/>
        <stp>Open</stp>
        <stp>10</stp>
        <stp>-215</stp>
        <stp>All</stp>
        <stp/>
        <stp/>
        <stp>TRUE</stp>
        <stp>T</stp>
        <tr r="F219" s="4"/>
      </tp>
      <tp>
        <v>-48.14</v>
        <stp/>
        <stp>StudyData</stp>
        <stp>Consolidate(SPREAD(RBE-CLE,L2),1X,SPREAD(RBE-CLE,L2),1,0)</stp>
        <stp>Bar</stp>
        <stp/>
        <stp>Open</stp>
        <stp>10</stp>
        <stp>-115</stp>
        <stp>All</stp>
        <stp/>
        <stp/>
        <stp>TRUE</stp>
        <stp>T</stp>
        <tr r="F119" s="4"/>
      </tp>
      <tp>
        <v>-47.73</v>
        <stp/>
        <stp>StudyData</stp>
        <stp>Consolidate(SPREAD(RBE-CLE,L2),1X,SPREAD(RBE-CLE,L2),1,0)</stp>
        <stp>Bar</stp>
        <stp/>
        <stp>High</stp>
        <stp>10</stp>
        <stp>-230</stp>
        <stp>All</stp>
        <stp/>
        <stp/>
        <stp>TRUE</stp>
        <stp>T</stp>
        <tr r="G234" s="4"/>
      </tp>
      <tp>
        <v>-48.44</v>
        <stp/>
        <stp>StudyData</stp>
        <stp>Consolidate(SPREAD(RBE-CLE,L2),1X,SPREAD(RBE-CLE,L2),1,0)</stp>
        <stp>Bar</stp>
        <stp/>
        <stp>High</stp>
        <stp>10</stp>
        <stp>-130</stp>
        <stp>All</stp>
        <stp/>
        <stp/>
        <stp>TRUE</stp>
        <stp>T</stp>
        <tr r="G134" s="4"/>
      </tp>
      <tp>
        <v>-47.67</v>
        <stp/>
        <stp>StudyData</stp>
        <stp>Consolidate(SPREAD(RBE-CLE,L2),1X,SPREAD(RBE-CLE,L2),1,0)</stp>
        <stp>Bar</stp>
        <stp/>
        <stp>Open</stp>
        <stp>10</stp>
        <stp>-216</stp>
        <stp>All</stp>
        <stp/>
        <stp/>
        <stp>TRUE</stp>
        <stp>T</stp>
        <tr r="F220" s="4"/>
      </tp>
      <tp>
        <v>-48.12</v>
        <stp/>
        <stp>StudyData</stp>
        <stp>Consolidate(SPREAD(RBE-CLE,L2),1X,SPREAD(RBE-CLE,L2),1,0)</stp>
        <stp>Bar</stp>
        <stp/>
        <stp>Open</stp>
        <stp>10</stp>
        <stp>-116</stp>
        <stp>All</stp>
        <stp/>
        <stp/>
        <stp>TRUE</stp>
        <stp>T</stp>
        <tr r="F120" s="4"/>
      </tp>
      <tp>
        <v>-47.75</v>
        <stp/>
        <stp>StudyData</stp>
        <stp>Consolidate(SPREAD(RBE-CLE,L2),1X,SPREAD(RBE-CLE,L2),1,0)</stp>
        <stp>Bar</stp>
        <stp/>
        <stp>High</stp>
        <stp>10</stp>
        <stp>-231</stp>
        <stp>All</stp>
        <stp/>
        <stp/>
        <stp>TRUE</stp>
        <stp>T</stp>
        <tr r="G235" s="4"/>
      </tp>
      <tp>
        <v>-48.43</v>
        <stp/>
        <stp>StudyData</stp>
        <stp>Consolidate(SPREAD(RBE-CLE,L2),1X,SPREAD(RBE-CLE,L2),1,0)</stp>
        <stp>Bar</stp>
        <stp/>
        <stp>High</stp>
        <stp>10</stp>
        <stp>-131</stp>
        <stp>All</stp>
        <stp/>
        <stp/>
        <stp>TRUE</stp>
        <stp>T</stp>
        <tr r="G135" s="4"/>
      </tp>
      <tp>
        <v>-47.67</v>
        <stp/>
        <stp>StudyData</stp>
        <stp>Consolidate(SPREAD(RBE-CLE,L2),1X,SPREAD(RBE-CLE,L2),1,0)</stp>
        <stp>Bar</stp>
        <stp/>
        <stp>Open</stp>
        <stp>10</stp>
        <stp>-217</stp>
        <stp>All</stp>
        <stp/>
        <stp/>
        <stp>TRUE</stp>
        <stp>T</stp>
        <tr r="F221" s="4"/>
      </tp>
      <tp>
        <v>-48.11</v>
        <stp/>
        <stp>StudyData</stp>
        <stp>Consolidate(SPREAD(RBE-CLE,L2),1X,SPREAD(RBE-CLE,L2),1,0)</stp>
        <stp>Bar</stp>
        <stp/>
        <stp>Open</stp>
        <stp>10</stp>
        <stp>-117</stp>
        <stp>All</stp>
        <stp/>
        <stp/>
        <stp>TRUE</stp>
        <stp>T</stp>
        <tr r="F121" s="4"/>
      </tp>
      <tp>
        <v>-47.74</v>
        <stp/>
        <stp>StudyData</stp>
        <stp>Consolidate(SPREAD(RBE-CLE,L2),1X,SPREAD(RBE-CLE,L2),1,0)</stp>
        <stp>Bar</stp>
        <stp/>
        <stp>High</stp>
        <stp>10</stp>
        <stp>-236</stp>
        <stp>All</stp>
        <stp/>
        <stp/>
        <stp>TRUE</stp>
        <stp>T</stp>
        <tr r="G240" s="4"/>
      </tp>
      <tp>
        <v>-48.45</v>
        <stp/>
        <stp>StudyData</stp>
        <stp>Consolidate(SPREAD(RBE-CLE,L2),1X,SPREAD(RBE-CLE,L2),1,0)</stp>
        <stp>Bar</stp>
        <stp/>
        <stp>High</stp>
        <stp>10</stp>
        <stp>-136</stp>
        <stp>All</stp>
        <stp/>
        <stp/>
        <stp>TRUE</stp>
        <stp>T</stp>
        <tr r="G140" s="4"/>
      </tp>
      <tp>
        <v>-47.78</v>
        <stp/>
        <stp>StudyData</stp>
        <stp>Consolidate(SPREAD(RBE-CLE,L2),1X,SPREAD(RBE-CLE,L2),1,0)</stp>
        <stp>Bar</stp>
        <stp/>
        <stp>Open</stp>
        <stp>10</stp>
        <stp>-210</stp>
        <stp>All</stp>
        <stp/>
        <stp/>
        <stp>TRUE</stp>
        <stp>T</stp>
        <tr r="F214" s="4"/>
      </tp>
      <tp>
        <v>-48.16</v>
        <stp/>
        <stp>StudyData</stp>
        <stp>Consolidate(SPREAD(RBE-CLE,L2),1X,SPREAD(RBE-CLE,L2),1,0)</stp>
        <stp>Bar</stp>
        <stp/>
        <stp>Open</stp>
        <stp>10</stp>
        <stp>-110</stp>
        <stp>All</stp>
        <stp/>
        <stp/>
        <stp>TRUE</stp>
        <stp>T</stp>
        <tr r="F114" s="4"/>
      </tp>
      <tp>
        <v>-47.73</v>
        <stp/>
        <stp>StudyData</stp>
        <stp>Consolidate(SPREAD(RBE-CLE,L2),1X,SPREAD(RBE-CLE,L2),1,0)</stp>
        <stp>Bar</stp>
        <stp/>
        <stp>High</stp>
        <stp>10</stp>
        <stp>-237</stp>
        <stp>All</stp>
        <stp/>
        <stp/>
        <stp>TRUE</stp>
        <stp>T</stp>
        <tr r="G241" s="4"/>
      </tp>
      <tp>
        <v>-48.36</v>
        <stp/>
        <stp>StudyData</stp>
        <stp>Consolidate(SPREAD(RBE-CLE,L2),1X,SPREAD(RBE-CLE,L2),1,0)</stp>
        <stp>Bar</stp>
        <stp/>
        <stp>High</stp>
        <stp>10</stp>
        <stp>-137</stp>
        <stp>All</stp>
        <stp/>
        <stp/>
        <stp>TRUE</stp>
        <stp>T</stp>
        <tr r="G141" s="4"/>
      </tp>
      <tp>
        <v>-47.76</v>
        <stp/>
        <stp>StudyData</stp>
        <stp>Consolidate(SPREAD(RBE-CLE,L2),1X,SPREAD(RBE-CLE,L2),1,0)</stp>
        <stp>Bar</stp>
        <stp/>
        <stp>Open</stp>
        <stp>10</stp>
        <stp>-211</stp>
        <stp>All</stp>
        <stp/>
        <stp/>
        <stp>TRUE</stp>
        <stp>T</stp>
        <tr r="F215" s="4"/>
      </tp>
      <tp>
        <v>-48.13</v>
        <stp/>
        <stp>StudyData</stp>
        <stp>Consolidate(SPREAD(RBE-CLE,L2),1X,SPREAD(RBE-CLE,L2),1,0)</stp>
        <stp>Bar</stp>
        <stp/>
        <stp>Open</stp>
        <stp>10</stp>
        <stp>-111</stp>
        <stp>All</stp>
        <stp/>
        <stp/>
        <stp>TRUE</stp>
        <stp>T</stp>
        <tr r="F115" s="4"/>
      </tp>
      <tp>
        <v>-47.75</v>
        <stp/>
        <stp>StudyData</stp>
        <stp>Consolidate(SPREAD(RBE-CLE,L2),1X,SPREAD(RBE-CLE,L2),1,0)</stp>
        <stp>Bar</stp>
        <stp/>
        <stp>High</stp>
        <stp>10</stp>
        <stp>-234</stp>
        <stp>All</stp>
        <stp/>
        <stp/>
        <stp>TRUE</stp>
        <stp>T</stp>
        <tr r="G238" s="4"/>
      </tp>
      <tp>
        <v>-48.37</v>
        <stp/>
        <stp>StudyData</stp>
        <stp>Consolidate(SPREAD(RBE-CLE,L2),1X,SPREAD(RBE-CLE,L2),1,0)</stp>
        <stp>Bar</stp>
        <stp/>
        <stp>High</stp>
        <stp>10</stp>
        <stp>-134</stp>
        <stp>All</stp>
        <stp/>
        <stp/>
        <stp>TRUE</stp>
        <stp>T</stp>
        <tr r="G138" s="4"/>
      </tp>
      <tp>
        <v>-47.74</v>
        <stp/>
        <stp>StudyData</stp>
        <stp>Consolidate(SPREAD(RBE-CLE,L2),1X,SPREAD(RBE-CLE,L2),1,0)</stp>
        <stp>Bar</stp>
        <stp/>
        <stp>Open</stp>
        <stp>10</stp>
        <stp>-212</stp>
        <stp>All</stp>
        <stp/>
        <stp/>
        <stp>TRUE</stp>
        <stp>T</stp>
        <tr r="F216" s="4"/>
      </tp>
      <tp>
        <v>-48.16</v>
        <stp/>
        <stp>StudyData</stp>
        <stp>Consolidate(SPREAD(RBE-CLE,L2),1X,SPREAD(RBE-CLE,L2),1,0)</stp>
        <stp>Bar</stp>
        <stp/>
        <stp>Open</stp>
        <stp>10</stp>
        <stp>-112</stp>
        <stp>All</stp>
        <stp/>
        <stp/>
        <stp>TRUE</stp>
        <stp>T</stp>
        <tr r="F116" s="4"/>
      </tp>
      <tp>
        <v>-47.74</v>
        <stp/>
        <stp>StudyData</stp>
        <stp>Consolidate(SPREAD(RBE-CLE,L2),1X,SPREAD(RBE-CLE,L2),1,0)</stp>
        <stp>Bar</stp>
        <stp/>
        <stp>High</stp>
        <stp>10</stp>
        <stp>-235</stp>
        <stp>All</stp>
        <stp/>
        <stp/>
        <stp>TRUE</stp>
        <stp>T</stp>
        <tr r="G239" s="4"/>
      </tp>
      <tp>
        <v>-48.35</v>
        <stp/>
        <stp>StudyData</stp>
        <stp>Consolidate(SPREAD(RBE-CLE,L2),1X,SPREAD(RBE-CLE,L2),1,0)</stp>
        <stp>Bar</stp>
        <stp/>
        <stp>High</stp>
        <stp>10</stp>
        <stp>-135</stp>
        <stp>All</stp>
        <stp/>
        <stp/>
        <stp>TRUE</stp>
        <stp>T</stp>
        <tr r="G139" s="4"/>
      </tp>
      <tp>
        <v>-47.73</v>
        <stp/>
        <stp>StudyData</stp>
        <stp>Consolidate(SPREAD(RBE-CLE,L2),1X,SPREAD(RBE-CLE,L2),1,0)</stp>
        <stp>Bar</stp>
        <stp/>
        <stp>Open</stp>
        <stp>10</stp>
        <stp>-213</stp>
        <stp>All</stp>
        <stp/>
        <stp/>
        <stp>TRUE</stp>
        <stp>T</stp>
        <tr r="F217" s="4"/>
      </tp>
      <tp>
        <v>-48.2</v>
        <stp/>
        <stp>StudyData</stp>
        <stp>Consolidate(SPREAD(RBE-CLE,L2),1X,SPREAD(RBE-CLE,L2),1,0)</stp>
        <stp>Bar</stp>
        <stp/>
        <stp>Open</stp>
        <stp>10</stp>
        <stp>-113</stp>
        <stp>All</stp>
        <stp/>
        <stp/>
        <stp>TRUE</stp>
        <stp>T</stp>
        <tr r="F117" s="4"/>
      </tp>
      <tp>
        <v>16.75</v>
        <stp/>
        <stp>StudyData</stp>
        <stp>Consolidate(SPREAD(42*HOE-CLE, L2),1X,SPREAD(42*HOE-CLE, L2),1,0)</stp>
        <stp>Bar</stp>
        <stp/>
        <stp>Close</stp>
        <stp>20</stp>
        <stp>-42</stp>
        <stp>All</stp>
        <stp/>
        <stp/>
        <stp>TRUE</stp>
        <stp>T</stp>
        <tr r="I46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-43</stp>
        <stp>All</stp>
        <stp/>
        <stp/>
        <stp>TRUE</stp>
        <stp>T</stp>
        <tr r="I47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-40</stp>
        <stp>All</stp>
        <stp/>
        <stp/>
        <stp>TRUE</stp>
        <stp>T</stp>
        <tr r="I44" s="5"/>
      </tp>
      <tp>
        <v>16.72</v>
        <stp/>
        <stp>StudyData</stp>
        <stp>Consolidate(SPREAD(42*HOE-CLE, L2),1X,SPREAD(42*HOE-CLE, L2),1,0)</stp>
        <stp>Bar</stp>
        <stp/>
        <stp>Close</stp>
        <stp>20</stp>
        <stp>-41</stp>
        <stp>All</stp>
        <stp/>
        <stp/>
        <stp>TRUE</stp>
        <stp>T</stp>
        <tr r="I45" s="5"/>
      </tp>
      <tp>
        <v>16.72</v>
        <stp/>
        <stp>StudyData</stp>
        <stp>Consolidate(SPREAD(42*HOE-CLE, L2),1X,SPREAD(42*HOE-CLE, L2),1,0)</stp>
        <stp>Bar</stp>
        <stp/>
        <stp>Close</stp>
        <stp>20</stp>
        <stp>-46</stp>
        <stp>All</stp>
        <stp/>
        <stp/>
        <stp>TRUE</stp>
        <stp>T</stp>
        <tr r="I50" s="5"/>
      </tp>
      <tp>
        <v>16.66</v>
        <stp/>
        <stp>StudyData</stp>
        <stp>Consolidate(SPREAD(42*HOE-CLE, L2),1X,SPREAD(42*HOE-CLE, L2),1,0)</stp>
        <stp>Bar</stp>
        <stp/>
        <stp>Close</stp>
        <stp>20</stp>
        <stp>-47</stp>
        <stp>All</stp>
        <stp/>
        <stp/>
        <stp>TRUE</stp>
        <stp>T</stp>
        <tr r="I51" s="5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-44</stp>
        <stp>All</stp>
        <stp/>
        <stp/>
        <stp>TRUE</stp>
        <stp>T</stp>
        <tr r="I48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-45</stp>
        <stp>All</stp>
        <stp/>
        <stp/>
        <stp>TRUE</stp>
        <stp>T</stp>
        <tr r="I49" s="5"/>
      </tp>
      <tp>
        <v>16.64</v>
        <stp/>
        <stp>StudyData</stp>
        <stp>Consolidate(SPREAD(42*HOE-CLE, L2),1X,SPREAD(42*HOE-CLE, L2),1,0)</stp>
        <stp>Bar</stp>
        <stp/>
        <stp>Close</stp>
        <stp>20</stp>
        <stp>-48</stp>
        <stp>All</stp>
        <stp/>
        <stp/>
        <stp>TRUE</stp>
        <stp>T</stp>
        <tr r="I52" s="5"/>
      </tp>
      <tp>
        <v>16.7</v>
        <stp/>
        <stp>StudyData</stp>
        <stp>Consolidate(SPREAD(42*HOE-CLE, L2),1X,SPREAD(42*HOE-CLE, L2),1,0)</stp>
        <stp>Bar</stp>
        <stp/>
        <stp>Close</stp>
        <stp>20</stp>
        <stp>-49</stp>
        <stp>All</stp>
        <stp/>
        <stp/>
        <stp>TRUE</stp>
        <stp>T</stp>
        <tr r="I53" s="5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-9</stp>
        <stp>All</stp>
        <stp/>
        <stp/>
        <stp>TRUE</stp>
        <stp>T</stp>
        <tr r="F13" s="6"/>
      </tp>
      <tp>
        <v>79</v>
        <stp/>
        <stp>StudyData</stp>
        <stp>Consolidate(SPREAD((-ZSE)+(2.2*ZME)+(11*ZLE)),1X,SPREAD((-ZSE)+(2.2*ZME)+(11*ZLE)),1,0)</stp>
        <stp>Bar</stp>
        <stp/>
        <stp>Open</stp>
        <stp>15</stp>
        <stp>-8</stp>
        <stp>All</stp>
        <stp/>
        <stp/>
        <stp>TRUE</stp>
        <stp>T</stp>
        <tr r="F12" s="6"/>
      </tp>
      <tp>
        <v>81</v>
        <stp/>
        <stp>StudyData</stp>
        <stp>Consolidate(SPREAD((-ZSE)+(2.2*ZME)+(11*ZLE)),1X,SPREAD((-ZSE)+(2.2*ZME)+(11*ZLE)),1,0)</stp>
        <stp>Bar</stp>
        <stp/>
        <stp>Open</stp>
        <stp>15</stp>
        <stp>-3</stp>
        <stp>All</stp>
        <stp/>
        <stp/>
        <stp>TRUE</stp>
        <stp>T</stp>
        <tr r="F7" s="6"/>
      </tp>
      <tp>
        <v>82.75</v>
        <stp/>
        <stp>StudyData</stp>
        <stp>Consolidate(SPREAD((-ZSE)+(2.2*ZME)+(11*ZLE)),1X,SPREAD((-ZSE)+(2.2*ZME)+(11*ZLE)),1,0)</stp>
        <stp>Bar</stp>
        <stp/>
        <stp>Open</stp>
        <stp>15</stp>
        <stp>-2</stp>
        <stp>All</stp>
        <stp/>
        <stp/>
        <stp>TRUE</stp>
        <stp>T</stp>
        <tr r="F6" s="6"/>
      </tp>
      <tp>
        <v>81.25</v>
        <stp/>
        <stp>StudyData</stp>
        <stp>Consolidate(SPREAD((-ZSE)+(2.2*ZME)+(11*ZLE)),1X,SPREAD((-ZSE)+(2.2*ZME)+(11*ZLE)),1,0)</stp>
        <stp>Bar</stp>
        <stp/>
        <stp>Open</stp>
        <stp>15</stp>
        <stp>-1</stp>
        <stp>All</stp>
        <stp/>
        <stp/>
        <stp>TRUE</stp>
        <stp>T</stp>
        <tr r="F5" s="6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-7</stp>
        <stp>All</stp>
        <stp/>
        <stp/>
        <stp>TRUE</stp>
        <stp>T</stp>
        <tr r="F11" s="6"/>
      </tp>
      <tp>
        <v>80.25</v>
        <stp/>
        <stp>StudyData</stp>
        <stp>Consolidate(SPREAD((-ZSE)+(2.2*ZME)+(11*ZLE)),1X,SPREAD((-ZSE)+(2.2*ZME)+(11*ZLE)),1,0)</stp>
        <stp>Bar</stp>
        <stp/>
        <stp>Open</stp>
        <stp>15</stp>
        <stp>-6</stp>
        <stp>All</stp>
        <stp/>
        <stp/>
        <stp>TRUE</stp>
        <stp>T</stp>
        <tr r="F10" s="6"/>
      </tp>
      <tp>
        <v>81.25</v>
        <stp/>
        <stp>StudyData</stp>
        <stp>Consolidate(SPREAD((-ZSE)+(2.2*ZME)+(11*ZLE)),1X,SPREAD((-ZSE)+(2.2*ZME)+(11*ZLE)),1,0)</stp>
        <stp>Bar</stp>
        <stp/>
        <stp>Open</stp>
        <stp>15</stp>
        <stp>-5</stp>
        <stp>All</stp>
        <stp/>
        <stp/>
        <stp>TRUE</stp>
        <stp>T</stp>
        <tr r="F9" s="6"/>
      </tp>
      <tp>
        <v>80.5</v>
        <stp/>
        <stp>StudyData</stp>
        <stp>Consolidate(SPREAD((-ZSE)+(2.2*ZME)+(11*ZLE)),1X,SPREAD((-ZSE)+(2.2*ZME)+(11*ZLE)),1,0)</stp>
        <stp>Bar</stp>
        <stp/>
        <stp>Open</stp>
        <stp>15</stp>
        <stp>-4</stp>
        <stp>All</stp>
        <stp/>
        <stp/>
        <stp>TRUE</stp>
        <stp>T</stp>
        <tr r="F8" s="6"/>
      </tp>
      <tp>
        <v>-47.73</v>
        <stp/>
        <stp>StudyData</stp>
        <stp>Consolidate(SPREAD(RBE-CLE,L2),1X,SPREAD(RBE-CLE,L2),1,0)</stp>
        <stp>Bar</stp>
        <stp/>
        <stp>High</stp>
        <stp>10</stp>
        <stp>-208</stp>
        <stp>All</stp>
        <stp/>
        <stp/>
        <stp>TRUE</stp>
        <stp>T</stp>
        <tr r="G212" s="4"/>
      </tp>
      <tp>
        <v>-48.15</v>
        <stp/>
        <stp>StudyData</stp>
        <stp>Consolidate(SPREAD(RBE-CLE,L2),1X,SPREAD(RBE-CLE,L2),1,0)</stp>
        <stp>Bar</stp>
        <stp/>
        <stp>High</stp>
        <stp>10</stp>
        <stp>-108</stp>
        <stp>All</stp>
        <stp/>
        <stp/>
        <stp>TRUE</stp>
        <stp>T</stp>
        <tr r="G112" s="4"/>
      </tp>
      <tp>
        <v>-47.74</v>
        <stp/>
        <stp>StudyData</stp>
        <stp>Consolidate(SPREAD(RBE-CLE,L2),1X,SPREAD(RBE-CLE,L2),1,0)</stp>
        <stp>Bar</stp>
        <stp/>
        <stp>High</stp>
        <stp>10</stp>
        <stp>-209</stp>
        <stp>All</stp>
        <stp/>
        <stp/>
        <stp>TRUE</stp>
        <stp>T</stp>
        <tr r="G213" s="4"/>
      </tp>
      <tp>
        <v>-48.14</v>
        <stp/>
        <stp>StudyData</stp>
        <stp>Consolidate(SPREAD(RBE-CLE,L2),1X,SPREAD(RBE-CLE,L2),1,0)</stp>
        <stp>Bar</stp>
        <stp/>
        <stp>High</stp>
        <stp>10</stp>
        <stp>-109</stp>
        <stp>All</stp>
        <stp/>
        <stp/>
        <stp>TRUE</stp>
        <stp>T</stp>
        <tr r="G113" s="4"/>
      </tp>
      <tp>
        <v>-47.71</v>
        <stp/>
        <stp>StudyData</stp>
        <stp>Consolidate(SPREAD(RBE-CLE,L2),1X,SPREAD(RBE-CLE,L2),1,0)</stp>
        <stp>Bar</stp>
        <stp/>
        <stp>Open</stp>
        <stp>10</stp>
        <stp>-228</stp>
        <stp>All</stp>
        <stp/>
        <stp/>
        <stp>TRUE</stp>
        <stp>T</stp>
        <tr r="F232" s="4"/>
      </tp>
      <tp>
        <v>-48.5</v>
        <stp/>
        <stp>StudyData</stp>
        <stp>Consolidate(SPREAD(RBE-CLE,L2),1X,SPREAD(RBE-CLE,L2),1,0)</stp>
        <stp>Bar</stp>
        <stp/>
        <stp>Open</stp>
        <stp>10</stp>
        <stp>-128</stp>
        <stp>All</stp>
        <stp/>
        <stp/>
        <stp>TRUE</stp>
        <stp>T</stp>
        <tr r="F132" s="4"/>
      </tp>
      <tp>
        <v>-47.7</v>
        <stp/>
        <stp>StudyData</stp>
        <stp>Consolidate(SPREAD(RBE-CLE,L2),1X,SPREAD(RBE-CLE,L2),1,0)</stp>
        <stp>Bar</stp>
        <stp/>
        <stp>Open</stp>
        <stp>10</stp>
        <stp>-229</stp>
        <stp>All</stp>
        <stp/>
        <stp/>
        <stp>TRUE</stp>
        <stp>T</stp>
        <tr r="F233" s="4"/>
      </tp>
      <tp>
        <v>-48.47</v>
        <stp/>
        <stp>StudyData</stp>
        <stp>Consolidate(SPREAD(RBE-CLE,L2),1X,SPREAD(RBE-CLE,L2),1,0)</stp>
        <stp>Bar</stp>
        <stp/>
        <stp>Open</stp>
        <stp>10</stp>
        <stp>-129</stp>
        <stp>All</stp>
        <stp/>
        <stp/>
        <stp>TRUE</stp>
        <stp>T</stp>
        <tr r="F133" s="4"/>
      </tp>
      <tp>
        <v>-47.78</v>
        <stp/>
        <stp>StudyData</stp>
        <stp>Consolidate(SPREAD(RBE-CLE,L2),1X,SPREAD(RBE-CLE,L2),1,0)</stp>
        <stp>Bar</stp>
        <stp/>
        <stp>High</stp>
        <stp>10</stp>
        <stp>-202</stp>
        <stp>All</stp>
        <stp/>
        <stp/>
        <stp>TRUE</stp>
        <stp>T</stp>
        <tr r="G206" s="4"/>
      </tp>
      <tp>
        <v>-48.14</v>
        <stp/>
        <stp>StudyData</stp>
        <stp>Consolidate(SPREAD(RBE-CLE,L2),1X,SPREAD(RBE-CLE,L2),1,0)</stp>
        <stp>Bar</stp>
        <stp/>
        <stp>High</stp>
        <stp>10</stp>
        <stp>-102</stp>
        <stp>All</stp>
        <stp/>
        <stp/>
        <stp>TRUE</stp>
        <stp>T</stp>
        <tr r="G106" s="4"/>
      </tp>
      <tp>
        <v>-47.7</v>
        <stp/>
        <stp>StudyData</stp>
        <stp>Consolidate(SPREAD(RBE-CLE,L2),1X,SPREAD(RBE-CLE,L2),1,0)</stp>
        <stp>Bar</stp>
        <stp/>
        <stp>Open</stp>
        <stp>10</stp>
        <stp>-224</stp>
        <stp>All</stp>
        <stp/>
        <stp/>
        <stp>TRUE</stp>
        <stp>T</stp>
        <tr r="F228" s="4"/>
      </tp>
      <tp>
        <v>-48.36</v>
        <stp/>
        <stp>StudyData</stp>
        <stp>Consolidate(SPREAD(RBE-CLE,L2),1X,SPREAD(RBE-CLE,L2),1,0)</stp>
        <stp>Bar</stp>
        <stp/>
        <stp>Open</stp>
        <stp>10</stp>
        <stp>-124</stp>
        <stp>All</stp>
        <stp/>
        <stp/>
        <stp>TRUE</stp>
        <stp>T</stp>
        <tr r="F128" s="4"/>
      </tp>
      <tp>
        <v>-47.75</v>
        <stp/>
        <stp>StudyData</stp>
        <stp>Consolidate(SPREAD(RBE-CLE,L2),1X,SPREAD(RBE-CLE,L2),1,0)</stp>
        <stp>Bar</stp>
        <stp/>
        <stp>High</stp>
        <stp>10</stp>
        <stp>-203</stp>
        <stp>All</stp>
        <stp/>
        <stp/>
        <stp>TRUE</stp>
        <stp>T</stp>
        <tr r="G207" s="4"/>
      </tp>
      <tp>
        <v>-48.13</v>
        <stp/>
        <stp>StudyData</stp>
        <stp>Consolidate(SPREAD(RBE-CLE,L2),1X,SPREAD(RBE-CLE,L2),1,0)</stp>
        <stp>Bar</stp>
        <stp/>
        <stp>High</stp>
        <stp>10</stp>
        <stp>-103</stp>
        <stp>All</stp>
        <stp/>
        <stp/>
        <stp>TRUE</stp>
        <stp>T</stp>
        <tr r="G107" s="4"/>
      </tp>
      <tp>
        <v>-47.68</v>
        <stp/>
        <stp>StudyData</stp>
        <stp>Consolidate(SPREAD(RBE-CLE,L2),1X,SPREAD(RBE-CLE,L2),1,0)</stp>
        <stp>Bar</stp>
        <stp/>
        <stp>Open</stp>
        <stp>10</stp>
        <stp>-225</stp>
        <stp>All</stp>
        <stp/>
        <stp/>
        <stp>TRUE</stp>
        <stp>T</stp>
        <tr r="F229" s="4"/>
      </tp>
      <tp>
        <v>-48.34</v>
        <stp/>
        <stp>StudyData</stp>
        <stp>Consolidate(SPREAD(RBE-CLE,L2),1X,SPREAD(RBE-CLE,L2),1,0)</stp>
        <stp>Bar</stp>
        <stp/>
        <stp>Open</stp>
        <stp>10</stp>
        <stp>-125</stp>
        <stp>All</stp>
        <stp/>
        <stp/>
        <stp>TRUE</stp>
        <stp>T</stp>
        <tr r="F129" s="4"/>
      </tp>
      <tp>
        <v>-47.77</v>
        <stp/>
        <stp>StudyData</stp>
        <stp>Consolidate(SPREAD(RBE-CLE,L2),1X,SPREAD(RBE-CLE,L2),1,0)</stp>
        <stp>Bar</stp>
        <stp/>
        <stp>High</stp>
        <stp>10</stp>
        <stp>-200</stp>
        <stp>All</stp>
        <stp/>
        <stp/>
        <stp>TRUE</stp>
        <stp>T</stp>
        <tr r="G204" s="4"/>
      </tp>
      <tp>
        <v>-48.16</v>
        <stp/>
        <stp>StudyData</stp>
        <stp>Consolidate(SPREAD(RBE-CLE,L2),1X,SPREAD(RBE-CLE,L2),1,0)</stp>
        <stp>Bar</stp>
        <stp/>
        <stp>High</stp>
        <stp>10</stp>
        <stp>-100</stp>
        <stp>All</stp>
        <stp/>
        <stp/>
        <stp>TRUE</stp>
        <stp>T</stp>
        <tr r="G104" s="4"/>
      </tp>
      <tp>
        <v>-47.69</v>
        <stp/>
        <stp>StudyData</stp>
        <stp>Consolidate(SPREAD(RBE-CLE,L2),1X,SPREAD(RBE-CLE,L2),1,0)</stp>
        <stp>Bar</stp>
        <stp/>
        <stp>Open</stp>
        <stp>10</stp>
        <stp>-226</stp>
        <stp>All</stp>
        <stp/>
        <stp/>
        <stp>TRUE</stp>
        <stp>T</stp>
        <tr r="F230" s="4"/>
      </tp>
      <tp>
        <v>-48.39</v>
        <stp/>
        <stp>StudyData</stp>
        <stp>Consolidate(SPREAD(RBE-CLE,L2),1X,SPREAD(RBE-CLE,L2),1,0)</stp>
        <stp>Bar</stp>
        <stp/>
        <stp>Open</stp>
        <stp>10</stp>
        <stp>-126</stp>
        <stp>All</stp>
        <stp/>
        <stp/>
        <stp>TRUE</stp>
        <stp>T</stp>
        <tr r="F130" s="4"/>
      </tp>
      <tp>
        <v>-47.77</v>
        <stp/>
        <stp>StudyData</stp>
        <stp>Consolidate(SPREAD(RBE-CLE,L2),1X,SPREAD(RBE-CLE,L2),1,0)</stp>
        <stp>Bar</stp>
        <stp/>
        <stp>High</stp>
        <stp>10</stp>
        <stp>-201</stp>
        <stp>All</stp>
        <stp/>
        <stp/>
        <stp>TRUE</stp>
        <stp>T</stp>
        <tr r="G205" s="4"/>
      </tp>
      <tp>
        <v>-48.15</v>
        <stp/>
        <stp>StudyData</stp>
        <stp>Consolidate(SPREAD(RBE-CLE,L2),1X,SPREAD(RBE-CLE,L2),1,0)</stp>
        <stp>Bar</stp>
        <stp/>
        <stp>High</stp>
        <stp>10</stp>
        <stp>-101</stp>
        <stp>All</stp>
        <stp/>
        <stp/>
        <stp>TRUE</stp>
        <stp>T</stp>
        <tr r="G105" s="4"/>
      </tp>
      <tp>
        <v>-47.71</v>
        <stp/>
        <stp>StudyData</stp>
        <stp>Consolidate(SPREAD(RBE-CLE,L2),1X,SPREAD(RBE-CLE,L2),1,0)</stp>
        <stp>Bar</stp>
        <stp/>
        <stp>Open</stp>
        <stp>10</stp>
        <stp>-227</stp>
        <stp>All</stp>
        <stp/>
        <stp/>
        <stp>TRUE</stp>
        <stp>T</stp>
        <tr r="F231" s="4"/>
      </tp>
      <tp>
        <v>-48.38</v>
        <stp/>
        <stp>StudyData</stp>
        <stp>Consolidate(SPREAD(RBE-CLE,L2),1X,SPREAD(RBE-CLE,L2),1,0)</stp>
        <stp>Bar</stp>
        <stp/>
        <stp>Open</stp>
        <stp>10</stp>
        <stp>-127</stp>
        <stp>All</stp>
        <stp/>
        <stp/>
        <stp>TRUE</stp>
        <stp>T</stp>
        <tr r="F131" s="4"/>
      </tp>
      <tp>
        <v>-47.74</v>
        <stp/>
        <stp>StudyData</stp>
        <stp>Consolidate(SPREAD(RBE-CLE,L2),1X,SPREAD(RBE-CLE,L2),1,0)</stp>
        <stp>Bar</stp>
        <stp/>
        <stp>High</stp>
        <stp>10</stp>
        <stp>-206</stp>
        <stp>All</stp>
        <stp/>
        <stp/>
        <stp>TRUE</stp>
        <stp>T</stp>
        <tr r="G210" s="4"/>
      </tp>
      <tp>
        <v>-48.11</v>
        <stp/>
        <stp>StudyData</stp>
        <stp>Consolidate(SPREAD(RBE-CLE,L2),1X,SPREAD(RBE-CLE,L2),1,0)</stp>
        <stp>Bar</stp>
        <stp/>
        <stp>High</stp>
        <stp>10</stp>
        <stp>-106</stp>
        <stp>All</stp>
        <stp/>
        <stp/>
        <stp>TRUE</stp>
        <stp>T</stp>
        <tr r="G110" s="4"/>
      </tp>
      <tp>
        <v>-47.65</v>
        <stp/>
        <stp>StudyData</stp>
        <stp>Consolidate(SPREAD(RBE-CLE,L2),1X,SPREAD(RBE-CLE,L2),1,0)</stp>
        <stp>Bar</stp>
        <stp/>
        <stp>Open</stp>
        <stp>10</stp>
        <stp>-220</stp>
        <stp>All</stp>
        <stp/>
        <stp/>
        <stp>TRUE</stp>
        <stp>T</stp>
        <tr r="F224" s="4"/>
      </tp>
      <tp>
        <v>-48.23</v>
        <stp/>
        <stp>StudyData</stp>
        <stp>Consolidate(SPREAD(RBE-CLE,L2),1X,SPREAD(RBE-CLE,L2),1,0)</stp>
        <stp>Bar</stp>
        <stp/>
        <stp>Open</stp>
        <stp>10</stp>
        <stp>-120</stp>
        <stp>All</stp>
        <stp/>
        <stp/>
        <stp>TRUE</stp>
        <stp>T</stp>
        <tr r="F124" s="4"/>
      </tp>
      <tp>
        <v>-47.73</v>
        <stp/>
        <stp>StudyData</stp>
        <stp>Consolidate(SPREAD(RBE-CLE,L2),1X,SPREAD(RBE-CLE,L2),1,0)</stp>
        <stp>Bar</stp>
        <stp/>
        <stp>High</stp>
        <stp>10</stp>
        <stp>-207</stp>
        <stp>All</stp>
        <stp/>
        <stp/>
        <stp>TRUE</stp>
        <stp>T</stp>
        <tr r="G211" s="4"/>
      </tp>
      <tp>
        <v>-48.12</v>
        <stp/>
        <stp>StudyData</stp>
        <stp>Consolidate(SPREAD(RBE-CLE,L2),1X,SPREAD(RBE-CLE,L2),1,0)</stp>
        <stp>Bar</stp>
        <stp/>
        <stp>High</stp>
        <stp>10</stp>
        <stp>-107</stp>
        <stp>All</stp>
        <stp/>
        <stp/>
        <stp>TRUE</stp>
        <stp>T</stp>
        <tr r="G111" s="4"/>
      </tp>
      <tp>
        <v>-47.73</v>
        <stp/>
        <stp>StudyData</stp>
        <stp>Consolidate(SPREAD(RBE-CLE,L2),1X,SPREAD(RBE-CLE,L2),1,0)</stp>
        <stp>Bar</stp>
        <stp/>
        <stp>Open</stp>
        <stp>10</stp>
        <stp>-221</stp>
        <stp>All</stp>
        <stp/>
        <stp/>
        <stp>TRUE</stp>
        <stp>T</stp>
        <tr r="F225" s="4"/>
      </tp>
      <tp>
        <v>-48.19</v>
        <stp/>
        <stp>StudyData</stp>
        <stp>Consolidate(SPREAD(RBE-CLE,L2),1X,SPREAD(RBE-CLE,L2),1,0)</stp>
        <stp>Bar</stp>
        <stp/>
        <stp>Open</stp>
        <stp>10</stp>
        <stp>-121</stp>
        <stp>All</stp>
        <stp/>
        <stp/>
        <stp>TRUE</stp>
        <stp>T</stp>
        <tr r="F125" s="4"/>
      </tp>
      <tp>
        <v>-47.74</v>
        <stp/>
        <stp>StudyData</stp>
        <stp>Consolidate(SPREAD(RBE-CLE,L2),1X,SPREAD(RBE-CLE,L2),1,0)</stp>
        <stp>Bar</stp>
        <stp/>
        <stp>High</stp>
        <stp>10</stp>
        <stp>-204</stp>
        <stp>All</stp>
        <stp/>
        <stp/>
        <stp>TRUE</stp>
        <stp>T</stp>
        <tr r="G208" s="4"/>
      </tp>
      <tp>
        <v>-48.14</v>
        <stp/>
        <stp>StudyData</stp>
        <stp>Consolidate(SPREAD(RBE-CLE,L2),1X,SPREAD(RBE-CLE,L2),1,0)</stp>
        <stp>Bar</stp>
        <stp/>
        <stp>High</stp>
        <stp>10</stp>
        <stp>-104</stp>
        <stp>All</stp>
        <stp/>
        <stp/>
        <stp>TRUE</stp>
        <stp>T</stp>
        <tr r="G108" s="4"/>
      </tp>
      <tp>
        <v>-47.69</v>
        <stp/>
        <stp>StudyData</stp>
        <stp>Consolidate(SPREAD(RBE-CLE,L2),1X,SPREAD(RBE-CLE,L2),1,0)</stp>
        <stp>Bar</stp>
        <stp/>
        <stp>Open</stp>
        <stp>10</stp>
        <stp>-222</stp>
        <stp>All</stp>
        <stp/>
        <stp/>
        <stp>TRUE</stp>
        <stp>T</stp>
        <tr r="F226" s="4"/>
      </tp>
      <tp>
        <v>-48.33</v>
        <stp/>
        <stp>StudyData</stp>
        <stp>Consolidate(SPREAD(RBE-CLE,L2),1X,SPREAD(RBE-CLE,L2),1,0)</stp>
        <stp>Bar</stp>
        <stp/>
        <stp>Open</stp>
        <stp>10</stp>
        <stp>-122</stp>
        <stp>All</stp>
        <stp/>
        <stp/>
        <stp>TRUE</stp>
        <stp>T</stp>
        <tr r="F126" s="4"/>
      </tp>
      <tp>
        <v>-47.72</v>
        <stp/>
        <stp>StudyData</stp>
        <stp>Consolidate(SPREAD(RBE-CLE,L2),1X,SPREAD(RBE-CLE,L2),1,0)</stp>
        <stp>Bar</stp>
        <stp/>
        <stp>High</stp>
        <stp>10</stp>
        <stp>-205</stp>
        <stp>All</stp>
        <stp/>
        <stp/>
        <stp>TRUE</stp>
        <stp>T</stp>
        <tr r="G209" s="4"/>
      </tp>
      <tp>
        <v>-48.14</v>
        <stp/>
        <stp>StudyData</stp>
        <stp>Consolidate(SPREAD(RBE-CLE,L2),1X,SPREAD(RBE-CLE,L2),1,0)</stp>
        <stp>Bar</stp>
        <stp/>
        <stp>High</stp>
        <stp>10</stp>
        <stp>-105</stp>
        <stp>All</stp>
        <stp/>
        <stp/>
        <stp>TRUE</stp>
        <stp>T</stp>
        <tr r="G109" s="4"/>
      </tp>
      <tp>
        <v>-47.65</v>
        <stp/>
        <stp>StudyData</stp>
        <stp>Consolidate(SPREAD(RBE-CLE,L2),1X,SPREAD(RBE-CLE,L2),1,0)</stp>
        <stp>Bar</stp>
        <stp/>
        <stp>Open</stp>
        <stp>10</stp>
        <stp>-223</stp>
        <stp>All</stp>
        <stp/>
        <stp/>
        <stp>TRUE</stp>
        <stp>T</stp>
        <tr r="F227" s="4"/>
      </tp>
      <tp>
        <v>-48.36</v>
        <stp/>
        <stp>StudyData</stp>
        <stp>Consolidate(SPREAD(RBE-CLE,L2),1X,SPREAD(RBE-CLE,L2),1,0)</stp>
        <stp>Bar</stp>
        <stp/>
        <stp>Open</stp>
        <stp>10</stp>
        <stp>-123</stp>
        <stp>All</stp>
        <stp/>
        <stp/>
        <stp>TRUE</stp>
        <stp>T</stp>
        <tr r="F127" s="4"/>
      </tp>
      <tp>
        <v>16.98</v>
        <stp/>
        <stp>StudyData</stp>
        <stp>Consolidate(SPREAD(42*HOE-CLE, L2),1X,SPREAD(42*HOE-CLE, L2),1,0)</stp>
        <stp>Bar</stp>
        <stp/>
        <stp>Close</stp>
        <stp>20</stp>
        <stp>-72</stp>
        <stp>All</stp>
        <stp/>
        <stp/>
        <stp>TRUE</stp>
        <stp>T</stp>
        <tr r="I76" s="5"/>
      </tp>
      <tp>
        <v>17</v>
        <stp/>
        <stp>StudyData</stp>
        <stp>Consolidate(SPREAD(42*HOE-CLE, L2),1X,SPREAD(42*HOE-CLE, L2),1,0)</stp>
        <stp>Bar</stp>
        <stp/>
        <stp>Close</stp>
        <stp>20</stp>
        <stp>-73</stp>
        <stp>All</stp>
        <stp/>
        <stp/>
        <stp>TRUE</stp>
        <stp>T</stp>
        <tr r="I77" s="5"/>
      </tp>
      <tp>
        <v>17.010000000000002</v>
        <stp/>
        <stp>StudyData</stp>
        <stp>Consolidate(SPREAD(42*HOE-CLE, L2),1X,SPREAD(42*HOE-CLE, L2),1,0)</stp>
        <stp>Bar</stp>
        <stp/>
        <stp>Close</stp>
        <stp>20</stp>
        <stp>-70</stp>
        <stp>All</stp>
        <stp/>
        <stp/>
        <stp>TRUE</stp>
        <stp>T</stp>
        <tr r="I74" s="5"/>
      </tp>
      <tp>
        <v>16.989999999999998</v>
        <stp/>
        <stp>StudyData</stp>
        <stp>Consolidate(SPREAD(42*HOE-CLE, L2),1X,SPREAD(42*HOE-CLE, L2),1,0)</stp>
        <stp>Bar</stp>
        <stp/>
        <stp>Close</stp>
        <stp>20</stp>
        <stp>-71</stp>
        <stp>All</stp>
        <stp/>
        <stp/>
        <stp>TRUE</stp>
        <stp>T</stp>
        <tr r="I75" s="5"/>
      </tp>
      <tp>
        <v>17</v>
        <stp/>
        <stp>StudyData</stp>
        <stp>Consolidate(SPREAD(42*HOE-CLE, L2),1X,SPREAD(42*HOE-CLE, L2),1,0)</stp>
        <stp>Bar</stp>
        <stp/>
        <stp>Close</stp>
        <stp>20</stp>
        <stp>-76</stp>
        <stp>All</stp>
        <stp/>
        <stp/>
        <stp>TRUE</stp>
        <stp>T</stp>
        <tr r="I80" s="5"/>
      </tp>
      <tp>
        <v>17</v>
        <stp/>
        <stp>StudyData</stp>
        <stp>Consolidate(SPREAD(42*HOE-CLE, L2),1X,SPREAD(42*HOE-CLE, L2),1,0)</stp>
        <stp>Bar</stp>
        <stp/>
        <stp>Close</stp>
        <stp>20</stp>
        <stp>-77</stp>
        <stp>All</stp>
        <stp/>
        <stp/>
        <stp>TRUE</stp>
        <stp>T</stp>
        <tr r="I81" s="5"/>
      </tp>
      <tp>
        <v>16.96</v>
        <stp/>
        <stp>StudyData</stp>
        <stp>Consolidate(SPREAD(42*HOE-CLE, L2),1X,SPREAD(42*HOE-CLE, L2),1,0)</stp>
        <stp>Bar</stp>
        <stp/>
        <stp>Close</stp>
        <stp>20</stp>
        <stp>-74</stp>
        <stp>All</stp>
        <stp/>
        <stp/>
        <stp>TRUE</stp>
        <stp>T</stp>
        <tr r="I78" s="5"/>
      </tp>
      <tp>
        <v>16.96</v>
        <stp/>
        <stp>StudyData</stp>
        <stp>Consolidate(SPREAD(42*HOE-CLE, L2),1X,SPREAD(42*HOE-CLE, L2),1,0)</stp>
        <stp>Bar</stp>
        <stp/>
        <stp>Close</stp>
        <stp>20</stp>
        <stp>-75</stp>
        <stp>All</stp>
        <stp/>
        <stp/>
        <stp>TRUE</stp>
        <stp>T</stp>
        <tr r="I79" s="5"/>
      </tp>
      <tp>
        <v>17.03</v>
        <stp/>
        <stp>StudyData</stp>
        <stp>Consolidate(SPREAD(42*HOE-CLE, L2),1X,SPREAD(42*HOE-CLE, L2),1,0)</stp>
        <stp>Bar</stp>
        <stp/>
        <stp>Close</stp>
        <stp>20</stp>
        <stp>-78</stp>
        <stp>All</stp>
        <stp/>
        <stp/>
        <stp>TRUE</stp>
        <stp>T</stp>
        <tr r="I82" s="5"/>
      </tp>
      <tp>
        <v>16.96</v>
        <stp/>
        <stp>StudyData</stp>
        <stp>Consolidate(SPREAD(42*HOE-CLE, L2),1X,SPREAD(42*HOE-CLE, L2),1,0)</stp>
        <stp>Bar</stp>
        <stp/>
        <stp>Close</stp>
        <stp>20</stp>
        <stp>-79</stp>
        <stp>All</stp>
        <stp/>
        <stp/>
        <stp>TRUE</stp>
        <stp>T</stp>
        <tr r="I83" s="5"/>
      </tp>
      <tp>
        <v>-48.22</v>
        <stp/>
        <stp>StudyData</stp>
        <stp>Consolidate(SPREAD(RBE-CLE,L2),1X,SPREAD(RBE-CLE,L2),1,0)</stp>
        <stp>Bar</stp>
        <stp/>
        <stp>Close</stp>
        <stp>10</stp>
        <stp>-94</stp>
        <stp>All</stp>
        <stp/>
        <stp/>
        <stp>TRUE</stp>
        <stp>T</stp>
        <tr r="I98" s="4"/>
      </tp>
      <tp>
        <v>-48.23</v>
        <stp/>
        <stp>StudyData</stp>
        <stp>Consolidate(SPREAD(RBE-CLE,L2),1X,SPREAD(RBE-CLE,L2),1,0)</stp>
        <stp>Bar</stp>
        <stp/>
        <stp>Close</stp>
        <stp>10</stp>
        <stp>-95</stp>
        <stp>All</stp>
        <stp/>
        <stp/>
        <stp>TRUE</stp>
        <stp>T</stp>
        <tr r="I99" s="4"/>
      </tp>
      <tp>
        <v>-48.23</v>
        <stp/>
        <stp>StudyData</stp>
        <stp>Consolidate(SPREAD(RBE-CLE,L2),1X,SPREAD(RBE-CLE,L2),1,0)</stp>
        <stp>Bar</stp>
        <stp/>
        <stp>Close</stp>
        <stp>10</stp>
        <stp>-96</stp>
        <stp>All</stp>
        <stp/>
        <stp/>
        <stp>TRUE</stp>
        <stp>T</stp>
        <tr r="I100" s="4"/>
      </tp>
      <tp>
        <v>-48.22</v>
        <stp/>
        <stp>StudyData</stp>
        <stp>Consolidate(SPREAD(RBE-CLE,L2),1X,SPREAD(RBE-CLE,L2),1,0)</stp>
        <stp>Bar</stp>
        <stp/>
        <stp>Close</stp>
        <stp>10</stp>
        <stp>-97</stp>
        <stp>All</stp>
        <stp/>
        <stp/>
        <stp>TRUE</stp>
        <stp>T</stp>
        <tr r="I101" s="4"/>
      </tp>
      <tp>
        <v>-48.21</v>
        <stp/>
        <stp>StudyData</stp>
        <stp>Consolidate(SPREAD(RBE-CLE,L2),1X,SPREAD(RBE-CLE,L2),1,0)</stp>
        <stp>Bar</stp>
        <stp/>
        <stp>Close</stp>
        <stp>10</stp>
        <stp>-90</stp>
        <stp>All</stp>
        <stp/>
        <stp/>
        <stp>TRUE</stp>
        <stp>T</stp>
        <tr r="I94" s="4"/>
      </tp>
      <tp>
        <v>-48.2</v>
        <stp/>
        <stp>StudyData</stp>
        <stp>Consolidate(SPREAD(RBE-CLE,L2),1X,SPREAD(RBE-CLE,L2),1,0)</stp>
        <stp>Bar</stp>
        <stp/>
        <stp>Close</stp>
        <stp>10</stp>
        <stp>-91</stp>
        <stp>All</stp>
        <stp/>
        <stp/>
        <stp>TRUE</stp>
        <stp>T</stp>
        <tr r="I95" s="4"/>
      </tp>
      <tp>
        <v>-48.21</v>
        <stp/>
        <stp>StudyData</stp>
        <stp>Consolidate(SPREAD(RBE-CLE,L2),1X,SPREAD(RBE-CLE,L2),1,0)</stp>
        <stp>Bar</stp>
        <stp/>
        <stp>Close</stp>
        <stp>10</stp>
        <stp>-92</stp>
        <stp>All</stp>
        <stp/>
        <stp/>
        <stp>TRUE</stp>
        <stp>T</stp>
        <tr r="I96" s="4"/>
      </tp>
      <tp>
        <v>-48.2</v>
        <stp/>
        <stp>StudyData</stp>
        <stp>Consolidate(SPREAD(RBE-CLE,L2),1X,SPREAD(RBE-CLE,L2),1,0)</stp>
        <stp>Bar</stp>
        <stp/>
        <stp>Close</stp>
        <stp>10</stp>
        <stp>-93</stp>
        <stp>All</stp>
        <stp/>
        <stp/>
        <stp>TRUE</stp>
        <stp>T</stp>
        <tr r="I97" s="4"/>
      </tp>
      <tp>
        <v>-48.19</v>
        <stp/>
        <stp>StudyData</stp>
        <stp>Consolidate(SPREAD(RBE-CLE,L2),1X,SPREAD(RBE-CLE,L2),1,0)</stp>
        <stp>Bar</stp>
        <stp/>
        <stp>Close</stp>
        <stp>10</stp>
        <stp>-98</stp>
        <stp>All</stp>
        <stp/>
        <stp/>
        <stp>TRUE</stp>
        <stp>T</stp>
        <tr r="I102" s="4"/>
      </tp>
      <tp>
        <v>-48.2</v>
        <stp/>
        <stp>StudyData</stp>
        <stp>Consolidate(SPREAD(RBE-CLE,L2),1X,SPREAD(RBE-CLE,L2),1,0)</stp>
        <stp>Bar</stp>
        <stp/>
        <stp>Close</stp>
        <stp>10</stp>
        <stp>-99</stp>
        <stp>All</stp>
        <stp/>
        <stp/>
        <stp>TRUE</stp>
        <stp>T</stp>
        <tr r="I103" s="4"/>
      </tp>
      <tp>
        <v>-47.66</v>
        <stp/>
        <stp>StudyData</stp>
        <stp>Consolidate(SPREAD(RBE-CLE,L2),1X,SPREAD(RBE-CLE,L2),1,0)</stp>
        <stp>Bar</stp>
        <stp/>
        <stp>High</stp>
        <stp>10</stp>
        <stp>-218</stp>
        <stp>All</stp>
        <stp/>
        <stp/>
        <stp>TRUE</stp>
        <stp>T</stp>
        <tr r="G222" s="4"/>
      </tp>
      <tp>
        <v>-48.14</v>
        <stp/>
        <stp>StudyData</stp>
        <stp>Consolidate(SPREAD(RBE-CLE,L2),1X,SPREAD(RBE-CLE,L2),1,0)</stp>
        <stp>Bar</stp>
        <stp/>
        <stp>High</stp>
        <stp>10</stp>
        <stp>-118</stp>
        <stp>All</stp>
        <stp/>
        <stp/>
        <stp>TRUE</stp>
        <stp>T</stp>
        <tr r="G122" s="4"/>
      </tp>
      <tp>
        <v>-47.62</v>
        <stp/>
        <stp>StudyData</stp>
        <stp>Consolidate(SPREAD(RBE-CLE,L2),1X,SPREAD(RBE-CLE,L2),1,0)</stp>
        <stp>Bar</stp>
        <stp/>
        <stp>High</stp>
        <stp>10</stp>
        <stp>-219</stp>
        <stp>All</stp>
        <stp/>
        <stp/>
        <stp>TRUE</stp>
        <stp>T</stp>
        <tr r="G223" s="4"/>
      </tp>
      <tp>
        <v>-48.19</v>
        <stp/>
        <stp>StudyData</stp>
        <stp>Consolidate(SPREAD(RBE-CLE,L2),1X,SPREAD(RBE-CLE,L2),1,0)</stp>
        <stp>Bar</stp>
        <stp/>
        <stp>High</stp>
        <stp>10</stp>
        <stp>-119</stp>
        <stp>All</stp>
        <stp/>
        <stp/>
        <stp>TRUE</stp>
        <stp>T</stp>
        <tr r="G123" s="4"/>
      </tp>
      <tp>
        <v>-47.75</v>
        <stp/>
        <stp>StudyData</stp>
        <stp>Consolidate(SPREAD(RBE-CLE,L2),1X,SPREAD(RBE-CLE,L2),1,0)</stp>
        <stp>Bar</stp>
        <stp/>
        <stp>Open</stp>
        <stp>10</stp>
        <stp>-238</stp>
        <stp>All</stp>
        <stp/>
        <stp/>
        <stp>TRUE</stp>
        <stp>T</stp>
        <tr r="F242" s="4"/>
      </tp>
      <tp>
        <v>-48.34</v>
        <stp/>
        <stp>StudyData</stp>
        <stp>Consolidate(SPREAD(RBE-CLE,L2),1X,SPREAD(RBE-CLE,L2),1,0)</stp>
        <stp>Bar</stp>
        <stp/>
        <stp>Open</stp>
        <stp>10</stp>
        <stp>-138</stp>
        <stp>All</stp>
        <stp/>
        <stp/>
        <stp>TRUE</stp>
        <stp>T</stp>
        <tr r="F142" s="4"/>
      </tp>
      <tp>
        <v>-47.75</v>
        <stp/>
        <stp>StudyData</stp>
        <stp>Consolidate(SPREAD(RBE-CLE,L2),1X,SPREAD(RBE-CLE,L2),1,0)</stp>
        <stp>Bar</stp>
        <stp/>
        <stp>Open</stp>
        <stp>10</stp>
        <stp>-239</stp>
        <stp>All</stp>
        <stp/>
        <stp/>
        <stp>TRUE</stp>
        <stp>T</stp>
        <tr r="F243" s="4"/>
      </tp>
      <tp>
        <v>-48.33</v>
        <stp/>
        <stp>StudyData</stp>
        <stp>Consolidate(SPREAD(RBE-CLE,L2),1X,SPREAD(RBE-CLE,L2),1,0)</stp>
        <stp>Bar</stp>
        <stp/>
        <stp>Open</stp>
        <stp>10</stp>
        <stp>-139</stp>
        <stp>All</stp>
        <stp/>
        <stp/>
        <stp>TRUE</stp>
        <stp>T</stp>
        <tr r="F143" s="4"/>
      </tp>
      <tp>
        <v>-47.73</v>
        <stp/>
        <stp>StudyData</stp>
        <stp>Consolidate(SPREAD(RBE-CLE,L2),1X,SPREAD(RBE-CLE,L2),1,0)</stp>
        <stp>Bar</stp>
        <stp/>
        <stp>High</stp>
        <stp>10</stp>
        <stp>-212</stp>
        <stp>All</stp>
        <stp/>
        <stp/>
        <stp>TRUE</stp>
        <stp>T</stp>
        <tr r="G216" s="4"/>
      </tp>
      <tp>
        <v>-48.12</v>
        <stp/>
        <stp>StudyData</stp>
        <stp>Consolidate(SPREAD(RBE-CLE,L2),1X,SPREAD(RBE-CLE,L2),1,0)</stp>
        <stp>Bar</stp>
        <stp/>
        <stp>High</stp>
        <stp>10</stp>
        <stp>-112</stp>
        <stp>All</stp>
        <stp/>
        <stp/>
        <stp>TRUE</stp>
        <stp>T</stp>
        <tr r="G116" s="4"/>
      </tp>
      <tp>
        <v>-47.78</v>
        <stp/>
        <stp>StudyData</stp>
        <stp>Consolidate(SPREAD(RBE-CLE,L2),1X,SPREAD(RBE-CLE,L2),1,0)</stp>
        <stp>Bar</stp>
        <stp/>
        <stp>Open</stp>
        <stp>10</stp>
        <stp>-234</stp>
        <stp>All</stp>
        <stp/>
        <stp/>
        <stp>TRUE</stp>
        <stp>T</stp>
        <tr r="F238" s="4"/>
      </tp>
      <tp>
        <v>-48.37</v>
        <stp/>
        <stp>StudyData</stp>
        <stp>Consolidate(SPREAD(RBE-CLE,L2),1X,SPREAD(RBE-CLE,L2),1,0)</stp>
        <stp>Bar</stp>
        <stp/>
        <stp>Open</stp>
        <stp>10</stp>
        <stp>-134</stp>
        <stp>All</stp>
        <stp/>
        <stp/>
        <stp>TRUE</stp>
        <stp>T</stp>
        <tr r="F138" s="4"/>
      </tp>
      <tp>
        <v>-47.73</v>
        <stp/>
        <stp>StudyData</stp>
        <stp>Consolidate(SPREAD(RBE-CLE,L2),1X,SPREAD(RBE-CLE,L2),1,0)</stp>
        <stp>Bar</stp>
        <stp/>
        <stp>High</stp>
        <stp>10</stp>
        <stp>-213</stp>
        <stp>All</stp>
        <stp/>
        <stp/>
        <stp>TRUE</stp>
        <stp>T</stp>
        <tr r="G217" s="4"/>
      </tp>
      <tp>
        <v>-48.16</v>
        <stp/>
        <stp>StudyData</stp>
        <stp>Consolidate(SPREAD(RBE-CLE,L2),1X,SPREAD(RBE-CLE,L2),1,0)</stp>
        <stp>Bar</stp>
        <stp/>
        <stp>High</stp>
        <stp>10</stp>
        <stp>-113</stp>
        <stp>All</stp>
        <stp/>
        <stp/>
        <stp>TRUE</stp>
        <stp>T</stp>
        <tr r="G117" s="4"/>
      </tp>
      <tp>
        <v>-47.74</v>
        <stp/>
        <stp>StudyData</stp>
        <stp>Consolidate(SPREAD(RBE-CLE,L2),1X,SPREAD(RBE-CLE,L2),1,0)</stp>
        <stp>Bar</stp>
        <stp/>
        <stp>Open</stp>
        <stp>10</stp>
        <stp>-235</stp>
        <stp>All</stp>
        <stp/>
        <stp/>
        <stp>TRUE</stp>
        <stp>T</stp>
        <tr r="F239" s="4"/>
      </tp>
      <tp>
        <v>-48.46</v>
        <stp/>
        <stp>StudyData</stp>
        <stp>Consolidate(SPREAD(RBE-CLE,L2),1X,SPREAD(RBE-CLE,L2),1,0)</stp>
        <stp>Bar</stp>
        <stp/>
        <stp>Open</stp>
        <stp>10</stp>
        <stp>-135</stp>
        <stp>All</stp>
        <stp/>
        <stp/>
        <stp>TRUE</stp>
        <stp>T</stp>
        <tr r="F139" s="4"/>
      </tp>
      <tp>
        <v>-47.74</v>
        <stp/>
        <stp>StudyData</stp>
        <stp>Consolidate(SPREAD(RBE-CLE,L2),1X,SPREAD(RBE-CLE,L2),1,0)</stp>
        <stp>Bar</stp>
        <stp/>
        <stp>High</stp>
        <stp>10</stp>
        <stp>-210</stp>
        <stp>All</stp>
        <stp/>
        <stp/>
        <stp>TRUE</stp>
        <stp>T</stp>
        <tr r="G214" s="4"/>
      </tp>
      <tp>
        <v>-48.13</v>
        <stp/>
        <stp>StudyData</stp>
        <stp>Consolidate(SPREAD(RBE-CLE,L2),1X,SPREAD(RBE-CLE,L2),1,0)</stp>
        <stp>Bar</stp>
        <stp/>
        <stp>High</stp>
        <stp>10</stp>
        <stp>-110</stp>
        <stp>All</stp>
        <stp/>
        <stp/>
        <stp>TRUE</stp>
        <stp>T</stp>
        <tr r="G114" s="4"/>
      </tp>
      <tp>
        <v>-47.74</v>
        <stp/>
        <stp>StudyData</stp>
        <stp>Consolidate(SPREAD(RBE-CLE,L2),1X,SPREAD(RBE-CLE,L2),1,0)</stp>
        <stp>Bar</stp>
        <stp/>
        <stp>Open</stp>
        <stp>10</stp>
        <stp>-236</stp>
        <stp>All</stp>
        <stp/>
        <stp/>
        <stp>TRUE</stp>
        <stp>T</stp>
        <tr r="F240" s="4"/>
      </tp>
      <tp>
        <v>-48.49</v>
        <stp/>
        <stp>StudyData</stp>
        <stp>Consolidate(SPREAD(RBE-CLE,L2),1X,SPREAD(RBE-CLE,L2),1,0)</stp>
        <stp>Bar</stp>
        <stp/>
        <stp>Open</stp>
        <stp>10</stp>
        <stp>-136</stp>
        <stp>All</stp>
        <stp/>
        <stp/>
        <stp>TRUE</stp>
        <stp>T</stp>
        <tr r="F140" s="4"/>
      </tp>
      <tp>
        <v>-47.75</v>
        <stp/>
        <stp>StudyData</stp>
        <stp>Consolidate(SPREAD(RBE-CLE,L2),1X,SPREAD(RBE-CLE,L2),1,0)</stp>
        <stp>Bar</stp>
        <stp/>
        <stp>High</stp>
        <stp>10</stp>
        <stp>-211</stp>
        <stp>All</stp>
        <stp/>
        <stp/>
        <stp>TRUE</stp>
        <stp>T</stp>
        <tr r="G215" s="4"/>
      </tp>
      <tp>
        <v>-48.13</v>
        <stp/>
        <stp>StudyData</stp>
        <stp>Consolidate(SPREAD(RBE-CLE,L2),1X,SPREAD(RBE-CLE,L2),1,0)</stp>
        <stp>Bar</stp>
        <stp/>
        <stp>High</stp>
        <stp>10</stp>
        <stp>-111</stp>
        <stp>All</stp>
        <stp/>
        <stp/>
        <stp>TRUE</stp>
        <stp>T</stp>
        <tr r="G115" s="4"/>
      </tp>
      <tp>
        <v>-47.74</v>
        <stp/>
        <stp>StudyData</stp>
        <stp>Consolidate(SPREAD(RBE-CLE,L2),1X,SPREAD(RBE-CLE,L2),1,0)</stp>
        <stp>Bar</stp>
        <stp/>
        <stp>Open</stp>
        <stp>10</stp>
        <stp>-237</stp>
        <stp>All</stp>
        <stp/>
        <stp/>
        <stp>TRUE</stp>
        <stp>T</stp>
        <tr r="F241" s="4"/>
      </tp>
      <tp>
        <v>-48.36</v>
        <stp/>
        <stp>StudyData</stp>
        <stp>Consolidate(SPREAD(RBE-CLE,L2),1X,SPREAD(RBE-CLE,L2),1,0)</stp>
        <stp>Bar</stp>
        <stp/>
        <stp>Open</stp>
        <stp>10</stp>
        <stp>-137</stp>
        <stp>All</stp>
        <stp/>
        <stp/>
        <stp>TRUE</stp>
        <stp>T</stp>
        <tr r="F141" s="4"/>
      </tp>
      <tp>
        <v>-47.67</v>
        <stp/>
        <stp>StudyData</stp>
        <stp>Consolidate(SPREAD(RBE-CLE,L2),1X,SPREAD(RBE-CLE,L2),1,0)</stp>
        <stp>Bar</stp>
        <stp/>
        <stp>High</stp>
        <stp>10</stp>
        <stp>-216</stp>
        <stp>All</stp>
        <stp/>
        <stp/>
        <stp>TRUE</stp>
        <stp>T</stp>
        <tr r="G220" s="4"/>
      </tp>
      <tp>
        <v>-48.12</v>
        <stp/>
        <stp>StudyData</stp>
        <stp>Consolidate(SPREAD(RBE-CLE,L2),1X,SPREAD(RBE-CLE,L2),1,0)</stp>
        <stp>Bar</stp>
        <stp/>
        <stp>High</stp>
        <stp>10</stp>
        <stp>-116</stp>
        <stp>All</stp>
        <stp/>
        <stp/>
        <stp>TRUE</stp>
        <stp>T</stp>
        <tr r="G120" s="4"/>
      </tp>
      <tp>
        <v>-47.75</v>
        <stp/>
        <stp>StudyData</stp>
        <stp>Consolidate(SPREAD(RBE-CLE,L2),1X,SPREAD(RBE-CLE,L2),1,0)</stp>
        <stp>Bar</stp>
        <stp/>
        <stp>Open</stp>
        <stp>10</stp>
        <stp>-230</stp>
        <stp>All</stp>
        <stp/>
        <stp/>
        <stp>TRUE</stp>
        <stp>T</stp>
        <tr r="F234" s="4"/>
      </tp>
      <tp>
        <v>-48.48</v>
        <stp/>
        <stp>StudyData</stp>
        <stp>Consolidate(SPREAD(RBE-CLE,L2),1X,SPREAD(RBE-CLE,L2),1,0)</stp>
        <stp>Bar</stp>
        <stp/>
        <stp>Open</stp>
        <stp>10</stp>
        <stp>-130</stp>
        <stp>All</stp>
        <stp/>
        <stp/>
        <stp>TRUE</stp>
        <stp>T</stp>
        <tr r="F134" s="4"/>
      </tp>
      <tp>
        <v>-47.66</v>
        <stp/>
        <stp>StudyData</stp>
        <stp>Consolidate(SPREAD(RBE-CLE,L2),1X,SPREAD(RBE-CLE,L2),1,0)</stp>
        <stp>Bar</stp>
        <stp/>
        <stp>High</stp>
        <stp>10</stp>
        <stp>-217</stp>
        <stp>All</stp>
        <stp/>
        <stp/>
        <stp>TRUE</stp>
        <stp>T</stp>
        <tr r="G221" s="4"/>
      </tp>
      <tp>
        <v>-48.08</v>
        <stp/>
        <stp>StudyData</stp>
        <stp>Consolidate(SPREAD(RBE-CLE,L2),1X,SPREAD(RBE-CLE,L2),1,0)</stp>
        <stp>Bar</stp>
        <stp/>
        <stp>High</stp>
        <stp>10</stp>
        <stp>-117</stp>
        <stp>All</stp>
        <stp/>
        <stp/>
        <stp>TRUE</stp>
        <stp>T</stp>
        <tr r="G121" s="4"/>
      </tp>
      <tp>
        <v>-47.8</v>
        <stp/>
        <stp>StudyData</stp>
        <stp>Consolidate(SPREAD(RBE-CLE,L2),1X,SPREAD(RBE-CLE,L2),1,0)</stp>
        <stp>Bar</stp>
        <stp/>
        <stp>Open</stp>
        <stp>10</stp>
        <stp>-231</stp>
        <stp>All</stp>
        <stp/>
        <stp/>
        <stp>TRUE</stp>
        <stp>T</stp>
        <tr r="F235" s="4"/>
      </tp>
      <tp>
        <v>-48.49</v>
        <stp/>
        <stp>StudyData</stp>
        <stp>Consolidate(SPREAD(RBE-CLE,L2),1X,SPREAD(RBE-CLE,L2),1,0)</stp>
        <stp>Bar</stp>
        <stp/>
        <stp>Open</stp>
        <stp>10</stp>
        <stp>-131</stp>
        <stp>All</stp>
        <stp/>
        <stp/>
        <stp>TRUE</stp>
        <stp>T</stp>
        <tr r="F135" s="4"/>
      </tp>
      <tp>
        <v>-47.72</v>
        <stp/>
        <stp>StudyData</stp>
        <stp>Consolidate(SPREAD(RBE-CLE,L2),1X,SPREAD(RBE-CLE,L2),1,0)</stp>
        <stp>Bar</stp>
        <stp/>
        <stp>High</stp>
        <stp>10</stp>
        <stp>-214</stp>
        <stp>All</stp>
        <stp/>
        <stp/>
        <stp>TRUE</stp>
        <stp>T</stp>
        <tr r="G218" s="4"/>
      </tp>
      <tp>
        <v>-48.16</v>
        <stp/>
        <stp>StudyData</stp>
        <stp>Consolidate(SPREAD(RBE-CLE,L2),1X,SPREAD(RBE-CLE,L2),1,0)</stp>
        <stp>Bar</stp>
        <stp/>
        <stp>High</stp>
        <stp>10</stp>
        <stp>-114</stp>
        <stp>All</stp>
        <stp/>
        <stp/>
        <stp>TRUE</stp>
        <stp>T</stp>
        <tr r="G118" s="4"/>
      </tp>
      <tp>
        <v>-47.78</v>
        <stp/>
        <stp>StudyData</stp>
        <stp>Consolidate(SPREAD(RBE-CLE,L2),1X,SPREAD(RBE-CLE,L2),1,0)</stp>
        <stp>Bar</stp>
        <stp/>
        <stp>Open</stp>
        <stp>10</stp>
        <stp>-232</stp>
        <stp>All</stp>
        <stp/>
        <stp/>
        <stp>TRUE</stp>
        <stp>T</stp>
        <tr r="F236" s="4"/>
      </tp>
      <tp>
        <v>-48.47</v>
        <stp/>
        <stp>StudyData</stp>
        <stp>Consolidate(SPREAD(RBE-CLE,L2),1X,SPREAD(RBE-CLE,L2),1,0)</stp>
        <stp>Bar</stp>
        <stp/>
        <stp>Open</stp>
        <stp>10</stp>
        <stp>-132</stp>
        <stp>All</stp>
        <stp/>
        <stp/>
        <stp>TRUE</stp>
        <stp>T</stp>
        <tr r="F136" s="4"/>
      </tp>
      <tp>
        <v>-47.68</v>
        <stp/>
        <stp>StudyData</stp>
        <stp>Consolidate(SPREAD(RBE-CLE,L2),1X,SPREAD(RBE-CLE,L2),1,0)</stp>
        <stp>Bar</stp>
        <stp/>
        <stp>High</stp>
        <stp>10</stp>
        <stp>-215</stp>
        <stp>All</stp>
        <stp/>
        <stp/>
        <stp>TRUE</stp>
        <stp>T</stp>
        <tr r="G219" s="4"/>
      </tp>
      <tp>
        <v>-48.14</v>
        <stp/>
        <stp>StudyData</stp>
        <stp>Consolidate(SPREAD(RBE-CLE,L2),1X,SPREAD(RBE-CLE,L2),1,0)</stp>
        <stp>Bar</stp>
        <stp/>
        <stp>High</stp>
        <stp>10</stp>
        <stp>-115</stp>
        <stp>All</stp>
        <stp/>
        <stp/>
        <stp>TRUE</stp>
        <stp>T</stp>
        <tr r="G119" s="4"/>
      </tp>
      <tp>
        <v>-47.78</v>
        <stp/>
        <stp>StudyData</stp>
        <stp>Consolidate(SPREAD(RBE-CLE,L2),1X,SPREAD(RBE-CLE,L2),1,0)</stp>
        <stp>Bar</stp>
        <stp/>
        <stp>Open</stp>
        <stp>10</stp>
        <stp>-233</stp>
        <stp>All</stp>
        <stp/>
        <stp/>
        <stp>TRUE</stp>
        <stp>T</stp>
        <tr r="F237" s="4"/>
      </tp>
      <tp>
        <v>-48.49</v>
        <stp/>
        <stp>StudyData</stp>
        <stp>Consolidate(SPREAD(RBE-CLE,L2),1X,SPREAD(RBE-CLE,L2),1,0)</stp>
        <stp>Bar</stp>
        <stp/>
        <stp>Open</stp>
        <stp>10</stp>
        <stp>-133</stp>
        <stp>All</stp>
        <stp/>
        <stp/>
        <stp>TRUE</stp>
        <stp>T</stp>
        <tr r="F137" s="4"/>
      </tp>
      <tp>
        <v>16.89</v>
        <stp/>
        <stp>StudyData</stp>
        <stp>Consolidate(SPREAD(42*HOE-CLE, L2),1X,SPREAD(42*HOE-CLE, L2),1,0)</stp>
        <stp>Bar</stp>
        <stp/>
        <stp>Close</stp>
        <stp>20</stp>
        <stp>-62</stp>
        <stp>All</stp>
        <stp/>
        <stp/>
        <stp>TRUE</stp>
        <stp>T</stp>
        <tr r="I66" s="5"/>
      </tp>
      <tp>
        <v>16.940000000000001</v>
        <stp/>
        <stp>StudyData</stp>
        <stp>Consolidate(SPREAD(42*HOE-CLE, L2),1X,SPREAD(42*HOE-CLE, L2),1,0)</stp>
        <stp>Bar</stp>
        <stp/>
        <stp>Close</stp>
        <stp>20</stp>
        <stp>-63</stp>
        <stp>All</stp>
        <stp/>
        <stp/>
        <stp>TRUE</stp>
        <stp>T</stp>
        <tr r="I67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-60</stp>
        <stp>All</stp>
        <stp/>
        <stp/>
        <stp>TRUE</stp>
        <stp>T</stp>
        <tr r="I64" s="5"/>
      </tp>
      <tp>
        <v>16.829999999999998</v>
        <stp/>
        <stp>StudyData</stp>
        <stp>Consolidate(SPREAD(42*HOE-CLE, L2),1X,SPREAD(42*HOE-CLE, L2),1,0)</stp>
        <stp>Bar</stp>
        <stp/>
        <stp>Close</stp>
        <stp>20</stp>
        <stp>-61</stp>
        <stp>All</stp>
        <stp/>
        <stp/>
        <stp>TRUE</stp>
        <stp>T</stp>
        <tr r="I65" s="5"/>
      </tp>
      <tp>
        <v>16.95</v>
        <stp/>
        <stp>StudyData</stp>
        <stp>Consolidate(SPREAD(42*HOE-CLE, L2),1X,SPREAD(42*HOE-CLE, L2),1,0)</stp>
        <stp>Bar</stp>
        <stp/>
        <stp>Close</stp>
        <stp>20</stp>
        <stp>-66</stp>
        <stp>All</stp>
        <stp/>
        <stp/>
        <stp>TRUE</stp>
        <stp>T</stp>
        <tr r="I70" s="5"/>
      </tp>
      <tp>
        <v>16.96</v>
        <stp/>
        <stp>StudyData</stp>
        <stp>Consolidate(SPREAD(42*HOE-CLE, L2),1X,SPREAD(42*HOE-CLE, L2),1,0)</stp>
        <stp>Bar</stp>
        <stp/>
        <stp>Close</stp>
        <stp>20</stp>
        <stp>-67</stp>
        <stp>All</stp>
        <stp/>
        <stp/>
        <stp>TRUE</stp>
        <stp>T</stp>
        <tr r="I71" s="5"/>
      </tp>
      <tp>
        <v>16.96</v>
        <stp/>
        <stp>StudyData</stp>
        <stp>Consolidate(SPREAD(42*HOE-CLE, L2),1X,SPREAD(42*HOE-CLE, L2),1,0)</stp>
        <stp>Bar</stp>
        <stp/>
        <stp>Close</stp>
        <stp>20</stp>
        <stp>-64</stp>
        <stp>All</stp>
        <stp/>
        <stp/>
        <stp>TRUE</stp>
        <stp>T</stp>
        <tr r="I68" s="5"/>
      </tp>
      <tp>
        <v>16.88</v>
        <stp/>
        <stp>StudyData</stp>
        <stp>Consolidate(SPREAD(42*HOE-CLE, L2),1X,SPREAD(42*HOE-CLE, L2),1,0)</stp>
        <stp>Bar</stp>
        <stp/>
        <stp>Close</stp>
        <stp>20</stp>
        <stp>-65</stp>
        <stp>All</stp>
        <stp/>
        <stp/>
        <stp>TRUE</stp>
        <stp>T</stp>
        <tr r="I69" s="5"/>
      </tp>
      <tp>
        <v>16.98</v>
        <stp/>
        <stp>StudyData</stp>
        <stp>Consolidate(SPREAD(42*HOE-CLE, L2),1X,SPREAD(42*HOE-CLE, L2),1,0)</stp>
        <stp>Bar</stp>
        <stp/>
        <stp>Close</stp>
        <stp>20</stp>
        <stp>-68</stp>
        <stp>All</stp>
        <stp/>
        <stp/>
        <stp>TRUE</stp>
        <stp>T</stp>
        <tr r="I72" s="5"/>
      </tp>
      <tp>
        <v>16.93</v>
        <stp/>
        <stp>StudyData</stp>
        <stp>Consolidate(SPREAD(42*HOE-CLE, L2),1X,SPREAD(42*HOE-CLE, L2),1,0)</stp>
        <stp>Bar</stp>
        <stp/>
        <stp>Close</stp>
        <stp>20</stp>
        <stp>-69</stp>
        <stp>All</stp>
        <stp/>
        <stp/>
        <stp>TRUE</stp>
        <stp>T</stp>
        <tr r="I73" s="5"/>
      </tp>
      <tp>
        <v>-48.23</v>
        <stp/>
        <stp>StudyData</stp>
        <stp>Consolidate(SPREAD(RBE-CLE,L2),1X,SPREAD(RBE-CLE,L2),1,0)</stp>
        <stp>Bar</stp>
        <stp/>
        <stp>Close</stp>
        <stp>10</stp>
        <stp>-84</stp>
        <stp>All</stp>
        <stp/>
        <stp/>
        <stp>TRUE</stp>
        <stp>T</stp>
        <tr r="I88" s="4"/>
      </tp>
      <tp>
        <v>-48.23</v>
        <stp/>
        <stp>StudyData</stp>
        <stp>Consolidate(SPREAD(RBE-CLE,L2),1X,SPREAD(RBE-CLE,L2),1,0)</stp>
        <stp>Bar</stp>
        <stp/>
        <stp>Close</stp>
        <stp>10</stp>
        <stp>-85</stp>
        <stp>All</stp>
        <stp/>
        <stp/>
        <stp>TRUE</stp>
        <stp>T</stp>
        <tr r="I89" s="4"/>
      </tp>
      <tp>
        <v>-48.21</v>
        <stp/>
        <stp>StudyData</stp>
        <stp>Consolidate(SPREAD(RBE-CLE,L2),1X,SPREAD(RBE-CLE,L2),1,0)</stp>
        <stp>Bar</stp>
        <stp/>
        <stp>Close</stp>
        <stp>10</stp>
        <stp>-86</stp>
        <stp>All</stp>
        <stp/>
        <stp/>
        <stp>TRUE</stp>
        <stp>T</stp>
        <tr r="I90" s="4"/>
      </tp>
      <tp>
        <v>-48.22</v>
        <stp/>
        <stp>StudyData</stp>
        <stp>Consolidate(SPREAD(RBE-CLE,L2),1X,SPREAD(RBE-CLE,L2),1,0)</stp>
        <stp>Bar</stp>
        <stp/>
        <stp>Close</stp>
        <stp>10</stp>
        <stp>-87</stp>
        <stp>All</stp>
        <stp/>
        <stp/>
        <stp>TRUE</stp>
        <stp>T</stp>
        <tr r="I91" s="4"/>
      </tp>
      <tp>
        <v>-48.3</v>
        <stp/>
        <stp>StudyData</stp>
        <stp>Consolidate(SPREAD(RBE-CLE,L2),1X,SPREAD(RBE-CLE,L2),1,0)</stp>
        <stp>Bar</stp>
        <stp/>
        <stp>Close</stp>
        <stp>10</stp>
        <stp>-80</stp>
        <stp>All</stp>
        <stp/>
        <stp/>
        <stp>TRUE</stp>
        <stp>T</stp>
        <tr r="I84" s="4"/>
      </tp>
      <tp>
        <v>-48.28</v>
        <stp/>
        <stp>StudyData</stp>
        <stp>Consolidate(SPREAD(RBE-CLE,L2),1X,SPREAD(RBE-CLE,L2),1,0)</stp>
        <stp>Bar</stp>
        <stp/>
        <stp>Close</stp>
        <stp>10</stp>
        <stp>-81</stp>
        <stp>All</stp>
        <stp/>
        <stp/>
        <stp>TRUE</stp>
        <stp>T</stp>
        <tr r="I85" s="4"/>
      </tp>
      <tp>
        <v>-48.27</v>
        <stp/>
        <stp>StudyData</stp>
        <stp>Consolidate(SPREAD(RBE-CLE,L2),1X,SPREAD(RBE-CLE,L2),1,0)</stp>
        <stp>Bar</stp>
        <stp/>
        <stp>Close</stp>
        <stp>10</stp>
        <stp>-82</stp>
        <stp>All</stp>
        <stp/>
        <stp/>
        <stp>TRUE</stp>
        <stp>T</stp>
        <tr r="I86" s="4"/>
      </tp>
      <tp>
        <v>-48.25</v>
        <stp/>
        <stp>StudyData</stp>
        <stp>Consolidate(SPREAD(RBE-CLE,L2),1X,SPREAD(RBE-CLE,L2),1,0)</stp>
        <stp>Bar</stp>
        <stp/>
        <stp>Close</stp>
        <stp>10</stp>
        <stp>-83</stp>
        <stp>All</stp>
        <stp/>
        <stp/>
        <stp>TRUE</stp>
        <stp>T</stp>
        <tr r="I87" s="4"/>
      </tp>
      <tp>
        <v>16.63</v>
        <stp/>
        <stp>StudyData</stp>
        <stp>Consolidate(SPREAD(42*HOE-CLE, L2),1X,SPREAD(42*HOE-CLE, L2),1,0)</stp>
        <stp>Bar</stp>
        <stp/>
        <stp>Close</stp>
        <stp>20</stp>
        <stp>0</stp>
        <stp>All</stp>
        <stp/>
        <stp/>
        <stp>TRUE</stp>
        <stp>T</stp>
        <tr r="I4" s="5"/>
      </tp>
      <tp>
        <v>-48.18</v>
        <stp/>
        <stp>StudyData</stp>
        <stp>Consolidate(SPREAD(RBE-CLE,L2),1X,SPREAD(RBE-CLE,L2),1,0)</stp>
        <stp>Bar</stp>
        <stp/>
        <stp>Close</stp>
        <stp>10</stp>
        <stp>-88</stp>
        <stp>All</stp>
        <stp/>
        <stp/>
        <stp>TRUE</stp>
        <stp>T</stp>
        <tr r="I92" s="4"/>
      </tp>
      <tp>
        <v>-48.22</v>
        <stp/>
        <stp>StudyData</stp>
        <stp>Consolidate(SPREAD(RBE-CLE,L2),1X,SPREAD(RBE-CLE,L2),1,0)</stp>
        <stp>Bar</stp>
        <stp/>
        <stp>Close</stp>
        <stp>10</stp>
        <stp>-89</stp>
        <stp>All</stp>
        <stp/>
        <stp/>
        <stp>TRUE</stp>
        <stp>T</stp>
        <tr r="I93" s="4"/>
      </tp>
      <tp>
        <v>-47.84</v>
        <stp/>
        <stp>StudyData</stp>
        <stp>Consolidate(SPREAD(RBE-CLE,L2),1X,SPREAD(RBE-CLE,L2),1,0)</stp>
        <stp>Bar</stp>
        <stp/>
        <stp>Low</stp>
        <stp>10</stp>
        <stp>-18</stp>
        <stp>All</stp>
        <stp/>
        <stp/>
        <stp>TRUE</stp>
        <stp>T</stp>
        <tr r="H22" s="4"/>
      </tp>
      <tp>
        <v>-47.9</v>
        <stp/>
        <stp>StudyData</stp>
        <stp>Consolidate(SPREAD(RBE-CLE,L2),1X,SPREAD(RBE-CLE,L2),1,0)</stp>
        <stp>Bar</stp>
        <stp/>
        <stp>Low</stp>
        <stp>10</stp>
        <stp>-19</stp>
        <stp>All</stp>
        <stp/>
        <stp/>
        <stp>TRUE</stp>
        <stp>T</stp>
        <tr r="H23" s="4"/>
      </tp>
      <tp>
        <v>-47.76</v>
        <stp/>
        <stp>StudyData</stp>
        <stp>Consolidate(SPREAD(RBE-CLE,L2),1X,SPREAD(RBE-CLE,L2),1,0)</stp>
        <stp>Bar</stp>
        <stp/>
        <stp>Low</stp>
        <stp>10</stp>
        <stp>-14</stp>
        <stp>All</stp>
        <stp/>
        <stp/>
        <stp>TRUE</stp>
        <stp>T</stp>
        <tr r="H18" s="4"/>
      </tp>
      <tp>
        <v>-47.76</v>
        <stp/>
        <stp>StudyData</stp>
        <stp>Consolidate(SPREAD(RBE-CLE,L2),1X,SPREAD(RBE-CLE,L2),1,0)</stp>
        <stp>Bar</stp>
        <stp/>
        <stp>Low</stp>
        <stp>10</stp>
        <stp>-15</stp>
        <stp>All</stp>
        <stp/>
        <stp/>
        <stp>TRUE</stp>
        <stp>T</stp>
        <tr r="H19" s="4"/>
      </tp>
      <tp>
        <v>-47.87</v>
        <stp/>
        <stp>StudyData</stp>
        <stp>Consolidate(SPREAD(RBE-CLE,L2),1X,SPREAD(RBE-CLE,L2),1,0)</stp>
        <stp>Bar</stp>
        <stp/>
        <stp>Low</stp>
        <stp>10</stp>
        <stp>-16</stp>
        <stp>All</stp>
        <stp/>
        <stp/>
        <stp>TRUE</stp>
        <stp>T</stp>
        <tr r="H20" s="4"/>
      </tp>
      <tp>
        <v>-47.84</v>
        <stp/>
        <stp>StudyData</stp>
        <stp>Consolidate(SPREAD(RBE-CLE,L2),1X,SPREAD(RBE-CLE,L2),1,0)</stp>
        <stp>Bar</stp>
        <stp/>
        <stp>Low</stp>
        <stp>10</stp>
        <stp>-17</stp>
        <stp>All</stp>
        <stp/>
        <stp/>
        <stp>TRUE</stp>
        <stp>T</stp>
        <tr r="H21" s="4"/>
      </tp>
      <tp>
        <v>-47.76</v>
        <stp/>
        <stp>StudyData</stp>
        <stp>Consolidate(SPREAD(RBE-CLE,L2),1X,SPREAD(RBE-CLE,L2),1,0)</stp>
        <stp>Bar</stp>
        <stp/>
        <stp>Low</stp>
        <stp>10</stp>
        <stp>-10</stp>
        <stp>All</stp>
        <stp/>
        <stp/>
        <stp>TRUE</stp>
        <stp>T</stp>
        <tr r="H14" s="4"/>
      </tp>
      <tp>
        <v>-47.82</v>
        <stp/>
        <stp>StudyData</stp>
        <stp>Consolidate(SPREAD(RBE-CLE,L2),1X,SPREAD(RBE-CLE,L2),1,0)</stp>
        <stp>Bar</stp>
        <stp/>
        <stp>Low</stp>
        <stp>10</stp>
        <stp>-11</stp>
        <stp>All</stp>
        <stp/>
        <stp/>
        <stp>TRUE</stp>
        <stp>T</stp>
        <tr r="H15" s="4"/>
      </tp>
      <tp>
        <v>-47.87</v>
        <stp/>
        <stp>StudyData</stp>
        <stp>Consolidate(SPREAD(RBE-CLE,L2),1X,SPREAD(RBE-CLE,L2),1,0)</stp>
        <stp>Bar</stp>
        <stp/>
        <stp>Low</stp>
        <stp>10</stp>
        <stp>-12</stp>
        <stp>All</stp>
        <stp/>
        <stp/>
        <stp>TRUE</stp>
        <stp>T</stp>
        <tr r="H16" s="4"/>
      </tp>
      <tp>
        <v>-47.79</v>
        <stp/>
        <stp>StudyData</stp>
        <stp>Consolidate(SPREAD(RBE-CLE,L2),1X,SPREAD(RBE-CLE,L2),1,0)</stp>
        <stp>Bar</stp>
        <stp/>
        <stp>Low</stp>
        <stp>10</stp>
        <stp>-13</stp>
        <stp>All</stp>
        <stp/>
        <stp/>
        <stp>TRUE</stp>
        <stp>T</stp>
        <tr r="H17" s="4"/>
      </tp>
      <tp>
        <v>16.59</v>
        <stp/>
        <stp>StudyData</stp>
        <stp>Consolidate(SPREAD(42*HOE-CLE, L2),1X,SPREAD(42*HOE-CLE, L2),1,0)</stp>
        <stp>Bar</stp>
        <stp/>
        <stp>Low</stp>
        <stp>20</stp>
        <stp>0</stp>
        <stp>All</stp>
        <stp/>
        <stp/>
        <stp>TRUE</stp>
        <stp>T</stp>
        <tr r="H4" s="5"/>
      </tp>
      <tp>
        <v>-48.06</v>
        <stp/>
        <stp>StudyData</stp>
        <stp>Consolidate(SPREAD(RBE-CLE,L2),1X,SPREAD(RBE-CLE,L2),1,0)</stp>
        <stp>Bar</stp>
        <stp/>
        <stp>Low</stp>
        <stp>10</stp>
        <stp>-28</stp>
        <stp>All</stp>
        <stp/>
        <stp/>
        <stp>TRUE</stp>
        <stp>T</stp>
        <tr r="H32" s="4"/>
      </tp>
      <tp>
        <v>-48.03</v>
        <stp/>
        <stp>StudyData</stp>
        <stp>Consolidate(SPREAD(RBE-CLE,L2),1X,SPREAD(RBE-CLE,L2),1,0)</stp>
        <stp>Bar</stp>
        <stp/>
        <stp>Low</stp>
        <stp>10</stp>
        <stp>-29</stp>
        <stp>All</stp>
        <stp/>
        <stp/>
        <stp>TRUE</stp>
        <stp>T</stp>
        <tr r="H33" s="4"/>
      </tp>
      <tp>
        <v>-47.9</v>
        <stp/>
        <stp>StudyData</stp>
        <stp>Consolidate(SPREAD(RBE-CLE,L2),1X,SPREAD(RBE-CLE,L2),1,0)</stp>
        <stp>Bar</stp>
        <stp/>
        <stp>Low</stp>
        <stp>10</stp>
        <stp>-24</stp>
        <stp>All</stp>
        <stp/>
        <stp/>
        <stp>TRUE</stp>
        <stp>T</stp>
        <tr r="H28" s="4"/>
      </tp>
      <tp>
        <v>-47.92</v>
        <stp/>
        <stp>StudyData</stp>
        <stp>Consolidate(SPREAD(RBE-CLE,L2),1X,SPREAD(RBE-CLE,L2),1,0)</stp>
        <stp>Bar</stp>
        <stp/>
        <stp>Low</stp>
        <stp>10</stp>
        <stp>-25</stp>
        <stp>All</stp>
        <stp/>
        <stp/>
        <stp>TRUE</stp>
        <stp>T</stp>
        <tr r="H29" s="4"/>
      </tp>
      <tp>
        <v>-48</v>
        <stp/>
        <stp>StudyData</stp>
        <stp>Consolidate(SPREAD(RBE-CLE,L2),1X,SPREAD(RBE-CLE,L2),1,0)</stp>
        <stp>Bar</stp>
        <stp/>
        <stp>Low</stp>
        <stp>10</stp>
        <stp>-26</stp>
        <stp>All</stp>
        <stp/>
        <stp/>
        <stp>TRUE</stp>
        <stp>T</stp>
        <tr r="H30" s="4"/>
      </tp>
      <tp>
        <v>-48.06</v>
        <stp/>
        <stp>StudyData</stp>
        <stp>Consolidate(SPREAD(RBE-CLE,L2),1X,SPREAD(RBE-CLE,L2),1,0)</stp>
        <stp>Bar</stp>
        <stp/>
        <stp>Low</stp>
        <stp>10</stp>
        <stp>-27</stp>
        <stp>All</stp>
        <stp/>
        <stp/>
        <stp>TRUE</stp>
        <stp>T</stp>
        <tr r="H31" s="4"/>
      </tp>
      <tp>
        <v>-47.91</v>
        <stp/>
        <stp>StudyData</stp>
        <stp>Consolidate(SPREAD(RBE-CLE,L2),1X,SPREAD(RBE-CLE,L2),1,0)</stp>
        <stp>Bar</stp>
        <stp/>
        <stp>Low</stp>
        <stp>10</stp>
        <stp>-20</stp>
        <stp>All</stp>
        <stp/>
        <stp/>
        <stp>TRUE</stp>
        <stp>T</stp>
        <tr r="H24" s="4"/>
      </tp>
      <tp>
        <v>-47.87</v>
        <stp/>
        <stp>StudyData</stp>
        <stp>Consolidate(SPREAD(RBE-CLE,L2),1X,SPREAD(RBE-CLE,L2),1,0)</stp>
        <stp>Bar</stp>
        <stp/>
        <stp>Low</stp>
        <stp>10</stp>
        <stp>-21</stp>
        <stp>All</stp>
        <stp/>
        <stp/>
        <stp>TRUE</stp>
        <stp>T</stp>
        <tr r="H25" s="4"/>
      </tp>
      <tp>
        <v>-47.84</v>
        <stp/>
        <stp>StudyData</stp>
        <stp>Consolidate(SPREAD(RBE-CLE,L2),1X,SPREAD(RBE-CLE,L2),1,0)</stp>
        <stp>Bar</stp>
        <stp/>
        <stp>Low</stp>
        <stp>10</stp>
        <stp>-22</stp>
        <stp>All</stp>
        <stp/>
        <stp/>
        <stp>TRUE</stp>
        <stp>T</stp>
        <tr r="H26" s="4"/>
      </tp>
      <tp>
        <v>-47.87</v>
        <stp/>
        <stp>StudyData</stp>
        <stp>Consolidate(SPREAD(RBE-CLE,L2),1X,SPREAD(RBE-CLE,L2),1,0)</stp>
        <stp>Bar</stp>
        <stp/>
        <stp>Low</stp>
        <stp>10</stp>
        <stp>-23</stp>
        <stp>All</stp>
        <stp/>
        <stp/>
        <stp>TRUE</stp>
        <stp>T</stp>
        <tr r="H27" s="4"/>
      </tp>
      <tp>
        <v>-48.114100000000001</v>
        <stp/>
        <stp>StudyData</stp>
        <stp>Consolidate(SPREAD(RBE-CLE,L2),1X,SPREAD(RBE-CLE,L2),1,0)</stp>
        <stp>Bar</stp>
        <stp/>
        <stp>Open</stp>
        <stp>D</stp>
        <stp/>
        <stp>All</stp>
        <stp/>
        <stp/>
        <stp>TRUE</stp>
        <stp>T</stp>
        <tr r="O9" s="4"/>
      </tp>
      <tp>
        <v>-48.15</v>
        <stp/>
        <stp>StudyData</stp>
        <stp>Consolidate(SPREAD(RBE-CLE,L2),1X,SPREAD(RBE-CLE,L2),1,0)</stp>
        <stp>Bar</stp>
        <stp/>
        <stp>Low</stp>
        <stp>10</stp>
        <stp>-38</stp>
        <stp>All</stp>
        <stp/>
        <stp/>
        <stp>TRUE</stp>
        <stp>T</stp>
        <tr r="H42" s="4"/>
      </tp>
      <tp>
        <v>-48.16</v>
        <stp/>
        <stp>StudyData</stp>
        <stp>Consolidate(SPREAD(RBE-CLE,L2),1X,SPREAD(RBE-CLE,L2),1,0)</stp>
        <stp>Bar</stp>
        <stp/>
        <stp>Low</stp>
        <stp>10</stp>
        <stp>-39</stp>
        <stp>All</stp>
        <stp/>
        <stp/>
        <stp>TRUE</stp>
        <stp>T</stp>
        <tr r="H43" s="4"/>
      </tp>
      <tp>
        <v>-48.07</v>
        <stp/>
        <stp>StudyData</stp>
        <stp>Consolidate(SPREAD(RBE-CLE,L2),1X,SPREAD(RBE-CLE,L2),1,0)</stp>
        <stp>Bar</stp>
        <stp/>
        <stp>Low</stp>
        <stp>10</stp>
        <stp>-34</stp>
        <stp>All</stp>
        <stp/>
        <stp/>
        <stp>TRUE</stp>
        <stp>T</stp>
        <tr r="H38" s="4"/>
      </tp>
      <tp>
        <v>-48.08</v>
        <stp/>
        <stp>StudyData</stp>
        <stp>Consolidate(SPREAD(RBE-CLE,L2),1X,SPREAD(RBE-CLE,L2),1,0)</stp>
        <stp>Bar</stp>
        <stp/>
        <stp>Low</stp>
        <stp>10</stp>
        <stp>-35</stp>
        <stp>All</stp>
        <stp/>
        <stp/>
        <stp>TRUE</stp>
        <stp>T</stp>
        <tr r="H39" s="4"/>
      </tp>
      <tp>
        <v>-48.08</v>
        <stp/>
        <stp>StudyData</stp>
        <stp>Consolidate(SPREAD(RBE-CLE,L2),1X,SPREAD(RBE-CLE,L2),1,0)</stp>
        <stp>Bar</stp>
        <stp/>
        <stp>Low</stp>
        <stp>10</stp>
        <stp>-36</stp>
        <stp>All</stp>
        <stp/>
        <stp/>
        <stp>TRUE</stp>
        <stp>T</stp>
        <tr r="H40" s="4"/>
      </tp>
      <tp>
        <v>-48.14</v>
        <stp/>
        <stp>StudyData</stp>
        <stp>Consolidate(SPREAD(RBE-CLE,L2),1X,SPREAD(RBE-CLE,L2),1,0)</stp>
        <stp>Bar</stp>
        <stp/>
        <stp>Low</stp>
        <stp>10</stp>
        <stp>-37</stp>
        <stp>All</stp>
        <stp/>
        <stp/>
        <stp>TRUE</stp>
        <stp>T</stp>
        <tr r="H41" s="4"/>
      </tp>
      <tp>
        <v>-48.03</v>
        <stp/>
        <stp>StudyData</stp>
        <stp>Consolidate(SPREAD(RBE-CLE,L2),1X,SPREAD(RBE-CLE,L2),1,0)</stp>
        <stp>Bar</stp>
        <stp/>
        <stp>Low</stp>
        <stp>10</stp>
        <stp>-30</stp>
        <stp>All</stp>
        <stp/>
        <stp/>
        <stp>TRUE</stp>
        <stp>T</stp>
        <tr r="H34" s="4"/>
      </tp>
      <tp>
        <v>-48.04</v>
        <stp/>
        <stp>StudyData</stp>
        <stp>Consolidate(SPREAD(RBE-CLE,L2),1X,SPREAD(RBE-CLE,L2),1,0)</stp>
        <stp>Bar</stp>
        <stp/>
        <stp>Low</stp>
        <stp>10</stp>
        <stp>-31</stp>
        <stp>All</stp>
        <stp/>
        <stp/>
        <stp>TRUE</stp>
        <stp>T</stp>
        <tr r="H35" s="4"/>
      </tp>
      <tp>
        <v>-48.11</v>
        <stp/>
        <stp>StudyData</stp>
        <stp>Consolidate(SPREAD(RBE-CLE,L2),1X,SPREAD(RBE-CLE,L2),1,0)</stp>
        <stp>Bar</stp>
        <stp/>
        <stp>Low</stp>
        <stp>10</stp>
        <stp>-32</stp>
        <stp>All</stp>
        <stp/>
        <stp/>
        <stp>TRUE</stp>
        <stp>T</stp>
        <tr r="H36" s="4"/>
      </tp>
      <tp>
        <v>-48.09</v>
        <stp/>
        <stp>StudyData</stp>
        <stp>Consolidate(SPREAD(RBE-CLE,L2),1X,SPREAD(RBE-CLE,L2),1,0)</stp>
        <stp>Bar</stp>
        <stp/>
        <stp>Low</stp>
        <stp>10</stp>
        <stp>-33</stp>
        <stp>All</stp>
        <stp/>
        <stp/>
        <stp>TRUE</stp>
        <stp>T</stp>
        <tr r="H37" s="4"/>
      </tp>
      <tp>
        <v>-48.03</v>
        <stp/>
        <stp>StudyData</stp>
        <stp>Consolidate(SPREAD(RBE-CLE,L2),1X,SPREAD(RBE-CLE,L2),1,0)</stp>
        <stp>Bar</stp>
        <stp/>
        <stp>Low</stp>
        <stp>10</stp>
        <stp>-48</stp>
        <stp>All</stp>
        <stp/>
        <stp/>
        <stp>TRUE</stp>
        <stp>T</stp>
        <tr r="H52" s="4"/>
      </tp>
      <tp>
        <v>-48.11</v>
        <stp/>
        <stp>StudyData</stp>
        <stp>Consolidate(SPREAD(RBE-CLE,L2),1X,SPREAD(RBE-CLE,L2),1,0)</stp>
        <stp>Bar</stp>
        <stp/>
        <stp>Low</stp>
        <stp>10</stp>
        <stp>-49</stp>
        <stp>All</stp>
        <stp/>
        <stp/>
        <stp>TRUE</stp>
        <stp>T</stp>
        <tr r="H53" s="4"/>
      </tp>
      <tp>
        <v>-48.07</v>
        <stp/>
        <stp>StudyData</stp>
        <stp>Consolidate(SPREAD(RBE-CLE,L2),1X,SPREAD(RBE-CLE,L2),1,0)</stp>
        <stp>Bar</stp>
        <stp/>
        <stp>Low</stp>
        <stp>10</stp>
        <stp>-44</stp>
        <stp>All</stp>
        <stp/>
        <stp/>
        <stp>TRUE</stp>
        <stp>T</stp>
        <tr r="H48" s="4"/>
      </tp>
      <tp>
        <v>-48.11</v>
        <stp/>
        <stp>StudyData</stp>
        <stp>Consolidate(SPREAD(RBE-CLE,L2),1X,SPREAD(RBE-CLE,L2),1,0)</stp>
        <stp>Bar</stp>
        <stp/>
        <stp>Low</stp>
        <stp>10</stp>
        <stp>-45</stp>
        <stp>All</stp>
        <stp/>
        <stp/>
        <stp>TRUE</stp>
        <stp>T</stp>
        <tr r="H49" s="4"/>
      </tp>
      <tp>
        <v>-48.1</v>
        <stp/>
        <stp>StudyData</stp>
        <stp>Consolidate(SPREAD(RBE-CLE,L2),1X,SPREAD(RBE-CLE,L2),1,0)</stp>
        <stp>Bar</stp>
        <stp/>
        <stp>Low</stp>
        <stp>10</stp>
        <stp>-46</stp>
        <stp>All</stp>
        <stp/>
        <stp/>
        <stp>TRUE</stp>
        <stp>T</stp>
        <tr r="H50" s="4"/>
      </tp>
      <tp>
        <v>-48.05</v>
        <stp/>
        <stp>StudyData</stp>
        <stp>Consolidate(SPREAD(RBE-CLE,L2),1X,SPREAD(RBE-CLE,L2),1,0)</stp>
        <stp>Bar</stp>
        <stp/>
        <stp>Low</stp>
        <stp>10</stp>
        <stp>-47</stp>
        <stp>All</stp>
        <stp/>
        <stp/>
        <stp>TRUE</stp>
        <stp>T</stp>
        <tr r="H51" s="4"/>
      </tp>
      <tp>
        <v>-48.11</v>
        <stp/>
        <stp>StudyData</stp>
        <stp>Consolidate(SPREAD(RBE-CLE,L2),1X,SPREAD(RBE-CLE,L2),1,0)</stp>
        <stp>Bar</stp>
        <stp/>
        <stp>Low</stp>
        <stp>10</stp>
        <stp>-40</stp>
        <stp>All</stp>
        <stp/>
        <stp/>
        <stp>TRUE</stp>
        <stp>T</stp>
        <tr r="H44" s="4"/>
      </tp>
      <tp>
        <v>-48.1</v>
        <stp/>
        <stp>StudyData</stp>
        <stp>Consolidate(SPREAD(RBE-CLE,L2),1X,SPREAD(RBE-CLE,L2),1,0)</stp>
        <stp>Bar</stp>
        <stp/>
        <stp>Low</stp>
        <stp>10</stp>
        <stp>-41</stp>
        <stp>All</stp>
        <stp/>
        <stp/>
        <stp>TRUE</stp>
        <stp>T</stp>
        <tr r="H45" s="4"/>
      </tp>
      <tp>
        <v>-48.05</v>
        <stp/>
        <stp>StudyData</stp>
        <stp>Consolidate(SPREAD(RBE-CLE,L2),1X,SPREAD(RBE-CLE,L2),1,0)</stp>
        <stp>Bar</stp>
        <stp/>
        <stp>Low</stp>
        <stp>10</stp>
        <stp>-42</stp>
        <stp>All</stp>
        <stp/>
        <stp/>
        <stp>TRUE</stp>
        <stp>T</stp>
        <tr r="H46" s="4"/>
      </tp>
      <tp>
        <v>-48.04</v>
        <stp/>
        <stp>StudyData</stp>
        <stp>Consolidate(SPREAD(RBE-CLE,L2),1X,SPREAD(RBE-CLE,L2),1,0)</stp>
        <stp>Bar</stp>
        <stp/>
        <stp>Low</stp>
        <stp>10</stp>
        <stp>-43</stp>
        <stp>All</stp>
        <stp/>
        <stp/>
        <stp>TRUE</stp>
        <stp>T</stp>
        <tr r="H47" s="4"/>
      </tp>
      <tp>
        <v>42671.229166666664</v>
        <stp/>
        <stp>StudyData</stp>
        <stp>Consolidate(SPREAD((-ZSE)+(2.2*ZME)+(11*ZLE)),1X,SPREAD((-ZSE)+(2.2*ZME)+(11*ZLE)),1,0)</stp>
        <stp>Bar</stp>
        <stp/>
        <stp>Time</stp>
        <stp>15</stp>
        <stp>-18</stp>
        <stp>All</stp>
        <stp/>
        <stp/>
        <stp>False</stp>
        <tr r="C22" s="6"/>
        <tr r="E22" s="6"/>
      </tp>
      <tp>
        <v>42671.21875</v>
        <stp/>
        <stp>StudyData</stp>
        <stp>Consolidate(SPREAD((-ZSE)+(2.2*ZME)+(11*ZLE)),1X,SPREAD((-ZSE)+(2.2*ZME)+(11*ZLE)),1,0)</stp>
        <stp>Bar</stp>
        <stp/>
        <stp>Time</stp>
        <stp>15</stp>
        <stp>-19</stp>
        <stp>All</stp>
        <stp/>
        <stp/>
        <stp>False</stp>
        <tr r="E23" s="6"/>
        <tr r="C23" s="6"/>
      </tp>
      <tp>
        <v>42671.3125</v>
        <stp/>
        <stp>StudyData</stp>
        <stp>Consolidate(SPREAD((-ZSE)+(2.2*ZME)+(11*ZLE)),1X,SPREAD((-ZSE)+(2.2*ZME)+(11*ZLE)),1,0)</stp>
        <stp>Bar</stp>
        <stp/>
        <stp>Time</stp>
        <stp>15</stp>
        <stp>-10</stp>
        <stp>All</stp>
        <stp/>
        <stp/>
        <stp>False</stp>
        <tr r="E14" s="6"/>
        <tr r="C14" s="6"/>
      </tp>
      <tp>
        <v>42671.302083333336</v>
        <stp/>
        <stp>StudyData</stp>
        <stp>Consolidate(SPREAD((-ZSE)+(2.2*ZME)+(11*ZLE)),1X,SPREAD((-ZSE)+(2.2*ZME)+(11*ZLE)),1,0)</stp>
        <stp>Bar</stp>
        <stp/>
        <stp>Time</stp>
        <stp>15</stp>
        <stp>-11</stp>
        <stp>All</stp>
        <stp/>
        <stp/>
        <stp>False</stp>
        <tr r="C15" s="6"/>
        <tr r="E15" s="6"/>
      </tp>
      <tp>
        <v>42671.291666666664</v>
        <stp/>
        <stp>StudyData</stp>
        <stp>Consolidate(SPREAD((-ZSE)+(2.2*ZME)+(11*ZLE)),1X,SPREAD((-ZSE)+(2.2*ZME)+(11*ZLE)),1,0)</stp>
        <stp>Bar</stp>
        <stp/>
        <stp>Time</stp>
        <stp>15</stp>
        <stp>-12</stp>
        <stp>All</stp>
        <stp/>
        <stp/>
        <stp>False</stp>
        <tr r="C16" s="6"/>
        <tr r="E16" s="6"/>
      </tp>
      <tp>
        <v>42671.28125</v>
        <stp/>
        <stp>StudyData</stp>
        <stp>Consolidate(SPREAD((-ZSE)+(2.2*ZME)+(11*ZLE)),1X,SPREAD((-ZSE)+(2.2*ZME)+(11*ZLE)),1,0)</stp>
        <stp>Bar</stp>
        <stp/>
        <stp>Time</stp>
        <stp>15</stp>
        <stp>-13</stp>
        <stp>All</stp>
        <stp/>
        <stp/>
        <stp>False</stp>
        <tr r="C17" s="6"/>
        <tr r="E17" s="6"/>
      </tp>
      <tp>
        <v>42671.270833333336</v>
        <stp/>
        <stp>StudyData</stp>
        <stp>Consolidate(SPREAD((-ZSE)+(2.2*ZME)+(11*ZLE)),1X,SPREAD((-ZSE)+(2.2*ZME)+(11*ZLE)),1,0)</stp>
        <stp>Bar</stp>
        <stp/>
        <stp>Time</stp>
        <stp>15</stp>
        <stp>-14</stp>
        <stp>All</stp>
        <stp/>
        <stp/>
        <stp>False</stp>
        <tr r="E18" s="6"/>
        <tr r="C18" s="6"/>
      </tp>
      <tp>
        <v>42671.260416666664</v>
        <stp/>
        <stp>StudyData</stp>
        <stp>Consolidate(SPREAD((-ZSE)+(2.2*ZME)+(11*ZLE)),1X,SPREAD((-ZSE)+(2.2*ZME)+(11*ZLE)),1,0)</stp>
        <stp>Bar</stp>
        <stp/>
        <stp>Time</stp>
        <stp>15</stp>
        <stp>-15</stp>
        <stp>All</stp>
        <stp/>
        <stp/>
        <stp>False</stp>
        <tr r="E19" s="6"/>
        <tr r="C19" s="6"/>
      </tp>
      <tp>
        <v>42671.25</v>
        <stp/>
        <stp>StudyData</stp>
        <stp>Consolidate(SPREAD((-ZSE)+(2.2*ZME)+(11*ZLE)),1X,SPREAD((-ZSE)+(2.2*ZME)+(11*ZLE)),1,0)</stp>
        <stp>Bar</stp>
        <stp/>
        <stp>Time</stp>
        <stp>15</stp>
        <stp>-16</stp>
        <stp>All</stp>
        <stp/>
        <stp/>
        <stp>False</stp>
        <tr r="C20" s="6"/>
        <tr r="E20" s="6"/>
      </tp>
      <tp>
        <v>42671.239583333336</v>
        <stp/>
        <stp>StudyData</stp>
        <stp>Consolidate(SPREAD((-ZSE)+(2.2*ZME)+(11*ZLE)),1X,SPREAD((-ZSE)+(2.2*ZME)+(11*ZLE)),1,0)</stp>
        <stp>Bar</stp>
        <stp/>
        <stp>Time</stp>
        <stp>15</stp>
        <stp>-17</stp>
        <stp>All</stp>
        <stp/>
        <stp/>
        <stp>False</stp>
        <tr r="C21" s="6"/>
        <tr r="E21" s="6"/>
      </tp>
      <tp>
        <v>42671.020833333336</v>
        <stp/>
        <stp>StudyData</stp>
        <stp>Consolidate(SPREAD((-ZSE)+(2.2*ZME)+(11*ZLE)),1X,SPREAD((-ZSE)+(2.2*ZME)+(11*ZLE)),1,0)</stp>
        <stp>Bar</stp>
        <stp/>
        <stp>Time</stp>
        <stp>15</stp>
        <stp>-38</stp>
        <stp>All</stp>
        <stp/>
        <stp/>
        <stp>False</stp>
        <tr r="E42" s="6"/>
        <tr r="C42" s="6"/>
      </tp>
      <tp>
        <v>42671.010416666664</v>
        <stp/>
        <stp>StudyData</stp>
        <stp>Consolidate(SPREAD((-ZSE)+(2.2*ZME)+(11*ZLE)),1X,SPREAD((-ZSE)+(2.2*ZME)+(11*ZLE)),1,0)</stp>
        <stp>Bar</stp>
        <stp/>
        <stp>Time</stp>
        <stp>15</stp>
        <stp>-39</stp>
        <stp>All</stp>
        <stp/>
        <stp/>
        <stp>False</stp>
        <tr r="E43" s="6"/>
        <tr r="C43" s="6"/>
      </tp>
      <tp>
        <v>42671.104166666664</v>
        <stp/>
        <stp>StudyData</stp>
        <stp>Consolidate(SPREAD((-ZSE)+(2.2*ZME)+(11*ZLE)),1X,SPREAD((-ZSE)+(2.2*ZME)+(11*ZLE)),1,0)</stp>
        <stp>Bar</stp>
        <stp/>
        <stp>Time</stp>
        <stp>15</stp>
        <stp>-30</stp>
        <stp>All</stp>
        <stp/>
        <stp/>
        <stp>False</stp>
        <tr r="C34" s="6"/>
        <tr r="E34" s="6"/>
      </tp>
      <tp>
        <v>42671.09375</v>
        <stp/>
        <stp>StudyData</stp>
        <stp>Consolidate(SPREAD((-ZSE)+(2.2*ZME)+(11*ZLE)),1X,SPREAD((-ZSE)+(2.2*ZME)+(11*ZLE)),1,0)</stp>
        <stp>Bar</stp>
        <stp/>
        <stp>Time</stp>
        <stp>15</stp>
        <stp>-31</stp>
        <stp>All</stp>
        <stp/>
        <stp/>
        <stp>False</stp>
        <tr r="E35" s="6"/>
        <tr r="C35" s="6"/>
      </tp>
      <tp>
        <v>42671.083333333336</v>
        <stp/>
        <stp>StudyData</stp>
        <stp>Consolidate(SPREAD((-ZSE)+(2.2*ZME)+(11*ZLE)),1X,SPREAD((-ZSE)+(2.2*ZME)+(11*ZLE)),1,0)</stp>
        <stp>Bar</stp>
        <stp/>
        <stp>Time</stp>
        <stp>15</stp>
        <stp>-32</stp>
        <stp>All</stp>
        <stp/>
        <stp/>
        <stp>False</stp>
        <tr r="C36" s="6"/>
        <tr r="E36" s="6"/>
      </tp>
      <tp>
        <v>42671.072916666664</v>
        <stp/>
        <stp>StudyData</stp>
        <stp>Consolidate(SPREAD((-ZSE)+(2.2*ZME)+(11*ZLE)),1X,SPREAD((-ZSE)+(2.2*ZME)+(11*ZLE)),1,0)</stp>
        <stp>Bar</stp>
        <stp/>
        <stp>Time</stp>
        <stp>15</stp>
        <stp>-33</stp>
        <stp>All</stp>
        <stp/>
        <stp/>
        <stp>False</stp>
        <tr r="C37" s="6"/>
        <tr r="E37" s="6"/>
      </tp>
      <tp>
        <v>42671.0625</v>
        <stp/>
        <stp>StudyData</stp>
        <stp>Consolidate(SPREAD((-ZSE)+(2.2*ZME)+(11*ZLE)),1X,SPREAD((-ZSE)+(2.2*ZME)+(11*ZLE)),1,0)</stp>
        <stp>Bar</stp>
        <stp/>
        <stp>Time</stp>
        <stp>15</stp>
        <stp>-34</stp>
        <stp>All</stp>
        <stp/>
        <stp/>
        <stp>False</stp>
        <tr r="C38" s="6"/>
        <tr r="E38" s="6"/>
      </tp>
      <tp>
        <v>42671.052083333336</v>
        <stp/>
        <stp>StudyData</stp>
        <stp>Consolidate(SPREAD((-ZSE)+(2.2*ZME)+(11*ZLE)),1X,SPREAD((-ZSE)+(2.2*ZME)+(11*ZLE)),1,0)</stp>
        <stp>Bar</stp>
        <stp/>
        <stp>Time</stp>
        <stp>15</stp>
        <stp>-35</stp>
        <stp>All</stp>
        <stp/>
        <stp/>
        <stp>False</stp>
        <tr r="E39" s="6"/>
        <tr r="C39" s="6"/>
      </tp>
      <tp>
        <v>42671.041666666664</v>
        <stp/>
        <stp>StudyData</stp>
        <stp>Consolidate(SPREAD((-ZSE)+(2.2*ZME)+(11*ZLE)),1X,SPREAD((-ZSE)+(2.2*ZME)+(11*ZLE)),1,0)</stp>
        <stp>Bar</stp>
        <stp/>
        <stp>Time</stp>
        <stp>15</stp>
        <stp>-36</stp>
        <stp>All</stp>
        <stp/>
        <stp/>
        <stp>False</stp>
        <tr r="E40" s="6"/>
        <tr r="C40" s="6"/>
      </tp>
      <tp>
        <v>42671.03125</v>
        <stp/>
        <stp>StudyData</stp>
        <stp>Consolidate(SPREAD((-ZSE)+(2.2*ZME)+(11*ZLE)),1X,SPREAD((-ZSE)+(2.2*ZME)+(11*ZLE)),1,0)</stp>
        <stp>Bar</stp>
        <stp/>
        <stp>Time</stp>
        <stp>15</stp>
        <stp>-37</stp>
        <stp>All</stp>
        <stp/>
        <stp/>
        <stp>False</stp>
        <tr r="E41" s="6"/>
        <tr r="C41" s="6"/>
      </tp>
      <tp>
        <v>42671.125</v>
        <stp/>
        <stp>StudyData</stp>
        <stp>Consolidate(SPREAD((-ZSE)+(2.2*ZME)+(11*ZLE)),1X,SPREAD((-ZSE)+(2.2*ZME)+(11*ZLE)),1,0)</stp>
        <stp>Bar</stp>
        <stp/>
        <stp>Time</stp>
        <stp>15</stp>
        <stp>-28</stp>
        <stp>All</stp>
        <stp/>
        <stp/>
        <stp>False</stp>
        <tr r="C32" s="6"/>
        <tr r="E32" s="6"/>
      </tp>
      <tp>
        <v>42671.114583333336</v>
        <stp/>
        <stp>StudyData</stp>
        <stp>Consolidate(SPREAD((-ZSE)+(2.2*ZME)+(11*ZLE)),1X,SPREAD((-ZSE)+(2.2*ZME)+(11*ZLE)),1,0)</stp>
        <stp>Bar</stp>
        <stp/>
        <stp>Time</stp>
        <stp>15</stp>
        <stp>-29</stp>
        <stp>All</stp>
        <stp/>
        <stp/>
        <stp>False</stp>
        <tr r="E33" s="6"/>
        <tr r="C33" s="6"/>
      </tp>
      <tp>
        <v>42671.208333333336</v>
        <stp/>
        <stp>StudyData</stp>
        <stp>Consolidate(SPREAD((-ZSE)+(2.2*ZME)+(11*ZLE)),1X,SPREAD((-ZSE)+(2.2*ZME)+(11*ZLE)),1,0)</stp>
        <stp>Bar</stp>
        <stp/>
        <stp>Time</stp>
        <stp>15</stp>
        <stp>-20</stp>
        <stp>All</stp>
        <stp/>
        <stp/>
        <stp>False</stp>
        <tr r="E24" s="6"/>
        <tr r="C24" s="6"/>
      </tp>
      <tp>
        <v>42671.197916666664</v>
        <stp/>
        <stp>StudyData</stp>
        <stp>Consolidate(SPREAD((-ZSE)+(2.2*ZME)+(11*ZLE)),1X,SPREAD((-ZSE)+(2.2*ZME)+(11*ZLE)),1,0)</stp>
        <stp>Bar</stp>
        <stp/>
        <stp>Time</stp>
        <stp>15</stp>
        <stp>-21</stp>
        <stp>All</stp>
        <stp/>
        <stp/>
        <stp>False</stp>
        <tr r="C25" s="6"/>
        <tr r="E25" s="6"/>
      </tp>
      <tp>
        <v>42671.1875</v>
        <stp/>
        <stp>StudyData</stp>
        <stp>Consolidate(SPREAD((-ZSE)+(2.2*ZME)+(11*ZLE)),1X,SPREAD((-ZSE)+(2.2*ZME)+(11*ZLE)),1,0)</stp>
        <stp>Bar</stp>
        <stp/>
        <stp>Time</stp>
        <stp>15</stp>
        <stp>-22</stp>
        <stp>All</stp>
        <stp/>
        <stp/>
        <stp>False</stp>
        <tr r="C26" s="6"/>
        <tr r="E26" s="6"/>
      </tp>
      <tp>
        <v>42671.177083333336</v>
        <stp/>
        <stp>StudyData</stp>
        <stp>Consolidate(SPREAD((-ZSE)+(2.2*ZME)+(11*ZLE)),1X,SPREAD((-ZSE)+(2.2*ZME)+(11*ZLE)),1,0)</stp>
        <stp>Bar</stp>
        <stp/>
        <stp>Time</stp>
        <stp>15</stp>
        <stp>-23</stp>
        <stp>All</stp>
        <stp/>
        <stp/>
        <stp>False</stp>
        <tr r="C27" s="6"/>
        <tr r="E27" s="6"/>
      </tp>
      <tp>
        <v>42671.166666666664</v>
        <stp/>
        <stp>StudyData</stp>
        <stp>Consolidate(SPREAD((-ZSE)+(2.2*ZME)+(11*ZLE)),1X,SPREAD((-ZSE)+(2.2*ZME)+(11*ZLE)),1,0)</stp>
        <stp>Bar</stp>
        <stp/>
        <stp>Time</stp>
        <stp>15</stp>
        <stp>-24</stp>
        <stp>All</stp>
        <stp/>
        <stp/>
        <stp>False</stp>
        <tr r="C28" s="6"/>
        <tr r="E28" s="6"/>
      </tp>
      <tp>
        <v>42671.15625</v>
        <stp/>
        <stp>StudyData</stp>
        <stp>Consolidate(SPREAD((-ZSE)+(2.2*ZME)+(11*ZLE)),1X,SPREAD((-ZSE)+(2.2*ZME)+(11*ZLE)),1,0)</stp>
        <stp>Bar</stp>
        <stp/>
        <stp>Time</stp>
        <stp>15</stp>
        <stp>-25</stp>
        <stp>All</stp>
        <stp/>
        <stp/>
        <stp>False</stp>
        <tr r="C29" s="6"/>
        <tr r="E29" s="6"/>
      </tp>
      <tp>
        <v>42671.145833333336</v>
        <stp/>
        <stp>StudyData</stp>
        <stp>Consolidate(SPREAD((-ZSE)+(2.2*ZME)+(11*ZLE)),1X,SPREAD((-ZSE)+(2.2*ZME)+(11*ZLE)),1,0)</stp>
        <stp>Bar</stp>
        <stp/>
        <stp>Time</stp>
        <stp>15</stp>
        <stp>-26</stp>
        <stp>All</stp>
        <stp/>
        <stp/>
        <stp>False</stp>
        <tr r="E30" s="6"/>
        <tr r="C30" s="6"/>
      </tp>
      <tp>
        <v>42671.135416666664</v>
        <stp/>
        <stp>StudyData</stp>
        <stp>Consolidate(SPREAD((-ZSE)+(2.2*ZME)+(11*ZLE)),1X,SPREAD((-ZSE)+(2.2*ZME)+(11*ZLE)),1,0)</stp>
        <stp>Bar</stp>
        <stp/>
        <stp>Time</stp>
        <stp>15</stp>
        <stp>-27</stp>
        <stp>All</stp>
        <stp/>
        <stp/>
        <stp>False</stp>
        <tr r="E31" s="6"/>
        <tr r="C31" s="6"/>
      </tp>
      <tp>
        <v>42670.8125</v>
        <stp/>
        <stp>StudyData</stp>
        <stp>Consolidate(SPREAD((-ZSE)+(2.2*ZME)+(11*ZLE)),1X,SPREAD((-ZSE)+(2.2*ZME)+(11*ZLE)),1,0)</stp>
        <stp>Bar</stp>
        <stp/>
        <stp>Time</stp>
        <stp>15</stp>
        <stp>-58</stp>
        <stp>All</stp>
        <stp/>
        <stp/>
        <stp>False</stp>
        <tr r="E62" s="6"/>
        <tr r="C62" s="6"/>
      </tp>
      <tp>
        <v>42670.802083333336</v>
        <stp/>
        <stp>StudyData</stp>
        <stp>Consolidate(SPREAD((-ZSE)+(2.2*ZME)+(11*ZLE)),1X,SPREAD((-ZSE)+(2.2*ZME)+(11*ZLE)),1,0)</stp>
        <stp>Bar</stp>
        <stp/>
        <stp>Time</stp>
        <stp>15</stp>
        <stp>-59</stp>
        <stp>All</stp>
        <stp/>
        <stp/>
        <stp>False</stp>
        <tr r="C63" s="6"/>
        <tr r="E63" s="6"/>
      </tp>
      <tp>
        <v>42670.895833333336</v>
        <stp/>
        <stp>StudyData</stp>
        <stp>Consolidate(SPREAD((-ZSE)+(2.2*ZME)+(11*ZLE)),1X,SPREAD((-ZSE)+(2.2*ZME)+(11*ZLE)),1,0)</stp>
        <stp>Bar</stp>
        <stp/>
        <stp>Time</stp>
        <stp>15</stp>
        <stp>-50</stp>
        <stp>All</stp>
        <stp/>
        <stp/>
        <stp>False</stp>
        <tr r="E54" s="6"/>
        <tr r="C54" s="6"/>
      </tp>
      <tp>
        <v>42670.885416666664</v>
        <stp/>
        <stp>StudyData</stp>
        <stp>Consolidate(SPREAD((-ZSE)+(2.2*ZME)+(11*ZLE)),1X,SPREAD((-ZSE)+(2.2*ZME)+(11*ZLE)),1,0)</stp>
        <stp>Bar</stp>
        <stp/>
        <stp>Time</stp>
        <stp>15</stp>
        <stp>-51</stp>
        <stp>All</stp>
        <stp/>
        <stp/>
        <stp>False</stp>
        <tr r="C55" s="6"/>
        <tr r="E55" s="6"/>
      </tp>
      <tp>
        <v>42670.875</v>
        <stp/>
        <stp>StudyData</stp>
        <stp>Consolidate(SPREAD((-ZSE)+(2.2*ZME)+(11*ZLE)),1X,SPREAD((-ZSE)+(2.2*ZME)+(11*ZLE)),1,0)</stp>
        <stp>Bar</stp>
        <stp/>
        <stp>Time</stp>
        <stp>15</stp>
        <stp>-52</stp>
        <stp>All</stp>
        <stp/>
        <stp/>
        <stp>False</stp>
        <tr r="E56" s="6"/>
        <tr r="C56" s="6"/>
      </tp>
      <tp>
        <v>42670.864583333336</v>
        <stp/>
        <stp>StudyData</stp>
        <stp>Consolidate(SPREAD((-ZSE)+(2.2*ZME)+(11*ZLE)),1X,SPREAD((-ZSE)+(2.2*ZME)+(11*ZLE)),1,0)</stp>
        <stp>Bar</stp>
        <stp/>
        <stp>Time</stp>
        <stp>15</stp>
        <stp>-53</stp>
        <stp>All</stp>
        <stp/>
        <stp/>
        <stp>False</stp>
        <tr r="E57" s="6"/>
        <tr r="C57" s="6"/>
      </tp>
      <tp>
        <v>42670.854166666664</v>
        <stp/>
        <stp>StudyData</stp>
        <stp>Consolidate(SPREAD((-ZSE)+(2.2*ZME)+(11*ZLE)),1X,SPREAD((-ZSE)+(2.2*ZME)+(11*ZLE)),1,0)</stp>
        <stp>Bar</stp>
        <stp/>
        <stp>Time</stp>
        <stp>15</stp>
        <stp>-54</stp>
        <stp>All</stp>
        <stp/>
        <stp/>
        <stp>False</stp>
        <tr r="C58" s="6"/>
        <tr r="E58" s="6"/>
      </tp>
      <tp>
        <v>42670.84375</v>
        <stp/>
        <stp>StudyData</stp>
        <stp>Consolidate(SPREAD((-ZSE)+(2.2*ZME)+(11*ZLE)),1X,SPREAD((-ZSE)+(2.2*ZME)+(11*ZLE)),1,0)</stp>
        <stp>Bar</stp>
        <stp/>
        <stp>Time</stp>
        <stp>15</stp>
        <stp>-55</stp>
        <stp>All</stp>
        <stp/>
        <stp/>
        <stp>False</stp>
        <tr r="E59" s="6"/>
        <tr r="C59" s="6"/>
      </tp>
      <tp>
        <v>42670.833333333336</v>
        <stp/>
        <stp>StudyData</stp>
        <stp>Consolidate(SPREAD((-ZSE)+(2.2*ZME)+(11*ZLE)),1X,SPREAD((-ZSE)+(2.2*ZME)+(11*ZLE)),1,0)</stp>
        <stp>Bar</stp>
        <stp/>
        <stp>Time</stp>
        <stp>15</stp>
        <stp>-56</stp>
        <stp>All</stp>
        <stp/>
        <stp/>
        <stp>False</stp>
        <tr r="C60" s="6"/>
        <tr r="E60" s="6"/>
      </tp>
      <tp>
        <v>42670.822916666664</v>
        <stp/>
        <stp>StudyData</stp>
        <stp>Consolidate(SPREAD((-ZSE)+(2.2*ZME)+(11*ZLE)),1X,SPREAD((-ZSE)+(2.2*ZME)+(11*ZLE)),1,0)</stp>
        <stp>Bar</stp>
        <stp/>
        <stp>Time</stp>
        <stp>15</stp>
        <stp>-57</stp>
        <stp>All</stp>
        <stp/>
        <stp/>
        <stp>False</stp>
        <tr r="C61" s="6"/>
        <tr r="E61" s="6"/>
      </tp>
      <tp>
        <v>42670.916666666664</v>
        <stp/>
        <stp>StudyData</stp>
        <stp>Consolidate(SPREAD((-ZSE)+(2.2*ZME)+(11*ZLE)),1X,SPREAD((-ZSE)+(2.2*ZME)+(11*ZLE)),1,0)</stp>
        <stp>Bar</stp>
        <stp/>
        <stp>Time</stp>
        <stp>15</stp>
        <stp>-48</stp>
        <stp>All</stp>
        <stp/>
        <stp/>
        <stp>False</stp>
        <tr r="C52" s="6"/>
        <tr r="E52" s="6"/>
      </tp>
      <tp>
        <v>42670.90625</v>
        <stp/>
        <stp>StudyData</stp>
        <stp>Consolidate(SPREAD((-ZSE)+(2.2*ZME)+(11*ZLE)),1X,SPREAD((-ZSE)+(2.2*ZME)+(11*ZLE)),1,0)</stp>
        <stp>Bar</stp>
        <stp/>
        <stp>Time</stp>
        <stp>15</stp>
        <stp>-49</stp>
        <stp>All</stp>
        <stp/>
        <stp/>
        <stp>False</stp>
        <tr r="C53" s="6"/>
        <tr r="E53" s="6"/>
      </tp>
      <tp>
        <v>42671</v>
        <stp/>
        <stp>StudyData</stp>
        <stp>Consolidate(SPREAD((-ZSE)+(2.2*ZME)+(11*ZLE)),1X,SPREAD((-ZSE)+(2.2*ZME)+(11*ZLE)),1,0)</stp>
        <stp>Bar</stp>
        <stp/>
        <stp>Time</stp>
        <stp>15</stp>
        <stp>-40</stp>
        <stp>All</stp>
        <stp/>
        <stp/>
        <stp>False</stp>
        <tr r="C44" s="6"/>
        <tr r="E44" s="6"/>
      </tp>
      <tp>
        <v>42670.989583333336</v>
        <stp/>
        <stp>StudyData</stp>
        <stp>Consolidate(SPREAD((-ZSE)+(2.2*ZME)+(11*ZLE)),1X,SPREAD((-ZSE)+(2.2*ZME)+(11*ZLE)),1,0)</stp>
        <stp>Bar</stp>
        <stp/>
        <stp>Time</stp>
        <stp>15</stp>
        <stp>-41</stp>
        <stp>All</stp>
        <stp/>
        <stp/>
        <stp>False</stp>
        <tr r="C45" s="6"/>
        <tr r="E45" s="6"/>
      </tp>
      <tp>
        <v>42670.979166666664</v>
        <stp/>
        <stp>StudyData</stp>
        <stp>Consolidate(SPREAD((-ZSE)+(2.2*ZME)+(11*ZLE)),1X,SPREAD((-ZSE)+(2.2*ZME)+(11*ZLE)),1,0)</stp>
        <stp>Bar</stp>
        <stp/>
        <stp>Time</stp>
        <stp>15</stp>
        <stp>-42</stp>
        <stp>All</stp>
        <stp/>
        <stp/>
        <stp>False</stp>
        <tr r="E46" s="6"/>
        <tr r="C46" s="6"/>
      </tp>
      <tp>
        <v>42670.96875</v>
        <stp/>
        <stp>StudyData</stp>
        <stp>Consolidate(SPREAD((-ZSE)+(2.2*ZME)+(11*ZLE)),1X,SPREAD((-ZSE)+(2.2*ZME)+(11*ZLE)),1,0)</stp>
        <stp>Bar</stp>
        <stp/>
        <stp>Time</stp>
        <stp>15</stp>
        <stp>-43</stp>
        <stp>All</stp>
        <stp/>
        <stp/>
        <stp>False</stp>
        <tr r="C47" s="6"/>
        <tr r="E47" s="6"/>
      </tp>
      <tp>
        <v>42670.958333333336</v>
        <stp/>
        <stp>StudyData</stp>
        <stp>Consolidate(SPREAD((-ZSE)+(2.2*ZME)+(11*ZLE)),1X,SPREAD((-ZSE)+(2.2*ZME)+(11*ZLE)),1,0)</stp>
        <stp>Bar</stp>
        <stp/>
        <stp>Time</stp>
        <stp>15</stp>
        <stp>-44</stp>
        <stp>All</stp>
        <stp/>
        <stp/>
        <stp>False</stp>
        <tr r="C48" s="6"/>
        <tr r="E48" s="6"/>
      </tp>
      <tp>
        <v>42670.947916666664</v>
        <stp/>
        <stp>StudyData</stp>
        <stp>Consolidate(SPREAD((-ZSE)+(2.2*ZME)+(11*ZLE)),1X,SPREAD((-ZSE)+(2.2*ZME)+(11*ZLE)),1,0)</stp>
        <stp>Bar</stp>
        <stp/>
        <stp>Time</stp>
        <stp>15</stp>
        <stp>-45</stp>
        <stp>All</stp>
        <stp/>
        <stp/>
        <stp>False</stp>
        <tr r="C49" s="6"/>
        <tr r="E49" s="6"/>
      </tp>
      <tp>
        <v>42670.9375</v>
        <stp/>
        <stp>StudyData</stp>
        <stp>Consolidate(SPREAD((-ZSE)+(2.2*ZME)+(11*ZLE)),1X,SPREAD((-ZSE)+(2.2*ZME)+(11*ZLE)),1,0)</stp>
        <stp>Bar</stp>
        <stp/>
        <stp>Time</stp>
        <stp>15</stp>
        <stp>-46</stp>
        <stp>All</stp>
        <stp/>
        <stp/>
        <stp>False</stp>
        <tr r="C50" s="6"/>
        <tr r="E50" s="6"/>
      </tp>
      <tp>
        <v>42670.927083333336</v>
        <stp/>
        <stp>StudyData</stp>
        <stp>Consolidate(SPREAD((-ZSE)+(2.2*ZME)+(11*ZLE)),1X,SPREAD((-ZSE)+(2.2*ZME)+(11*ZLE)),1,0)</stp>
        <stp>Bar</stp>
        <stp/>
        <stp>Time</stp>
        <stp>15</stp>
        <stp>-47</stp>
        <stp>All</stp>
        <stp/>
        <stp/>
        <stp>False</stp>
        <tr r="E51" s="6"/>
        <tr r="C51" s="6"/>
      </tp>
      <tp>
        <v>42670.375</v>
        <stp/>
        <stp>StudyData</stp>
        <stp>Consolidate(SPREAD((-ZSE)+(2.2*ZME)+(11*ZLE)),1X,SPREAD((-ZSE)+(2.2*ZME)+(11*ZLE)),1,0)</stp>
        <stp>Bar</stp>
        <stp/>
        <stp>Time</stp>
        <stp>15</stp>
        <stp>-78</stp>
        <stp>All</stp>
        <stp/>
        <stp/>
        <stp>False</stp>
        <tr r="C82" s="6"/>
        <tr r="E82" s="6"/>
      </tp>
      <tp>
        <v>42670.364583333336</v>
        <stp/>
        <stp>StudyData</stp>
        <stp>Consolidate(SPREAD((-ZSE)+(2.2*ZME)+(11*ZLE)),1X,SPREAD((-ZSE)+(2.2*ZME)+(11*ZLE)),1,0)</stp>
        <stp>Bar</stp>
        <stp/>
        <stp>Time</stp>
        <stp>15</stp>
        <stp>-79</stp>
        <stp>All</stp>
        <stp/>
        <stp/>
        <stp>False</stp>
        <tr r="E83" s="6"/>
        <tr r="C83" s="6"/>
      </tp>
      <tp>
        <v>42670.458333333336</v>
        <stp/>
        <stp>StudyData</stp>
        <stp>Consolidate(SPREAD((-ZSE)+(2.2*ZME)+(11*ZLE)),1X,SPREAD((-ZSE)+(2.2*ZME)+(11*ZLE)),1,0)</stp>
        <stp>Bar</stp>
        <stp/>
        <stp>Time</stp>
        <stp>15</stp>
        <stp>-70</stp>
        <stp>All</stp>
        <stp/>
        <stp/>
        <stp>False</stp>
        <tr r="C74" s="6"/>
        <tr r="E74" s="6"/>
      </tp>
      <tp>
        <v>42670.447916666664</v>
        <stp/>
        <stp>StudyData</stp>
        <stp>Consolidate(SPREAD((-ZSE)+(2.2*ZME)+(11*ZLE)),1X,SPREAD((-ZSE)+(2.2*ZME)+(11*ZLE)),1,0)</stp>
        <stp>Bar</stp>
        <stp/>
        <stp>Time</stp>
        <stp>15</stp>
        <stp>-71</stp>
        <stp>All</stp>
        <stp/>
        <stp/>
        <stp>False</stp>
        <tr r="E75" s="6"/>
        <tr r="C75" s="6"/>
      </tp>
      <tp>
        <v>42670.4375</v>
        <stp/>
        <stp>StudyData</stp>
        <stp>Consolidate(SPREAD((-ZSE)+(2.2*ZME)+(11*ZLE)),1X,SPREAD((-ZSE)+(2.2*ZME)+(11*ZLE)),1,0)</stp>
        <stp>Bar</stp>
        <stp/>
        <stp>Time</stp>
        <stp>15</stp>
        <stp>-72</stp>
        <stp>All</stp>
        <stp/>
        <stp/>
        <stp>False</stp>
        <tr r="C76" s="6"/>
        <tr r="E76" s="6"/>
      </tp>
      <tp>
        <v>42670.427083333336</v>
        <stp/>
        <stp>StudyData</stp>
        <stp>Consolidate(SPREAD((-ZSE)+(2.2*ZME)+(11*ZLE)),1X,SPREAD((-ZSE)+(2.2*ZME)+(11*ZLE)),1,0)</stp>
        <stp>Bar</stp>
        <stp/>
        <stp>Time</stp>
        <stp>15</stp>
        <stp>-73</stp>
        <stp>All</stp>
        <stp/>
        <stp/>
        <stp>False</stp>
        <tr r="C77" s="6"/>
        <tr r="E77" s="6"/>
      </tp>
      <tp>
        <v>42670.416666666664</v>
        <stp/>
        <stp>StudyData</stp>
        <stp>Consolidate(SPREAD((-ZSE)+(2.2*ZME)+(11*ZLE)),1X,SPREAD((-ZSE)+(2.2*ZME)+(11*ZLE)),1,0)</stp>
        <stp>Bar</stp>
        <stp/>
        <stp>Time</stp>
        <stp>15</stp>
        <stp>-74</stp>
        <stp>All</stp>
        <stp/>
        <stp/>
        <stp>False</stp>
        <tr r="E78" s="6"/>
        <tr r="C78" s="6"/>
      </tp>
      <tp>
        <v>42670.40625</v>
        <stp/>
        <stp>StudyData</stp>
        <stp>Consolidate(SPREAD((-ZSE)+(2.2*ZME)+(11*ZLE)),1X,SPREAD((-ZSE)+(2.2*ZME)+(11*ZLE)),1,0)</stp>
        <stp>Bar</stp>
        <stp/>
        <stp>Time</stp>
        <stp>15</stp>
        <stp>-75</stp>
        <stp>All</stp>
        <stp/>
        <stp/>
        <stp>False</stp>
        <tr r="C79" s="6"/>
        <tr r="E79" s="6"/>
      </tp>
      <tp>
        <v>42670.395833333336</v>
        <stp/>
        <stp>StudyData</stp>
        <stp>Consolidate(SPREAD((-ZSE)+(2.2*ZME)+(11*ZLE)),1X,SPREAD((-ZSE)+(2.2*ZME)+(11*ZLE)),1,0)</stp>
        <stp>Bar</stp>
        <stp/>
        <stp>Time</stp>
        <stp>15</stp>
        <stp>-76</stp>
        <stp>All</stp>
        <stp/>
        <stp/>
        <stp>False</stp>
        <tr r="C80" s="6"/>
        <tr r="E80" s="6"/>
      </tp>
      <tp>
        <v>42670.385416666664</v>
        <stp/>
        <stp>StudyData</stp>
        <stp>Consolidate(SPREAD((-ZSE)+(2.2*ZME)+(11*ZLE)),1X,SPREAD((-ZSE)+(2.2*ZME)+(11*ZLE)),1,0)</stp>
        <stp>Bar</stp>
        <stp/>
        <stp>Time</stp>
        <stp>15</stp>
        <stp>-77</stp>
        <stp>All</stp>
        <stp/>
        <stp/>
        <stp>False</stp>
        <tr r="E81" s="6"/>
        <tr r="C81" s="6"/>
      </tp>
      <tp>
        <v>42670.479166666664</v>
        <stp/>
        <stp>StudyData</stp>
        <stp>Consolidate(SPREAD((-ZSE)+(2.2*ZME)+(11*ZLE)),1X,SPREAD((-ZSE)+(2.2*ZME)+(11*ZLE)),1,0)</stp>
        <stp>Bar</stp>
        <stp/>
        <stp>Time</stp>
        <stp>15</stp>
        <stp>-68</stp>
        <stp>All</stp>
        <stp/>
        <stp/>
        <stp>False</stp>
        <tr r="C72" s="6"/>
        <tr r="E72" s="6"/>
      </tp>
      <tp>
        <v>42670.46875</v>
        <stp/>
        <stp>StudyData</stp>
        <stp>Consolidate(SPREAD((-ZSE)+(2.2*ZME)+(11*ZLE)),1X,SPREAD((-ZSE)+(2.2*ZME)+(11*ZLE)),1,0)</stp>
        <stp>Bar</stp>
        <stp/>
        <stp>Time</stp>
        <stp>15</stp>
        <stp>-69</stp>
        <stp>All</stp>
        <stp/>
        <stp/>
        <stp>False</stp>
        <tr r="C73" s="6"/>
        <tr r="E73" s="6"/>
      </tp>
      <tp>
        <v>42670.791666666664</v>
        <stp/>
        <stp>StudyData</stp>
        <stp>Consolidate(SPREAD((-ZSE)+(2.2*ZME)+(11*ZLE)),1X,SPREAD((-ZSE)+(2.2*ZME)+(11*ZLE)),1,0)</stp>
        <stp>Bar</stp>
        <stp/>
        <stp>Time</stp>
        <stp>15</stp>
        <stp>-60</stp>
        <stp>All</stp>
        <stp/>
        <stp/>
        <stp>False</stp>
        <tr r="C64" s="6"/>
        <tr r="E64" s="6"/>
      </tp>
      <tp>
        <v>42670.552083333336</v>
        <stp/>
        <stp>StudyData</stp>
        <stp>Consolidate(SPREAD((-ZSE)+(2.2*ZME)+(11*ZLE)),1X,SPREAD((-ZSE)+(2.2*ZME)+(11*ZLE)),1,0)</stp>
        <stp>Bar</stp>
        <stp/>
        <stp>Time</stp>
        <stp>15</stp>
        <stp>-61</stp>
        <stp>All</stp>
        <stp/>
        <stp/>
        <stp>False</stp>
        <tr r="C65" s="6"/>
        <tr r="E65" s="6"/>
      </tp>
      <tp>
        <v>42670.541666666664</v>
        <stp/>
        <stp>StudyData</stp>
        <stp>Consolidate(SPREAD((-ZSE)+(2.2*ZME)+(11*ZLE)),1X,SPREAD((-ZSE)+(2.2*ZME)+(11*ZLE)),1,0)</stp>
        <stp>Bar</stp>
        <stp/>
        <stp>Time</stp>
        <stp>15</stp>
        <stp>-62</stp>
        <stp>All</stp>
        <stp/>
        <stp/>
        <stp>False</stp>
        <tr r="E66" s="6"/>
        <tr r="C66" s="6"/>
      </tp>
      <tp>
        <v>42670.53125</v>
        <stp/>
        <stp>StudyData</stp>
        <stp>Consolidate(SPREAD((-ZSE)+(2.2*ZME)+(11*ZLE)),1X,SPREAD((-ZSE)+(2.2*ZME)+(11*ZLE)),1,0)</stp>
        <stp>Bar</stp>
        <stp/>
        <stp>Time</stp>
        <stp>15</stp>
        <stp>-63</stp>
        <stp>All</stp>
        <stp/>
        <stp/>
        <stp>False</stp>
        <tr r="C67" s="6"/>
        <tr r="E67" s="6"/>
      </tp>
      <tp>
        <v>42670.520833333336</v>
        <stp/>
        <stp>StudyData</stp>
        <stp>Consolidate(SPREAD((-ZSE)+(2.2*ZME)+(11*ZLE)),1X,SPREAD((-ZSE)+(2.2*ZME)+(11*ZLE)),1,0)</stp>
        <stp>Bar</stp>
        <stp/>
        <stp>Time</stp>
        <stp>15</stp>
        <stp>-64</stp>
        <stp>All</stp>
        <stp/>
        <stp/>
        <stp>False</stp>
        <tr r="C68" s="6"/>
        <tr r="E68" s="6"/>
      </tp>
      <tp>
        <v>42670.510416666664</v>
        <stp/>
        <stp>StudyData</stp>
        <stp>Consolidate(SPREAD((-ZSE)+(2.2*ZME)+(11*ZLE)),1X,SPREAD((-ZSE)+(2.2*ZME)+(11*ZLE)),1,0)</stp>
        <stp>Bar</stp>
        <stp/>
        <stp>Time</stp>
        <stp>15</stp>
        <stp>-65</stp>
        <stp>All</stp>
        <stp/>
        <stp/>
        <stp>False</stp>
        <tr r="C69" s="6"/>
        <tr r="E69" s="6"/>
      </tp>
      <tp>
        <v>42670.5</v>
        <stp/>
        <stp>StudyData</stp>
        <stp>Consolidate(SPREAD((-ZSE)+(2.2*ZME)+(11*ZLE)),1X,SPREAD((-ZSE)+(2.2*ZME)+(11*ZLE)),1,0)</stp>
        <stp>Bar</stp>
        <stp/>
        <stp>Time</stp>
        <stp>15</stp>
        <stp>-66</stp>
        <stp>All</stp>
        <stp/>
        <stp/>
        <stp>False</stp>
        <tr r="E70" s="6"/>
        <tr r="C70" s="6"/>
      </tp>
      <tp>
        <v>42670.489583333336</v>
        <stp/>
        <stp>StudyData</stp>
        <stp>Consolidate(SPREAD((-ZSE)+(2.2*ZME)+(11*ZLE)),1X,SPREAD((-ZSE)+(2.2*ZME)+(11*ZLE)),1,0)</stp>
        <stp>Bar</stp>
        <stp/>
        <stp>Time</stp>
        <stp>15</stp>
        <stp>-67</stp>
        <stp>All</stp>
        <stp/>
        <stp/>
        <stp>False</stp>
        <tr r="C71" s="6"/>
        <tr r="E71" s="6"/>
      </tp>
      <tp>
        <v>42670.135416666664</v>
        <stp/>
        <stp>StudyData</stp>
        <stp>Consolidate(SPREAD((-ZSE)+(2.2*ZME)+(11*ZLE)),1X,SPREAD((-ZSE)+(2.2*ZME)+(11*ZLE)),1,0)</stp>
        <stp>Bar</stp>
        <stp/>
        <stp>Time</stp>
        <stp>15</stp>
        <stp>-98</stp>
        <stp>All</stp>
        <stp/>
        <stp/>
        <stp>False</stp>
        <tr r="C102" s="6"/>
        <tr r="E102" s="6"/>
      </tp>
      <tp>
        <v>42670.125</v>
        <stp/>
        <stp>StudyData</stp>
        <stp>Consolidate(SPREAD((-ZSE)+(2.2*ZME)+(11*ZLE)),1X,SPREAD((-ZSE)+(2.2*ZME)+(11*ZLE)),1,0)</stp>
        <stp>Bar</stp>
        <stp/>
        <stp>Time</stp>
        <stp>15</stp>
        <stp>-99</stp>
        <stp>All</stp>
        <stp/>
        <stp/>
        <stp>False</stp>
        <tr r="C103" s="6"/>
        <tr r="E103" s="6"/>
      </tp>
      <tp>
        <v>42670.21875</v>
        <stp/>
        <stp>StudyData</stp>
        <stp>Consolidate(SPREAD((-ZSE)+(2.2*ZME)+(11*ZLE)),1X,SPREAD((-ZSE)+(2.2*ZME)+(11*ZLE)),1,0)</stp>
        <stp>Bar</stp>
        <stp/>
        <stp>Time</stp>
        <stp>15</stp>
        <stp>-90</stp>
        <stp>All</stp>
        <stp/>
        <stp/>
        <stp>False</stp>
        <tr r="E94" s="6"/>
        <tr r="C94" s="6"/>
      </tp>
      <tp>
        <v>42670.208333333336</v>
        <stp/>
        <stp>StudyData</stp>
        <stp>Consolidate(SPREAD((-ZSE)+(2.2*ZME)+(11*ZLE)),1X,SPREAD((-ZSE)+(2.2*ZME)+(11*ZLE)),1,0)</stp>
        <stp>Bar</stp>
        <stp/>
        <stp>Time</stp>
        <stp>15</stp>
        <stp>-91</stp>
        <stp>All</stp>
        <stp/>
        <stp/>
        <stp>False</stp>
        <tr r="C95" s="6"/>
        <tr r="E95" s="6"/>
      </tp>
      <tp>
        <v>42670.197916666664</v>
        <stp/>
        <stp>StudyData</stp>
        <stp>Consolidate(SPREAD((-ZSE)+(2.2*ZME)+(11*ZLE)),1X,SPREAD((-ZSE)+(2.2*ZME)+(11*ZLE)),1,0)</stp>
        <stp>Bar</stp>
        <stp/>
        <stp>Time</stp>
        <stp>15</stp>
        <stp>-92</stp>
        <stp>All</stp>
        <stp/>
        <stp/>
        <stp>False</stp>
        <tr r="E96" s="6"/>
        <tr r="C96" s="6"/>
      </tp>
      <tp>
        <v>42670.1875</v>
        <stp/>
        <stp>StudyData</stp>
        <stp>Consolidate(SPREAD((-ZSE)+(2.2*ZME)+(11*ZLE)),1X,SPREAD((-ZSE)+(2.2*ZME)+(11*ZLE)),1,0)</stp>
        <stp>Bar</stp>
        <stp/>
        <stp>Time</stp>
        <stp>15</stp>
        <stp>-93</stp>
        <stp>All</stp>
        <stp/>
        <stp/>
        <stp>False</stp>
        <tr r="C97" s="6"/>
        <tr r="E97" s="6"/>
      </tp>
      <tp>
        <v>42670.177083333336</v>
        <stp/>
        <stp>StudyData</stp>
        <stp>Consolidate(SPREAD((-ZSE)+(2.2*ZME)+(11*ZLE)),1X,SPREAD((-ZSE)+(2.2*ZME)+(11*ZLE)),1,0)</stp>
        <stp>Bar</stp>
        <stp/>
        <stp>Time</stp>
        <stp>15</stp>
        <stp>-94</stp>
        <stp>All</stp>
        <stp/>
        <stp/>
        <stp>False</stp>
        <tr r="E98" s="6"/>
        <tr r="C98" s="6"/>
      </tp>
      <tp>
        <v>42670.166666666664</v>
        <stp/>
        <stp>StudyData</stp>
        <stp>Consolidate(SPREAD((-ZSE)+(2.2*ZME)+(11*ZLE)),1X,SPREAD((-ZSE)+(2.2*ZME)+(11*ZLE)),1,0)</stp>
        <stp>Bar</stp>
        <stp/>
        <stp>Time</stp>
        <stp>15</stp>
        <stp>-95</stp>
        <stp>All</stp>
        <stp/>
        <stp/>
        <stp>False</stp>
        <tr r="E99" s="6"/>
        <tr r="C99" s="6"/>
      </tp>
      <tp>
        <v>42670.15625</v>
        <stp/>
        <stp>StudyData</stp>
        <stp>Consolidate(SPREAD((-ZSE)+(2.2*ZME)+(11*ZLE)),1X,SPREAD((-ZSE)+(2.2*ZME)+(11*ZLE)),1,0)</stp>
        <stp>Bar</stp>
        <stp/>
        <stp>Time</stp>
        <stp>15</stp>
        <stp>-96</stp>
        <stp>All</stp>
        <stp/>
        <stp/>
        <stp>False</stp>
        <tr r="C100" s="6"/>
        <tr r="E100" s="6"/>
      </tp>
      <tp>
        <v>42670.145833333336</v>
        <stp/>
        <stp>StudyData</stp>
        <stp>Consolidate(SPREAD((-ZSE)+(2.2*ZME)+(11*ZLE)),1X,SPREAD((-ZSE)+(2.2*ZME)+(11*ZLE)),1,0)</stp>
        <stp>Bar</stp>
        <stp/>
        <stp>Time</stp>
        <stp>15</stp>
        <stp>-97</stp>
        <stp>All</stp>
        <stp/>
        <stp/>
        <stp>False</stp>
        <tr r="E101" s="6"/>
        <tr r="C101" s="6"/>
      </tp>
      <tp>
        <v>42670.239583333336</v>
        <stp/>
        <stp>StudyData</stp>
        <stp>Consolidate(SPREAD((-ZSE)+(2.2*ZME)+(11*ZLE)),1X,SPREAD((-ZSE)+(2.2*ZME)+(11*ZLE)),1,0)</stp>
        <stp>Bar</stp>
        <stp/>
        <stp>Time</stp>
        <stp>15</stp>
        <stp>-88</stp>
        <stp>All</stp>
        <stp/>
        <stp/>
        <stp>False</stp>
        <tr r="C92" s="6"/>
        <tr r="E92" s="6"/>
      </tp>
      <tp>
        <v>42670.229166666664</v>
        <stp/>
        <stp>StudyData</stp>
        <stp>Consolidate(SPREAD((-ZSE)+(2.2*ZME)+(11*ZLE)),1X,SPREAD((-ZSE)+(2.2*ZME)+(11*ZLE)),1,0)</stp>
        <stp>Bar</stp>
        <stp/>
        <stp>Time</stp>
        <stp>15</stp>
        <stp>-89</stp>
        <stp>All</stp>
        <stp/>
        <stp/>
        <stp>False</stp>
        <tr r="C93" s="6"/>
        <tr r="E93" s="6"/>
      </tp>
      <tp>
        <v>42670.354166666664</v>
        <stp/>
        <stp>StudyData</stp>
        <stp>Consolidate(SPREAD((-ZSE)+(2.2*ZME)+(11*ZLE)),1X,SPREAD((-ZSE)+(2.2*ZME)+(11*ZLE)),1,0)</stp>
        <stp>Bar</stp>
        <stp/>
        <stp>Time</stp>
        <stp>15</stp>
        <stp>-80</stp>
        <stp>All</stp>
        <stp/>
        <stp/>
        <stp>False</stp>
        <tr r="E84" s="6"/>
        <tr r="C84" s="6"/>
      </tp>
      <tp>
        <v>42670.3125</v>
        <stp/>
        <stp>StudyData</stp>
        <stp>Consolidate(SPREAD((-ZSE)+(2.2*ZME)+(11*ZLE)),1X,SPREAD((-ZSE)+(2.2*ZME)+(11*ZLE)),1,0)</stp>
        <stp>Bar</stp>
        <stp/>
        <stp>Time</stp>
        <stp>15</stp>
        <stp>-81</stp>
        <stp>All</stp>
        <stp/>
        <stp/>
        <stp>False</stp>
        <tr r="E85" s="6"/>
        <tr r="C85" s="6"/>
      </tp>
      <tp>
        <v>42670.302083333336</v>
        <stp/>
        <stp>StudyData</stp>
        <stp>Consolidate(SPREAD((-ZSE)+(2.2*ZME)+(11*ZLE)),1X,SPREAD((-ZSE)+(2.2*ZME)+(11*ZLE)),1,0)</stp>
        <stp>Bar</stp>
        <stp/>
        <stp>Time</stp>
        <stp>15</stp>
        <stp>-82</stp>
        <stp>All</stp>
        <stp/>
        <stp/>
        <stp>False</stp>
        <tr r="E86" s="6"/>
        <tr r="C86" s="6"/>
      </tp>
      <tp>
        <v>42670.291666666664</v>
        <stp/>
        <stp>StudyData</stp>
        <stp>Consolidate(SPREAD((-ZSE)+(2.2*ZME)+(11*ZLE)),1X,SPREAD((-ZSE)+(2.2*ZME)+(11*ZLE)),1,0)</stp>
        <stp>Bar</stp>
        <stp/>
        <stp>Time</stp>
        <stp>15</stp>
        <stp>-83</stp>
        <stp>All</stp>
        <stp/>
        <stp/>
        <stp>False</stp>
        <tr r="E87" s="6"/>
        <tr r="C87" s="6"/>
      </tp>
      <tp>
        <v>42670.28125</v>
        <stp/>
        <stp>StudyData</stp>
        <stp>Consolidate(SPREAD((-ZSE)+(2.2*ZME)+(11*ZLE)),1X,SPREAD((-ZSE)+(2.2*ZME)+(11*ZLE)),1,0)</stp>
        <stp>Bar</stp>
        <stp/>
        <stp>Time</stp>
        <stp>15</stp>
        <stp>-84</stp>
        <stp>All</stp>
        <stp/>
        <stp/>
        <stp>False</stp>
        <tr r="E88" s="6"/>
        <tr r="C88" s="6"/>
      </tp>
      <tp>
        <v>42670.270833333336</v>
        <stp/>
        <stp>StudyData</stp>
        <stp>Consolidate(SPREAD((-ZSE)+(2.2*ZME)+(11*ZLE)),1X,SPREAD((-ZSE)+(2.2*ZME)+(11*ZLE)),1,0)</stp>
        <stp>Bar</stp>
        <stp/>
        <stp>Time</stp>
        <stp>15</stp>
        <stp>-85</stp>
        <stp>All</stp>
        <stp/>
        <stp/>
        <stp>False</stp>
        <tr r="E89" s="6"/>
        <tr r="C89" s="6"/>
      </tp>
      <tp>
        <v>42670.260416666664</v>
        <stp/>
        <stp>StudyData</stp>
        <stp>Consolidate(SPREAD((-ZSE)+(2.2*ZME)+(11*ZLE)),1X,SPREAD((-ZSE)+(2.2*ZME)+(11*ZLE)),1,0)</stp>
        <stp>Bar</stp>
        <stp/>
        <stp>Time</stp>
        <stp>15</stp>
        <stp>-86</stp>
        <stp>All</stp>
        <stp/>
        <stp/>
        <stp>False</stp>
        <tr r="C90" s="6"/>
        <tr r="E90" s="6"/>
      </tp>
      <tp>
        <v>42670.25</v>
        <stp/>
        <stp>StudyData</stp>
        <stp>Consolidate(SPREAD((-ZSE)+(2.2*ZME)+(11*ZLE)),1X,SPREAD((-ZSE)+(2.2*ZME)+(11*ZLE)),1,0)</stp>
        <stp>Bar</stp>
        <stp/>
        <stp>Time</stp>
        <stp>15</stp>
        <stp>-87</stp>
        <stp>All</stp>
        <stp/>
        <stp/>
        <stp>False</stp>
        <tr r="E91" s="6"/>
        <tr r="C91" s="6"/>
      </tp>
      <tp>
        <v>-48.26</v>
        <stp/>
        <stp>StudyData</stp>
        <stp>Consolidate(SPREAD(RBE-CLE,L2),1X,SPREAD(RBE-CLE,L2),1,0)</stp>
        <stp>Bar</stp>
        <stp/>
        <stp>Low</stp>
        <stp>10</stp>
        <stp>-58</stp>
        <stp>All</stp>
        <stp/>
        <stp/>
        <stp>TRUE</stp>
        <stp>T</stp>
        <tr r="H62" s="4"/>
      </tp>
      <tp>
        <v>-48.25</v>
        <stp/>
        <stp>StudyData</stp>
        <stp>Consolidate(SPREAD(RBE-CLE,L2),1X,SPREAD(RBE-CLE,L2),1,0)</stp>
        <stp>Bar</stp>
        <stp/>
        <stp>Low</stp>
        <stp>10</stp>
        <stp>-59</stp>
        <stp>All</stp>
        <stp/>
        <stp/>
        <stp>TRUE</stp>
        <stp>T</stp>
        <tr r="H63" s="4"/>
      </tp>
      <tp>
        <v>-48.26</v>
        <stp/>
        <stp>StudyData</stp>
        <stp>Consolidate(SPREAD(RBE-CLE,L2),1X,SPREAD(RBE-CLE,L2),1,0)</stp>
        <stp>Bar</stp>
        <stp/>
        <stp>Low</stp>
        <stp>10</stp>
        <stp>-54</stp>
        <stp>All</stp>
        <stp/>
        <stp/>
        <stp>TRUE</stp>
        <stp>T</stp>
        <tr r="H58" s="4"/>
      </tp>
      <tp>
        <v>-48.21</v>
        <stp/>
        <stp>StudyData</stp>
        <stp>Consolidate(SPREAD(RBE-CLE,L2),1X,SPREAD(RBE-CLE,L2),1,0)</stp>
        <stp>Bar</stp>
        <stp/>
        <stp>Low</stp>
        <stp>10</stp>
        <stp>-55</stp>
        <stp>All</stp>
        <stp/>
        <stp/>
        <stp>TRUE</stp>
        <stp>T</stp>
        <tr r="H59" s="4"/>
      </tp>
      <tp>
        <v>-48.22</v>
        <stp/>
        <stp>StudyData</stp>
        <stp>Consolidate(SPREAD(RBE-CLE,L2),1X,SPREAD(RBE-CLE,L2),1,0)</stp>
        <stp>Bar</stp>
        <stp/>
        <stp>Low</stp>
        <stp>10</stp>
        <stp>-56</stp>
        <stp>All</stp>
        <stp/>
        <stp/>
        <stp>TRUE</stp>
        <stp>T</stp>
        <tr r="H60" s="4"/>
      </tp>
      <tp>
        <v>-48.22</v>
        <stp/>
        <stp>StudyData</stp>
        <stp>Consolidate(SPREAD(RBE-CLE,L2),1X,SPREAD(RBE-CLE,L2),1,0)</stp>
        <stp>Bar</stp>
        <stp/>
        <stp>Low</stp>
        <stp>10</stp>
        <stp>-57</stp>
        <stp>All</stp>
        <stp/>
        <stp/>
        <stp>TRUE</stp>
        <stp>T</stp>
        <tr r="H61" s="4"/>
      </tp>
      <tp>
        <v>-48.08</v>
        <stp/>
        <stp>StudyData</stp>
        <stp>Consolidate(SPREAD(RBE-CLE,L2),1X,SPREAD(RBE-CLE,L2),1,0)</stp>
        <stp>Bar</stp>
        <stp/>
        <stp>Low</stp>
        <stp>10</stp>
        <stp>-50</stp>
        <stp>All</stp>
        <stp/>
        <stp/>
        <stp>TRUE</stp>
        <stp>T</stp>
        <tr r="H54" s="4"/>
      </tp>
      <tp>
        <v>-48.02</v>
        <stp/>
        <stp>StudyData</stp>
        <stp>Consolidate(SPREAD(RBE-CLE,L2),1X,SPREAD(RBE-CLE,L2),1,0)</stp>
        <stp>Bar</stp>
        <stp/>
        <stp>Low</stp>
        <stp>10</stp>
        <stp>-51</stp>
        <stp>All</stp>
        <stp/>
        <stp/>
        <stp>TRUE</stp>
        <stp>T</stp>
        <tr r="H55" s="4"/>
      </tp>
      <tp>
        <v>-48.17</v>
        <stp/>
        <stp>StudyData</stp>
        <stp>Consolidate(SPREAD(RBE-CLE,L2),1X,SPREAD(RBE-CLE,L2),1,0)</stp>
        <stp>Bar</stp>
        <stp/>
        <stp>Low</stp>
        <stp>10</stp>
        <stp>-52</stp>
        <stp>All</stp>
        <stp/>
        <stp/>
        <stp>TRUE</stp>
        <stp>T</stp>
        <tr r="H56" s="4"/>
      </tp>
      <tp>
        <v>-48.2</v>
        <stp/>
        <stp>StudyData</stp>
        <stp>Consolidate(SPREAD(RBE-CLE,L2),1X,SPREAD(RBE-CLE,L2),1,0)</stp>
        <stp>Bar</stp>
        <stp/>
        <stp>Low</stp>
        <stp>10</stp>
        <stp>-53</stp>
        <stp>All</stp>
        <stp/>
        <stp/>
        <stp>TRUE</stp>
        <stp>T</stp>
        <tr r="H57" s="4"/>
      </tp>
      <tp>
        <v>-48.29</v>
        <stp/>
        <stp>StudyData</stp>
        <stp>Consolidate(SPREAD(RBE-CLE,L2),1X,SPREAD(RBE-CLE,L2),1,0)</stp>
        <stp>Bar</stp>
        <stp/>
        <stp>Low</stp>
        <stp>10</stp>
        <stp>-68</stp>
        <stp>All</stp>
        <stp/>
        <stp/>
        <stp>TRUE</stp>
        <stp>T</stp>
        <tr r="H72" s="4"/>
      </tp>
      <tp>
        <v>-48.31</v>
        <stp/>
        <stp>StudyData</stp>
        <stp>Consolidate(SPREAD(RBE-CLE,L2),1X,SPREAD(RBE-CLE,L2),1,0)</stp>
        <stp>Bar</stp>
        <stp/>
        <stp>Low</stp>
        <stp>10</stp>
        <stp>-69</stp>
        <stp>All</stp>
        <stp/>
        <stp/>
        <stp>TRUE</stp>
        <stp>T</stp>
        <tr r="H73" s="4"/>
      </tp>
      <tp>
        <v>-48.28</v>
        <stp/>
        <stp>StudyData</stp>
        <stp>Consolidate(SPREAD(RBE-CLE,L2),1X,SPREAD(RBE-CLE,L2),1,0)</stp>
        <stp>Bar</stp>
        <stp/>
        <stp>Low</stp>
        <stp>10</stp>
        <stp>-64</stp>
        <stp>All</stp>
        <stp/>
        <stp/>
        <stp>TRUE</stp>
        <stp>T</stp>
        <tr r="H68" s="4"/>
      </tp>
      <tp>
        <v>-48.31</v>
        <stp/>
        <stp>StudyData</stp>
        <stp>Consolidate(SPREAD(RBE-CLE,L2),1X,SPREAD(RBE-CLE,L2),1,0)</stp>
        <stp>Bar</stp>
        <stp/>
        <stp>Low</stp>
        <stp>10</stp>
        <stp>-65</stp>
        <stp>All</stp>
        <stp/>
        <stp/>
        <stp>TRUE</stp>
        <stp>T</stp>
        <tr r="H69" s="4"/>
      </tp>
      <tp>
        <v>-48.31</v>
        <stp/>
        <stp>StudyData</stp>
        <stp>Consolidate(SPREAD(RBE-CLE,L2),1X,SPREAD(RBE-CLE,L2),1,0)</stp>
        <stp>Bar</stp>
        <stp/>
        <stp>Low</stp>
        <stp>10</stp>
        <stp>-66</stp>
        <stp>All</stp>
        <stp/>
        <stp/>
        <stp>TRUE</stp>
        <stp>T</stp>
        <tr r="H70" s="4"/>
      </tp>
      <tp>
        <v>-48.31</v>
        <stp/>
        <stp>StudyData</stp>
        <stp>Consolidate(SPREAD(RBE-CLE,L2),1X,SPREAD(RBE-CLE,L2),1,0)</stp>
        <stp>Bar</stp>
        <stp/>
        <stp>Low</stp>
        <stp>10</stp>
        <stp>-67</stp>
        <stp>All</stp>
        <stp/>
        <stp/>
        <stp>TRUE</stp>
        <stp>T</stp>
        <tr r="H71" s="4"/>
      </tp>
      <tp>
        <v>-48.23</v>
        <stp/>
        <stp>StudyData</stp>
        <stp>Consolidate(SPREAD(RBE-CLE,L2),1X,SPREAD(RBE-CLE,L2),1,0)</stp>
        <stp>Bar</stp>
        <stp/>
        <stp>Low</stp>
        <stp>10</stp>
        <stp>-60</stp>
        <stp>All</stp>
        <stp/>
        <stp/>
        <stp>TRUE</stp>
        <stp>T</stp>
        <tr r="H64" s="4"/>
      </tp>
      <tp>
        <v>-48.25</v>
        <stp/>
        <stp>StudyData</stp>
        <stp>Consolidate(SPREAD(RBE-CLE,L2),1X,SPREAD(RBE-CLE,L2),1,0)</stp>
        <stp>Bar</stp>
        <stp/>
        <stp>Low</stp>
        <stp>10</stp>
        <stp>-61</stp>
        <stp>All</stp>
        <stp/>
        <stp/>
        <stp>TRUE</stp>
        <stp>T</stp>
        <tr r="H65" s="4"/>
      </tp>
      <tp>
        <v>-48.3</v>
        <stp/>
        <stp>StudyData</stp>
        <stp>Consolidate(SPREAD(RBE-CLE,L2),1X,SPREAD(RBE-CLE,L2),1,0)</stp>
        <stp>Bar</stp>
        <stp/>
        <stp>Low</stp>
        <stp>10</stp>
        <stp>-62</stp>
        <stp>All</stp>
        <stp/>
        <stp/>
        <stp>TRUE</stp>
        <stp>T</stp>
        <tr r="H66" s="4"/>
      </tp>
      <tp>
        <v>-48.3</v>
        <stp/>
        <stp>StudyData</stp>
        <stp>Consolidate(SPREAD(RBE-CLE,L2),1X,SPREAD(RBE-CLE,L2),1,0)</stp>
        <stp>Bar</stp>
        <stp/>
        <stp>Low</stp>
        <stp>10</stp>
        <stp>-63</stp>
        <stp>All</stp>
        <stp/>
        <stp/>
        <stp>TRUE</stp>
        <stp>T</stp>
        <tr r="H67" s="4"/>
      </tp>
      <tp>
        <v>-48.28</v>
        <stp/>
        <stp>StudyData</stp>
        <stp>Consolidate(SPREAD(RBE-CLE,L2),1X,SPREAD(RBE-CLE,L2),1,0)</stp>
        <stp>Bar</stp>
        <stp/>
        <stp>Low</stp>
        <stp>10</stp>
        <stp>-78</stp>
        <stp>All</stp>
        <stp/>
        <stp/>
        <stp>TRUE</stp>
        <stp>T</stp>
        <tr r="H82" s="4"/>
      </tp>
      <tp>
        <v>-48.33</v>
        <stp/>
        <stp>StudyData</stp>
        <stp>Consolidate(SPREAD(RBE-CLE,L2),1X,SPREAD(RBE-CLE,L2),1,0)</stp>
        <stp>Bar</stp>
        <stp/>
        <stp>Low</stp>
        <stp>10</stp>
        <stp>-79</stp>
        <stp>All</stp>
        <stp/>
        <stp/>
        <stp>TRUE</stp>
        <stp>T</stp>
        <tr r="H83" s="4"/>
      </tp>
      <tp>
        <v>-48.3</v>
        <stp/>
        <stp>StudyData</stp>
        <stp>Consolidate(SPREAD(RBE-CLE,L2),1X,SPREAD(RBE-CLE,L2),1,0)</stp>
        <stp>Bar</stp>
        <stp/>
        <stp>Low</stp>
        <stp>10</stp>
        <stp>-74</stp>
        <stp>All</stp>
        <stp/>
        <stp/>
        <stp>TRUE</stp>
        <stp>T</stp>
        <tr r="H78" s="4"/>
      </tp>
      <tp>
        <v>-48.29</v>
        <stp/>
        <stp>StudyData</stp>
        <stp>Consolidate(SPREAD(RBE-CLE,L2),1X,SPREAD(RBE-CLE,L2),1,0)</stp>
        <stp>Bar</stp>
        <stp/>
        <stp>Low</stp>
        <stp>10</stp>
        <stp>-75</stp>
        <stp>All</stp>
        <stp/>
        <stp/>
        <stp>TRUE</stp>
        <stp>T</stp>
        <tr r="H79" s="4"/>
      </tp>
      <tp>
        <v>-48.26</v>
        <stp/>
        <stp>StudyData</stp>
        <stp>Consolidate(SPREAD(RBE-CLE,L2),1X,SPREAD(RBE-CLE,L2),1,0)</stp>
        <stp>Bar</stp>
        <stp/>
        <stp>Low</stp>
        <stp>10</stp>
        <stp>-76</stp>
        <stp>All</stp>
        <stp/>
        <stp/>
        <stp>TRUE</stp>
        <stp>T</stp>
        <tr r="H80" s="4"/>
      </tp>
      <tp>
        <v>-48.25</v>
        <stp/>
        <stp>StudyData</stp>
        <stp>Consolidate(SPREAD(RBE-CLE,L2),1X,SPREAD(RBE-CLE,L2),1,0)</stp>
        <stp>Bar</stp>
        <stp/>
        <stp>Low</stp>
        <stp>10</stp>
        <stp>-77</stp>
        <stp>All</stp>
        <stp/>
        <stp/>
        <stp>TRUE</stp>
        <stp>T</stp>
        <tr r="H81" s="4"/>
      </tp>
      <tp>
        <v>-48.26</v>
        <stp/>
        <stp>StudyData</stp>
        <stp>Consolidate(SPREAD(RBE-CLE,L2),1X,SPREAD(RBE-CLE,L2),1,0)</stp>
        <stp>Bar</stp>
        <stp/>
        <stp>Low</stp>
        <stp>10</stp>
        <stp>-70</stp>
        <stp>All</stp>
        <stp/>
        <stp/>
        <stp>TRUE</stp>
        <stp>T</stp>
        <tr r="H74" s="4"/>
      </tp>
      <tp>
        <v>-48.26</v>
        <stp/>
        <stp>StudyData</stp>
        <stp>Consolidate(SPREAD(RBE-CLE,L2),1X,SPREAD(RBE-CLE,L2),1,0)</stp>
        <stp>Bar</stp>
        <stp/>
        <stp>Low</stp>
        <stp>10</stp>
        <stp>-71</stp>
        <stp>All</stp>
        <stp/>
        <stp/>
        <stp>TRUE</stp>
        <stp>T</stp>
        <tr r="H75" s="4"/>
      </tp>
      <tp>
        <v>-48.29</v>
        <stp/>
        <stp>StudyData</stp>
        <stp>Consolidate(SPREAD(RBE-CLE,L2),1X,SPREAD(RBE-CLE,L2),1,0)</stp>
        <stp>Bar</stp>
        <stp/>
        <stp>Low</stp>
        <stp>10</stp>
        <stp>-72</stp>
        <stp>All</stp>
        <stp/>
        <stp/>
        <stp>TRUE</stp>
        <stp>T</stp>
        <tr r="H76" s="4"/>
      </tp>
      <tp>
        <v>-48.3</v>
        <stp/>
        <stp>StudyData</stp>
        <stp>Consolidate(SPREAD(RBE-CLE,L2),1X,SPREAD(RBE-CLE,L2),1,0)</stp>
        <stp>Bar</stp>
        <stp/>
        <stp>Low</stp>
        <stp>10</stp>
        <stp>-73</stp>
        <stp>All</stp>
        <stp/>
        <stp/>
        <stp>TRUE</stp>
        <stp>T</stp>
        <tr r="H77" s="4"/>
      </tp>
      <tp>
        <v>-48.19</v>
        <stp/>
        <stp>StudyData</stp>
        <stp>Consolidate(SPREAD(RBE-CLE,L2),1X,SPREAD(RBE-CLE,L2),1,0)</stp>
        <stp>Bar</stp>
        <stp/>
        <stp>Low</stp>
        <stp>10</stp>
        <stp>-88</stp>
        <stp>All</stp>
        <stp/>
        <stp/>
        <stp>TRUE</stp>
        <stp>T</stp>
        <tr r="H92" s="4"/>
      </tp>
      <tp>
        <v>-48.22</v>
        <stp/>
        <stp>StudyData</stp>
        <stp>Consolidate(SPREAD(RBE-CLE,L2),1X,SPREAD(RBE-CLE,L2),1,0)</stp>
        <stp>Bar</stp>
        <stp/>
        <stp>Low</stp>
        <stp>10</stp>
        <stp>-89</stp>
        <stp>All</stp>
        <stp/>
        <stp/>
        <stp>TRUE</stp>
        <stp>T</stp>
        <tr r="H93" s="4"/>
      </tp>
      <tp>
        <v>-48.23</v>
        <stp/>
        <stp>StudyData</stp>
        <stp>Consolidate(SPREAD(RBE-CLE,L2),1X,SPREAD(RBE-CLE,L2),1,0)</stp>
        <stp>Bar</stp>
        <stp/>
        <stp>Low</stp>
        <stp>10</stp>
        <stp>-84</stp>
        <stp>All</stp>
        <stp/>
        <stp/>
        <stp>TRUE</stp>
        <stp>T</stp>
        <tr r="H88" s="4"/>
      </tp>
      <tp>
        <v>-48.23</v>
        <stp/>
        <stp>StudyData</stp>
        <stp>Consolidate(SPREAD(RBE-CLE,L2),1X,SPREAD(RBE-CLE,L2),1,0)</stp>
        <stp>Bar</stp>
        <stp/>
        <stp>Low</stp>
        <stp>10</stp>
        <stp>-85</stp>
        <stp>All</stp>
        <stp/>
        <stp/>
        <stp>TRUE</stp>
        <stp>T</stp>
        <tr r="H89" s="4"/>
      </tp>
      <tp>
        <v>-48.24</v>
        <stp/>
        <stp>StudyData</stp>
        <stp>Consolidate(SPREAD(RBE-CLE,L2),1X,SPREAD(RBE-CLE,L2),1,0)</stp>
        <stp>Bar</stp>
        <stp/>
        <stp>Low</stp>
        <stp>10</stp>
        <stp>-86</stp>
        <stp>All</stp>
        <stp/>
        <stp/>
        <stp>TRUE</stp>
        <stp>T</stp>
        <tr r="H90" s="4"/>
      </tp>
      <tp>
        <v>-48.26</v>
        <stp/>
        <stp>StudyData</stp>
        <stp>Consolidate(SPREAD(RBE-CLE,L2),1X,SPREAD(RBE-CLE,L2),1,0)</stp>
        <stp>Bar</stp>
        <stp/>
        <stp>Low</stp>
        <stp>10</stp>
        <stp>-87</stp>
        <stp>All</stp>
        <stp/>
        <stp/>
        <stp>TRUE</stp>
        <stp>T</stp>
        <tr r="H91" s="4"/>
      </tp>
      <tp>
        <v>-48.33</v>
        <stp/>
        <stp>StudyData</stp>
        <stp>Consolidate(SPREAD(RBE-CLE,L2),1X,SPREAD(RBE-CLE,L2),1,0)</stp>
        <stp>Bar</stp>
        <stp/>
        <stp>Low</stp>
        <stp>10</stp>
        <stp>-80</stp>
        <stp>All</stp>
        <stp/>
        <stp/>
        <stp>TRUE</stp>
        <stp>T</stp>
        <tr r="H84" s="4"/>
      </tp>
      <tp>
        <v>-48.28</v>
        <stp/>
        <stp>StudyData</stp>
        <stp>Consolidate(SPREAD(RBE-CLE,L2),1X,SPREAD(RBE-CLE,L2),1,0)</stp>
        <stp>Bar</stp>
        <stp/>
        <stp>Low</stp>
        <stp>10</stp>
        <stp>-81</stp>
        <stp>All</stp>
        <stp/>
        <stp/>
        <stp>TRUE</stp>
        <stp>T</stp>
        <tr r="H85" s="4"/>
      </tp>
      <tp>
        <v>-48.29</v>
        <stp/>
        <stp>StudyData</stp>
        <stp>Consolidate(SPREAD(RBE-CLE,L2),1X,SPREAD(RBE-CLE,L2),1,0)</stp>
        <stp>Bar</stp>
        <stp/>
        <stp>Low</stp>
        <stp>10</stp>
        <stp>-82</stp>
        <stp>All</stp>
        <stp/>
        <stp/>
        <stp>TRUE</stp>
        <stp>T</stp>
        <tr r="H86" s="4"/>
      </tp>
      <tp>
        <v>-48.27</v>
        <stp/>
        <stp>StudyData</stp>
        <stp>Consolidate(SPREAD(RBE-CLE,L2),1X,SPREAD(RBE-CLE,L2),1,0)</stp>
        <stp>Bar</stp>
        <stp/>
        <stp>Low</stp>
        <stp>10</stp>
        <stp>-83</stp>
        <stp>All</stp>
        <stp/>
        <stp/>
        <stp>TRUE</stp>
        <stp>T</stp>
        <tr r="H87" s="4"/>
      </tp>
      <tp>
        <v>-48.2</v>
        <stp/>
        <stp>StudyData</stp>
        <stp>Consolidate(SPREAD(RBE-CLE,L2),1X,SPREAD(RBE-CLE,L2),1,0)</stp>
        <stp>Bar</stp>
        <stp/>
        <stp>Low</stp>
        <stp>10</stp>
        <stp>-98</stp>
        <stp>All</stp>
        <stp/>
        <stp/>
        <stp>TRUE</stp>
        <stp>T</stp>
        <tr r="H102" s="4"/>
      </tp>
      <tp>
        <v>-48.2</v>
        <stp/>
        <stp>StudyData</stp>
        <stp>Consolidate(SPREAD(RBE-CLE,L2),1X,SPREAD(RBE-CLE,L2),1,0)</stp>
        <stp>Bar</stp>
        <stp/>
        <stp>Low</stp>
        <stp>10</stp>
        <stp>-99</stp>
        <stp>All</stp>
        <stp/>
        <stp/>
        <stp>TRUE</stp>
        <stp>T</stp>
        <tr r="H103" s="4"/>
      </tp>
      <tp>
        <v>-48.22</v>
        <stp/>
        <stp>StudyData</stp>
        <stp>Consolidate(SPREAD(RBE-CLE,L2),1X,SPREAD(RBE-CLE,L2),1,0)</stp>
        <stp>Bar</stp>
        <stp/>
        <stp>Low</stp>
        <stp>10</stp>
        <stp>-94</stp>
        <stp>All</stp>
        <stp/>
        <stp/>
        <stp>TRUE</stp>
        <stp>T</stp>
        <tr r="H98" s="4"/>
      </tp>
      <tp>
        <v>-48.23</v>
        <stp/>
        <stp>StudyData</stp>
        <stp>Consolidate(SPREAD(RBE-CLE,L2),1X,SPREAD(RBE-CLE,L2),1,0)</stp>
        <stp>Bar</stp>
        <stp/>
        <stp>Low</stp>
        <stp>10</stp>
        <stp>-95</stp>
        <stp>All</stp>
        <stp/>
        <stp/>
        <stp>TRUE</stp>
        <stp>T</stp>
        <tr r="H99" s="4"/>
      </tp>
      <tp>
        <v>-48.23</v>
        <stp/>
        <stp>StudyData</stp>
        <stp>Consolidate(SPREAD(RBE-CLE,L2),1X,SPREAD(RBE-CLE,L2),1,0)</stp>
        <stp>Bar</stp>
        <stp/>
        <stp>Low</stp>
        <stp>10</stp>
        <stp>-96</stp>
        <stp>All</stp>
        <stp/>
        <stp/>
        <stp>TRUE</stp>
        <stp>T</stp>
        <tr r="H100" s="4"/>
      </tp>
      <tp>
        <v>-48.25</v>
        <stp/>
        <stp>StudyData</stp>
        <stp>Consolidate(SPREAD(RBE-CLE,L2),1X,SPREAD(RBE-CLE,L2),1,0)</stp>
        <stp>Bar</stp>
        <stp/>
        <stp>Low</stp>
        <stp>10</stp>
        <stp>-97</stp>
        <stp>All</stp>
        <stp/>
        <stp/>
        <stp>TRUE</stp>
        <stp>T</stp>
        <tr r="H101" s="4"/>
      </tp>
      <tp>
        <v>-48.21</v>
        <stp/>
        <stp>StudyData</stp>
        <stp>Consolidate(SPREAD(RBE-CLE,L2),1X,SPREAD(RBE-CLE,L2),1,0)</stp>
        <stp>Bar</stp>
        <stp/>
        <stp>Low</stp>
        <stp>10</stp>
        <stp>-90</stp>
        <stp>All</stp>
        <stp/>
        <stp/>
        <stp>TRUE</stp>
        <stp>T</stp>
        <tr r="H94" s="4"/>
      </tp>
      <tp>
        <v>-48.21</v>
        <stp/>
        <stp>StudyData</stp>
        <stp>Consolidate(SPREAD(RBE-CLE,L2),1X,SPREAD(RBE-CLE,L2),1,0)</stp>
        <stp>Bar</stp>
        <stp/>
        <stp>Low</stp>
        <stp>10</stp>
        <stp>-91</stp>
        <stp>All</stp>
        <stp/>
        <stp/>
        <stp>TRUE</stp>
        <stp>T</stp>
        <tr r="H95" s="4"/>
      </tp>
      <tp>
        <v>-48.21</v>
        <stp/>
        <stp>StudyData</stp>
        <stp>Consolidate(SPREAD(RBE-CLE,L2),1X,SPREAD(RBE-CLE,L2),1,0)</stp>
        <stp>Bar</stp>
        <stp/>
        <stp>Low</stp>
        <stp>10</stp>
        <stp>-92</stp>
        <stp>All</stp>
        <stp/>
        <stp/>
        <stp>TRUE</stp>
        <stp>T</stp>
        <tr r="H96" s="4"/>
      </tp>
      <tp>
        <v>-48.22</v>
        <stp/>
        <stp>StudyData</stp>
        <stp>Consolidate(SPREAD(RBE-CLE,L2),1X,SPREAD(RBE-CLE,L2),1,0)</stp>
        <stp>Bar</stp>
        <stp/>
        <stp>Low</stp>
        <stp>10</stp>
        <stp>-93</stp>
        <stp>All</stp>
        <stp/>
        <stp/>
        <stp>TRUE</stp>
        <stp>T</stp>
        <tr r="H97" s="4"/>
      </tp>
      <tp>
        <v>14.43</v>
        <stp/>
        <stp>StudyData</stp>
        <stp>Consolidate(SPREAD((42*HOE+42*RBE)/2-CLE,L3),1X,SPREAD((42*HOE+42*RBE)/2-CLE,L3),1,0)</stp>
        <stp>Bar</stp>
        <stp/>
        <stp>Low</stp>
        <stp>15</stp>
        <stp>-1</stp>
        <stp>All</stp>
        <stp/>
        <stp/>
        <stp>TRUE</stp>
        <stp>T</stp>
        <tr r="H5" s="2"/>
      </tp>
      <tp>
        <v>14.63</v>
        <stp/>
        <stp>StudyData</stp>
        <stp>Consolidate(SPREAD((42*HOE+42*RBE)/2-CLE,L3),1X,SPREAD((42*HOE+42*RBE)/2-CLE,L3),1,0)</stp>
        <stp>Bar</stp>
        <stp/>
        <stp>Low</stp>
        <stp>15</stp>
        <stp>-2</stp>
        <stp>All</stp>
        <stp/>
        <stp/>
        <stp>TRUE</stp>
        <stp>T</stp>
        <tr r="H6" s="2"/>
      </tp>
      <tp>
        <v>14.57</v>
        <stp/>
        <stp>StudyData</stp>
        <stp>Consolidate(SPREAD((42*HOE+42*RBE)/2-CLE,L3),1X,SPREAD((42*HOE+42*RBE)/2-CLE,L3),1,0)</stp>
        <stp>Bar</stp>
        <stp/>
        <stp>Low</stp>
        <stp>15</stp>
        <stp>-3</stp>
        <stp>All</stp>
        <stp/>
        <stp/>
        <stp>TRUE</stp>
        <stp>T</stp>
        <tr r="H7" s="2"/>
      </tp>
      <tp>
        <v>14.55</v>
        <stp/>
        <stp>StudyData</stp>
        <stp>Consolidate(SPREAD((42*HOE+42*RBE)/2-CLE,L3),1X,SPREAD((42*HOE+42*RBE)/2-CLE,L3),1,0)</stp>
        <stp>Bar</stp>
        <stp/>
        <stp>Low</stp>
        <stp>15</stp>
        <stp>-4</stp>
        <stp>All</stp>
        <stp/>
        <stp/>
        <stp>TRUE</stp>
        <stp>T</stp>
        <tr r="H8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-5</stp>
        <stp>All</stp>
        <stp/>
        <stp/>
        <stp>TRUE</stp>
        <stp>T</stp>
        <tr r="H9" s="2"/>
      </tp>
      <tp>
        <v>14.39</v>
        <stp/>
        <stp>StudyData</stp>
        <stp>Consolidate(SPREAD((42*HOE+42*RBE)/2-CLE,L3),1X,SPREAD((42*HOE+42*RBE)/2-CLE,L3),1,0)</stp>
        <stp>Bar</stp>
        <stp/>
        <stp>Low</stp>
        <stp>15</stp>
        <stp>-6</stp>
        <stp>All</stp>
        <stp/>
        <stp/>
        <stp>TRUE</stp>
        <stp>T</stp>
        <tr r="H10" s="2"/>
      </tp>
      <tp>
        <v>14.47</v>
        <stp/>
        <stp>StudyData</stp>
        <stp>Consolidate(SPREAD((42*HOE+42*RBE)/2-CLE,L3),1X,SPREAD((42*HOE+42*RBE)/2-CLE,L3),1,0)</stp>
        <stp>Bar</stp>
        <stp/>
        <stp>Low</stp>
        <stp>15</stp>
        <stp>-7</stp>
        <stp>All</stp>
        <stp/>
        <stp/>
        <stp>TRUE</stp>
        <stp>T</stp>
        <tr r="H11" s="2"/>
      </tp>
      <tp>
        <v>14.43</v>
        <stp/>
        <stp>StudyData</stp>
        <stp>Consolidate(SPREAD((42*HOE+42*RBE)/2-CLE,L3),1X,SPREAD((42*HOE+42*RBE)/2-CLE,L3),1,0)</stp>
        <stp>Bar</stp>
        <stp/>
        <stp>Low</stp>
        <stp>15</stp>
        <stp>-8</stp>
        <stp>All</stp>
        <stp/>
        <stp/>
        <stp>TRUE</stp>
        <stp>T</stp>
        <tr r="H12" s="2"/>
      </tp>
      <tp>
        <v>14.37</v>
        <stp/>
        <stp>StudyData</stp>
        <stp>Consolidate(SPREAD((42*HOE+42*RBE)/2-CLE,L3),1X,SPREAD((42*HOE+42*RBE)/2-CLE,L3),1,0)</stp>
        <stp>Bar</stp>
        <stp/>
        <stp>Low</stp>
        <stp>15</stp>
        <stp>-9</stp>
        <stp>All</stp>
        <stp/>
        <stp/>
        <stp>TRUE</stp>
        <stp>T</stp>
        <tr r="H13" s="2"/>
      </tp>
      <tp>
        <v>16.832799999999999</v>
        <stp/>
        <stp>StudyData</stp>
        <stp>Consolidate(SPREAD(42*HOE-CLE, L2),1X,SPREAD(42*HOE-CLE, L2),1,0)</stp>
        <stp>Bar</stp>
        <stp/>
        <stp>High</stp>
        <stp>D</stp>
        <stp/>
        <stp>All</stp>
        <stp/>
        <stp/>
        <stp>TRUE</stp>
        <stp>T</stp>
        <tr r="O10" s="5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-8</stp>
        <stp>All</stp>
        <stp/>
        <stp/>
        <stp>TRUE</stp>
        <stp>T</stp>
        <tr r="I12" s="6"/>
      </tp>
      <tp>
        <v>79.75</v>
        <stp/>
        <stp>StudyData</stp>
        <stp>Consolidate(SPREAD((-ZSE)+(2.2*ZME)+(11*ZLE)),1X,SPREAD((-ZSE)+(2.2*ZME)+(11*ZLE)),1,0)</stp>
        <stp>Bar</stp>
        <stp/>
        <stp>Close</stp>
        <stp>15</stp>
        <stp>-9</stp>
        <stp>All</stp>
        <stp/>
        <stp/>
        <stp>TRUE</stp>
        <stp>T</stp>
        <tr r="I13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-1</stp>
        <stp>All</stp>
        <stp/>
        <stp/>
        <stp>TRUE</stp>
        <stp>T</stp>
        <tr r="I5" s="6"/>
      </tp>
      <tp>
        <v>80.5</v>
        <stp/>
        <stp>StudyData</stp>
        <stp>Consolidate(SPREAD((-ZSE)+(2.2*ZME)+(11*ZLE)),1X,SPREAD((-ZSE)+(2.2*ZME)+(11*ZLE)),1,0)</stp>
        <stp>Bar</stp>
        <stp/>
        <stp>Close</stp>
        <stp>15</stp>
        <stp>-2</stp>
        <stp>All</stp>
        <stp/>
        <stp/>
        <stp>TRUE</stp>
        <stp>T</stp>
        <tr r="I6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-3</stp>
        <stp>All</stp>
        <stp/>
        <stp/>
        <stp>TRUE</stp>
        <stp>T</stp>
        <tr r="I7" s="6"/>
      </tp>
      <tp>
        <v>81.25</v>
        <stp/>
        <stp>StudyData</stp>
        <stp>Consolidate(SPREAD((-ZSE)+(2.2*ZME)+(11*ZLE)),1X,SPREAD((-ZSE)+(2.2*ZME)+(11*ZLE)),1,0)</stp>
        <stp>Bar</stp>
        <stp/>
        <stp>Close</stp>
        <stp>15</stp>
        <stp>-4</stp>
        <stp>All</stp>
        <stp/>
        <stp/>
        <stp>TRUE</stp>
        <stp>T</stp>
        <tr r="I8" s="6"/>
      </tp>
      <tp>
        <v>82</v>
        <stp/>
        <stp>StudyData</stp>
        <stp>Consolidate(SPREAD((-ZSE)+(2.2*ZME)+(11*ZLE)),1X,SPREAD((-ZSE)+(2.2*ZME)+(11*ZLE)),1,0)</stp>
        <stp>Bar</stp>
        <stp/>
        <stp>Close</stp>
        <stp>15</stp>
        <stp>-5</stp>
        <stp>All</stp>
        <stp/>
        <stp/>
        <stp>TRUE</stp>
        <stp>T</stp>
        <tr r="I9" s="6"/>
      </tp>
      <tp>
        <v>80.25</v>
        <stp/>
        <stp>StudyData</stp>
        <stp>Consolidate(SPREAD((-ZSE)+(2.2*ZME)+(11*ZLE)),1X,SPREAD((-ZSE)+(2.2*ZME)+(11*ZLE)),1,0)</stp>
        <stp>Bar</stp>
        <stp/>
        <stp>Close</stp>
        <stp>15</stp>
        <stp>-6</stp>
        <stp>All</stp>
        <stp/>
        <stp/>
        <stp>TRUE</stp>
        <stp>T</stp>
        <tr r="I10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-7</stp>
        <stp>All</stp>
        <stp/>
        <stp/>
        <stp>TRUE</stp>
        <stp>T</stp>
        <tr r="I11" s="6"/>
      </tp>
      <tp>
        <v>-47.72</v>
        <stp/>
        <stp>StudyData</stp>
        <stp>Consolidate(SPREAD(RBE-CLE,L2),1X,SPREAD(RBE-CLE,L2),1,0)</stp>
        <stp>Bar</stp>
        <stp/>
        <stp>Low</stp>
        <stp>10</stp>
        <stp>0</stp>
        <stp>All</stp>
        <stp/>
        <stp/>
        <stp>TRUE</stp>
        <stp>T</stp>
        <tr r="H4" s="4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-30</stp>
        <stp>All</stp>
        <stp/>
        <stp/>
        <stp>TRUE</stp>
        <stp>T</stp>
        <tr r="H34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-31</stp>
        <stp>All</stp>
        <stp/>
        <stp/>
        <stp>TRUE</stp>
        <stp>T</stp>
        <tr r="H35" s="6"/>
      </tp>
      <tp>
        <v>81.25</v>
        <stp/>
        <stp>StudyData</stp>
        <stp>Consolidate(SPREAD((-ZSE)+(2.2*ZME)+(11*ZLE)),1X,SPREAD((-ZSE)+(2.2*ZME)+(11*ZLE)),1,0)</stp>
        <stp>Bar</stp>
        <stp/>
        <stp>Low</stp>
        <stp>15</stp>
        <stp>-32</stp>
        <stp>All</stp>
        <stp/>
        <stp/>
        <stp>TRUE</stp>
        <stp>T</stp>
        <tr r="H36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-33</stp>
        <stp>All</stp>
        <stp/>
        <stp/>
        <stp>TRUE</stp>
        <stp>T</stp>
        <tr r="H37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-34</stp>
        <stp>All</stp>
        <stp/>
        <stp/>
        <stp>TRUE</stp>
        <stp>T</stp>
        <tr r="H38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-35</stp>
        <stp>All</stp>
        <stp/>
        <stp/>
        <stp>TRUE</stp>
        <stp>T</stp>
        <tr r="H39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-36</stp>
        <stp>All</stp>
        <stp/>
        <stp/>
        <stp>TRUE</stp>
        <stp>T</stp>
        <tr r="H40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-37</stp>
        <stp>All</stp>
        <stp/>
        <stp/>
        <stp>TRUE</stp>
        <stp>T</stp>
        <tr r="H41" s="6"/>
      </tp>
      <tp>
        <v>81.25</v>
        <stp/>
        <stp>StudyData</stp>
        <stp>Consolidate(SPREAD((-ZSE)+(2.2*ZME)+(11*ZLE)),1X,SPREAD((-ZSE)+(2.2*ZME)+(11*ZLE)),1,0)</stp>
        <stp>Bar</stp>
        <stp/>
        <stp>Low</stp>
        <stp>15</stp>
        <stp>-38</stp>
        <stp>All</stp>
        <stp/>
        <stp/>
        <stp>TRUE</stp>
        <stp>T</stp>
        <tr r="H42" s="6"/>
      </tp>
      <tp>
        <v>81.5</v>
        <stp/>
        <stp>StudyData</stp>
        <stp>Consolidate(SPREAD((-ZSE)+(2.2*ZME)+(11*ZLE)),1X,SPREAD((-ZSE)+(2.2*ZME)+(11*ZLE)),1,0)</stp>
        <stp>Bar</stp>
        <stp/>
        <stp>Low</stp>
        <stp>15</stp>
        <stp>-39</stp>
        <stp>All</stp>
        <stp/>
        <stp/>
        <stp>TRUE</stp>
        <stp>T</stp>
        <tr r="H43" s="6"/>
      </tp>
      <tp>
        <v>16.5396</v>
        <stp/>
        <stp>StudyData</stp>
        <stp>Consolidate(SPREAD(42*HOE-CLE, L2),1X,SPREAD(42*HOE-CLE, L2),1,0)</stp>
        <stp>Bar</stp>
        <stp/>
        <stp>Low</stp>
        <stp>D</stp>
        <stp/>
        <stp>All</stp>
        <stp/>
        <stp/>
        <stp>TRUE</stp>
        <stp>T</stp>
        <tr r="O11" s="5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-20</stp>
        <stp>All</stp>
        <stp/>
        <stp/>
        <stp>TRUE</stp>
        <stp>T</stp>
        <tr r="H24" s="6"/>
      </tp>
      <tp>
        <v>80.75</v>
        <stp/>
        <stp>StudyData</stp>
        <stp>Consolidate(SPREAD((-ZSE)+(2.2*ZME)+(11*ZLE)),1X,SPREAD((-ZSE)+(2.2*ZME)+(11*ZLE)),1,0)</stp>
        <stp>Bar</stp>
        <stp/>
        <stp>Low</stp>
        <stp>15</stp>
        <stp>-21</stp>
        <stp>All</stp>
        <stp/>
        <stp/>
        <stp>TRUE</stp>
        <stp>T</stp>
        <tr r="H25" s="6"/>
      </tp>
      <tp>
        <v>80.5</v>
        <stp/>
        <stp>StudyData</stp>
        <stp>Consolidate(SPREAD((-ZSE)+(2.2*ZME)+(11*ZLE)),1X,SPREAD((-ZSE)+(2.2*ZME)+(11*ZLE)),1,0)</stp>
        <stp>Bar</stp>
        <stp/>
        <stp>Low</stp>
        <stp>15</stp>
        <stp>-22</stp>
        <stp>All</stp>
        <stp/>
        <stp/>
        <stp>TRUE</stp>
        <stp>T</stp>
        <tr r="H26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-23</stp>
        <stp>All</stp>
        <stp/>
        <stp/>
        <stp>TRUE</stp>
        <stp>T</stp>
        <tr r="H27" s="6"/>
      </tp>
      <tp>
        <v>80.75</v>
        <stp/>
        <stp>StudyData</stp>
        <stp>Consolidate(SPREAD((-ZSE)+(2.2*ZME)+(11*ZLE)),1X,SPREAD((-ZSE)+(2.2*ZME)+(11*ZLE)),1,0)</stp>
        <stp>Bar</stp>
        <stp/>
        <stp>Low</stp>
        <stp>15</stp>
        <stp>-24</stp>
        <stp>All</stp>
        <stp/>
        <stp/>
        <stp>TRUE</stp>
        <stp>T</stp>
        <tr r="H28" s="6"/>
      </tp>
      <tp>
        <v>81.25</v>
        <stp/>
        <stp>StudyData</stp>
        <stp>Consolidate(SPREAD((-ZSE)+(2.2*ZME)+(11*ZLE)),1X,SPREAD((-ZSE)+(2.2*ZME)+(11*ZLE)),1,0)</stp>
        <stp>Bar</stp>
        <stp/>
        <stp>Low</stp>
        <stp>15</stp>
        <stp>-25</stp>
        <stp>All</stp>
        <stp/>
        <stp/>
        <stp>TRUE</stp>
        <stp>T</stp>
        <tr r="H29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-26</stp>
        <stp>All</stp>
        <stp/>
        <stp/>
        <stp>TRUE</stp>
        <stp>T</stp>
        <tr r="H30" s="6"/>
      </tp>
      <tp>
        <v>80.75</v>
        <stp/>
        <stp>StudyData</stp>
        <stp>Consolidate(SPREAD((-ZSE)+(2.2*ZME)+(11*ZLE)),1X,SPREAD((-ZSE)+(2.2*ZME)+(11*ZLE)),1,0)</stp>
        <stp>Bar</stp>
        <stp/>
        <stp>Low</stp>
        <stp>15</stp>
        <stp>-27</stp>
        <stp>All</stp>
        <stp/>
        <stp/>
        <stp>TRUE</stp>
        <stp>T</stp>
        <tr r="H31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-28</stp>
        <stp>All</stp>
        <stp/>
        <stp/>
        <stp>TRUE</stp>
        <stp>T</stp>
        <tr r="H32" s="6"/>
      </tp>
      <tp>
        <v>81.75</v>
        <stp/>
        <stp>StudyData</stp>
        <stp>Consolidate(SPREAD((-ZSE)+(2.2*ZME)+(11*ZLE)),1X,SPREAD((-ZSE)+(2.2*ZME)+(11*ZLE)),1,0)</stp>
        <stp>Bar</stp>
        <stp/>
        <stp>Low</stp>
        <stp>15</stp>
        <stp>-29</stp>
        <stp>All</stp>
        <stp/>
        <stp/>
        <stp>TRUE</stp>
        <stp>T</stp>
        <tr r="H33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-10</stp>
        <stp>All</stp>
        <stp/>
        <stp/>
        <stp>TRUE</stp>
        <stp>T</stp>
        <tr r="H14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-11</stp>
        <stp>All</stp>
        <stp/>
        <stp/>
        <stp>TRUE</stp>
        <stp>T</stp>
        <tr r="H15" s="6"/>
      </tp>
      <tp>
        <v>80</v>
        <stp/>
        <stp>StudyData</stp>
        <stp>Consolidate(SPREAD((-ZSE)+(2.2*ZME)+(11*ZLE)),1X,SPREAD((-ZSE)+(2.2*ZME)+(11*ZLE)),1,0)</stp>
        <stp>Bar</stp>
        <stp/>
        <stp>Low</stp>
        <stp>15</stp>
        <stp>-12</stp>
        <stp>All</stp>
        <stp/>
        <stp/>
        <stp>TRUE</stp>
        <stp>T</stp>
        <tr r="H16" s="6"/>
      </tp>
      <tp>
        <v>79.75</v>
        <stp/>
        <stp>StudyData</stp>
        <stp>Consolidate(SPREAD((-ZSE)+(2.2*ZME)+(11*ZLE)),1X,SPREAD((-ZSE)+(2.2*ZME)+(11*ZLE)),1,0)</stp>
        <stp>Bar</stp>
        <stp/>
        <stp>Low</stp>
        <stp>15</stp>
        <stp>-13</stp>
        <stp>All</stp>
        <stp/>
        <stp/>
        <stp>TRUE</stp>
        <stp>T</stp>
        <tr r="H17" s="6"/>
      </tp>
      <tp>
        <v>79.5</v>
        <stp/>
        <stp>StudyData</stp>
        <stp>Consolidate(SPREAD((-ZSE)+(2.2*ZME)+(11*ZLE)),1X,SPREAD((-ZSE)+(2.2*ZME)+(11*ZLE)),1,0)</stp>
        <stp>Bar</stp>
        <stp/>
        <stp>Low</stp>
        <stp>15</stp>
        <stp>-14</stp>
        <stp>All</stp>
        <stp/>
        <stp/>
        <stp>TRUE</stp>
        <stp>T</stp>
        <tr r="H18" s="6"/>
      </tp>
      <tp>
        <v>79.5</v>
        <stp/>
        <stp>StudyData</stp>
        <stp>Consolidate(SPREAD((-ZSE)+(2.2*ZME)+(11*ZLE)),1X,SPREAD((-ZSE)+(2.2*ZME)+(11*ZLE)),1,0)</stp>
        <stp>Bar</stp>
        <stp/>
        <stp>Low</stp>
        <stp>15</stp>
        <stp>-15</stp>
        <stp>All</stp>
        <stp/>
        <stp/>
        <stp>TRUE</stp>
        <stp>T</stp>
        <tr r="H19" s="6"/>
      </tp>
      <tp>
        <v>79.75</v>
        <stp/>
        <stp>StudyData</stp>
        <stp>Consolidate(SPREAD((-ZSE)+(2.2*ZME)+(11*ZLE)),1X,SPREAD((-ZSE)+(2.2*ZME)+(11*ZLE)),1,0)</stp>
        <stp>Bar</stp>
        <stp/>
        <stp>Low</stp>
        <stp>15</stp>
        <stp>-16</stp>
        <stp>All</stp>
        <stp/>
        <stp/>
        <stp>TRUE</stp>
        <stp>T</stp>
        <tr r="H20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-17</stp>
        <stp>All</stp>
        <stp/>
        <stp/>
        <stp>TRUE</stp>
        <stp>T</stp>
        <tr r="H21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-18</stp>
        <stp>All</stp>
        <stp/>
        <stp/>
        <stp>TRUE</stp>
        <stp>T</stp>
        <tr r="H22" s="6"/>
      </tp>
      <tp>
        <v>79.75</v>
        <stp/>
        <stp>StudyData</stp>
        <stp>Consolidate(SPREAD((-ZSE)+(2.2*ZME)+(11*ZLE)),1X,SPREAD((-ZSE)+(2.2*ZME)+(11*ZLE)),1,0)</stp>
        <stp>Bar</stp>
        <stp/>
        <stp>Low</stp>
        <stp>15</stp>
        <stp>-19</stp>
        <stp>All</stp>
        <stp/>
        <stp/>
        <stp>TRUE</stp>
        <stp>T</stp>
        <tr r="H23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-188</stp>
        <stp>All</stp>
        <stp/>
        <stp/>
        <stp>TRUE</stp>
        <stp>T</stp>
        <tr r="I192" s="6"/>
      </tp>
      <tp>
        <v>70.5</v>
        <stp/>
        <stp>StudyData</stp>
        <stp>Consolidate(SPREAD((-ZSE)+(2.2*ZME)+(11*ZLE)),1X,SPREAD((-ZSE)+(2.2*ZME)+(11*ZLE)),1,0)</stp>
        <stp>Bar</stp>
        <stp/>
        <stp>Close</stp>
        <stp>15</stp>
        <stp>-288</stp>
        <stp>All</stp>
        <stp/>
        <stp/>
        <stp>TRUE</stp>
        <stp>T</stp>
        <tr r="I292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-189</stp>
        <stp>All</stp>
        <stp/>
        <stp/>
        <stp>TRUE</stp>
        <stp>T</stp>
        <tr r="I193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-289</stp>
        <stp>All</stp>
        <stp/>
        <stp/>
        <stp>TRUE</stp>
        <stp>T</stp>
        <tr r="I293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-180</stp>
        <stp>All</stp>
        <stp/>
        <stp/>
        <stp>TRUE</stp>
        <stp>T</stp>
        <tr r="I184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-280</stp>
        <stp>All</stp>
        <stp/>
        <stp/>
        <stp>TRUE</stp>
        <stp>T</stp>
        <tr r="I284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-181</stp>
        <stp>All</stp>
        <stp/>
        <stp/>
        <stp>TRUE</stp>
        <stp>T</stp>
        <tr r="I185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-281</stp>
        <stp>All</stp>
        <stp/>
        <stp/>
        <stp>TRUE</stp>
        <stp>T</stp>
        <tr r="I285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-182</stp>
        <stp>All</stp>
        <stp/>
        <stp/>
        <stp>TRUE</stp>
        <stp>T</stp>
        <tr r="I186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-282</stp>
        <stp>All</stp>
        <stp/>
        <stp/>
        <stp>TRUE</stp>
        <stp>T</stp>
        <tr r="I286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-183</stp>
        <stp>All</stp>
        <stp/>
        <stp/>
        <stp>TRUE</stp>
        <stp>T</stp>
        <tr r="I187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-283</stp>
        <stp>All</stp>
        <stp/>
        <stp/>
        <stp>TRUE</stp>
        <stp>T</stp>
        <tr r="I287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-184</stp>
        <stp>All</stp>
        <stp/>
        <stp/>
        <stp>TRUE</stp>
        <stp>T</stp>
        <tr r="I188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-284</stp>
        <stp>All</stp>
        <stp/>
        <stp/>
        <stp>TRUE</stp>
        <stp>T</stp>
        <tr r="I288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-185</stp>
        <stp>All</stp>
        <stp/>
        <stp/>
        <stp>TRUE</stp>
        <stp>T</stp>
        <tr r="I189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-285</stp>
        <stp>All</stp>
        <stp/>
        <stp/>
        <stp>TRUE</stp>
        <stp>T</stp>
        <tr r="I289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-186</stp>
        <stp>All</stp>
        <stp/>
        <stp/>
        <stp>TRUE</stp>
        <stp>T</stp>
        <tr r="I190" s="6"/>
      </tp>
      <tp>
        <v>70.5</v>
        <stp/>
        <stp>StudyData</stp>
        <stp>Consolidate(SPREAD((-ZSE)+(2.2*ZME)+(11*ZLE)),1X,SPREAD((-ZSE)+(2.2*ZME)+(11*ZLE)),1,0)</stp>
        <stp>Bar</stp>
        <stp/>
        <stp>Close</stp>
        <stp>15</stp>
        <stp>-286</stp>
        <stp>All</stp>
        <stp/>
        <stp/>
        <stp>TRUE</stp>
        <stp>T</stp>
        <tr r="I290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-187</stp>
        <stp>All</stp>
        <stp/>
        <stp/>
        <stp>TRUE</stp>
        <stp>T</stp>
        <tr r="I191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-287</stp>
        <stp>All</stp>
        <stp/>
        <stp/>
        <stp>TRUE</stp>
        <stp>T</stp>
        <tr r="I291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-198</stp>
        <stp>All</stp>
        <stp/>
        <stp/>
        <stp>TRUE</stp>
        <stp>T</stp>
        <tr r="I202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-298</stp>
        <stp>All</stp>
        <stp/>
        <stp/>
        <stp>TRUE</stp>
        <stp>T</stp>
        <tr r="I302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-199</stp>
        <stp>All</stp>
        <stp/>
        <stp/>
        <stp>TRUE</stp>
        <stp>T</stp>
        <tr r="I203" s="6"/>
      </tp>
      <tp>
        <v>71.5</v>
        <stp/>
        <stp>StudyData</stp>
        <stp>Consolidate(SPREAD((-ZSE)+(2.2*ZME)+(11*ZLE)),1X,SPREAD((-ZSE)+(2.2*ZME)+(11*ZLE)),1,0)</stp>
        <stp>Bar</stp>
        <stp/>
        <stp>Close</stp>
        <stp>15</stp>
        <stp>-299</stp>
        <stp>All</stp>
        <stp/>
        <stp/>
        <stp>TRUE</stp>
        <stp>T</stp>
        <tr r="I303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-190</stp>
        <stp>All</stp>
        <stp/>
        <stp/>
        <stp>TRUE</stp>
        <stp>T</stp>
        <tr r="I194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-290</stp>
        <stp>All</stp>
        <stp/>
        <stp/>
        <stp>TRUE</stp>
        <stp>T</stp>
        <tr r="I294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-191</stp>
        <stp>All</stp>
        <stp/>
        <stp/>
        <stp>TRUE</stp>
        <stp>T</stp>
        <tr r="I195" s="6"/>
      </tp>
      <tp>
        <v>70.5</v>
        <stp/>
        <stp>StudyData</stp>
        <stp>Consolidate(SPREAD((-ZSE)+(2.2*ZME)+(11*ZLE)),1X,SPREAD((-ZSE)+(2.2*ZME)+(11*ZLE)),1,0)</stp>
        <stp>Bar</stp>
        <stp/>
        <stp>Close</stp>
        <stp>15</stp>
        <stp>-291</stp>
        <stp>All</stp>
        <stp/>
        <stp/>
        <stp>TRUE</stp>
        <stp>T</stp>
        <tr r="I295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-192</stp>
        <stp>All</stp>
        <stp/>
        <stp/>
        <stp>TRUE</stp>
        <stp>T</stp>
        <tr r="I196" s="6"/>
      </tp>
      <tp>
        <v>70.5</v>
        <stp/>
        <stp>StudyData</stp>
        <stp>Consolidate(SPREAD((-ZSE)+(2.2*ZME)+(11*ZLE)),1X,SPREAD((-ZSE)+(2.2*ZME)+(11*ZLE)),1,0)</stp>
        <stp>Bar</stp>
        <stp/>
        <stp>Close</stp>
        <stp>15</stp>
        <stp>-292</stp>
        <stp>All</stp>
        <stp/>
        <stp/>
        <stp>TRUE</stp>
        <stp>T</stp>
        <tr r="I296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-193</stp>
        <stp>All</stp>
        <stp/>
        <stp/>
        <stp>TRUE</stp>
        <stp>T</stp>
        <tr r="I197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-293</stp>
        <stp>All</stp>
        <stp/>
        <stp/>
        <stp>TRUE</stp>
        <stp>T</stp>
        <tr r="I297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-194</stp>
        <stp>All</stp>
        <stp/>
        <stp/>
        <stp>TRUE</stp>
        <stp>T</stp>
        <tr r="I198" s="6"/>
      </tp>
      <tp>
        <v>71.5</v>
        <stp/>
        <stp>StudyData</stp>
        <stp>Consolidate(SPREAD((-ZSE)+(2.2*ZME)+(11*ZLE)),1X,SPREAD((-ZSE)+(2.2*ZME)+(11*ZLE)),1,0)</stp>
        <stp>Bar</stp>
        <stp/>
        <stp>Close</stp>
        <stp>15</stp>
        <stp>-294</stp>
        <stp>All</stp>
        <stp/>
        <stp/>
        <stp>TRUE</stp>
        <stp>T</stp>
        <tr r="I298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-195</stp>
        <stp>All</stp>
        <stp/>
        <stp/>
        <stp>TRUE</stp>
        <stp>T</stp>
        <tr r="I199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-295</stp>
        <stp>All</stp>
        <stp/>
        <stp/>
        <stp>TRUE</stp>
        <stp>T</stp>
        <tr r="I299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-196</stp>
        <stp>All</stp>
        <stp/>
        <stp/>
        <stp>TRUE</stp>
        <stp>T</stp>
        <tr r="I200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-296</stp>
        <stp>All</stp>
        <stp/>
        <stp/>
        <stp>TRUE</stp>
        <stp>T</stp>
        <tr r="I300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-197</stp>
        <stp>All</stp>
        <stp/>
        <stp/>
        <stp>TRUE</stp>
        <stp>T</stp>
        <tr r="I201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-297</stp>
        <stp>All</stp>
        <stp/>
        <stp/>
        <stp>TRUE</stp>
        <stp>T</stp>
        <tr r="I301" s="6"/>
      </tp>
      <tp>
        <v>16.764199999999999</v>
        <stp/>
        <stp>StudyData</stp>
        <stp>Consolidate(SPREAD(42*HOE-CLE, L2),1X,SPREAD(42*HOE-CLE, L2),1,0)</stp>
        <stp>Bar</stp>
        <stp/>
        <stp>Close</stp>
        <stp>D</stp>
        <stp>-1</stp>
        <stp>All</stp>
        <stp/>
        <stp/>
        <stp>TRUE</stp>
        <stp>T</stp>
        <tr r="O13" s="5"/>
      </tp>
      <tp>
        <v>79</v>
        <stp/>
        <stp>StudyData</stp>
        <stp>Consolidate(SPREAD((-ZSE)+(2.2*ZME)+(11*ZLE)),1X,SPREAD((-ZSE)+(2.2*ZME)+(11*ZLE)),1,0)</stp>
        <stp>Bar</stp>
        <stp/>
        <stp>Low</stp>
        <stp>15</stp>
        <stp>-70</stp>
        <stp>All</stp>
        <stp/>
        <stp/>
        <stp>TRUE</stp>
        <stp>T</stp>
        <tr r="H74" s="6"/>
      </tp>
      <tp>
        <v>78.5</v>
        <stp/>
        <stp>StudyData</stp>
        <stp>Consolidate(SPREAD((-ZSE)+(2.2*ZME)+(11*ZLE)),1X,SPREAD((-ZSE)+(2.2*ZME)+(11*ZLE)),1,0)</stp>
        <stp>Bar</stp>
        <stp/>
        <stp>Low</stp>
        <stp>15</stp>
        <stp>-71</stp>
        <stp>All</stp>
        <stp/>
        <stp/>
        <stp>TRUE</stp>
        <stp>T</stp>
        <tr r="H75" s="6"/>
      </tp>
      <tp>
        <v>78</v>
        <stp/>
        <stp>StudyData</stp>
        <stp>Consolidate(SPREAD((-ZSE)+(2.2*ZME)+(11*ZLE)),1X,SPREAD((-ZSE)+(2.2*ZME)+(11*ZLE)),1,0)</stp>
        <stp>Bar</stp>
        <stp/>
        <stp>Low</stp>
        <stp>15</stp>
        <stp>-72</stp>
        <stp>All</stp>
        <stp/>
        <stp/>
        <stp>TRUE</stp>
        <stp>T</stp>
        <tr r="H76" s="6"/>
      </tp>
      <tp>
        <v>77.5</v>
        <stp/>
        <stp>StudyData</stp>
        <stp>Consolidate(SPREAD((-ZSE)+(2.2*ZME)+(11*ZLE)),1X,SPREAD((-ZSE)+(2.2*ZME)+(11*ZLE)),1,0)</stp>
        <stp>Bar</stp>
        <stp/>
        <stp>Low</stp>
        <stp>15</stp>
        <stp>-73</stp>
        <stp>All</stp>
        <stp/>
        <stp/>
        <stp>TRUE</stp>
        <stp>T</stp>
        <tr r="H77" s="6"/>
      </tp>
      <tp>
        <v>76.75</v>
        <stp/>
        <stp>StudyData</stp>
        <stp>Consolidate(SPREAD((-ZSE)+(2.2*ZME)+(11*ZLE)),1X,SPREAD((-ZSE)+(2.2*ZME)+(11*ZLE)),1,0)</stp>
        <stp>Bar</stp>
        <stp/>
        <stp>Low</stp>
        <stp>15</stp>
        <stp>-74</stp>
        <stp>All</stp>
        <stp/>
        <stp/>
        <stp>TRUE</stp>
        <stp>T</stp>
        <tr r="H78" s="6"/>
      </tp>
      <tp>
        <v>77</v>
        <stp/>
        <stp>StudyData</stp>
        <stp>Consolidate(SPREAD((-ZSE)+(2.2*ZME)+(11*ZLE)),1X,SPREAD((-ZSE)+(2.2*ZME)+(11*ZLE)),1,0)</stp>
        <stp>Bar</stp>
        <stp/>
        <stp>Low</stp>
        <stp>15</stp>
        <stp>-75</stp>
        <stp>All</stp>
        <stp/>
        <stp/>
        <stp>TRUE</stp>
        <stp>T</stp>
        <tr r="H79" s="6"/>
      </tp>
      <tp>
        <v>77</v>
        <stp/>
        <stp>StudyData</stp>
        <stp>Consolidate(SPREAD((-ZSE)+(2.2*ZME)+(11*ZLE)),1X,SPREAD((-ZSE)+(2.2*ZME)+(11*ZLE)),1,0)</stp>
        <stp>Bar</stp>
        <stp/>
        <stp>Low</stp>
        <stp>15</stp>
        <stp>-76</stp>
        <stp>All</stp>
        <stp/>
        <stp/>
        <stp>TRUE</stp>
        <stp>T</stp>
        <tr r="H80" s="6"/>
      </tp>
      <tp>
        <v>75.25</v>
        <stp/>
        <stp>StudyData</stp>
        <stp>Consolidate(SPREAD((-ZSE)+(2.2*ZME)+(11*ZLE)),1X,SPREAD((-ZSE)+(2.2*ZME)+(11*ZLE)),1,0)</stp>
        <stp>Bar</stp>
        <stp/>
        <stp>Low</stp>
        <stp>15</stp>
        <stp>-77</stp>
        <stp>All</stp>
        <stp/>
        <stp/>
        <stp>TRUE</stp>
        <stp>T</stp>
        <tr r="H81" s="6"/>
      </tp>
      <tp>
        <v>74.5</v>
        <stp/>
        <stp>StudyData</stp>
        <stp>Consolidate(SPREAD((-ZSE)+(2.2*ZME)+(11*ZLE)),1X,SPREAD((-ZSE)+(2.2*ZME)+(11*ZLE)),1,0)</stp>
        <stp>Bar</stp>
        <stp/>
        <stp>Low</stp>
        <stp>15</stp>
        <stp>-78</stp>
        <stp>All</stp>
        <stp/>
        <stp/>
        <stp>TRUE</stp>
        <stp>T</stp>
        <tr r="H82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-79</stp>
        <stp>All</stp>
        <stp/>
        <stp/>
        <stp>TRUE</stp>
        <stp>T</stp>
        <tr r="H83" s="6"/>
      </tp>
      <tp>
        <v>80.75</v>
        <stp/>
        <stp>StudyData</stp>
        <stp>Consolidate(SPREAD((-ZSE)+(2.2*ZME)+(11*ZLE)),1X,SPREAD((-ZSE)+(2.2*ZME)+(11*ZLE)),1,0)</stp>
        <stp>Bar</stp>
        <stp/>
        <stp>Low</stp>
        <stp>15</stp>
        <stp>-60</stp>
        <stp>All</stp>
        <stp/>
        <stp/>
        <stp>TRUE</stp>
        <stp>T</stp>
        <tr r="H64" s="6"/>
      </tp>
      <tp>
        <v>81.25</v>
        <stp/>
        <stp>StudyData</stp>
        <stp>Consolidate(SPREAD((-ZSE)+(2.2*ZME)+(11*ZLE)),1X,SPREAD((-ZSE)+(2.2*ZME)+(11*ZLE)),1,0)</stp>
        <stp>Bar</stp>
        <stp/>
        <stp>Low</stp>
        <stp>15</stp>
        <stp>-61</stp>
        <stp>All</stp>
        <stp/>
        <stp/>
        <stp>TRUE</stp>
        <stp>T</stp>
        <tr r="H65" s="6"/>
      </tp>
      <tp>
        <v>80</v>
        <stp/>
        <stp>StudyData</stp>
        <stp>Consolidate(SPREAD((-ZSE)+(2.2*ZME)+(11*ZLE)),1X,SPREAD((-ZSE)+(2.2*ZME)+(11*ZLE)),1,0)</stp>
        <stp>Bar</stp>
        <stp/>
        <stp>Low</stp>
        <stp>15</stp>
        <stp>-62</stp>
        <stp>All</stp>
        <stp/>
        <stp/>
        <stp>TRUE</stp>
        <stp>T</stp>
        <tr r="H66" s="6"/>
      </tp>
      <tp>
        <v>79.5</v>
        <stp/>
        <stp>StudyData</stp>
        <stp>Consolidate(SPREAD((-ZSE)+(2.2*ZME)+(11*ZLE)),1X,SPREAD((-ZSE)+(2.2*ZME)+(11*ZLE)),1,0)</stp>
        <stp>Bar</stp>
        <stp/>
        <stp>Low</stp>
        <stp>15</stp>
        <stp>-63</stp>
        <stp>All</stp>
        <stp/>
        <stp/>
        <stp>TRUE</stp>
        <stp>T</stp>
        <tr r="H67" s="6"/>
      </tp>
      <tp>
        <v>79.25</v>
        <stp/>
        <stp>StudyData</stp>
        <stp>Consolidate(SPREAD((-ZSE)+(2.2*ZME)+(11*ZLE)),1X,SPREAD((-ZSE)+(2.2*ZME)+(11*ZLE)),1,0)</stp>
        <stp>Bar</stp>
        <stp/>
        <stp>Low</stp>
        <stp>15</stp>
        <stp>-64</stp>
        <stp>All</stp>
        <stp/>
        <stp/>
        <stp>TRUE</stp>
        <stp>T</stp>
        <tr r="H68" s="6"/>
      </tp>
      <tp>
        <v>79</v>
        <stp/>
        <stp>StudyData</stp>
        <stp>Consolidate(SPREAD((-ZSE)+(2.2*ZME)+(11*ZLE)),1X,SPREAD((-ZSE)+(2.2*ZME)+(11*ZLE)),1,0)</stp>
        <stp>Bar</stp>
        <stp/>
        <stp>Low</stp>
        <stp>15</stp>
        <stp>-65</stp>
        <stp>All</stp>
        <stp/>
        <stp/>
        <stp>TRUE</stp>
        <stp>T</stp>
        <tr r="H69" s="6"/>
      </tp>
      <tp>
        <v>79</v>
        <stp/>
        <stp>StudyData</stp>
        <stp>Consolidate(SPREAD((-ZSE)+(2.2*ZME)+(11*ZLE)),1X,SPREAD((-ZSE)+(2.2*ZME)+(11*ZLE)),1,0)</stp>
        <stp>Bar</stp>
        <stp/>
        <stp>Low</stp>
        <stp>15</stp>
        <stp>-66</stp>
        <stp>All</stp>
        <stp/>
        <stp/>
        <stp>TRUE</stp>
        <stp>T</stp>
        <tr r="H70" s="6"/>
      </tp>
      <tp>
        <v>78.75</v>
        <stp/>
        <stp>StudyData</stp>
        <stp>Consolidate(SPREAD((-ZSE)+(2.2*ZME)+(11*ZLE)),1X,SPREAD((-ZSE)+(2.2*ZME)+(11*ZLE)),1,0)</stp>
        <stp>Bar</stp>
        <stp/>
        <stp>Low</stp>
        <stp>15</stp>
        <stp>-67</stp>
        <stp>All</stp>
        <stp/>
        <stp/>
        <stp>TRUE</stp>
        <stp>T</stp>
        <tr r="H71" s="6"/>
      </tp>
      <tp>
        <v>79</v>
        <stp/>
        <stp>StudyData</stp>
        <stp>Consolidate(SPREAD((-ZSE)+(2.2*ZME)+(11*ZLE)),1X,SPREAD((-ZSE)+(2.2*ZME)+(11*ZLE)),1,0)</stp>
        <stp>Bar</stp>
        <stp/>
        <stp>Low</stp>
        <stp>15</stp>
        <stp>-68</stp>
        <stp>All</stp>
        <stp/>
        <stp/>
        <stp>TRUE</stp>
        <stp>T</stp>
        <tr r="H72" s="6"/>
      </tp>
      <tp>
        <v>79.25</v>
        <stp/>
        <stp>StudyData</stp>
        <stp>Consolidate(SPREAD((-ZSE)+(2.2*ZME)+(11*ZLE)),1X,SPREAD((-ZSE)+(2.2*ZME)+(11*ZLE)),1,0)</stp>
        <stp>Bar</stp>
        <stp/>
        <stp>Low</stp>
        <stp>15</stp>
        <stp>-69</stp>
        <stp>All</stp>
        <stp/>
        <stp/>
        <stp>TRUE</stp>
        <stp>T</stp>
        <tr r="H73" s="6"/>
      </tp>
      <tp>
        <v>82</v>
        <stp/>
        <stp>StudyData</stp>
        <stp>Consolidate(SPREAD((-ZSE)+(2.2*ZME)+(11*ZLE)),1X,SPREAD((-ZSE)+(2.2*ZME)+(11*ZLE)),1,0)</stp>
        <stp>Bar</stp>
        <stp/>
        <stp>Low</stp>
        <stp>15</stp>
        <stp>-50</stp>
        <stp>All</stp>
        <stp/>
        <stp/>
        <stp>TRUE</stp>
        <stp>T</stp>
        <tr r="H54" s="6"/>
      </tp>
      <tp>
        <v>82.75</v>
        <stp/>
        <stp>StudyData</stp>
        <stp>Consolidate(SPREAD((-ZSE)+(2.2*ZME)+(11*ZLE)),1X,SPREAD((-ZSE)+(2.2*ZME)+(11*ZLE)),1,0)</stp>
        <stp>Bar</stp>
        <stp/>
        <stp>Low</stp>
        <stp>15</stp>
        <stp>-51</stp>
        <stp>All</stp>
        <stp/>
        <stp/>
        <stp>TRUE</stp>
        <stp>T</stp>
        <tr r="H55" s="6"/>
      </tp>
      <tp>
        <v>82.75</v>
        <stp/>
        <stp>StudyData</stp>
        <stp>Consolidate(SPREAD((-ZSE)+(2.2*ZME)+(11*ZLE)),1X,SPREAD((-ZSE)+(2.2*ZME)+(11*ZLE)),1,0)</stp>
        <stp>Bar</stp>
        <stp/>
        <stp>Low</stp>
        <stp>15</stp>
        <stp>-52</stp>
        <stp>All</stp>
        <stp/>
        <stp/>
        <stp>TRUE</stp>
        <stp>T</stp>
        <tr r="H56" s="6"/>
      </tp>
      <tp>
        <v>82.75</v>
        <stp/>
        <stp>StudyData</stp>
        <stp>Consolidate(SPREAD((-ZSE)+(2.2*ZME)+(11*ZLE)),1X,SPREAD((-ZSE)+(2.2*ZME)+(11*ZLE)),1,0)</stp>
        <stp>Bar</stp>
        <stp/>
        <stp>Low</stp>
        <stp>15</stp>
        <stp>-53</stp>
        <stp>All</stp>
        <stp/>
        <stp/>
        <stp>TRUE</stp>
        <stp>T</stp>
        <tr r="H57" s="6"/>
      </tp>
      <tp>
        <v>82</v>
        <stp/>
        <stp>StudyData</stp>
        <stp>Consolidate(SPREAD((-ZSE)+(2.2*ZME)+(11*ZLE)),1X,SPREAD((-ZSE)+(2.2*ZME)+(11*ZLE)),1,0)</stp>
        <stp>Bar</stp>
        <stp/>
        <stp>Low</stp>
        <stp>15</stp>
        <stp>-54</stp>
        <stp>All</stp>
        <stp/>
        <stp/>
        <stp>TRUE</stp>
        <stp>T</stp>
        <tr r="H58" s="6"/>
      </tp>
      <tp>
        <v>82.25</v>
        <stp/>
        <stp>StudyData</stp>
        <stp>Consolidate(SPREAD((-ZSE)+(2.2*ZME)+(11*ZLE)),1X,SPREAD((-ZSE)+(2.2*ZME)+(11*ZLE)),1,0)</stp>
        <stp>Bar</stp>
        <stp/>
        <stp>Low</stp>
        <stp>15</stp>
        <stp>-55</stp>
        <stp>All</stp>
        <stp/>
        <stp/>
        <stp>TRUE</stp>
        <stp>T</stp>
        <tr r="H59" s="6"/>
      </tp>
      <tp>
        <v>81.5</v>
        <stp/>
        <stp>StudyData</stp>
        <stp>Consolidate(SPREAD((-ZSE)+(2.2*ZME)+(11*ZLE)),1X,SPREAD((-ZSE)+(2.2*ZME)+(11*ZLE)),1,0)</stp>
        <stp>Bar</stp>
        <stp/>
        <stp>Low</stp>
        <stp>15</stp>
        <stp>-56</stp>
        <stp>All</stp>
        <stp/>
        <stp/>
        <stp>TRUE</stp>
        <stp>T</stp>
        <tr r="H60" s="6"/>
      </tp>
      <tp>
        <v>81.75</v>
        <stp/>
        <stp>StudyData</stp>
        <stp>Consolidate(SPREAD((-ZSE)+(2.2*ZME)+(11*ZLE)),1X,SPREAD((-ZSE)+(2.2*ZME)+(11*ZLE)),1,0)</stp>
        <stp>Bar</stp>
        <stp/>
        <stp>Low</stp>
        <stp>15</stp>
        <stp>-57</stp>
        <stp>All</stp>
        <stp/>
        <stp/>
        <stp>TRUE</stp>
        <stp>T</stp>
        <tr r="H61" s="6"/>
      </tp>
      <tp>
        <v>81.5</v>
        <stp/>
        <stp>StudyData</stp>
        <stp>Consolidate(SPREAD((-ZSE)+(2.2*ZME)+(11*ZLE)),1X,SPREAD((-ZSE)+(2.2*ZME)+(11*ZLE)),1,0)</stp>
        <stp>Bar</stp>
        <stp/>
        <stp>Low</stp>
        <stp>15</stp>
        <stp>-58</stp>
        <stp>All</stp>
        <stp/>
        <stp/>
        <stp>TRUE</stp>
        <stp>T</stp>
        <tr r="H62" s="6"/>
      </tp>
      <tp>
        <v>81.5</v>
        <stp/>
        <stp>StudyData</stp>
        <stp>Consolidate(SPREAD((-ZSE)+(2.2*ZME)+(11*ZLE)),1X,SPREAD((-ZSE)+(2.2*ZME)+(11*ZLE)),1,0)</stp>
        <stp>Bar</stp>
        <stp/>
        <stp>Low</stp>
        <stp>15</stp>
        <stp>-59</stp>
        <stp>All</stp>
        <stp/>
        <stp/>
        <stp>TRUE</stp>
        <stp>T</stp>
        <tr r="H63" s="6"/>
      </tp>
      <tp>
        <v>74.75</v>
        <stp/>
        <stp>StudyData</stp>
        <stp>Consolidate(SPREAD((-ZSE)+(2.2*ZME)+(11*ZLE)),1X,SPREAD((-ZSE)+(2.2*ZME)+(11*ZLE)),1,0)</stp>
        <stp>Bar</stp>
        <stp/>
        <stp>Open</stp>
        <stp>15</stp>
        <stp>-96</stp>
        <stp>All</stp>
        <stp/>
        <stp/>
        <stp>TRUE</stp>
        <stp>T</stp>
        <tr r="F100" s="6"/>
      </tp>
      <tp>
        <v>42670.847222222219</v>
        <stp/>
        <stp>StudyData</stp>
        <stp>Consolidate(SPREAD(RBE-CLE,L2),1X,SPREAD(RBE-CLE,L2),1,0)</stp>
        <stp>Bar</stp>
        <stp/>
        <stp>Time</stp>
        <stp>10</stp>
        <stp>-86</stp>
        <stp>All</stp>
        <stp/>
        <stp/>
        <stp>False</stp>
        <tr r="C90" s="4"/>
        <tr r="E90" s="4"/>
      </tp>
      <tp>
        <v>42670.840277777781</v>
        <stp/>
        <stp>StudyData</stp>
        <stp>Consolidate(SPREAD(RBE-CLE,L2),1X,SPREAD(RBE-CLE,L2),1,0)</stp>
        <stp>Bar</stp>
        <stp/>
        <stp>Time</stp>
        <stp>10</stp>
        <stp>-87</stp>
        <stp>All</stp>
        <stp/>
        <stp/>
        <stp>False</stp>
        <tr r="E91" s="4"/>
        <tr r="C91" s="4"/>
      </tp>
      <tp>
        <v>42670.861111111109</v>
        <stp/>
        <stp>StudyData</stp>
        <stp>Consolidate(SPREAD(RBE-CLE,L2),1X,SPREAD(RBE-CLE,L2),1,0)</stp>
        <stp>Bar</stp>
        <stp/>
        <stp>Time</stp>
        <stp>10</stp>
        <stp>-84</stp>
        <stp>All</stp>
        <stp/>
        <stp/>
        <stp>False</stp>
        <tr r="C88" s="4"/>
        <tr r="E88" s="4"/>
      </tp>
      <tp>
        <v>42670.854166666664</v>
        <stp/>
        <stp>StudyData</stp>
        <stp>Consolidate(SPREAD(RBE-CLE,L2),1X,SPREAD(RBE-CLE,L2),1,0)</stp>
        <stp>Bar</stp>
        <stp/>
        <stp>Time</stp>
        <stp>10</stp>
        <stp>-85</stp>
        <stp>All</stp>
        <stp/>
        <stp/>
        <stp>False</stp>
        <tr r="E89" s="4"/>
        <tr r="C89" s="4"/>
      </tp>
      <tp>
        <v>42670.875</v>
        <stp/>
        <stp>StudyData</stp>
        <stp>Consolidate(SPREAD(RBE-CLE,L2),1X,SPREAD(RBE-CLE,L2),1,0)</stp>
        <stp>Bar</stp>
        <stp/>
        <stp>Time</stp>
        <stp>10</stp>
        <stp>-82</stp>
        <stp>All</stp>
        <stp/>
        <stp/>
        <stp>False</stp>
        <tr r="C86" s="4"/>
        <tr r="E86" s="4"/>
      </tp>
      <tp>
        <v>42670.868055555555</v>
        <stp/>
        <stp>StudyData</stp>
        <stp>Consolidate(SPREAD(RBE-CLE,L2),1X,SPREAD(RBE-CLE,L2),1,0)</stp>
        <stp>Bar</stp>
        <stp/>
        <stp>Time</stp>
        <stp>10</stp>
        <stp>-83</stp>
        <stp>All</stp>
        <stp/>
        <stp/>
        <stp>False</stp>
        <tr r="C87" s="4"/>
        <tr r="E87" s="4"/>
      </tp>
      <tp>
        <v>42670.888888888891</v>
        <stp/>
        <stp>StudyData</stp>
        <stp>Consolidate(SPREAD(RBE-CLE,L2),1X,SPREAD(RBE-CLE,L2),1,0)</stp>
        <stp>Bar</stp>
        <stp/>
        <stp>Time</stp>
        <stp>10</stp>
        <stp>-80</stp>
        <stp>All</stp>
        <stp/>
        <stp/>
        <stp>False</stp>
        <tr r="E84" s="4"/>
        <tr r="C84" s="4"/>
      </tp>
      <tp>
        <v>42670.881944444445</v>
        <stp/>
        <stp>StudyData</stp>
        <stp>Consolidate(SPREAD(RBE-CLE,L2),1X,SPREAD(RBE-CLE,L2),1,0)</stp>
        <stp>Bar</stp>
        <stp/>
        <stp>Time</stp>
        <stp>10</stp>
        <stp>-81</stp>
        <stp>All</stp>
        <stp/>
        <stp/>
        <stp>False</stp>
        <tr r="C85" s="4"/>
        <tr r="E85" s="4"/>
      </tp>
      <tp>
        <v>42670.833333333336</v>
        <stp/>
        <stp>StudyData</stp>
        <stp>Consolidate(SPREAD(RBE-CLE,L2),1X,SPREAD(RBE-CLE,L2),1,0)</stp>
        <stp>Bar</stp>
        <stp/>
        <stp>Time</stp>
        <stp>10</stp>
        <stp>-88</stp>
        <stp>All</stp>
        <stp/>
        <stp/>
        <stp>False</stp>
        <tr r="E92" s="4"/>
        <tr r="C92" s="4"/>
      </tp>
      <tp>
        <v>42670.826388888891</v>
        <stp/>
        <stp>StudyData</stp>
        <stp>Consolidate(SPREAD(RBE-CLE,L2),1X,SPREAD(RBE-CLE,L2),1,0)</stp>
        <stp>Bar</stp>
        <stp/>
        <stp>Time</stp>
        <stp>10</stp>
        <stp>-89</stp>
        <stp>All</stp>
        <stp/>
        <stp/>
        <stp>False</stp>
        <tr r="E93" s="4"/>
        <tr r="C93" s="4"/>
      </tp>
      <tp>
        <v>74.5</v>
        <stp/>
        <stp>StudyData</stp>
        <stp>Consolidate(SPREAD((-ZSE)+(2.2*ZME)+(11*ZLE)),1X,SPREAD((-ZSE)+(2.2*ZME)+(11*ZLE)),1,0)</stp>
        <stp>Bar</stp>
        <stp/>
        <stp>Open</stp>
        <stp>15</stp>
        <stp>-97</stp>
        <stp>All</stp>
        <stp/>
        <stp/>
        <stp>TRUE</stp>
        <stp>T</stp>
        <tr r="F101" s="6"/>
      </tp>
      <tp>
        <v>42670.777777777781</v>
        <stp/>
        <stp>StudyData</stp>
        <stp>Consolidate(SPREAD(RBE-CLE,L2),1X,SPREAD(RBE-CLE,L2),1,0)</stp>
        <stp>Bar</stp>
        <stp/>
        <stp>Time</stp>
        <stp>10</stp>
        <stp>-96</stp>
        <stp>All</stp>
        <stp/>
        <stp/>
        <stp>False</stp>
        <tr r="E100" s="4"/>
        <tr r="C100" s="4"/>
      </tp>
      <tp>
        <v>42670.770833333336</v>
        <stp/>
        <stp>StudyData</stp>
        <stp>Consolidate(SPREAD(RBE-CLE,L2),1X,SPREAD(RBE-CLE,L2),1,0)</stp>
        <stp>Bar</stp>
        <stp/>
        <stp>Time</stp>
        <stp>10</stp>
        <stp>-97</stp>
        <stp>All</stp>
        <stp/>
        <stp/>
        <stp>False</stp>
        <tr r="E101" s="4"/>
        <tr r="C101" s="4"/>
      </tp>
      <tp>
        <v>42670.791666666664</v>
        <stp/>
        <stp>StudyData</stp>
        <stp>Consolidate(SPREAD(RBE-CLE,L2),1X,SPREAD(RBE-CLE,L2),1,0)</stp>
        <stp>Bar</stp>
        <stp/>
        <stp>Time</stp>
        <stp>10</stp>
        <stp>-94</stp>
        <stp>All</stp>
        <stp/>
        <stp/>
        <stp>False</stp>
        <tr r="C98" s="4"/>
        <tr r="E98" s="4"/>
      </tp>
      <tp>
        <v>42670.784722222219</v>
        <stp/>
        <stp>StudyData</stp>
        <stp>Consolidate(SPREAD(RBE-CLE,L2),1X,SPREAD(RBE-CLE,L2),1,0)</stp>
        <stp>Bar</stp>
        <stp/>
        <stp>Time</stp>
        <stp>10</stp>
        <stp>-95</stp>
        <stp>All</stp>
        <stp/>
        <stp/>
        <stp>False</stp>
        <tr r="C99" s="4"/>
        <tr r="E99" s="4"/>
      </tp>
      <tp>
        <v>42670.805555555555</v>
        <stp/>
        <stp>StudyData</stp>
        <stp>Consolidate(SPREAD(RBE-CLE,L2),1X,SPREAD(RBE-CLE,L2),1,0)</stp>
        <stp>Bar</stp>
        <stp/>
        <stp>Time</stp>
        <stp>10</stp>
        <stp>-92</stp>
        <stp>All</stp>
        <stp/>
        <stp/>
        <stp>False</stp>
        <tr r="C96" s="4"/>
        <tr r="E96" s="4"/>
      </tp>
      <tp>
        <v>42670.798611111109</v>
        <stp/>
        <stp>StudyData</stp>
        <stp>Consolidate(SPREAD(RBE-CLE,L2),1X,SPREAD(RBE-CLE,L2),1,0)</stp>
        <stp>Bar</stp>
        <stp/>
        <stp>Time</stp>
        <stp>10</stp>
        <stp>-93</stp>
        <stp>All</stp>
        <stp/>
        <stp/>
        <stp>False</stp>
        <tr r="C97" s="4"/>
        <tr r="E97" s="4"/>
      </tp>
      <tp>
        <v>42670.819444444445</v>
        <stp/>
        <stp>StudyData</stp>
        <stp>Consolidate(SPREAD(RBE-CLE,L2),1X,SPREAD(RBE-CLE,L2),1,0)</stp>
        <stp>Bar</stp>
        <stp/>
        <stp>Time</stp>
        <stp>10</stp>
        <stp>-90</stp>
        <stp>All</stp>
        <stp/>
        <stp/>
        <stp>False</stp>
        <tr r="C94" s="4"/>
        <tr r="E94" s="4"/>
      </tp>
      <tp>
        <v>42670.8125</v>
        <stp/>
        <stp>StudyData</stp>
        <stp>Consolidate(SPREAD(RBE-CLE,L2),1X,SPREAD(RBE-CLE,L2),1,0)</stp>
        <stp>Bar</stp>
        <stp/>
        <stp>Time</stp>
        <stp>10</stp>
        <stp>-91</stp>
        <stp>All</stp>
        <stp/>
        <stp/>
        <stp>False</stp>
        <tr r="C95" s="4"/>
        <tr r="E95" s="4"/>
      </tp>
      <tp>
        <v>42670.763888888891</v>
        <stp/>
        <stp>StudyData</stp>
        <stp>Consolidate(SPREAD(RBE-CLE,L2),1X,SPREAD(RBE-CLE,L2),1,0)</stp>
        <stp>Bar</stp>
        <stp/>
        <stp>Time</stp>
        <stp>10</stp>
        <stp>-98</stp>
        <stp>All</stp>
        <stp/>
        <stp/>
        <stp>False</stp>
        <tr r="C102" s="4"/>
        <tr r="E102" s="4"/>
      </tp>
      <tp>
        <v>42670.756944444445</v>
        <stp/>
        <stp>StudyData</stp>
        <stp>Consolidate(SPREAD(RBE-CLE,L2),1X,SPREAD(RBE-CLE,L2),1,0)</stp>
        <stp>Bar</stp>
        <stp/>
        <stp>Time</stp>
        <stp>10</stp>
        <stp>-99</stp>
        <stp>All</stp>
        <stp/>
        <stp/>
        <stp>False</stp>
        <tr r="E103" s="4"/>
        <tr r="C103" s="4"/>
      </tp>
      <tp>
        <v>73.5</v>
        <stp/>
        <stp>StudyData</stp>
        <stp>Consolidate(SPREAD((-ZSE)+(2.2*ZME)+(11*ZLE)),1X,SPREAD((-ZSE)+(2.2*ZME)+(11*ZLE)),1,0)</stp>
        <stp>Bar</stp>
        <stp/>
        <stp>Open</stp>
        <stp>15</stp>
        <stp>-94</stp>
        <stp>All</stp>
        <stp/>
        <stp/>
        <stp>TRUE</stp>
        <stp>T</stp>
        <tr r="F98" s="6"/>
      </tp>
      <tp>
        <v>74.75</v>
        <stp/>
        <stp>StudyData</stp>
        <stp>Consolidate(SPREAD((-ZSE)+(2.2*ZME)+(11*ZLE)),1X,SPREAD((-ZSE)+(2.2*ZME)+(11*ZLE)),1,0)</stp>
        <stp>Bar</stp>
        <stp/>
        <stp>Open</stp>
        <stp>15</stp>
        <stp>-95</stp>
        <stp>All</stp>
        <stp/>
        <stp/>
        <stp>TRUE</stp>
        <stp>T</stp>
        <tr r="F99" s="6"/>
      </tp>
      <tp>
        <v>73.75</v>
        <stp/>
        <stp>StudyData</stp>
        <stp>Consolidate(SPREAD((-ZSE)+(2.2*ZME)+(11*ZLE)),1X,SPREAD((-ZSE)+(2.2*ZME)+(11*ZLE)),1,0)</stp>
        <stp>Bar</stp>
        <stp/>
        <stp>Open</stp>
        <stp>15</stp>
        <stp>-92</stp>
        <stp>All</stp>
        <stp/>
        <stp/>
        <stp>TRUE</stp>
        <stp>T</stp>
        <tr r="F96" s="6"/>
      </tp>
      <tp>
        <v>75</v>
        <stp/>
        <stp>StudyData</stp>
        <stp>Consolidate(SPREAD((-ZSE)+(2.2*ZME)+(11*ZLE)),1X,SPREAD((-ZSE)+(2.2*ZME)+(11*ZLE)),1,0)</stp>
        <stp>Bar</stp>
        <stp/>
        <stp>Open</stp>
        <stp>15</stp>
        <stp>-93</stp>
        <stp>All</stp>
        <stp/>
        <stp/>
        <stp>TRUE</stp>
        <stp>T</stp>
        <tr r="F97" s="6"/>
      </tp>
      <tp>
        <v>73.5</v>
        <stp/>
        <stp>StudyData</stp>
        <stp>Consolidate(SPREAD((-ZSE)+(2.2*ZME)+(11*ZLE)),1X,SPREAD((-ZSE)+(2.2*ZME)+(11*ZLE)),1,0)</stp>
        <stp>Bar</stp>
        <stp/>
        <stp>Open</stp>
        <stp>15</stp>
        <stp>-90</stp>
        <stp>All</stp>
        <stp/>
        <stp/>
        <stp>TRUE</stp>
        <stp>T</stp>
        <tr r="F94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-91</stp>
        <stp>All</stp>
        <stp/>
        <stp/>
        <stp>TRUE</stp>
        <stp>T</stp>
        <tr r="F95" s="6"/>
      </tp>
      <tp>
        <v>42671.333333333336</v>
        <stp/>
        <stp>StudyData</stp>
        <stp>Consolidate(SPREAD(RBE-CLE,L2),1X,SPREAD(RBE-CLE,L2),1,0)</stp>
        <stp>Bar</stp>
        <stp/>
        <stp>Time</stp>
        <stp>10</stp>
        <stp>-16</stp>
        <stp>All</stp>
        <stp/>
        <stp/>
        <stp>False</stp>
        <tr r="E20" s="4"/>
        <tr r="C20" s="4"/>
      </tp>
      <tp>
        <v>42671.326388888891</v>
        <stp/>
        <stp>StudyData</stp>
        <stp>Consolidate(SPREAD(RBE-CLE,L2),1X,SPREAD(RBE-CLE,L2),1,0)</stp>
        <stp>Bar</stp>
        <stp/>
        <stp>Time</stp>
        <stp>10</stp>
        <stp>-17</stp>
        <stp>All</stp>
        <stp/>
        <stp/>
        <stp>False</stp>
        <tr r="C21" s="4"/>
        <tr r="E21" s="4"/>
      </tp>
      <tp>
        <v>42671.347222222219</v>
        <stp/>
        <stp>StudyData</stp>
        <stp>Consolidate(SPREAD(RBE-CLE,L2),1X,SPREAD(RBE-CLE,L2),1,0)</stp>
        <stp>Bar</stp>
        <stp/>
        <stp>Time</stp>
        <stp>10</stp>
        <stp>-14</stp>
        <stp>All</stp>
        <stp/>
        <stp/>
        <stp>False</stp>
        <tr r="C18" s="4"/>
        <tr r="E18" s="4"/>
      </tp>
      <tp>
        <v>42671.340277777781</v>
        <stp/>
        <stp>StudyData</stp>
        <stp>Consolidate(SPREAD(RBE-CLE,L2),1X,SPREAD(RBE-CLE,L2),1,0)</stp>
        <stp>Bar</stp>
        <stp/>
        <stp>Time</stp>
        <stp>10</stp>
        <stp>-15</stp>
        <stp>All</stp>
        <stp/>
        <stp/>
        <stp>False</stp>
        <tr r="C19" s="4"/>
        <tr r="E19" s="4"/>
      </tp>
      <tp>
        <v>42671.361111111109</v>
        <stp/>
        <stp>StudyData</stp>
        <stp>Consolidate(SPREAD(RBE-CLE,L2),1X,SPREAD(RBE-CLE,L2),1,0)</stp>
        <stp>Bar</stp>
        <stp/>
        <stp>Time</stp>
        <stp>10</stp>
        <stp>-12</stp>
        <stp>All</stp>
        <stp/>
        <stp/>
        <stp>False</stp>
        <tr r="E16" s="4"/>
        <tr r="C16" s="4"/>
      </tp>
      <tp>
        <v>42671.354166666664</v>
        <stp/>
        <stp>StudyData</stp>
        <stp>Consolidate(SPREAD(RBE-CLE,L2),1X,SPREAD(RBE-CLE,L2),1,0)</stp>
        <stp>Bar</stp>
        <stp/>
        <stp>Time</stp>
        <stp>10</stp>
        <stp>-13</stp>
        <stp>All</stp>
        <stp/>
        <stp/>
        <stp>False</stp>
        <tr r="C17" s="4"/>
        <tr r="E17" s="4"/>
      </tp>
      <tp>
        <v>42671.375</v>
        <stp/>
        <stp>StudyData</stp>
        <stp>Consolidate(SPREAD(RBE-CLE,L2),1X,SPREAD(RBE-CLE,L2),1,0)</stp>
        <stp>Bar</stp>
        <stp/>
        <stp>Time</stp>
        <stp>10</stp>
        <stp>-10</stp>
        <stp>All</stp>
        <stp/>
        <stp/>
        <stp>False</stp>
        <tr r="C14" s="4"/>
        <tr r="E14" s="4"/>
      </tp>
      <tp>
        <v>42671.368055555555</v>
        <stp/>
        <stp>StudyData</stp>
        <stp>Consolidate(SPREAD(RBE-CLE,L2),1X,SPREAD(RBE-CLE,L2),1,0)</stp>
        <stp>Bar</stp>
        <stp/>
        <stp>Time</stp>
        <stp>10</stp>
        <stp>-11</stp>
        <stp>All</stp>
        <stp/>
        <stp/>
        <stp>False</stp>
        <tr r="E15" s="4"/>
        <tr r="C15" s="4"/>
      </tp>
      <tp>
        <v>42671.319444444445</v>
        <stp/>
        <stp>StudyData</stp>
        <stp>Consolidate(SPREAD(RBE-CLE,L2),1X,SPREAD(RBE-CLE,L2),1,0)</stp>
        <stp>Bar</stp>
        <stp/>
        <stp>Time</stp>
        <stp>10</stp>
        <stp>-18</stp>
        <stp>All</stp>
        <stp/>
        <stp/>
        <stp>False</stp>
        <tr r="C22" s="4"/>
        <tr r="E22" s="4"/>
      </tp>
      <tp>
        <v>42671.3125</v>
        <stp/>
        <stp>StudyData</stp>
        <stp>Consolidate(SPREAD(RBE-CLE,L2),1X,SPREAD(RBE-CLE,L2),1,0)</stp>
        <stp>Bar</stp>
        <stp/>
        <stp>Time</stp>
        <stp>10</stp>
        <stp>-19</stp>
        <stp>All</stp>
        <stp/>
        <stp/>
        <stp>False</stp>
        <tr r="C23" s="4"/>
        <tr r="E23" s="4"/>
      </tp>
      <tp>
        <v>42671.263888888891</v>
        <stp/>
        <stp>StudyData</stp>
        <stp>Consolidate(SPREAD(RBE-CLE,L2),1X,SPREAD(RBE-CLE,L2),1,0)</stp>
        <stp>Bar</stp>
        <stp/>
        <stp>Time</stp>
        <stp>10</stp>
        <stp>-26</stp>
        <stp>All</stp>
        <stp/>
        <stp/>
        <stp>False</stp>
        <tr r="C30" s="4"/>
        <tr r="E30" s="4"/>
      </tp>
      <tp>
        <v>42671.256944444445</v>
        <stp/>
        <stp>StudyData</stp>
        <stp>Consolidate(SPREAD(RBE-CLE,L2),1X,SPREAD(RBE-CLE,L2),1,0)</stp>
        <stp>Bar</stp>
        <stp/>
        <stp>Time</stp>
        <stp>10</stp>
        <stp>-27</stp>
        <stp>All</stp>
        <stp/>
        <stp/>
        <stp>False</stp>
        <tr r="E31" s="4"/>
        <tr r="C31" s="4"/>
      </tp>
      <tp>
        <v>42671.277777777781</v>
        <stp/>
        <stp>StudyData</stp>
        <stp>Consolidate(SPREAD(RBE-CLE,L2),1X,SPREAD(RBE-CLE,L2),1,0)</stp>
        <stp>Bar</stp>
        <stp/>
        <stp>Time</stp>
        <stp>10</stp>
        <stp>-24</stp>
        <stp>All</stp>
        <stp/>
        <stp/>
        <stp>False</stp>
        <tr r="E28" s="4"/>
        <tr r="C28" s="4"/>
      </tp>
      <tp>
        <v>42671.270833333336</v>
        <stp/>
        <stp>StudyData</stp>
        <stp>Consolidate(SPREAD(RBE-CLE,L2),1X,SPREAD(RBE-CLE,L2),1,0)</stp>
        <stp>Bar</stp>
        <stp/>
        <stp>Time</stp>
        <stp>10</stp>
        <stp>-25</stp>
        <stp>All</stp>
        <stp/>
        <stp/>
        <stp>False</stp>
        <tr r="C29" s="4"/>
        <tr r="E29" s="4"/>
      </tp>
      <tp>
        <v>42671.291666666664</v>
        <stp/>
        <stp>StudyData</stp>
        <stp>Consolidate(SPREAD(RBE-CLE,L2),1X,SPREAD(RBE-CLE,L2),1,0)</stp>
        <stp>Bar</stp>
        <stp/>
        <stp>Time</stp>
        <stp>10</stp>
        <stp>-22</stp>
        <stp>All</stp>
        <stp/>
        <stp/>
        <stp>False</stp>
        <tr r="E26" s="4"/>
        <tr r="C26" s="4"/>
      </tp>
      <tp>
        <v>42671.284722222219</v>
        <stp/>
        <stp>StudyData</stp>
        <stp>Consolidate(SPREAD(RBE-CLE,L2),1X,SPREAD(RBE-CLE,L2),1,0)</stp>
        <stp>Bar</stp>
        <stp/>
        <stp>Time</stp>
        <stp>10</stp>
        <stp>-23</stp>
        <stp>All</stp>
        <stp/>
        <stp/>
        <stp>False</stp>
        <tr r="E27" s="4"/>
        <tr r="C27" s="4"/>
      </tp>
      <tp>
        <v>42671.305555555555</v>
        <stp/>
        <stp>StudyData</stp>
        <stp>Consolidate(SPREAD(RBE-CLE,L2),1X,SPREAD(RBE-CLE,L2),1,0)</stp>
        <stp>Bar</stp>
        <stp/>
        <stp>Time</stp>
        <stp>10</stp>
        <stp>-20</stp>
        <stp>All</stp>
        <stp/>
        <stp/>
        <stp>False</stp>
        <tr r="C24" s="4"/>
        <tr r="E24" s="4"/>
      </tp>
      <tp>
        <v>42671.298611111109</v>
        <stp/>
        <stp>StudyData</stp>
        <stp>Consolidate(SPREAD(RBE-CLE,L2),1X,SPREAD(RBE-CLE,L2),1,0)</stp>
        <stp>Bar</stp>
        <stp/>
        <stp>Time</stp>
        <stp>10</stp>
        <stp>-21</stp>
        <stp>All</stp>
        <stp/>
        <stp/>
        <stp>False</stp>
        <tr r="C25" s="4"/>
        <tr r="E25" s="4"/>
      </tp>
      <tp>
        <v>42671.25</v>
        <stp/>
        <stp>StudyData</stp>
        <stp>Consolidate(SPREAD(RBE-CLE,L2),1X,SPREAD(RBE-CLE,L2),1,0)</stp>
        <stp>Bar</stp>
        <stp/>
        <stp>Time</stp>
        <stp>10</stp>
        <stp>-28</stp>
        <stp>All</stp>
        <stp/>
        <stp/>
        <stp>False</stp>
        <tr r="E32" s="4"/>
        <tr r="C32" s="4"/>
      </tp>
      <tp>
        <v>42671.243055555555</v>
        <stp/>
        <stp>StudyData</stp>
        <stp>Consolidate(SPREAD(RBE-CLE,L2),1X,SPREAD(RBE-CLE,L2),1,0)</stp>
        <stp>Bar</stp>
        <stp/>
        <stp>Time</stp>
        <stp>10</stp>
        <stp>-29</stp>
        <stp>All</stp>
        <stp/>
        <stp/>
        <stp>False</stp>
        <tr r="E33" s="4"/>
        <tr r="C33" s="4"/>
      </tp>
      <tp>
        <v>42671.194444444445</v>
        <stp/>
        <stp>StudyData</stp>
        <stp>Consolidate(SPREAD(RBE-CLE,L2),1X,SPREAD(RBE-CLE,L2),1,0)</stp>
        <stp>Bar</stp>
        <stp/>
        <stp>Time</stp>
        <stp>10</stp>
        <stp>-36</stp>
        <stp>All</stp>
        <stp/>
        <stp/>
        <stp>False</stp>
        <tr r="C40" s="4"/>
        <tr r="E40" s="4"/>
      </tp>
      <tp>
        <v>42671.1875</v>
        <stp/>
        <stp>StudyData</stp>
        <stp>Consolidate(SPREAD(RBE-CLE,L2),1X,SPREAD(RBE-CLE,L2),1,0)</stp>
        <stp>Bar</stp>
        <stp/>
        <stp>Time</stp>
        <stp>10</stp>
        <stp>-37</stp>
        <stp>All</stp>
        <stp/>
        <stp/>
        <stp>False</stp>
        <tr r="E41" s="4"/>
        <tr r="C41" s="4"/>
      </tp>
      <tp>
        <v>42671.208333333336</v>
        <stp/>
        <stp>StudyData</stp>
        <stp>Consolidate(SPREAD(RBE-CLE,L2),1X,SPREAD(RBE-CLE,L2),1,0)</stp>
        <stp>Bar</stp>
        <stp/>
        <stp>Time</stp>
        <stp>10</stp>
        <stp>-34</stp>
        <stp>All</stp>
        <stp/>
        <stp/>
        <stp>False</stp>
        <tr r="E38" s="4"/>
        <tr r="C38" s="4"/>
      </tp>
      <tp>
        <v>42671.201388888891</v>
        <stp/>
        <stp>StudyData</stp>
        <stp>Consolidate(SPREAD(RBE-CLE,L2),1X,SPREAD(RBE-CLE,L2),1,0)</stp>
        <stp>Bar</stp>
        <stp/>
        <stp>Time</stp>
        <stp>10</stp>
        <stp>-35</stp>
        <stp>All</stp>
        <stp/>
        <stp/>
        <stp>False</stp>
        <tr r="C39" s="4"/>
        <tr r="E39" s="4"/>
      </tp>
      <tp>
        <v>42671.222222222219</v>
        <stp/>
        <stp>StudyData</stp>
        <stp>Consolidate(SPREAD(RBE-CLE,L2),1X,SPREAD(RBE-CLE,L2),1,0)</stp>
        <stp>Bar</stp>
        <stp/>
        <stp>Time</stp>
        <stp>10</stp>
        <stp>-32</stp>
        <stp>All</stp>
        <stp/>
        <stp/>
        <stp>False</stp>
        <tr r="C36" s="4"/>
        <tr r="E36" s="4"/>
      </tp>
      <tp>
        <v>42671.215277777781</v>
        <stp/>
        <stp>StudyData</stp>
        <stp>Consolidate(SPREAD(RBE-CLE,L2),1X,SPREAD(RBE-CLE,L2),1,0)</stp>
        <stp>Bar</stp>
        <stp/>
        <stp>Time</stp>
        <stp>10</stp>
        <stp>-33</stp>
        <stp>All</stp>
        <stp/>
        <stp/>
        <stp>False</stp>
        <tr r="C37" s="4"/>
        <tr r="E37" s="4"/>
      </tp>
      <tp>
        <v>42671.236111111109</v>
        <stp/>
        <stp>StudyData</stp>
        <stp>Consolidate(SPREAD(RBE-CLE,L2),1X,SPREAD(RBE-CLE,L2),1,0)</stp>
        <stp>Bar</stp>
        <stp/>
        <stp>Time</stp>
        <stp>10</stp>
        <stp>-30</stp>
        <stp>All</stp>
        <stp/>
        <stp/>
        <stp>False</stp>
        <tr r="E34" s="4"/>
        <tr r="C34" s="4"/>
      </tp>
      <tp>
        <v>42671.229166666664</v>
        <stp/>
        <stp>StudyData</stp>
        <stp>Consolidate(SPREAD(RBE-CLE,L2),1X,SPREAD(RBE-CLE,L2),1,0)</stp>
        <stp>Bar</stp>
        <stp/>
        <stp>Time</stp>
        <stp>10</stp>
        <stp>-31</stp>
        <stp>All</stp>
        <stp/>
        <stp/>
        <stp>False</stp>
        <tr r="E35" s="4"/>
        <tr r="C35" s="4"/>
      </tp>
      <tp>
        <v>42671.180555555555</v>
        <stp/>
        <stp>StudyData</stp>
        <stp>Consolidate(SPREAD(RBE-CLE,L2),1X,SPREAD(RBE-CLE,L2),1,0)</stp>
        <stp>Bar</stp>
        <stp/>
        <stp>Time</stp>
        <stp>10</stp>
        <stp>-38</stp>
        <stp>All</stp>
        <stp/>
        <stp/>
        <stp>False</stp>
        <tr r="E42" s="4"/>
        <tr r="C42" s="4"/>
      </tp>
      <tp>
        <v>42671.173611111109</v>
        <stp/>
        <stp>StudyData</stp>
        <stp>Consolidate(SPREAD(RBE-CLE,L2),1X,SPREAD(RBE-CLE,L2),1,0)</stp>
        <stp>Bar</stp>
        <stp/>
        <stp>Time</stp>
        <stp>10</stp>
        <stp>-39</stp>
        <stp>All</stp>
        <stp/>
        <stp/>
        <stp>False</stp>
        <tr r="C43" s="4"/>
        <tr r="E43" s="4"/>
      </tp>
      <tp>
        <v>42671.125</v>
        <stp/>
        <stp>StudyData</stp>
        <stp>Consolidate(SPREAD(RBE-CLE,L2),1X,SPREAD(RBE-CLE,L2),1,0)</stp>
        <stp>Bar</stp>
        <stp/>
        <stp>Time</stp>
        <stp>10</stp>
        <stp>-46</stp>
        <stp>All</stp>
        <stp/>
        <stp/>
        <stp>False</stp>
        <tr r="C50" s="4"/>
        <tr r="E50" s="4"/>
      </tp>
      <tp>
        <v>42671.118055555555</v>
        <stp/>
        <stp>StudyData</stp>
        <stp>Consolidate(SPREAD(RBE-CLE,L2),1X,SPREAD(RBE-CLE,L2),1,0)</stp>
        <stp>Bar</stp>
        <stp/>
        <stp>Time</stp>
        <stp>10</stp>
        <stp>-47</stp>
        <stp>All</stp>
        <stp/>
        <stp/>
        <stp>False</stp>
        <tr r="C51" s="4"/>
        <tr r="E51" s="4"/>
      </tp>
      <tp>
        <v>42671.138888888891</v>
        <stp/>
        <stp>StudyData</stp>
        <stp>Consolidate(SPREAD(RBE-CLE,L2),1X,SPREAD(RBE-CLE,L2),1,0)</stp>
        <stp>Bar</stp>
        <stp/>
        <stp>Time</stp>
        <stp>10</stp>
        <stp>-44</stp>
        <stp>All</stp>
        <stp/>
        <stp/>
        <stp>False</stp>
        <tr r="E48" s="4"/>
        <tr r="C48" s="4"/>
      </tp>
      <tp>
        <v>42671.131944444445</v>
        <stp/>
        <stp>StudyData</stp>
        <stp>Consolidate(SPREAD(RBE-CLE,L2),1X,SPREAD(RBE-CLE,L2),1,0)</stp>
        <stp>Bar</stp>
        <stp/>
        <stp>Time</stp>
        <stp>10</stp>
        <stp>-45</stp>
        <stp>All</stp>
        <stp/>
        <stp/>
        <stp>False</stp>
        <tr r="C49" s="4"/>
        <tr r="E49" s="4"/>
      </tp>
      <tp>
        <v>42671.152777777781</v>
        <stp/>
        <stp>StudyData</stp>
        <stp>Consolidate(SPREAD(RBE-CLE,L2),1X,SPREAD(RBE-CLE,L2),1,0)</stp>
        <stp>Bar</stp>
        <stp/>
        <stp>Time</stp>
        <stp>10</stp>
        <stp>-42</stp>
        <stp>All</stp>
        <stp/>
        <stp/>
        <stp>False</stp>
        <tr r="C46" s="4"/>
        <tr r="E46" s="4"/>
      </tp>
      <tp>
        <v>42671.145833333336</v>
        <stp/>
        <stp>StudyData</stp>
        <stp>Consolidate(SPREAD(RBE-CLE,L2),1X,SPREAD(RBE-CLE,L2),1,0)</stp>
        <stp>Bar</stp>
        <stp/>
        <stp>Time</stp>
        <stp>10</stp>
        <stp>-43</stp>
        <stp>All</stp>
        <stp/>
        <stp/>
        <stp>False</stp>
        <tr r="C47" s="4"/>
        <tr r="E47" s="4"/>
      </tp>
      <tp>
        <v>42671.166666666664</v>
        <stp/>
        <stp>StudyData</stp>
        <stp>Consolidate(SPREAD(RBE-CLE,L2),1X,SPREAD(RBE-CLE,L2),1,0)</stp>
        <stp>Bar</stp>
        <stp/>
        <stp>Time</stp>
        <stp>10</stp>
        <stp>-40</stp>
        <stp>All</stp>
        <stp/>
        <stp/>
        <stp>False</stp>
        <tr r="E44" s="4"/>
        <tr r="C44" s="4"/>
      </tp>
      <tp>
        <v>42671.159722222219</v>
        <stp/>
        <stp>StudyData</stp>
        <stp>Consolidate(SPREAD(RBE-CLE,L2),1X,SPREAD(RBE-CLE,L2),1,0)</stp>
        <stp>Bar</stp>
        <stp/>
        <stp>Time</stp>
        <stp>10</stp>
        <stp>-41</stp>
        <stp>All</stp>
        <stp/>
        <stp/>
        <stp>False</stp>
        <tr r="C45" s="4"/>
        <tr r="E45" s="4"/>
      </tp>
      <tp>
        <v>42671.111111111109</v>
        <stp/>
        <stp>StudyData</stp>
        <stp>Consolidate(SPREAD(RBE-CLE,L2),1X,SPREAD(RBE-CLE,L2),1,0)</stp>
        <stp>Bar</stp>
        <stp/>
        <stp>Time</stp>
        <stp>10</stp>
        <stp>-48</stp>
        <stp>All</stp>
        <stp/>
        <stp/>
        <stp>False</stp>
        <tr r="E52" s="4"/>
        <tr r="C52" s="4"/>
      </tp>
      <tp>
        <v>42671.104166666664</v>
        <stp/>
        <stp>StudyData</stp>
        <stp>Consolidate(SPREAD(RBE-CLE,L2),1X,SPREAD(RBE-CLE,L2),1,0)</stp>
        <stp>Bar</stp>
        <stp/>
        <stp>Time</stp>
        <stp>10</stp>
        <stp>-49</stp>
        <stp>All</stp>
        <stp/>
        <stp/>
        <stp>False</stp>
        <tr r="C53" s="4"/>
        <tr r="E53" s="4"/>
      </tp>
      <tp>
        <v>42671.055555555555</v>
        <stp/>
        <stp>StudyData</stp>
        <stp>Consolidate(SPREAD(RBE-CLE,L2),1X,SPREAD(RBE-CLE,L2),1,0)</stp>
        <stp>Bar</stp>
        <stp/>
        <stp>Time</stp>
        <stp>10</stp>
        <stp>-56</stp>
        <stp>All</stp>
        <stp/>
        <stp/>
        <stp>False</stp>
        <tr r="E60" s="4"/>
        <tr r="C60" s="4"/>
      </tp>
      <tp>
        <v>42671.048611111109</v>
        <stp/>
        <stp>StudyData</stp>
        <stp>Consolidate(SPREAD(RBE-CLE,L2),1X,SPREAD(RBE-CLE,L2),1,0)</stp>
        <stp>Bar</stp>
        <stp/>
        <stp>Time</stp>
        <stp>10</stp>
        <stp>-57</stp>
        <stp>All</stp>
        <stp/>
        <stp/>
        <stp>False</stp>
        <tr r="C61" s="4"/>
        <tr r="E61" s="4"/>
      </tp>
      <tp>
        <v>42671.069444444445</v>
        <stp/>
        <stp>StudyData</stp>
        <stp>Consolidate(SPREAD(RBE-CLE,L2),1X,SPREAD(RBE-CLE,L2),1,0)</stp>
        <stp>Bar</stp>
        <stp/>
        <stp>Time</stp>
        <stp>10</stp>
        <stp>-54</stp>
        <stp>All</stp>
        <stp/>
        <stp/>
        <stp>False</stp>
        <tr r="E58" s="4"/>
        <tr r="C58" s="4"/>
      </tp>
      <tp>
        <v>42671.0625</v>
        <stp/>
        <stp>StudyData</stp>
        <stp>Consolidate(SPREAD(RBE-CLE,L2),1X,SPREAD(RBE-CLE,L2),1,0)</stp>
        <stp>Bar</stp>
        <stp/>
        <stp>Time</stp>
        <stp>10</stp>
        <stp>-55</stp>
        <stp>All</stp>
        <stp/>
        <stp/>
        <stp>False</stp>
        <tr r="E59" s="4"/>
        <tr r="C59" s="4"/>
      </tp>
      <tp>
        <v>42671.083333333336</v>
        <stp/>
        <stp>StudyData</stp>
        <stp>Consolidate(SPREAD(RBE-CLE,L2),1X,SPREAD(RBE-CLE,L2),1,0)</stp>
        <stp>Bar</stp>
        <stp/>
        <stp>Time</stp>
        <stp>10</stp>
        <stp>-52</stp>
        <stp>All</stp>
        <stp/>
        <stp/>
        <stp>False</stp>
        <tr r="E56" s="4"/>
        <tr r="C56" s="4"/>
      </tp>
      <tp>
        <v>42671.076388888891</v>
        <stp/>
        <stp>StudyData</stp>
        <stp>Consolidate(SPREAD(RBE-CLE,L2),1X,SPREAD(RBE-CLE,L2),1,0)</stp>
        <stp>Bar</stp>
        <stp/>
        <stp>Time</stp>
        <stp>10</stp>
        <stp>-53</stp>
        <stp>All</stp>
        <stp/>
        <stp/>
        <stp>False</stp>
        <tr r="C57" s="4"/>
        <tr r="E57" s="4"/>
      </tp>
      <tp>
        <v>42671.097222222219</v>
        <stp/>
        <stp>StudyData</stp>
        <stp>Consolidate(SPREAD(RBE-CLE,L2),1X,SPREAD(RBE-CLE,L2),1,0)</stp>
        <stp>Bar</stp>
        <stp/>
        <stp>Time</stp>
        <stp>10</stp>
        <stp>-50</stp>
        <stp>All</stp>
        <stp/>
        <stp/>
        <stp>False</stp>
        <tr r="C54" s="4"/>
        <tr r="E54" s="4"/>
      </tp>
      <tp>
        <v>42671.090277777781</v>
        <stp/>
        <stp>StudyData</stp>
        <stp>Consolidate(SPREAD(RBE-CLE,L2),1X,SPREAD(RBE-CLE,L2),1,0)</stp>
        <stp>Bar</stp>
        <stp/>
        <stp>Time</stp>
        <stp>10</stp>
        <stp>-51</stp>
        <stp>All</stp>
        <stp/>
        <stp/>
        <stp>False</stp>
        <tr r="C55" s="4"/>
        <tr r="E55" s="4"/>
      </tp>
      <tp>
        <v>42671.041666666664</v>
        <stp/>
        <stp>StudyData</stp>
        <stp>Consolidate(SPREAD(RBE-CLE,L2),1X,SPREAD(RBE-CLE,L2),1,0)</stp>
        <stp>Bar</stp>
        <stp/>
        <stp>Time</stp>
        <stp>10</stp>
        <stp>-58</stp>
        <stp>All</stp>
        <stp/>
        <stp/>
        <stp>False</stp>
        <tr r="E62" s="4"/>
        <tr r="C62" s="4"/>
      </tp>
      <tp>
        <v>42671.034722222219</v>
        <stp/>
        <stp>StudyData</stp>
        <stp>Consolidate(SPREAD(RBE-CLE,L2),1X,SPREAD(RBE-CLE,L2),1,0)</stp>
        <stp>Bar</stp>
        <stp/>
        <stp>Time</stp>
        <stp>10</stp>
        <stp>-59</stp>
        <stp>All</stp>
        <stp/>
        <stp/>
        <stp>False</stp>
        <tr r="E63" s="4"/>
        <tr r="C63" s="4"/>
      </tp>
      <tp>
        <v>75.75</v>
        <stp/>
        <stp>StudyData</stp>
        <stp>Consolidate(SPREAD((-ZSE)+(2.2*ZME)+(11*ZLE)),1X,SPREAD((-ZSE)+(2.2*ZME)+(11*ZLE)),1,0)</stp>
        <stp>Bar</stp>
        <stp/>
        <stp>Open</stp>
        <stp>15</stp>
        <stp>-98</stp>
        <stp>All</stp>
        <stp/>
        <stp/>
        <stp>TRUE</stp>
        <stp>T</stp>
        <tr r="F102" s="6"/>
      </tp>
      <tp>
        <v>42670.986111111109</v>
        <stp/>
        <stp>StudyData</stp>
        <stp>Consolidate(SPREAD(RBE-CLE,L2),1X,SPREAD(RBE-CLE,L2),1,0)</stp>
        <stp>Bar</stp>
        <stp/>
        <stp>Time</stp>
        <stp>10</stp>
        <stp>-66</stp>
        <stp>All</stp>
        <stp/>
        <stp/>
        <stp>False</stp>
        <tr r="E70" s="4"/>
        <tr r="C70" s="4"/>
      </tp>
      <tp>
        <v>42670.979166666664</v>
        <stp/>
        <stp>StudyData</stp>
        <stp>Consolidate(SPREAD(RBE-CLE,L2),1X,SPREAD(RBE-CLE,L2),1,0)</stp>
        <stp>Bar</stp>
        <stp/>
        <stp>Time</stp>
        <stp>10</stp>
        <stp>-67</stp>
        <stp>All</stp>
        <stp/>
        <stp/>
        <stp>False</stp>
        <tr r="E71" s="4"/>
        <tr r="C71" s="4"/>
      </tp>
      <tp>
        <v>42671</v>
        <stp/>
        <stp>StudyData</stp>
        <stp>Consolidate(SPREAD(RBE-CLE,L2),1X,SPREAD(RBE-CLE,L2),1,0)</stp>
        <stp>Bar</stp>
        <stp/>
        <stp>Time</stp>
        <stp>10</stp>
        <stp>-64</stp>
        <stp>All</stp>
        <stp/>
        <stp/>
        <stp>False</stp>
        <tr r="E68" s="4"/>
        <tr r="C68" s="4"/>
      </tp>
      <tp>
        <v>42670.993055555555</v>
        <stp/>
        <stp>StudyData</stp>
        <stp>Consolidate(SPREAD(RBE-CLE,L2),1X,SPREAD(RBE-CLE,L2),1,0)</stp>
        <stp>Bar</stp>
        <stp/>
        <stp>Time</stp>
        <stp>10</stp>
        <stp>-65</stp>
        <stp>All</stp>
        <stp/>
        <stp/>
        <stp>False</stp>
        <tr r="E69" s="4"/>
        <tr r="C69" s="4"/>
      </tp>
      <tp>
        <v>42671.013888888891</v>
        <stp/>
        <stp>StudyData</stp>
        <stp>Consolidate(SPREAD(RBE-CLE,L2),1X,SPREAD(RBE-CLE,L2),1,0)</stp>
        <stp>Bar</stp>
        <stp/>
        <stp>Time</stp>
        <stp>10</stp>
        <stp>-62</stp>
        <stp>All</stp>
        <stp/>
        <stp/>
        <stp>False</stp>
        <tr r="E66" s="4"/>
        <tr r="C66" s="4"/>
      </tp>
      <tp>
        <v>42671.006944444445</v>
        <stp/>
        <stp>StudyData</stp>
        <stp>Consolidate(SPREAD(RBE-CLE,L2),1X,SPREAD(RBE-CLE,L2),1,0)</stp>
        <stp>Bar</stp>
        <stp/>
        <stp>Time</stp>
        <stp>10</stp>
        <stp>-63</stp>
        <stp>All</stp>
        <stp/>
        <stp/>
        <stp>False</stp>
        <tr r="E67" s="4"/>
        <tr r="C67" s="4"/>
      </tp>
      <tp>
        <v>42671.027777777781</v>
        <stp/>
        <stp>StudyData</stp>
        <stp>Consolidate(SPREAD(RBE-CLE,L2),1X,SPREAD(RBE-CLE,L2),1,0)</stp>
        <stp>Bar</stp>
        <stp/>
        <stp>Time</stp>
        <stp>10</stp>
        <stp>-60</stp>
        <stp>All</stp>
        <stp/>
        <stp/>
        <stp>False</stp>
        <tr r="E64" s="4"/>
        <tr r="C64" s="4"/>
      </tp>
      <tp>
        <v>42671.020833333336</v>
        <stp/>
        <stp>StudyData</stp>
        <stp>Consolidate(SPREAD(RBE-CLE,L2),1X,SPREAD(RBE-CLE,L2),1,0)</stp>
        <stp>Bar</stp>
        <stp/>
        <stp>Time</stp>
        <stp>10</stp>
        <stp>-61</stp>
        <stp>All</stp>
        <stp/>
        <stp/>
        <stp>False</stp>
        <tr r="C65" s="4"/>
        <tr r="E65" s="4"/>
      </tp>
      <tp>
        <v>42670.972222222219</v>
        <stp/>
        <stp>StudyData</stp>
        <stp>Consolidate(SPREAD(RBE-CLE,L2),1X,SPREAD(RBE-CLE,L2),1,0)</stp>
        <stp>Bar</stp>
        <stp/>
        <stp>Time</stp>
        <stp>10</stp>
        <stp>-68</stp>
        <stp>All</stp>
        <stp/>
        <stp/>
        <stp>False</stp>
        <tr r="E72" s="4"/>
        <tr r="C72" s="4"/>
      </tp>
      <tp>
        <v>42670.965277777781</v>
        <stp/>
        <stp>StudyData</stp>
        <stp>Consolidate(SPREAD(RBE-CLE,L2),1X,SPREAD(RBE-CLE,L2),1,0)</stp>
        <stp>Bar</stp>
        <stp/>
        <stp>Time</stp>
        <stp>10</stp>
        <stp>-69</stp>
        <stp>All</stp>
        <stp/>
        <stp/>
        <stp>False</stp>
        <tr r="C73" s="4"/>
        <tr r="E73" s="4"/>
      </tp>
      <tp>
        <v>74.5</v>
        <stp/>
        <stp>StudyData</stp>
        <stp>Consolidate(SPREAD((-ZSE)+(2.2*ZME)+(11*ZLE)),1X,SPREAD((-ZSE)+(2.2*ZME)+(11*ZLE)),1,0)</stp>
        <stp>Bar</stp>
        <stp/>
        <stp>Open</stp>
        <stp>15</stp>
        <stp>-99</stp>
        <stp>All</stp>
        <stp/>
        <stp/>
        <stp>TRUE</stp>
        <stp>T</stp>
        <tr r="F103" s="6"/>
      </tp>
      <tp>
        <v>42670.916666666664</v>
        <stp/>
        <stp>StudyData</stp>
        <stp>Consolidate(SPREAD(RBE-CLE,L2),1X,SPREAD(RBE-CLE,L2),1,0)</stp>
        <stp>Bar</stp>
        <stp/>
        <stp>Time</stp>
        <stp>10</stp>
        <stp>-76</stp>
        <stp>All</stp>
        <stp/>
        <stp/>
        <stp>False</stp>
        <tr r="C80" s="4"/>
        <tr r="E80" s="4"/>
      </tp>
      <tp>
        <v>42670.909722222219</v>
        <stp/>
        <stp>StudyData</stp>
        <stp>Consolidate(SPREAD(RBE-CLE,L2),1X,SPREAD(RBE-CLE,L2),1,0)</stp>
        <stp>Bar</stp>
        <stp/>
        <stp>Time</stp>
        <stp>10</stp>
        <stp>-77</stp>
        <stp>All</stp>
        <stp/>
        <stp/>
        <stp>False</stp>
        <tr r="C81" s="4"/>
        <tr r="E81" s="4"/>
      </tp>
      <tp>
        <v>42670.930555555555</v>
        <stp/>
        <stp>StudyData</stp>
        <stp>Consolidate(SPREAD(RBE-CLE,L2),1X,SPREAD(RBE-CLE,L2),1,0)</stp>
        <stp>Bar</stp>
        <stp/>
        <stp>Time</stp>
        <stp>10</stp>
        <stp>-74</stp>
        <stp>All</stp>
        <stp/>
        <stp/>
        <stp>False</stp>
        <tr r="E78" s="4"/>
        <tr r="C78" s="4"/>
      </tp>
      <tp>
        <v>42670.923611111109</v>
        <stp/>
        <stp>StudyData</stp>
        <stp>Consolidate(SPREAD(RBE-CLE,L2),1X,SPREAD(RBE-CLE,L2),1,0)</stp>
        <stp>Bar</stp>
        <stp/>
        <stp>Time</stp>
        <stp>10</stp>
        <stp>-75</stp>
        <stp>All</stp>
        <stp/>
        <stp/>
        <stp>False</stp>
        <tr r="E79" s="4"/>
        <tr r="C79" s="4"/>
      </tp>
      <tp>
        <v>42670.944444444445</v>
        <stp/>
        <stp>StudyData</stp>
        <stp>Consolidate(SPREAD(RBE-CLE,L2),1X,SPREAD(RBE-CLE,L2),1,0)</stp>
        <stp>Bar</stp>
        <stp/>
        <stp>Time</stp>
        <stp>10</stp>
        <stp>-72</stp>
        <stp>All</stp>
        <stp/>
        <stp/>
        <stp>False</stp>
        <tr r="E76" s="4"/>
        <tr r="C76" s="4"/>
      </tp>
      <tp>
        <v>42670.9375</v>
        <stp/>
        <stp>StudyData</stp>
        <stp>Consolidate(SPREAD(RBE-CLE,L2),1X,SPREAD(RBE-CLE,L2),1,0)</stp>
        <stp>Bar</stp>
        <stp/>
        <stp>Time</stp>
        <stp>10</stp>
        <stp>-73</stp>
        <stp>All</stp>
        <stp/>
        <stp/>
        <stp>False</stp>
        <tr r="E77" s="4"/>
        <tr r="C77" s="4"/>
      </tp>
      <tp>
        <v>42670.958333333336</v>
        <stp/>
        <stp>StudyData</stp>
        <stp>Consolidate(SPREAD(RBE-CLE,L2),1X,SPREAD(RBE-CLE,L2),1,0)</stp>
        <stp>Bar</stp>
        <stp/>
        <stp>Time</stp>
        <stp>10</stp>
        <stp>-70</stp>
        <stp>All</stp>
        <stp/>
        <stp/>
        <stp>False</stp>
        <tr r="C74" s="4"/>
        <tr r="E74" s="4"/>
      </tp>
      <tp>
        <v>42670.951388888891</v>
        <stp/>
        <stp>StudyData</stp>
        <stp>Consolidate(SPREAD(RBE-CLE,L2),1X,SPREAD(RBE-CLE,L2),1,0)</stp>
        <stp>Bar</stp>
        <stp/>
        <stp>Time</stp>
        <stp>10</stp>
        <stp>-71</stp>
        <stp>All</stp>
        <stp/>
        <stp/>
        <stp>False</stp>
        <tr r="C75" s="4"/>
        <tr r="E75" s="4"/>
      </tp>
      <tp>
        <v>42670.902777777781</v>
        <stp/>
        <stp>StudyData</stp>
        <stp>Consolidate(SPREAD(RBE-CLE,L2),1X,SPREAD(RBE-CLE,L2),1,0)</stp>
        <stp>Bar</stp>
        <stp/>
        <stp>Time</stp>
        <stp>10</stp>
        <stp>-78</stp>
        <stp>All</stp>
        <stp/>
        <stp/>
        <stp>False</stp>
        <tr r="E82" s="4"/>
        <tr r="C82" s="4"/>
      </tp>
      <tp>
        <v>42670.895833333336</v>
        <stp/>
        <stp>StudyData</stp>
        <stp>Consolidate(SPREAD(RBE-CLE,L2),1X,SPREAD(RBE-CLE,L2),1,0)</stp>
        <stp>Bar</stp>
        <stp/>
        <stp>Time</stp>
        <stp>10</stp>
        <stp>-79</stp>
        <stp>All</stp>
        <stp/>
        <stp/>
        <stp>False</stp>
        <tr r="E83" s="4"/>
        <tr r="C83" s="4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0</stp>
        <stp>All</stp>
        <stp/>
        <stp/>
        <stp>TRUE</stp>
        <stp>T</stp>
        <tr r="H4" s="2"/>
      </tp>
      <tp>
        <v>81.75</v>
        <stp/>
        <stp>StudyData</stp>
        <stp>Consolidate(SPREAD((-ZSE)+(2.2*ZME)+(11*ZLE)),1X,SPREAD((-ZSE)+(2.2*ZME)+(11*ZLE)),1,0)</stp>
        <stp>Bar</stp>
        <stp/>
        <stp>Low</stp>
        <stp>15</stp>
        <stp>-40</stp>
        <stp>All</stp>
        <stp/>
        <stp/>
        <stp>TRUE</stp>
        <stp>T</stp>
        <tr r="H44" s="6"/>
      </tp>
      <tp>
        <v>81.5</v>
        <stp/>
        <stp>StudyData</stp>
        <stp>Consolidate(SPREAD((-ZSE)+(2.2*ZME)+(11*ZLE)),1X,SPREAD((-ZSE)+(2.2*ZME)+(11*ZLE)),1,0)</stp>
        <stp>Bar</stp>
        <stp/>
        <stp>Low</stp>
        <stp>15</stp>
        <stp>-41</stp>
        <stp>All</stp>
        <stp/>
        <stp/>
        <stp>TRUE</stp>
        <stp>T</stp>
        <tr r="H45" s="6"/>
      </tp>
      <tp>
        <v>81.5</v>
        <stp/>
        <stp>StudyData</stp>
        <stp>Consolidate(SPREAD((-ZSE)+(2.2*ZME)+(11*ZLE)),1X,SPREAD((-ZSE)+(2.2*ZME)+(11*ZLE)),1,0)</stp>
        <stp>Bar</stp>
        <stp/>
        <stp>Low</stp>
        <stp>15</stp>
        <stp>-42</stp>
        <stp>All</stp>
        <stp/>
        <stp/>
        <stp>TRUE</stp>
        <stp>T</stp>
        <tr r="H46" s="6"/>
      </tp>
      <tp>
        <v>82.25</v>
        <stp/>
        <stp>StudyData</stp>
        <stp>Consolidate(SPREAD((-ZSE)+(2.2*ZME)+(11*ZLE)),1X,SPREAD((-ZSE)+(2.2*ZME)+(11*ZLE)),1,0)</stp>
        <stp>Bar</stp>
        <stp/>
        <stp>Low</stp>
        <stp>15</stp>
        <stp>-43</stp>
        <stp>All</stp>
        <stp/>
        <stp/>
        <stp>TRUE</stp>
        <stp>T</stp>
        <tr r="H47" s="6"/>
      </tp>
      <tp>
        <v>82</v>
        <stp/>
        <stp>StudyData</stp>
        <stp>Consolidate(SPREAD((-ZSE)+(2.2*ZME)+(11*ZLE)),1X,SPREAD((-ZSE)+(2.2*ZME)+(11*ZLE)),1,0)</stp>
        <stp>Bar</stp>
        <stp/>
        <stp>Low</stp>
        <stp>15</stp>
        <stp>-44</stp>
        <stp>All</stp>
        <stp/>
        <stp/>
        <stp>TRUE</stp>
        <stp>T</stp>
        <tr r="H48" s="6"/>
      </tp>
      <tp>
        <v>82</v>
        <stp/>
        <stp>StudyData</stp>
        <stp>Consolidate(SPREAD((-ZSE)+(2.2*ZME)+(11*ZLE)),1X,SPREAD((-ZSE)+(2.2*ZME)+(11*ZLE)),1,0)</stp>
        <stp>Bar</stp>
        <stp/>
        <stp>Low</stp>
        <stp>15</stp>
        <stp>-45</stp>
        <stp>All</stp>
        <stp/>
        <stp/>
        <stp>TRUE</stp>
        <stp>T</stp>
        <tr r="H49" s="6"/>
      </tp>
      <tp>
        <v>82.25</v>
        <stp/>
        <stp>StudyData</stp>
        <stp>Consolidate(SPREAD((-ZSE)+(2.2*ZME)+(11*ZLE)),1X,SPREAD((-ZSE)+(2.2*ZME)+(11*ZLE)),1,0)</stp>
        <stp>Bar</stp>
        <stp/>
        <stp>Low</stp>
        <stp>15</stp>
        <stp>-46</stp>
        <stp>All</stp>
        <stp/>
        <stp/>
        <stp>TRUE</stp>
        <stp>T</stp>
        <tr r="H50" s="6"/>
      </tp>
      <tp>
        <v>82.25</v>
        <stp/>
        <stp>StudyData</stp>
        <stp>Consolidate(SPREAD((-ZSE)+(2.2*ZME)+(11*ZLE)),1X,SPREAD((-ZSE)+(2.2*ZME)+(11*ZLE)),1,0)</stp>
        <stp>Bar</stp>
        <stp/>
        <stp>Low</stp>
        <stp>15</stp>
        <stp>-47</stp>
        <stp>All</stp>
        <stp/>
        <stp/>
        <stp>TRUE</stp>
        <stp>T</stp>
        <tr r="H51" s="6"/>
      </tp>
      <tp>
        <v>82.25</v>
        <stp/>
        <stp>StudyData</stp>
        <stp>Consolidate(SPREAD((-ZSE)+(2.2*ZME)+(11*ZLE)),1X,SPREAD((-ZSE)+(2.2*ZME)+(11*ZLE)),1,0)</stp>
        <stp>Bar</stp>
        <stp/>
        <stp>Low</stp>
        <stp>15</stp>
        <stp>-48</stp>
        <stp>All</stp>
        <stp/>
        <stp/>
        <stp>TRUE</stp>
        <stp>T</stp>
        <tr r="H52" s="6"/>
      </tp>
      <tp>
        <v>82</v>
        <stp/>
        <stp>StudyData</stp>
        <stp>Consolidate(SPREAD((-ZSE)+(2.2*ZME)+(11*ZLE)),1X,SPREAD((-ZSE)+(2.2*ZME)+(11*ZLE)),1,0)</stp>
        <stp>Bar</stp>
        <stp/>
        <stp>Low</stp>
        <stp>15</stp>
        <stp>-49</stp>
        <stp>All</stp>
        <stp/>
        <stp/>
        <stp>TRUE</stp>
        <stp>T</stp>
        <tr r="H53" s="6"/>
      </tp>
      <tp>
        <v>73.75</v>
        <stp/>
        <stp>StudyData</stp>
        <stp>Consolidate(SPREAD((-ZSE)+(2.2*ZME)+(11*ZLE)),1X,SPREAD((-ZSE)+(2.2*ZME)+(11*ZLE)),1,0)</stp>
        <stp>Bar</stp>
        <stp/>
        <stp>Open</stp>
        <stp>15</stp>
        <stp>-86</stp>
        <stp>All</stp>
        <stp/>
        <stp/>
        <stp>TRUE</stp>
        <stp>T</stp>
        <tr r="F90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-87</stp>
        <stp>All</stp>
        <stp/>
        <stp/>
        <stp>TRUE</stp>
        <stp>T</stp>
        <tr r="F91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-84</stp>
        <stp>All</stp>
        <stp/>
        <stp/>
        <stp>TRUE</stp>
        <stp>T</stp>
        <tr r="F88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-85</stp>
        <stp>All</stp>
        <stp/>
        <stp/>
        <stp>TRUE</stp>
        <stp>T</stp>
        <tr r="F89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-82</stp>
        <stp>All</stp>
        <stp/>
        <stp/>
        <stp>TRUE</stp>
        <stp>T</stp>
        <tr r="F86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-83</stp>
        <stp>All</stp>
        <stp/>
        <stp/>
        <stp>TRUE</stp>
        <stp>T</stp>
        <tr r="F87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-80</stp>
        <stp>All</stp>
        <stp/>
        <stp/>
        <stp>TRUE</stp>
        <stp>T</stp>
        <tr r="F84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-81</stp>
        <stp>All</stp>
        <stp/>
        <stp/>
        <stp>TRUE</stp>
        <stp>T</stp>
        <tr r="F85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-88</stp>
        <stp>All</stp>
        <stp/>
        <stp/>
        <stp>TRUE</stp>
        <stp>T</stp>
        <tr r="F92" s="6"/>
      </tp>
      <tp>
        <v>74.5</v>
        <stp/>
        <stp>StudyData</stp>
        <stp>Consolidate(SPREAD((-ZSE)+(2.2*ZME)+(11*ZLE)),1X,SPREAD((-ZSE)+(2.2*ZME)+(11*ZLE)),1,0)</stp>
        <stp>Bar</stp>
        <stp/>
        <stp>Open</stp>
        <stp>15</stp>
        <stp>-89</stp>
        <stp>All</stp>
        <stp/>
        <stp/>
        <stp>TRUE</stp>
        <stp>T</stp>
        <tr r="F93" s="6"/>
      </tp>
      <tp>
        <v>74.5</v>
        <stp/>
        <stp>StudyData</stp>
        <stp>Consolidate(SPREAD((-ZSE)+(2.2*ZME)+(11*ZLE)),1X,SPREAD((-ZSE)+(2.2*ZME)+(11*ZLE)),1,0)</stp>
        <stp>Bar</stp>
        <stp/>
        <stp>Close</stp>
        <stp>15</stp>
        <stp>-128</stp>
        <stp>All</stp>
        <stp/>
        <stp/>
        <stp>TRUE</stp>
        <stp>T</stp>
        <tr r="I132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-228</stp>
        <stp>All</stp>
        <stp/>
        <stp/>
        <stp>TRUE</stp>
        <stp>T</stp>
        <tr r="I232" s="6"/>
      </tp>
      <tp>
        <v>75.5</v>
        <stp/>
        <stp>StudyData</stp>
        <stp>Consolidate(SPREAD((-ZSE)+(2.2*ZME)+(11*ZLE)),1X,SPREAD((-ZSE)+(2.2*ZME)+(11*ZLE)),1,0)</stp>
        <stp>Bar</stp>
        <stp/>
        <stp>Close</stp>
        <stp>15</stp>
        <stp>-129</stp>
        <stp>All</stp>
        <stp/>
        <stp/>
        <stp>TRUE</stp>
        <stp>T</stp>
        <tr r="I133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-229</stp>
        <stp>All</stp>
        <stp/>
        <stp/>
        <stp>TRUE</stp>
        <stp>T</stp>
        <tr r="I233" s="6"/>
      </tp>
      <tp>
        <v>75</v>
        <stp/>
        <stp>StudyData</stp>
        <stp>Consolidate(SPREAD((-ZSE)+(2.2*ZME)+(11*ZLE)),1X,SPREAD((-ZSE)+(2.2*ZME)+(11*ZLE)),1,0)</stp>
        <stp>Bar</stp>
        <stp/>
        <stp>Close</stp>
        <stp>15</stp>
        <stp>-120</stp>
        <stp>All</stp>
        <stp/>
        <stp/>
        <stp>TRUE</stp>
        <stp>T</stp>
        <tr r="I124" s="6"/>
      </tp>
      <tp>
        <v>68</v>
        <stp/>
        <stp>StudyData</stp>
        <stp>Consolidate(SPREAD((-ZSE)+(2.2*ZME)+(11*ZLE)),1X,SPREAD((-ZSE)+(2.2*ZME)+(11*ZLE)),1,0)</stp>
        <stp>Bar</stp>
        <stp/>
        <stp>Close</stp>
        <stp>15</stp>
        <stp>-220</stp>
        <stp>All</stp>
        <stp/>
        <stp/>
        <stp>TRUE</stp>
        <stp>T</stp>
        <tr r="I224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-121</stp>
        <stp>All</stp>
        <stp/>
        <stp/>
        <stp>TRUE</stp>
        <stp>T</stp>
        <tr r="I125" s="6"/>
      </tp>
      <tp>
        <v>68.25</v>
        <stp/>
        <stp>StudyData</stp>
        <stp>Consolidate(SPREAD((-ZSE)+(2.2*ZME)+(11*ZLE)),1X,SPREAD((-ZSE)+(2.2*ZME)+(11*ZLE)),1,0)</stp>
        <stp>Bar</stp>
        <stp/>
        <stp>Close</stp>
        <stp>15</stp>
        <stp>-221</stp>
        <stp>All</stp>
        <stp/>
        <stp/>
        <stp>TRUE</stp>
        <stp>T</stp>
        <tr r="I225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-122</stp>
        <stp>All</stp>
        <stp/>
        <stp/>
        <stp>TRUE</stp>
        <stp>T</stp>
        <tr r="I126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-222</stp>
        <stp>All</stp>
        <stp/>
        <stp/>
        <stp>TRUE</stp>
        <stp>T</stp>
        <tr r="I226" s="6"/>
      </tp>
      <tp>
        <v>74.75</v>
        <stp/>
        <stp>StudyData</stp>
        <stp>Consolidate(SPREAD((-ZSE)+(2.2*ZME)+(11*ZLE)),1X,SPREAD((-ZSE)+(2.2*ZME)+(11*ZLE)),1,0)</stp>
        <stp>Bar</stp>
        <stp/>
        <stp>Close</stp>
        <stp>15</stp>
        <stp>-123</stp>
        <stp>All</stp>
        <stp/>
        <stp/>
        <stp>TRUE</stp>
        <stp>T</stp>
        <tr r="I127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-223</stp>
        <stp>All</stp>
        <stp/>
        <stp/>
        <stp>TRUE</stp>
        <stp>T</stp>
        <tr r="I227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-124</stp>
        <stp>All</stp>
        <stp/>
        <stp/>
        <stp>TRUE</stp>
        <stp>T</stp>
        <tr r="I128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-224</stp>
        <stp>All</stp>
        <stp/>
        <stp/>
        <stp>TRUE</stp>
        <stp>T</stp>
        <tr r="I228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-125</stp>
        <stp>All</stp>
        <stp/>
        <stp/>
        <stp>TRUE</stp>
        <stp>T</stp>
        <tr r="I129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-225</stp>
        <stp>All</stp>
        <stp/>
        <stp/>
        <stp>TRUE</stp>
        <stp>T</stp>
        <tr r="I229" s="6"/>
      </tp>
      <tp>
        <v>74.5</v>
        <stp/>
        <stp>StudyData</stp>
        <stp>Consolidate(SPREAD((-ZSE)+(2.2*ZME)+(11*ZLE)),1X,SPREAD((-ZSE)+(2.2*ZME)+(11*ZLE)),1,0)</stp>
        <stp>Bar</stp>
        <stp/>
        <stp>Close</stp>
        <stp>15</stp>
        <stp>-126</stp>
        <stp>All</stp>
        <stp/>
        <stp/>
        <stp>TRUE</stp>
        <stp>T</stp>
        <tr r="I130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-226</stp>
        <stp>All</stp>
        <stp/>
        <stp/>
        <stp>TRUE</stp>
        <stp>T</stp>
        <tr r="I230" s="6"/>
      </tp>
      <tp>
        <v>75.5</v>
        <stp/>
        <stp>StudyData</stp>
        <stp>Consolidate(SPREAD((-ZSE)+(2.2*ZME)+(11*ZLE)),1X,SPREAD((-ZSE)+(2.2*ZME)+(11*ZLE)),1,0)</stp>
        <stp>Bar</stp>
        <stp/>
        <stp>Close</stp>
        <stp>15</stp>
        <stp>-127</stp>
        <stp>All</stp>
        <stp/>
        <stp/>
        <stp>TRUE</stp>
        <stp>T</stp>
        <tr r="I131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-227</stp>
        <stp>All</stp>
        <stp/>
        <stp/>
        <stp>TRUE</stp>
        <stp>T</stp>
        <tr r="I231" s="6"/>
      </tp>
      <tp>
        <v>78.5</v>
        <stp/>
        <stp>StudyData</stp>
        <stp>Consolidate(SPREAD((-ZSE)+(2.2*ZME)+(11*ZLE)),1X,SPREAD((-ZSE)+(2.2*ZME)+(11*ZLE)),1,0)</stp>
        <stp>Bar</stp>
        <stp/>
        <stp>Open</stp>
        <stp>15</stp>
        <stp>-76</stp>
        <stp>All</stp>
        <stp/>
        <stp/>
        <stp>TRUE</stp>
        <stp>T</stp>
        <tr r="F80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-77</stp>
        <stp>All</stp>
        <stp/>
        <stp/>
        <stp>TRUE</stp>
        <stp>T</stp>
        <tr r="F81" s="6"/>
      </tp>
      <tp>
        <v>77.25</v>
        <stp/>
        <stp>StudyData</stp>
        <stp>Consolidate(SPREAD((-ZSE)+(2.2*ZME)+(11*ZLE)),1X,SPREAD((-ZSE)+(2.2*ZME)+(11*ZLE)),1,0)</stp>
        <stp>Bar</stp>
        <stp/>
        <stp>Open</stp>
        <stp>15</stp>
        <stp>-74</stp>
        <stp>All</stp>
        <stp/>
        <stp/>
        <stp>TRUE</stp>
        <stp>T</stp>
        <tr r="F78" s="6"/>
      </tp>
      <tp>
        <v>77.75</v>
        <stp/>
        <stp>StudyData</stp>
        <stp>Consolidate(SPREAD((-ZSE)+(2.2*ZME)+(11*ZLE)),1X,SPREAD((-ZSE)+(2.2*ZME)+(11*ZLE)),1,0)</stp>
        <stp>Bar</stp>
        <stp/>
        <stp>Open</stp>
        <stp>15</stp>
        <stp>-75</stp>
        <stp>All</stp>
        <stp/>
        <stp/>
        <stp>TRUE</stp>
        <stp>T</stp>
        <tr r="F79" s="6"/>
      </tp>
      <tp>
        <v>78</v>
        <stp/>
        <stp>StudyData</stp>
        <stp>Consolidate(SPREAD((-ZSE)+(2.2*ZME)+(11*ZLE)),1X,SPREAD((-ZSE)+(2.2*ZME)+(11*ZLE)),1,0)</stp>
        <stp>Bar</stp>
        <stp/>
        <stp>Open</stp>
        <stp>15</stp>
        <stp>-72</stp>
        <stp>All</stp>
        <stp/>
        <stp/>
        <stp>TRUE</stp>
        <stp>T</stp>
        <tr r="F76" s="6"/>
      </tp>
      <tp>
        <v>77.75</v>
        <stp/>
        <stp>StudyData</stp>
        <stp>Consolidate(SPREAD((-ZSE)+(2.2*ZME)+(11*ZLE)),1X,SPREAD((-ZSE)+(2.2*ZME)+(11*ZLE)),1,0)</stp>
        <stp>Bar</stp>
        <stp/>
        <stp>Open</stp>
        <stp>15</stp>
        <stp>-73</stp>
        <stp>All</stp>
        <stp/>
        <stp/>
        <stp>TRUE</stp>
        <stp>T</stp>
        <tr r="F77" s="6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-70</stp>
        <stp>All</stp>
        <stp/>
        <stp/>
        <stp>TRUE</stp>
        <stp>T</stp>
        <tr r="F74" s="6"/>
      </tp>
      <tp>
        <v>78.75</v>
        <stp/>
        <stp>StudyData</stp>
        <stp>Consolidate(SPREAD((-ZSE)+(2.2*ZME)+(11*ZLE)),1X,SPREAD((-ZSE)+(2.2*ZME)+(11*ZLE)),1,0)</stp>
        <stp>Bar</stp>
        <stp/>
        <stp>Open</stp>
        <stp>15</stp>
        <stp>-71</stp>
        <stp>All</stp>
        <stp/>
        <stp/>
        <stp>TRUE</stp>
        <stp>T</stp>
        <tr r="F75" s="6"/>
      </tp>
      <tp>
        <v>74.5</v>
        <stp/>
        <stp>StudyData</stp>
        <stp>Consolidate(SPREAD((-ZSE)+(2.2*ZME)+(11*ZLE)),1X,SPREAD((-ZSE)+(2.2*ZME)+(11*ZLE)),1,0)</stp>
        <stp>Bar</stp>
        <stp/>
        <stp>Open</stp>
        <stp>15</stp>
        <stp>-78</stp>
        <stp>All</stp>
        <stp/>
        <stp/>
        <stp>TRUE</stp>
        <stp>T</stp>
        <tr r="F82" s="6"/>
      </tp>
      <tp>
        <v>75</v>
        <stp/>
        <stp>StudyData</stp>
        <stp>Consolidate(SPREAD((-ZSE)+(2.2*ZME)+(11*ZLE)),1X,SPREAD((-ZSE)+(2.2*ZME)+(11*ZLE)),1,0)</stp>
        <stp>Bar</stp>
        <stp/>
        <stp>Open</stp>
        <stp>15</stp>
        <stp>-79</stp>
        <stp>All</stp>
        <stp/>
        <stp/>
        <stp>TRUE</stp>
        <stp>T</stp>
        <tr r="F83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-138</stp>
        <stp>All</stp>
        <stp/>
        <stp/>
        <stp>TRUE</stp>
        <stp>T</stp>
        <tr r="I142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-238</stp>
        <stp>All</stp>
        <stp/>
        <stp/>
        <stp>TRUE</stp>
        <stp>T</stp>
        <tr r="I242" s="6"/>
      </tp>
      <tp>
        <v>72.5</v>
        <stp/>
        <stp>StudyData</stp>
        <stp>Consolidate(SPREAD((-ZSE)+(2.2*ZME)+(11*ZLE)),1X,SPREAD((-ZSE)+(2.2*ZME)+(11*ZLE)),1,0)</stp>
        <stp>Bar</stp>
        <stp/>
        <stp>Close</stp>
        <stp>15</stp>
        <stp>-139</stp>
        <stp>All</stp>
        <stp/>
        <stp/>
        <stp>TRUE</stp>
        <stp>T</stp>
        <tr r="I143" s="6"/>
      </tp>
      <tp>
        <v>68.25</v>
        <stp/>
        <stp>StudyData</stp>
        <stp>Consolidate(SPREAD((-ZSE)+(2.2*ZME)+(11*ZLE)),1X,SPREAD((-ZSE)+(2.2*ZME)+(11*ZLE)),1,0)</stp>
        <stp>Bar</stp>
        <stp/>
        <stp>Close</stp>
        <stp>15</stp>
        <stp>-239</stp>
        <stp>All</stp>
        <stp/>
        <stp/>
        <stp>TRUE</stp>
        <stp>T</stp>
        <tr r="I243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-130</stp>
        <stp>All</stp>
        <stp/>
        <stp/>
        <stp>TRUE</stp>
        <stp>T</stp>
        <tr r="I134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-230</stp>
        <stp>All</stp>
        <stp/>
        <stp/>
        <stp>TRUE</stp>
        <stp>T</stp>
        <tr r="I234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-131</stp>
        <stp>All</stp>
        <stp/>
        <stp/>
        <stp>TRUE</stp>
        <stp>T</stp>
        <tr r="I135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-231</stp>
        <stp>All</stp>
        <stp/>
        <stp/>
        <stp>TRUE</stp>
        <stp>T</stp>
        <tr r="I235" s="6"/>
      </tp>
      <tp>
        <v>74.75</v>
        <stp/>
        <stp>StudyData</stp>
        <stp>Consolidate(SPREAD((-ZSE)+(2.2*ZME)+(11*ZLE)),1X,SPREAD((-ZSE)+(2.2*ZME)+(11*ZLE)),1,0)</stp>
        <stp>Bar</stp>
        <stp/>
        <stp>Close</stp>
        <stp>15</stp>
        <stp>-132</stp>
        <stp>All</stp>
        <stp/>
        <stp/>
        <stp>TRUE</stp>
        <stp>T</stp>
        <tr r="I136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-232</stp>
        <stp>All</stp>
        <stp/>
        <stp/>
        <stp>TRUE</stp>
        <stp>T</stp>
        <tr r="I236" s="6"/>
      </tp>
      <tp>
        <v>75</v>
        <stp/>
        <stp>StudyData</stp>
        <stp>Consolidate(SPREAD((-ZSE)+(2.2*ZME)+(11*ZLE)),1X,SPREAD((-ZSE)+(2.2*ZME)+(11*ZLE)),1,0)</stp>
        <stp>Bar</stp>
        <stp/>
        <stp>Close</stp>
        <stp>15</stp>
        <stp>-133</stp>
        <stp>All</stp>
        <stp/>
        <stp/>
        <stp>TRUE</stp>
        <stp>T</stp>
        <tr r="I137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-233</stp>
        <stp>All</stp>
        <stp/>
        <stp/>
        <stp>TRUE</stp>
        <stp>T</stp>
        <tr r="I237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-134</stp>
        <stp>All</stp>
        <stp/>
        <stp/>
        <stp>TRUE</stp>
        <stp>T</stp>
        <tr r="I138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-234</stp>
        <stp>All</stp>
        <stp/>
        <stp/>
        <stp>TRUE</stp>
        <stp>T</stp>
        <tr r="I238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-135</stp>
        <stp>All</stp>
        <stp/>
        <stp/>
        <stp>TRUE</stp>
        <stp>T</stp>
        <tr r="I139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-235</stp>
        <stp>All</stp>
        <stp/>
        <stp/>
        <stp>TRUE</stp>
        <stp>T</stp>
        <tr r="I239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-136</stp>
        <stp>All</stp>
        <stp/>
        <stp/>
        <stp>TRUE</stp>
        <stp>T</stp>
        <tr r="I140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-236</stp>
        <stp>All</stp>
        <stp/>
        <stp/>
        <stp>TRUE</stp>
        <stp>T</stp>
        <tr r="I240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-137</stp>
        <stp>All</stp>
        <stp/>
        <stp/>
        <stp>TRUE</stp>
        <stp>T</stp>
        <tr r="I141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-237</stp>
        <stp>All</stp>
        <stp/>
        <stp/>
        <stp>TRUE</stp>
        <stp>T</stp>
        <tr r="I241" s="6"/>
      </tp>
      <tp>
        <v>79.25</v>
        <stp/>
        <stp>StudyData</stp>
        <stp>Consolidate(SPREAD((-ZSE)+(2.2*ZME)+(11*ZLE)),1X,SPREAD((-ZSE)+(2.2*ZME)+(11*ZLE)),1,0)</stp>
        <stp>Bar</stp>
        <stp/>
        <stp>Open</stp>
        <stp>15</stp>
        <stp>-66</stp>
        <stp>All</stp>
        <stp/>
        <stp/>
        <stp>TRUE</stp>
        <stp>T</stp>
        <tr r="F70" s="6"/>
      </tp>
      <tp>
        <v>80</v>
        <stp/>
        <stp>StudyData</stp>
        <stp>Consolidate(SPREAD((-ZSE)+(2.2*ZME)+(11*ZLE)),1X,SPREAD((-ZSE)+(2.2*ZME)+(11*ZLE)),1,0)</stp>
        <stp>Bar</stp>
        <stp/>
        <stp>Open</stp>
        <stp>15</stp>
        <stp>-67</stp>
        <stp>All</stp>
        <stp/>
        <stp/>
        <stp>TRUE</stp>
        <stp>T</stp>
        <tr r="F71" s="6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-64</stp>
        <stp>All</stp>
        <stp/>
        <stp/>
        <stp>TRUE</stp>
        <stp>T</stp>
        <tr r="F68" s="6"/>
      </tp>
      <tp>
        <v>79.5</v>
        <stp/>
        <stp>StudyData</stp>
        <stp>Consolidate(SPREAD((-ZSE)+(2.2*ZME)+(11*ZLE)),1X,SPREAD((-ZSE)+(2.2*ZME)+(11*ZLE)),1,0)</stp>
        <stp>Bar</stp>
        <stp/>
        <stp>Open</stp>
        <stp>15</stp>
        <stp>-65</stp>
        <stp>All</stp>
        <stp/>
        <stp/>
        <stp>TRUE</stp>
        <stp>T</stp>
        <tr r="F69" s="6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-62</stp>
        <stp>All</stp>
        <stp/>
        <stp/>
        <stp>TRUE</stp>
        <stp>T</stp>
        <tr r="F66" s="6"/>
      </tp>
      <tp>
        <v>80</v>
        <stp/>
        <stp>StudyData</stp>
        <stp>Consolidate(SPREAD((-ZSE)+(2.2*ZME)+(11*ZLE)),1X,SPREAD((-ZSE)+(2.2*ZME)+(11*ZLE)),1,0)</stp>
        <stp>Bar</stp>
        <stp/>
        <stp>Open</stp>
        <stp>15</stp>
        <stp>-63</stp>
        <stp>All</stp>
        <stp/>
        <stp/>
        <stp>TRUE</stp>
        <stp>T</stp>
        <tr r="F67" s="6"/>
      </tp>
      <tp>
        <v>80.75</v>
        <stp/>
        <stp>StudyData</stp>
        <stp>Consolidate(SPREAD((-ZSE)+(2.2*ZME)+(11*ZLE)),1X,SPREAD((-ZSE)+(2.2*ZME)+(11*ZLE)),1,0)</stp>
        <stp>Bar</stp>
        <stp/>
        <stp>Open</stp>
        <stp>15</stp>
        <stp>-60</stp>
        <stp>All</stp>
        <stp/>
        <stp/>
        <stp>TRUE</stp>
        <stp>T</stp>
        <tr r="F64" s="6"/>
      </tp>
      <tp>
        <v>82</v>
        <stp/>
        <stp>StudyData</stp>
        <stp>Consolidate(SPREAD((-ZSE)+(2.2*ZME)+(11*ZLE)),1X,SPREAD((-ZSE)+(2.2*ZME)+(11*ZLE)),1,0)</stp>
        <stp>Bar</stp>
        <stp/>
        <stp>Open</stp>
        <stp>15</stp>
        <stp>-61</stp>
        <stp>All</stp>
        <stp/>
        <stp/>
        <stp>TRUE</stp>
        <stp>T</stp>
        <tr r="F65" s="6"/>
      </tp>
      <tp>
        <v>79.5</v>
        <stp/>
        <stp>StudyData</stp>
        <stp>Consolidate(SPREAD((-ZSE)+(2.2*ZME)+(11*ZLE)),1X,SPREAD((-ZSE)+(2.2*ZME)+(11*ZLE)),1,0)</stp>
        <stp>Bar</stp>
        <stp/>
        <stp>Open</stp>
        <stp>15</stp>
        <stp>-68</stp>
        <stp>All</stp>
        <stp/>
        <stp/>
        <stp>TRUE</stp>
        <stp>T</stp>
        <tr r="F72" s="6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-69</stp>
        <stp>All</stp>
        <stp/>
        <stp/>
        <stp>TRUE</stp>
        <stp>T</stp>
        <tr r="F73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-90</stp>
        <stp>All</stp>
        <stp/>
        <stp/>
        <stp>TRUE</stp>
        <stp>T</stp>
        <tr r="H94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-91</stp>
        <stp>All</stp>
        <stp/>
        <stp/>
        <stp>TRUE</stp>
        <stp>T</stp>
        <tr r="H95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-92</stp>
        <stp>All</stp>
        <stp/>
        <stp/>
        <stp>TRUE</stp>
        <stp>T</stp>
        <tr r="H96" s="6"/>
      </tp>
      <tp>
        <v>73.25</v>
        <stp/>
        <stp>StudyData</stp>
        <stp>Consolidate(SPREAD((-ZSE)+(2.2*ZME)+(11*ZLE)),1X,SPREAD((-ZSE)+(2.2*ZME)+(11*ZLE)),1,0)</stp>
        <stp>Bar</stp>
        <stp/>
        <stp>Low</stp>
        <stp>15</stp>
        <stp>-93</stp>
        <stp>All</stp>
        <stp/>
        <stp/>
        <stp>TRUE</stp>
        <stp>T</stp>
        <tr r="H97" s="6"/>
      </tp>
      <tp>
        <v>73.25</v>
        <stp/>
        <stp>StudyData</stp>
        <stp>Consolidate(SPREAD((-ZSE)+(2.2*ZME)+(11*ZLE)),1X,SPREAD((-ZSE)+(2.2*ZME)+(11*ZLE)),1,0)</stp>
        <stp>Bar</stp>
        <stp/>
        <stp>Low</stp>
        <stp>15</stp>
        <stp>-94</stp>
        <stp>All</stp>
        <stp/>
        <stp/>
        <stp>TRUE</stp>
        <stp>T</stp>
        <tr r="H98" s="6"/>
      </tp>
      <tp>
        <v>73.25</v>
        <stp/>
        <stp>StudyData</stp>
        <stp>Consolidate(SPREAD((-ZSE)+(2.2*ZME)+(11*ZLE)),1X,SPREAD((-ZSE)+(2.2*ZME)+(11*ZLE)),1,0)</stp>
        <stp>Bar</stp>
        <stp/>
        <stp>Low</stp>
        <stp>15</stp>
        <stp>-95</stp>
        <stp>All</stp>
        <stp/>
        <stp/>
        <stp>TRUE</stp>
        <stp>T</stp>
        <tr r="H99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-96</stp>
        <stp>All</stp>
        <stp/>
        <stp/>
        <stp>TRUE</stp>
        <stp>T</stp>
        <tr r="H100" s="6"/>
      </tp>
      <tp>
        <v>74.25</v>
        <stp/>
        <stp>StudyData</stp>
        <stp>Consolidate(SPREAD((-ZSE)+(2.2*ZME)+(11*ZLE)),1X,SPREAD((-ZSE)+(2.2*ZME)+(11*ZLE)),1,0)</stp>
        <stp>Bar</stp>
        <stp/>
        <stp>Low</stp>
        <stp>15</stp>
        <stp>-97</stp>
        <stp>All</stp>
        <stp/>
        <stp/>
        <stp>TRUE</stp>
        <stp>T</stp>
        <tr r="H101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-98</stp>
        <stp>All</stp>
        <stp/>
        <stp/>
        <stp>TRUE</stp>
        <stp>T</stp>
        <tr r="H102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-99</stp>
        <stp>All</stp>
        <stp/>
        <stp/>
        <stp>TRUE</stp>
        <stp>T</stp>
        <tr r="H103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-108</stp>
        <stp>All</stp>
        <stp/>
        <stp/>
        <stp>TRUE</stp>
        <stp>T</stp>
        <tr r="I112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-208</stp>
        <stp>All</stp>
        <stp/>
        <stp/>
        <stp>TRUE</stp>
        <stp>T</stp>
        <tr r="I212" s="6"/>
      </tp>
      <tp>
        <v>75.25</v>
        <stp/>
        <stp>StudyData</stp>
        <stp>Consolidate(SPREAD((-ZSE)+(2.2*ZME)+(11*ZLE)),1X,SPREAD((-ZSE)+(2.2*ZME)+(11*ZLE)),1,0)</stp>
        <stp>Bar</stp>
        <stp/>
        <stp>Close</stp>
        <stp>15</stp>
        <stp>-109</stp>
        <stp>All</stp>
        <stp/>
        <stp/>
        <stp>TRUE</stp>
        <stp>T</stp>
        <tr r="I113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-209</stp>
        <stp>All</stp>
        <stp/>
        <stp/>
        <stp>TRUE</stp>
        <stp>T</stp>
        <tr r="I213" s="6"/>
      </tp>
      <tp>
        <v>75.25</v>
        <stp/>
        <stp>StudyData</stp>
        <stp>Consolidate(SPREAD((-ZSE)+(2.2*ZME)+(11*ZLE)),1X,SPREAD((-ZSE)+(2.2*ZME)+(11*ZLE)),1,0)</stp>
        <stp>Bar</stp>
        <stp/>
        <stp>Close</stp>
        <stp>15</stp>
        <stp>-100</stp>
        <stp>All</stp>
        <stp/>
        <stp/>
        <stp>TRUE</stp>
        <stp>T</stp>
        <tr r="I104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-200</stp>
        <stp>All</stp>
        <stp/>
        <stp/>
        <stp>TRUE</stp>
        <stp>T</stp>
        <tr r="I204" s="6"/>
      </tp>
      <tp>
        <v>74.75</v>
        <stp/>
        <stp>StudyData</stp>
        <stp>Consolidate(SPREAD((-ZSE)+(2.2*ZME)+(11*ZLE)),1X,SPREAD((-ZSE)+(2.2*ZME)+(11*ZLE)),1,0)</stp>
        <stp>Bar</stp>
        <stp/>
        <stp>Close</stp>
        <stp>15</stp>
        <stp>-101</stp>
        <stp>All</stp>
        <stp/>
        <stp/>
        <stp>TRUE</stp>
        <stp>T</stp>
        <tr r="I105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-201</stp>
        <stp>All</stp>
        <stp/>
        <stp/>
        <stp>TRUE</stp>
        <stp>T</stp>
        <tr r="I205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-102</stp>
        <stp>All</stp>
        <stp/>
        <stp/>
        <stp>TRUE</stp>
        <stp>T</stp>
        <tr r="I106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-202</stp>
        <stp>All</stp>
        <stp/>
        <stp/>
        <stp>TRUE</stp>
        <stp>T</stp>
        <tr r="I206" s="6"/>
      </tp>
      <tp>
        <v>74.25</v>
        <stp/>
        <stp>StudyData</stp>
        <stp>Consolidate(SPREAD((-ZSE)+(2.2*ZME)+(11*ZLE)),1X,SPREAD((-ZSE)+(2.2*ZME)+(11*ZLE)),1,0)</stp>
        <stp>Bar</stp>
        <stp/>
        <stp>Close</stp>
        <stp>15</stp>
        <stp>-103</stp>
        <stp>All</stp>
        <stp/>
        <stp/>
        <stp>TRUE</stp>
        <stp>T</stp>
        <tr r="I107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-203</stp>
        <stp>All</stp>
        <stp/>
        <stp/>
        <stp>TRUE</stp>
        <stp>T</stp>
        <tr r="I207" s="6"/>
      </tp>
      <tp>
        <v>74.5</v>
        <stp/>
        <stp>StudyData</stp>
        <stp>Consolidate(SPREAD((-ZSE)+(2.2*ZME)+(11*ZLE)),1X,SPREAD((-ZSE)+(2.2*ZME)+(11*ZLE)),1,0)</stp>
        <stp>Bar</stp>
        <stp/>
        <stp>Close</stp>
        <stp>15</stp>
        <stp>-104</stp>
        <stp>All</stp>
        <stp/>
        <stp/>
        <stp>TRUE</stp>
        <stp>T</stp>
        <tr r="I108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-204</stp>
        <stp>All</stp>
        <stp/>
        <stp/>
        <stp>TRUE</stp>
        <stp>T</stp>
        <tr r="I208" s="6"/>
      </tp>
      <tp>
        <v>74.25</v>
        <stp/>
        <stp>StudyData</stp>
        <stp>Consolidate(SPREAD((-ZSE)+(2.2*ZME)+(11*ZLE)),1X,SPREAD((-ZSE)+(2.2*ZME)+(11*ZLE)),1,0)</stp>
        <stp>Bar</stp>
        <stp/>
        <stp>Close</stp>
        <stp>15</stp>
        <stp>-105</stp>
        <stp>All</stp>
        <stp/>
        <stp/>
        <stp>TRUE</stp>
        <stp>T</stp>
        <tr r="I109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-205</stp>
        <stp>All</stp>
        <stp/>
        <stp/>
        <stp>TRUE</stp>
        <stp>T</stp>
        <tr r="I209" s="6"/>
      </tp>
      <tp>
        <v>76</v>
        <stp/>
        <stp>StudyData</stp>
        <stp>Consolidate(SPREAD((-ZSE)+(2.2*ZME)+(11*ZLE)),1X,SPREAD((-ZSE)+(2.2*ZME)+(11*ZLE)),1,0)</stp>
        <stp>Bar</stp>
        <stp/>
        <stp>Close</stp>
        <stp>15</stp>
        <stp>-106</stp>
        <stp>All</stp>
        <stp/>
        <stp/>
        <stp>TRUE</stp>
        <stp>T</stp>
        <tr r="I110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-206</stp>
        <stp>All</stp>
        <stp/>
        <stp/>
        <stp>TRUE</stp>
        <stp>T</stp>
        <tr r="I210" s="6"/>
      </tp>
      <tp>
        <v>75.25</v>
        <stp/>
        <stp>StudyData</stp>
        <stp>Consolidate(SPREAD((-ZSE)+(2.2*ZME)+(11*ZLE)),1X,SPREAD((-ZSE)+(2.2*ZME)+(11*ZLE)),1,0)</stp>
        <stp>Bar</stp>
        <stp/>
        <stp>Close</stp>
        <stp>15</stp>
        <stp>-107</stp>
        <stp>All</stp>
        <stp/>
        <stp/>
        <stp>TRUE</stp>
        <stp>T</stp>
        <tr r="I111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-207</stp>
        <stp>All</stp>
        <stp/>
        <stp/>
        <stp>TRUE</stp>
        <stp>T</stp>
        <tr r="I211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-56</stp>
        <stp>All</stp>
        <stp/>
        <stp/>
        <stp>TRUE</stp>
        <stp>T</stp>
        <tr r="F60" s="6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-57</stp>
        <stp>All</stp>
        <stp/>
        <stp/>
        <stp>TRUE</stp>
        <stp>T</stp>
        <tr r="F61" s="6"/>
      </tp>
      <tp>
        <v>82.5</v>
        <stp/>
        <stp>StudyData</stp>
        <stp>Consolidate(SPREAD((-ZSE)+(2.2*ZME)+(11*ZLE)),1X,SPREAD((-ZSE)+(2.2*ZME)+(11*ZLE)),1,0)</stp>
        <stp>Bar</stp>
        <stp/>
        <stp>Open</stp>
        <stp>15</stp>
        <stp>-54</stp>
        <stp>All</stp>
        <stp/>
        <stp/>
        <stp>TRUE</stp>
        <stp>T</stp>
        <tr r="F58" s="6"/>
      </tp>
      <tp>
        <v>83.75</v>
        <stp/>
        <stp>StudyData</stp>
        <stp>Consolidate(SPREAD((-ZSE)+(2.2*ZME)+(11*ZLE)),1X,SPREAD((-ZSE)+(2.2*ZME)+(11*ZLE)),1,0)</stp>
        <stp>Bar</stp>
        <stp/>
        <stp>Open</stp>
        <stp>15</stp>
        <stp>-55</stp>
        <stp>All</stp>
        <stp/>
        <stp/>
        <stp>TRUE</stp>
        <stp>T</stp>
        <tr r="F59" s="6"/>
      </tp>
      <tp>
        <v>83.25</v>
        <stp/>
        <stp>StudyData</stp>
        <stp>Consolidate(SPREAD((-ZSE)+(2.2*ZME)+(11*ZLE)),1X,SPREAD((-ZSE)+(2.2*ZME)+(11*ZLE)),1,0)</stp>
        <stp>Bar</stp>
        <stp/>
        <stp>Open</stp>
        <stp>15</stp>
        <stp>-52</stp>
        <stp>All</stp>
        <stp/>
        <stp/>
        <stp>TRUE</stp>
        <stp>T</stp>
        <tr r="F56" s="6"/>
      </tp>
      <tp>
        <v>83</v>
        <stp/>
        <stp>StudyData</stp>
        <stp>Consolidate(SPREAD((-ZSE)+(2.2*ZME)+(11*ZLE)),1X,SPREAD((-ZSE)+(2.2*ZME)+(11*ZLE)),1,0)</stp>
        <stp>Bar</stp>
        <stp/>
        <stp>Open</stp>
        <stp>15</stp>
        <stp>-53</stp>
        <stp>All</stp>
        <stp/>
        <stp/>
        <stp>TRUE</stp>
        <stp>T</stp>
        <tr r="F57" s="6"/>
      </tp>
      <tp>
        <v>82.75</v>
        <stp/>
        <stp>StudyData</stp>
        <stp>Consolidate(SPREAD((-ZSE)+(2.2*ZME)+(11*ZLE)),1X,SPREAD((-ZSE)+(2.2*ZME)+(11*ZLE)),1,0)</stp>
        <stp>Bar</stp>
        <stp/>
        <stp>Open</stp>
        <stp>15</stp>
        <stp>-50</stp>
        <stp>All</stp>
        <stp/>
        <stp/>
        <stp>TRUE</stp>
        <stp>T</stp>
        <tr r="F54" s="6"/>
      </tp>
      <tp>
        <v>83.75</v>
        <stp/>
        <stp>StudyData</stp>
        <stp>Consolidate(SPREAD((-ZSE)+(2.2*ZME)+(11*ZLE)),1X,SPREAD((-ZSE)+(2.2*ZME)+(11*ZLE)),1,0)</stp>
        <stp>Bar</stp>
        <stp/>
        <stp>Open</stp>
        <stp>15</stp>
        <stp>-51</stp>
        <stp>All</stp>
        <stp/>
        <stp/>
        <stp>TRUE</stp>
        <stp>T</stp>
        <tr r="F55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-58</stp>
        <stp>All</stp>
        <stp/>
        <stp/>
        <stp>TRUE</stp>
        <stp>T</stp>
        <tr r="F62" s="6"/>
      </tp>
      <tp>
        <v>82.5</v>
        <stp/>
        <stp>StudyData</stp>
        <stp>Consolidate(SPREAD((-ZSE)+(2.2*ZME)+(11*ZLE)),1X,SPREAD((-ZSE)+(2.2*ZME)+(11*ZLE)),1,0)</stp>
        <stp>Bar</stp>
        <stp/>
        <stp>Open</stp>
        <stp>15</stp>
        <stp>-59</stp>
        <stp>All</stp>
        <stp/>
        <stp/>
        <stp>TRUE</stp>
        <stp>T</stp>
        <tr r="F63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-80</stp>
        <stp>All</stp>
        <stp/>
        <stp/>
        <stp>TRUE</stp>
        <stp>T</stp>
        <tr r="H84" s="6"/>
      </tp>
      <tp>
        <v>72.75</v>
        <stp/>
        <stp>StudyData</stp>
        <stp>Consolidate(SPREAD((-ZSE)+(2.2*ZME)+(11*ZLE)),1X,SPREAD((-ZSE)+(2.2*ZME)+(11*ZLE)),1,0)</stp>
        <stp>Bar</stp>
        <stp/>
        <stp>Low</stp>
        <stp>15</stp>
        <stp>-81</stp>
        <stp>All</stp>
        <stp/>
        <stp/>
        <stp>TRUE</stp>
        <stp>T</stp>
        <tr r="H85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-82</stp>
        <stp>All</stp>
        <stp/>
        <stp/>
        <stp>TRUE</stp>
        <stp>T</stp>
        <tr r="H86" s="6"/>
      </tp>
      <tp>
        <v>14.7166</v>
        <stp/>
        <stp>StudyData</stp>
        <stp>Consolidate(SPREAD((42*HOE+42*RBE)/2-CLE,L3),1X,SPREAD((42*HOE+42*RBE)/2-CLE,L3),1,0)</stp>
        <stp>Bar</stp>
        <stp/>
        <stp>High</stp>
        <stp>D</stp>
        <stp/>
        <stp>All</stp>
        <stp/>
        <stp/>
        <stp>TRUE</stp>
        <stp>T</stp>
        <tr r="O10" s="2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-83</stp>
        <stp>All</stp>
        <stp/>
        <stp/>
        <stp>TRUE</stp>
        <stp>T</stp>
        <tr r="H87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-84</stp>
        <stp>All</stp>
        <stp/>
        <stp/>
        <stp>TRUE</stp>
        <stp>T</stp>
        <tr r="H88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-85</stp>
        <stp>All</stp>
        <stp/>
        <stp/>
        <stp>TRUE</stp>
        <stp>T</stp>
        <tr r="H89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-86</stp>
        <stp>All</stp>
        <stp/>
        <stp/>
        <stp>TRUE</stp>
        <stp>T</stp>
        <tr r="H90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-87</stp>
        <stp>All</stp>
        <stp/>
        <stp/>
        <stp>TRUE</stp>
        <stp>T</stp>
        <tr r="H91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-88</stp>
        <stp>All</stp>
        <stp/>
        <stp/>
        <stp>TRUE</stp>
        <stp>T</stp>
        <tr r="H92" s="6"/>
      </tp>
      <tp>
        <v>74.25</v>
        <stp/>
        <stp>StudyData</stp>
        <stp>Consolidate(SPREAD((-ZSE)+(2.2*ZME)+(11*ZLE)),1X,SPREAD((-ZSE)+(2.2*ZME)+(11*ZLE)),1,0)</stp>
        <stp>Bar</stp>
        <stp/>
        <stp>Low</stp>
        <stp>15</stp>
        <stp>-89</stp>
        <stp>All</stp>
        <stp/>
        <stp/>
        <stp>TRUE</stp>
        <stp>T</stp>
        <tr r="H93" s="6"/>
      </tp>
      <tp>
        <v>75</v>
        <stp/>
        <stp>StudyData</stp>
        <stp>Consolidate(SPREAD((-ZSE)+(2.2*ZME)+(11*ZLE)),1X,SPREAD((-ZSE)+(2.2*ZME)+(11*ZLE)),1,0)</stp>
        <stp>Bar</stp>
        <stp/>
        <stp>Close</stp>
        <stp>15</stp>
        <stp>-118</stp>
        <stp>All</stp>
        <stp/>
        <stp/>
        <stp>TRUE</stp>
        <stp>T</stp>
        <tr r="I122" s="6"/>
      </tp>
      <tp>
        <v>67.75</v>
        <stp/>
        <stp>StudyData</stp>
        <stp>Consolidate(SPREAD((-ZSE)+(2.2*ZME)+(11*ZLE)),1X,SPREAD((-ZSE)+(2.2*ZME)+(11*ZLE)),1,0)</stp>
        <stp>Bar</stp>
        <stp/>
        <stp>Close</stp>
        <stp>15</stp>
        <stp>-218</stp>
        <stp>All</stp>
        <stp/>
        <stp/>
        <stp>TRUE</stp>
        <stp>T</stp>
        <tr r="I222" s="6"/>
      </tp>
      <tp>
        <v>74.25</v>
        <stp/>
        <stp>StudyData</stp>
        <stp>Consolidate(SPREAD((-ZSE)+(2.2*ZME)+(11*ZLE)),1X,SPREAD((-ZSE)+(2.2*ZME)+(11*ZLE)),1,0)</stp>
        <stp>Bar</stp>
        <stp/>
        <stp>Close</stp>
        <stp>15</stp>
        <stp>-119</stp>
        <stp>All</stp>
        <stp/>
        <stp/>
        <stp>TRUE</stp>
        <stp>T</stp>
        <tr r="I123" s="6"/>
      </tp>
      <tp>
        <v>68</v>
        <stp/>
        <stp>StudyData</stp>
        <stp>Consolidate(SPREAD((-ZSE)+(2.2*ZME)+(11*ZLE)),1X,SPREAD((-ZSE)+(2.2*ZME)+(11*ZLE)),1,0)</stp>
        <stp>Bar</stp>
        <stp/>
        <stp>Close</stp>
        <stp>15</stp>
        <stp>-219</stp>
        <stp>All</stp>
        <stp/>
        <stp/>
        <stp>TRUE</stp>
        <stp>T</stp>
        <tr r="I223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-110</stp>
        <stp>All</stp>
        <stp/>
        <stp/>
        <stp>TRUE</stp>
        <stp>T</stp>
        <tr r="I114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-210</stp>
        <stp>All</stp>
        <stp/>
        <stp/>
        <stp>TRUE</stp>
        <stp>T</stp>
        <tr r="I214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-111</stp>
        <stp>All</stp>
        <stp/>
        <stp/>
        <stp>TRUE</stp>
        <stp>T</stp>
        <tr r="I115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-211</stp>
        <stp>All</stp>
        <stp/>
        <stp/>
        <stp>TRUE</stp>
        <stp>T</stp>
        <tr r="I215" s="6"/>
      </tp>
      <tp>
        <v>74.25</v>
        <stp/>
        <stp>StudyData</stp>
        <stp>Consolidate(SPREAD((-ZSE)+(2.2*ZME)+(11*ZLE)),1X,SPREAD((-ZSE)+(2.2*ZME)+(11*ZLE)),1,0)</stp>
        <stp>Bar</stp>
        <stp/>
        <stp>Close</stp>
        <stp>15</stp>
        <stp>-112</stp>
        <stp>All</stp>
        <stp/>
        <stp/>
        <stp>TRUE</stp>
        <stp>T</stp>
        <tr r="I116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-212</stp>
        <stp>All</stp>
        <stp/>
        <stp/>
        <stp>TRUE</stp>
        <stp>T</stp>
        <tr r="I216" s="6"/>
      </tp>
      <tp>
        <v>74.5</v>
        <stp/>
        <stp>StudyData</stp>
        <stp>Consolidate(SPREAD((-ZSE)+(2.2*ZME)+(11*ZLE)),1X,SPREAD((-ZSE)+(2.2*ZME)+(11*ZLE)),1,0)</stp>
        <stp>Bar</stp>
        <stp/>
        <stp>Close</stp>
        <stp>15</stp>
        <stp>-113</stp>
        <stp>All</stp>
        <stp/>
        <stp/>
        <stp>TRUE</stp>
        <stp>T</stp>
        <tr r="I117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-213</stp>
        <stp>All</stp>
        <stp/>
        <stp/>
        <stp>TRUE</stp>
        <stp>T</stp>
        <tr r="I217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-114</stp>
        <stp>All</stp>
        <stp/>
        <stp/>
        <stp>TRUE</stp>
        <stp>T</stp>
        <tr r="I118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-214</stp>
        <stp>All</stp>
        <stp/>
        <stp/>
        <stp>TRUE</stp>
        <stp>T</stp>
        <tr r="I218" s="6"/>
      </tp>
      <tp>
        <v>75.25</v>
        <stp/>
        <stp>StudyData</stp>
        <stp>Consolidate(SPREAD((-ZSE)+(2.2*ZME)+(11*ZLE)),1X,SPREAD((-ZSE)+(2.2*ZME)+(11*ZLE)),1,0)</stp>
        <stp>Bar</stp>
        <stp/>
        <stp>Close</stp>
        <stp>15</stp>
        <stp>-115</stp>
        <stp>All</stp>
        <stp/>
        <stp/>
        <stp>TRUE</stp>
        <stp>T</stp>
        <tr r="I119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-215</stp>
        <stp>All</stp>
        <stp/>
        <stp/>
        <stp>TRUE</stp>
        <stp>T</stp>
        <tr r="I219" s="6"/>
      </tp>
      <tp>
        <v>75.5</v>
        <stp/>
        <stp>StudyData</stp>
        <stp>Consolidate(SPREAD((-ZSE)+(2.2*ZME)+(11*ZLE)),1X,SPREAD((-ZSE)+(2.2*ZME)+(11*ZLE)),1,0)</stp>
        <stp>Bar</stp>
        <stp/>
        <stp>Close</stp>
        <stp>15</stp>
        <stp>-116</stp>
        <stp>All</stp>
        <stp/>
        <stp/>
        <stp>TRUE</stp>
        <stp>T</stp>
        <tr r="I120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-216</stp>
        <stp>All</stp>
        <stp/>
        <stp/>
        <stp>TRUE</stp>
        <stp>T</stp>
        <tr r="I220" s="6"/>
      </tp>
      <tp>
        <v>75</v>
        <stp/>
        <stp>StudyData</stp>
        <stp>Consolidate(SPREAD((-ZSE)+(2.2*ZME)+(11*ZLE)),1X,SPREAD((-ZSE)+(2.2*ZME)+(11*ZLE)),1,0)</stp>
        <stp>Bar</stp>
        <stp/>
        <stp>Close</stp>
        <stp>15</stp>
        <stp>-117</stp>
        <stp>All</stp>
        <stp/>
        <stp/>
        <stp>TRUE</stp>
        <stp>T</stp>
        <tr r="I121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-217</stp>
        <stp>All</stp>
        <stp/>
        <stp/>
        <stp>TRUE</stp>
        <stp>T</stp>
        <tr r="I221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-46</stp>
        <stp>All</stp>
        <stp/>
        <stp/>
        <stp>TRUE</stp>
        <stp>T</stp>
        <tr r="F50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-47</stp>
        <stp>All</stp>
        <stp/>
        <stp/>
        <stp>TRUE</stp>
        <stp>T</stp>
        <tr r="F51" s="6"/>
      </tp>
      <tp>
        <v>82</v>
        <stp/>
        <stp>StudyData</stp>
        <stp>Consolidate(SPREAD((-ZSE)+(2.2*ZME)+(11*ZLE)),1X,SPREAD((-ZSE)+(2.2*ZME)+(11*ZLE)),1,0)</stp>
        <stp>Bar</stp>
        <stp/>
        <stp>Open</stp>
        <stp>15</stp>
        <stp>-44</stp>
        <stp>All</stp>
        <stp/>
        <stp/>
        <stp>TRUE</stp>
        <stp>T</stp>
        <tr r="F48" s="6"/>
      </tp>
      <tp>
        <v>82</v>
        <stp/>
        <stp>StudyData</stp>
        <stp>Consolidate(SPREAD((-ZSE)+(2.2*ZME)+(11*ZLE)),1X,SPREAD((-ZSE)+(2.2*ZME)+(11*ZLE)),1,0)</stp>
        <stp>Bar</stp>
        <stp/>
        <stp>Open</stp>
        <stp>15</stp>
        <stp>-45</stp>
        <stp>All</stp>
        <stp/>
        <stp/>
        <stp>TRUE</stp>
        <stp>T</stp>
        <tr r="F49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-42</stp>
        <stp>All</stp>
        <stp/>
        <stp/>
        <stp>TRUE</stp>
        <stp>T</stp>
        <tr r="F46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-43</stp>
        <stp>All</stp>
        <stp/>
        <stp/>
        <stp>TRUE</stp>
        <stp>T</stp>
        <tr r="F47" s="6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-40</stp>
        <stp>All</stp>
        <stp/>
        <stp/>
        <stp>TRUE</stp>
        <stp>T</stp>
        <tr r="F44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-41</stp>
        <stp>All</stp>
        <stp/>
        <stp/>
        <stp>TRUE</stp>
        <stp>T</stp>
        <tr r="F45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-48</stp>
        <stp>All</stp>
        <stp/>
        <stp/>
        <stp>TRUE</stp>
        <stp>T</stp>
        <tr r="F52" s="6"/>
      </tp>
      <tp>
        <v>83.75</v>
        <stp/>
        <stp>StudyData</stp>
        <stp>Consolidate(SPREAD((-ZSE)+(2.2*ZME)+(11*ZLE)),1X,SPREAD((-ZSE)+(2.2*ZME)+(11*ZLE)),1,0)</stp>
        <stp>Bar</stp>
        <stp/>
        <stp>Open</stp>
        <stp>15</stp>
        <stp>-49</stp>
        <stp>All</stp>
        <stp/>
        <stp/>
        <stp>TRUE</stp>
        <stp>T</stp>
        <tr r="F53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-168</stp>
        <stp>All</stp>
        <stp/>
        <stp/>
        <stp>TRUE</stp>
        <stp>T</stp>
        <tr r="I172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-268</stp>
        <stp>All</stp>
        <stp/>
        <stp/>
        <stp>TRUE</stp>
        <stp>T</stp>
        <tr r="I272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-169</stp>
        <stp>All</stp>
        <stp/>
        <stp/>
        <stp>TRUE</stp>
        <stp>T</stp>
        <tr r="I173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-269</stp>
        <stp>All</stp>
        <stp/>
        <stp/>
        <stp>TRUE</stp>
        <stp>T</stp>
        <tr r="I273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-160</stp>
        <stp>All</stp>
        <stp/>
        <stp/>
        <stp>TRUE</stp>
        <stp>T</stp>
        <tr r="I164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-260</stp>
        <stp>All</stp>
        <stp/>
        <stp/>
        <stp>TRUE</stp>
        <stp>T</stp>
        <tr r="I264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-161</stp>
        <stp>All</stp>
        <stp/>
        <stp/>
        <stp>TRUE</stp>
        <stp>T</stp>
        <tr r="I165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-261</stp>
        <stp>All</stp>
        <stp/>
        <stp/>
        <stp>TRUE</stp>
        <stp>T</stp>
        <tr r="I265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-162</stp>
        <stp>All</stp>
        <stp/>
        <stp/>
        <stp>TRUE</stp>
        <stp>T</stp>
        <tr r="I166" s="6"/>
      </tp>
      <tp>
        <v>71.25</v>
        <stp/>
        <stp>StudyData</stp>
        <stp>Consolidate(SPREAD((-ZSE)+(2.2*ZME)+(11*ZLE)),1X,SPREAD((-ZSE)+(2.2*ZME)+(11*ZLE)),1,0)</stp>
        <stp>Bar</stp>
        <stp/>
        <stp>Close</stp>
        <stp>15</stp>
        <stp>-262</stp>
        <stp>All</stp>
        <stp/>
        <stp/>
        <stp>TRUE</stp>
        <stp>T</stp>
        <tr r="I266" s="6"/>
      </tp>
      <tp>
        <v>70.5</v>
        <stp/>
        <stp>StudyData</stp>
        <stp>Consolidate(SPREAD((-ZSE)+(2.2*ZME)+(11*ZLE)),1X,SPREAD((-ZSE)+(2.2*ZME)+(11*ZLE)),1,0)</stp>
        <stp>Bar</stp>
        <stp/>
        <stp>Close</stp>
        <stp>15</stp>
        <stp>-163</stp>
        <stp>All</stp>
        <stp/>
        <stp/>
        <stp>TRUE</stp>
        <stp>T</stp>
        <tr r="I167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-263</stp>
        <stp>All</stp>
        <stp/>
        <stp/>
        <stp>TRUE</stp>
        <stp>T</stp>
        <tr r="I267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-164</stp>
        <stp>All</stp>
        <stp/>
        <stp/>
        <stp>TRUE</stp>
        <stp>T</stp>
        <tr r="I168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-264</stp>
        <stp>All</stp>
        <stp/>
        <stp/>
        <stp>TRUE</stp>
        <stp>T</stp>
        <tr r="I268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-165</stp>
        <stp>All</stp>
        <stp/>
        <stp/>
        <stp>TRUE</stp>
        <stp>T</stp>
        <tr r="I169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-265</stp>
        <stp>All</stp>
        <stp/>
        <stp/>
        <stp>TRUE</stp>
        <stp>T</stp>
        <tr r="I269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-166</stp>
        <stp>All</stp>
        <stp/>
        <stp/>
        <stp>TRUE</stp>
        <stp>T</stp>
        <tr r="I170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-266</stp>
        <stp>All</stp>
        <stp/>
        <stp/>
        <stp>TRUE</stp>
        <stp>T</stp>
        <tr r="I270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-167</stp>
        <stp>All</stp>
        <stp/>
        <stp/>
        <stp>TRUE</stp>
        <stp>T</stp>
        <tr r="I171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-267</stp>
        <stp>All</stp>
        <stp/>
        <stp/>
        <stp>TRUE</stp>
        <stp>T</stp>
        <tr r="I271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-36</stp>
        <stp>All</stp>
        <stp/>
        <stp/>
        <stp>TRUE</stp>
        <stp>T</stp>
        <tr r="F40" s="6"/>
      </tp>
      <tp>
        <v>16.62</v>
        <stp/>
        <stp>StudyData</stp>
        <stp>Consolidate(SPREAD(42*HOE-CLE, L2),1X,SPREAD(42*HOE-CLE, L2),1,0)</stp>
        <stp>Bar</stp>
        <stp/>
        <stp>Low</stp>
        <stp>20</stp>
        <stp>-2</stp>
        <stp>All</stp>
        <stp/>
        <stp/>
        <stp>TRUE</stp>
        <stp>T</stp>
        <tr r="H6" s="5"/>
      </tp>
      <tp>
        <v>83</v>
        <stp/>
        <stp>StudyData</stp>
        <stp>Consolidate(SPREAD((-ZSE)+(2.2*ZME)+(11*ZLE)),1X,SPREAD((-ZSE)+(2.2*ZME)+(11*ZLE)),1,0)</stp>
        <stp>Bar</stp>
        <stp/>
        <stp>Open</stp>
        <stp>15</stp>
        <stp>-37</stp>
        <stp>All</stp>
        <stp/>
        <stp/>
        <stp>TRUE</stp>
        <stp>T</stp>
        <tr r="F41" s="6"/>
      </tp>
      <tp>
        <v>16.62</v>
        <stp/>
        <stp>StudyData</stp>
        <stp>Consolidate(SPREAD(42*HOE-CLE, L2),1X,SPREAD(42*HOE-CLE, L2),1,0)</stp>
        <stp>Bar</stp>
        <stp/>
        <stp>Low</stp>
        <stp>20</stp>
        <stp>-3</stp>
        <stp>All</stp>
        <stp/>
        <stp/>
        <stp>TRUE</stp>
        <stp>T</stp>
        <tr r="H7" s="5"/>
      </tp>
      <tp>
        <v>81.25</v>
        <stp/>
        <stp>StudyData</stp>
        <stp>Consolidate(SPREAD((-ZSE)+(2.2*ZME)+(11*ZLE)),1X,SPREAD((-ZSE)+(2.2*ZME)+(11*ZLE)),1,0)</stp>
        <stp>Bar</stp>
        <stp/>
        <stp>Open</stp>
        <stp>15</stp>
        <stp>-34</stp>
        <stp>All</stp>
        <stp/>
        <stp/>
        <stp>TRUE</stp>
        <stp>T</stp>
        <tr r="F38" s="6"/>
      </tp>
      <tp>
        <v>82.5</v>
        <stp/>
        <stp>StudyData</stp>
        <stp>Consolidate(SPREAD((-ZSE)+(2.2*ZME)+(11*ZLE)),1X,SPREAD((-ZSE)+(2.2*ZME)+(11*ZLE)),1,0)</stp>
        <stp>Bar</stp>
        <stp/>
        <stp>Open</stp>
        <stp>15</stp>
        <stp>-35</stp>
        <stp>All</stp>
        <stp/>
        <stp/>
        <stp>TRUE</stp>
        <stp>T</stp>
        <tr r="F39" s="6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-1</stp>
        <stp>All</stp>
        <stp/>
        <stp/>
        <stp>TRUE</stp>
        <stp>T</stp>
        <tr r="H5" s="5"/>
      </tp>
      <tp>
        <v>83</v>
        <stp/>
        <stp>StudyData</stp>
        <stp>Consolidate(SPREAD((-ZSE)+(2.2*ZME)+(11*ZLE)),1X,SPREAD((-ZSE)+(2.2*ZME)+(11*ZLE)),1,0)</stp>
        <stp>Bar</stp>
        <stp/>
        <stp>Open</stp>
        <stp>15</stp>
        <stp>-32</stp>
        <stp>All</stp>
        <stp/>
        <stp/>
        <stp>TRUE</stp>
        <stp>T</stp>
        <tr r="F36" s="6"/>
      </tp>
      <tp>
        <v>16.600000000000001</v>
        <stp/>
        <stp>StudyData</stp>
        <stp>Consolidate(SPREAD(42*HOE-CLE, L2),1X,SPREAD(42*HOE-CLE, L2),1,0)</stp>
        <stp>Bar</stp>
        <stp/>
        <stp>Low</stp>
        <stp>20</stp>
        <stp>-6</stp>
        <stp>All</stp>
        <stp/>
        <stp/>
        <stp>TRUE</stp>
        <stp>T</stp>
        <tr r="H10" s="5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-33</stp>
        <stp>All</stp>
        <stp/>
        <stp/>
        <stp>TRUE</stp>
        <stp>T</stp>
        <tr r="F37" s="6"/>
      </tp>
      <tp>
        <v>16.53</v>
        <stp/>
        <stp>StudyData</stp>
        <stp>Consolidate(SPREAD(42*HOE-CLE, L2),1X,SPREAD(42*HOE-CLE, L2),1,0)</stp>
        <stp>Bar</stp>
        <stp/>
        <stp>Low</stp>
        <stp>20</stp>
        <stp>-7</stp>
        <stp>All</stp>
        <stp/>
        <stp/>
        <stp>TRUE</stp>
        <stp>T</stp>
        <tr r="H11" s="5"/>
      </tp>
      <tp>
        <v>81</v>
        <stp/>
        <stp>StudyData</stp>
        <stp>Consolidate(SPREAD((-ZSE)+(2.2*ZME)+(11*ZLE)),1X,SPREAD((-ZSE)+(2.2*ZME)+(11*ZLE)),1,0)</stp>
        <stp>Bar</stp>
        <stp/>
        <stp>Open</stp>
        <stp>15</stp>
        <stp>-30</stp>
        <stp>All</stp>
        <stp/>
        <stp/>
        <stp>TRUE</stp>
        <stp>T</stp>
        <tr r="F34" s="6"/>
      </tp>
      <tp>
        <v>16.559999999999999</v>
        <stp/>
        <stp>StudyData</stp>
        <stp>Consolidate(SPREAD(42*HOE-CLE, L2),1X,SPREAD(42*HOE-CLE, L2),1,0)</stp>
        <stp>Bar</stp>
        <stp/>
        <stp>Low</stp>
        <stp>20</stp>
        <stp>-4</stp>
        <stp>All</stp>
        <stp/>
        <stp/>
        <stp>TRUE</stp>
        <stp>T</stp>
        <tr r="H8" s="5"/>
      </tp>
      <tp>
        <v>83</v>
        <stp/>
        <stp>StudyData</stp>
        <stp>Consolidate(SPREAD((-ZSE)+(2.2*ZME)+(11*ZLE)),1X,SPREAD((-ZSE)+(2.2*ZME)+(11*ZLE)),1,0)</stp>
        <stp>Bar</stp>
        <stp/>
        <stp>Open</stp>
        <stp>15</stp>
        <stp>-31</stp>
        <stp>All</stp>
        <stp/>
        <stp/>
        <stp>TRUE</stp>
        <stp>T</stp>
        <tr r="F35" s="6"/>
      </tp>
      <tp>
        <v>16.59</v>
        <stp/>
        <stp>StudyData</stp>
        <stp>Consolidate(SPREAD(42*HOE-CLE, L2),1X,SPREAD(42*HOE-CLE, L2),1,0)</stp>
        <stp>Bar</stp>
        <stp/>
        <stp>Low</stp>
        <stp>20</stp>
        <stp>-5</stp>
        <stp>All</stp>
        <stp/>
        <stp/>
        <stp>TRUE</stp>
        <stp>T</stp>
        <tr r="H9" s="5"/>
      </tp>
      <tp>
        <v>16.52</v>
        <stp/>
        <stp>StudyData</stp>
        <stp>Consolidate(SPREAD(42*HOE-CLE, L2),1X,SPREAD(42*HOE-CLE, L2),1,0)</stp>
        <stp>Bar</stp>
        <stp/>
        <stp>Low</stp>
        <stp>20</stp>
        <stp>-8</stp>
        <stp>All</stp>
        <stp/>
        <stp/>
        <stp>TRUE</stp>
        <stp>T</stp>
        <tr r="H12" s="5"/>
      </tp>
      <tp>
        <v>16.62</v>
        <stp/>
        <stp>StudyData</stp>
        <stp>Consolidate(SPREAD(42*HOE-CLE, L2),1X,SPREAD(42*HOE-CLE, L2),1,0)</stp>
        <stp>Bar</stp>
        <stp/>
        <stp>Low</stp>
        <stp>20</stp>
        <stp>-9</stp>
        <stp>All</stp>
        <stp/>
        <stp/>
        <stp>TRUE</stp>
        <stp>T</stp>
        <tr r="H13" s="5"/>
      </tp>
      <tp>
        <v>81.25</v>
        <stp/>
        <stp>StudyData</stp>
        <stp>Consolidate(SPREAD((-ZSE)+(2.2*ZME)+(11*ZLE)),1X,SPREAD((-ZSE)+(2.2*ZME)+(11*ZLE)),1,0)</stp>
        <stp>Bar</stp>
        <stp/>
        <stp>Open</stp>
        <stp>15</stp>
        <stp>-38</stp>
        <stp>All</stp>
        <stp/>
        <stp/>
        <stp>TRUE</stp>
        <stp>T</stp>
        <tr r="F42" s="6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-39</stp>
        <stp>All</stp>
        <stp/>
        <stp/>
        <stp>TRUE</stp>
        <stp>T</stp>
        <tr r="F43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-178</stp>
        <stp>All</stp>
        <stp/>
        <stp/>
        <stp>TRUE</stp>
        <stp>T</stp>
        <tr r="I182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-278</stp>
        <stp>All</stp>
        <stp/>
        <stp/>
        <stp>TRUE</stp>
        <stp>T</stp>
        <tr r="I282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-179</stp>
        <stp>All</stp>
        <stp/>
        <stp/>
        <stp>TRUE</stp>
        <stp>T</stp>
        <tr r="I183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-279</stp>
        <stp>All</stp>
        <stp/>
        <stp/>
        <stp>TRUE</stp>
        <stp>T</stp>
        <tr r="I283" s="6"/>
      </tp>
      <tp>
        <v>70.75</v>
        <stp/>
        <stp>StudyData</stp>
        <stp>Consolidate(SPREAD((-ZSE)+(2.2*ZME)+(11*ZLE)),1X,SPREAD((-ZSE)+(2.2*ZME)+(11*ZLE)),1,0)</stp>
        <stp>Bar</stp>
        <stp/>
        <stp>Close</stp>
        <stp>15</stp>
        <stp>-170</stp>
        <stp>All</stp>
        <stp/>
        <stp/>
        <stp>TRUE</stp>
        <stp>T</stp>
        <tr r="I174" s="6"/>
      </tp>
      <tp>
        <v>70.75</v>
        <stp/>
        <stp>StudyData</stp>
        <stp>Consolidate(SPREAD((-ZSE)+(2.2*ZME)+(11*ZLE)),1X,SPREAD((-ZSE)+(2.2*ZME)+(11*ZLE)),1,0)</stp>
        <stp>Bar</stp>
        <stp/>
        <stp>Close</stp>
        <stp>15</stp>
        <stp>-270</stp>
        <stp>All</stp>
        <stp/>
        <stp/>
        <stp>TRUE</stp>
        <stp>T</stp>
        <tr r="I274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-171</stp>
        <stp>All</stp>
        <stp/>
        <stp/>
        <stp>TRUE</stp>
        <stp>T</stp>
        <tr r="I175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-271</stp>
        <stp>All</stp>
        <stp/>
        <stp/>
        <stp>TRUE</stp>
        <stp>T</stp>
        <tr r="I275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-172</stp>
        <stp>All</stp>
        <stp/>
        <stp/>
        <stp>TRUE</stp>
        <stp>T</stp>
        <tr r="I176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-272</stp>
        <stp>All</stp>
        <stp/>
        <stp/>
        <stp>TRUE</stp>
        <stp>T</stp>
        <tr r="I276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-173</stp>
        <stp>All</stp>
        <stp/>
        <stp/>
        <stp>TRUE</stp>
        <stp>T</stp>
        <tr r="I177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-273</stp>
        <stp>All</stp>
        <stp/>
        <stp/>
        <stp>TRUE</stp>
        <stp>T</stp>
        <tr r="I277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-174</stp>
        <stp>All</stp>
        <stp/>
        <stp/>
        <stp>TRUE</stp>
        <stp>T</stp>
        <tr r="I178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-274</stp>
        <stp>All</stp>
        <stp/>
        <stp/>
        <stp>TRUE</stp>
        <stp>T</stp>
        <tr r="I278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-175</stp>
        <stp>All</stp>
        <stp/>
        <stp/>
        <stp>TRUE</stp>
        <stp>T</stp>
        <tr r="I179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-275</stp>
        <stp>All</stp>
        <stp/>
        <stp/>
        <stp>TRUE</stp>
        <stp>T</stp>
        <tr r="I279" s="6"/>
      </tp>
      <tp>
        <v>70.75</v>
        <stp/>
        <stp>StudyData</stp>
        <stp>Consolidate(SPREAD((-ZSE)+(2.2*ZME)+(11*ZLE)),1X,SPREAD((-ZSE)+(2.2*ZME)+(11*ZLE)),1,0)</stp>
        <stp>Bar</stp>
        <stp/>
        <stp>Close</stp>
        <stp>15</stp>
        <stp>-176</stp>
        <stp>All</stp>
        <stp/>
        <stp/>
        <stp>TRUE</stp>
        <stp>T</stp>
        <tr r="I180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-276</stp>
        <stp>All</stp>
        <stp/>
        <stp/>
        <stp>TRUE</stp>
        <stp>T</stp>
        <tr r="I280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-177</stp>
        <stp>All</stp>
        <stp/>
        <stp/>
        <stp>TRUE</stp>
        <stp>T</stp>
        <tr r="I181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-277</stp>
        <stp>All</stp>
        <stp/>
        <stp/>
        <stp>TRUE</stp>
        <stp>T</stp>
        <tr r="I281" s="6"/>
      </tp>
      <tp>
        <v>81.25</v>
        <stp/>
        <stp>StudyData</stp>
        <stp>Consolidate(SPREAD((-ZSE)+(2.2*ZME)+(11*ZLE)),1X,SPREAD((-ZSE)+(2.2*ZME)+(11*ZLE)),1,0)</stp>
        <stp>Bar</stp>
        <stp/>
        <stp>Open</stp>
        <stp>15</stp>
        <stp>-26</stp>
        <stp>All</stp>
        <stp/>
        <stp/>
        <stp>TRUE</stp>
        <stp>T</stp>
        <tr r="F30" s="6"/>
      </tp>
      <tp>
        <v>81.25</v>
        <stp/>
        <stp>StudyData</stp>
        <stp>Consolidate(SPREAD((-ZSE)+(2.2*ZME)+(11*ZLE)),1X,SPREAD((-ZSE)+(2.2*ZME)+(11*ZLE)),1,0)</stp>
        <stp>Bar</stp>
        <stp/>
        <stp>Open</stp>
        <stp>15</stp>
        <stp>-27</stp>
        <stp>All</stp>
        <stp/>
        <stp/>
        <stp>TRUE</stp>
        <stp>T</stp>
        <tr r="F31" s="6"/>
      </tp>
      <tp>
        <v>81</v>
        <stp/>
        <stp>StudyData</stp>
        <stp>Consolidate(SPREAD((-ZSE)+(2.2*ZME)+(11*ZLE)),1X,SPREAD((-ZSE)+(2.2*ZME)+(11*ZLE)),1,0)</stp>
        <stp>Bar</stp>
        <stp/>
        <stp>Open</stp>
        <stp>15</stp>
        <stp>-24</stp>
        <stp>All</stp>
        <stp/>
        <stp/>
        <stp>TRUE</stp>
        <stp>T</stp>
        <tr r="F28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-25</stp>
        <stp>All</stp>
        <stp/>
        <stp/>
        <stp>TRUE</stp>
        <stp>T</stp>
        <tr r="F29" s="6"/>
      </tp>
      <tp>
        <v>82.5</v>
        <stp/>
        <stp>StudyData</stp>
        <stp>Consolidate(SPREAD((-ZSE)+(2.2*ZME)+(11*ZLE)),1X,SPREAD((-ZSE)+(2.2*ZME)+(11*ZLE)),1,0)</stp>
        <stp>Bar</stp>
        <stp/>
        <stp>Open</stp>
        <stp>15</stp>
        <stp>-22</stp>
        <stp>All</stp>
        <stp/>
        <stp/>
        <stp>TRUE</stp>
        <stp>T</stp>
        <tr r="F26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-23</stp>
        <stp>All</stp>
        <stp/>
        <stp/>
        <stp>TRUE</stp>
        <stp>T</stp>
        <tr r="F27" s="6"/>
      </tp>
      <tp>
        <v>82.25</v>
        <stp/>
        <stp>StudyData</stp>
        <stp>Consolidate(SPREAD((-ZSE)+(2.2*ZME)+(11*ZLE)),1X,SPREAD((-ZSE)+(2.2*ZME)+(11*ZLE)),1,0)</stp>
        <stp>Bar</stp>
        <stp/>
        <stp>Open</stp>
        <stp>15</stp>
        <stp>-20</stp>
        <stp>All</stp>
        <stp/>
        <stp/>
        <stp>TRUE</stp>
        <stp>T</stp>
        <tr r="F24" s="6"/>
      </tp>
      <tp>
        <v>80.75</v>
        <stp/>
        <stp>StudyData</stp>
        <stp>Consolidate(SPREAD((-ZSE)+(2.2*ZME)+(11*ZLE)),1X,SPREAD((-ZSE)+(2.2*ZME)+(11*ZLE)),1,0)</stp>
        <stp>Bar</stp>
        <stp/>
        <stp>Open</stp>
        <stp>15</stp>
        <stp>-21</stp>
        <stp>All</stp>
        <stp/>
        <stp/>
        <stp>TRUE</stp>
        <stp>T</stp>
        <tr r="F25" s="6"/>
      </tp>
      <tp>
        <v>82.5</v>
        <stp/>
        <stp>StudyData</stp>
        <stp>Consolidate(SPREAD((-ZSE)+(2.2*ZME)+(11*ZLE)),1X,SPREAD((-ZSE)+(2.2*ZME)+(11*ZLE)),1,0)</stp>
        <stp>Bar</stp>
        <stp/>
        <stp>Open</stp>
        <stp>15</stp>
        <stp>-28</stp>
        <stp>All</stp>
        <stp/>
        <stp/>
        <stp>TRUE</stp>
        <stp>T</stp>
        <tr r="F32" s="6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-29</stp>
        <stp>All</stp>
        <stp/>
        <stp/>
        <stp>TRUE</stp>
        <stp>T</stp>
        <tr r="F33" s="6"/>
      </tp>
      <tp>
        <v>16.63</v>
        <stp/>
        <stp>ContractData</stp>
        <stp>SPREAD(42*HOE-CLE, L2)</stp>
        <stp>Ask</stp>
        <stp/>
        <stp>T</stp>
        <tr r="AB4" s="1"/>
      </tp>
      <tp>
        <v>16.600000000000001</v>
        <stp/>
        <stp>ContractData</stp>
        <stp>SPREAD(42*HOE-CLE, L2)</stp>
        <stp>Bid</stp>
        <stp/>
        <stp>T</stp>
        <tr r="Y4" s="1"/>
      </tp>
      <tp>
        <v>14.53</v>
        <stp/>
        <stp>StudyData</stp>
        <stp>Consolidate(SPREAD((42*HOE+42*RBE)/2-CLE,L3),1X,SPREAD((42*HOE+42*RBE)/2-CLE,L3),1,0)</stp>
        <stp>Bar</stp>
        <stp/>
        <stp>Close</stp>
        <stp>15</stp>
        <stp>0</stp>
        <stp>All</stp>
        <stp/>
        <stp/>
        <stp>TRUE</stp>
        <stp>T</stp>
        <tr r="I4" s="2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-148</stp>
        <stp>All</stp>
        <stp/>
        <stp/>
        <stp>TRUE</stp>
        <stp>T</stp>
        <tr r="I152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-248</stp>
        <stp>All</stp>
        <stp/>
        <stp/>
        <stp>TRUE</stp>
        <stp>T</stp>
        <tr r="I252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-149</stp>
        <stp>All</stp>
        <stp/>
        <stp/>
        <stp>TRUE</stp>
        <stp>T</stp>
        <tr r="I153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-249</stp>
        <stp>All</stp>
        <stp/>
        <stp/>
        <stp>TRUE</stp>
        <stp>T</stp>
        <tr r="I253" s="6"/>
      </tp>
      <tp>
        <v>72.25</v>
        <stp/>
        <stp>StudyData</stp>
        <stp>Consolidate(SPREAD((-ZSE)+(2.2*ZME)+(11*ZLE)),1X,SPREAD((-ZSE)+(2.2*ZME)+(11*ZLE)),1,0)</stp>
        <stp>Bar</stp>
        <stp/>
        <stp>Close</stp>
        <stp>15</stp>
        <stp>-140</stp>
        <stp>All</stp>
        <stp/>
        <stp/>
        <stp>TRUE</stp>
        <stp>T</stp>
        <tr r="I144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-240</stp>
        <stp>All</stp>
        <stp/>
        <stp/>
        <stp>TRUE</stp>
        <stp>T</stp>
        <tr r="I244" s="6"/>
      </tp>
      <tp>
        <v>72.25</v>
        <stp/>
        <stp>StudyData</stp>
        <stp>Consolidate(SPREAD((-ZSE)+(2.2*ZME)+(11*ZLE)),1X,SPREAD((-ZSE)+(2.2*ZME)+(11*ZLE)),1,0)</stp>
        <stp>Bar</stp>
        <stp/>
        <stp>Close</stp>
        <stp>15</stp>
        <stp>-141</stp>
        <stp>All</stp>
        <stp/>
        <stp/>
        <stp>TRUE</stp>
        <stp>T</stp>
        <tr r="I145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-241</stp>
        <stp>All</stp>
        <stp/>
        <stp/>
        <stp>TRUE</stp>
        <stp>T</stp>
        <tr r="I245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-142</stp>
        <stp>All</stp>
        <stp/>
        <stp/>
        <stp>TRUE</stp>
        <stp>T</stp>
        <tr r="I146" s="6"/>
      </tp>
      <tp>
        <v>70.5</v>
        <stp/>
        <stp>StudyData</stp>
        <stp>Consolidate(SPREAD((-ZSE)+(2.2*ZME)+(11*ZLE)),1X,SPREAD((-ZSE)+(2.2*ZME)+(11*ZLE)),1,0)</stp>
        <stp>Bar</stp>
        <stp/>
        <stp>Close</stp>
        <stp>15</stp>
        <stp>-242</stp>
        <stp>All</stp>
        <stp/>
        <stp/>
        <stp>TRUE</stp>
        <stp>T</stp>
        <tr r="I246" s="6"/>
      </tp>
      <tp>
        <v>73.25</v>
        <stp/>
        <stp>StudyData</stp>
        <stp>Consolidate(SPREAD((-ZSE)+(2.2*ZME)+(11*ZLE)),1X,SPREAD((-ZSE)+(2.2*ZME)+(11*ZLE)),1,0)</stp>
        <stp>Bar</stp>
        <stp/>
        <stp>Close</stp>
        <stp>15</stp>
        <stp>-143</stp>
        <stp>All</stp>
        <stp/>
        <stp/>
        <stp>TRUE</stp>
        <stp>T</stp>
        <tr r="I147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-243</stp>
        <stp>All</stp>
        <stp/>
        <stp/>
        <stp>TRUE</stp>
        <stp>T</stp>
        <tr r="I247" s="6"/>
      </tp>
      <tp>
        <v>72.75</v>
        <stp/>
        <stp>StudyData</stp>
        <stp>Consolidate(SPREAD((-ZSE)+(2.2*ZME)+(11*ZLE)),1X,SPREAD((-ZSE)+(2.2*ZME)+(11*ZLE)),1,0)</stp>
        <stp>Bar</stp>
        <stp/>
        <stp>Close</stp>
        <stp>15</stp>
        <stp>-144</stp>
        <stp>All</stp>
        <stp/>
        <stp/>
        <stp>TRUE</stp>
        <stp>T</stp>
        <tr r="I148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-244</stp>
        <stp>All</stp>
        <stp/>
        <stp/>
        <stp>TRUE</stp>
        <stp>T</stp>
        <tr r="I248" s="6"/>
      </tp>
      <tp>
        <v>71.5</v>
        <stp/>
        <stp>StudyData</stp>
        <stp>Consolidate(SPREAD((-ZSE)+(2.2*ZME)+(11*ZLE)),1X,SPREAD((-ZSE)+(2.2*ZME)+(11*ZLE)),1,0)</stp>
        <stp>Bar</stp>
        <stp/>
        <stp>Close</stp>
        <stp>15</stp>
        <stp>-145</stp>
        <stp>All</stp>
        <stp/>
        <stp/>
        <stp>TRUE</stp>
        <stp>T</stp>
        <tr r="I149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-245</stp>
        <stp>All</stp>
        <stp/>
        <stp/>
        <stp>TRUE</stp>
        <stp>T</stp>
        <tr r="I249" s="6"/>
      </tp>
      <tp>
        <v>71</v>
        <stp/>
        <stp>StudyData</stp>
        <stp>Consolidate(SPREAD((-ZSE)+(2.2*ZME)+(11*ZLE)),1X,SPREAD((-ZSE)+(2.2*ZME)+(11*ZLE)),1,0)</stp>
        <stp>Bar</stp>
        <stp/>
        <stp>Close</stp>
        <stp>15</stp>
        <stp>-146</stp>
        <stp>All</stp>
        <stp/>
        <stp/>
        <stp>TRUE</stp>
        <stp>T</stp>
        <tr r="I150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-246</stp>
        <stp>All</stp>
        <stp/>
        <stp/>
        <stp>TRUE</stp>
        <stp>T</stp>
        <tr r="I250" s="6"/>
      </tp>
      <tp>
        <v>71.75</v>
        <stp/>
        <stp>StudyData</stp>
        <stp>Consolidate(SPREAD((-ZSE)+(2.2*ZME)+(11*ZLE)),1X,SPREAD((-ZSE)+(2.2*ZME)+(11*ZLE)),1,0)</stp>
        <stp>Bar</stp>
        <stp/>
        <stp>Close</stp>
        <stp>15</stp>
        <stp>-147</stp>
        <stp>All</stp>
        <stp/>
        <stp/>
        <stp>TRUE</stp>
        <stp>T</stp>
        <tr r="I151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-247</stp>
        <stp>All</stp>
        <stp/>
        <stp/>
        <stp>TRUE</stp>
        <stp>T</stp>
        <tr r="I251" s="6"/>
      </tp>
      <tp>
        <v>81.75</v>
        <stp/>
        <stp>StudyData</stp>
        <stp>Consolidate(SPREAD((-ZSE)+(2.2*ZME)+(11*ZLE)),1X,SPREAD((-ZSE)+(2.2*ZME)+(11*ZLE)),1,0)</stp>
        <stp>Bar</stp>
        <stp/>
        <stp>Open</stp>
        <stp>15</stp>
        <stp>-16</stp>
        <stp>All</stp>
        <stp/>
        <stp/>
        <stp>TRUE</stp>
        <stp>T</stp>
        <tr r="F20" s="6"/>
      </tp>
      <tp>
        <v>80.25</v>
        <stp/>
        <stp>StudyData</stp>
        <stp>Consolidate(SPREAD((-ZSE)+(2.2*ZME)+(11*ZLE)),1X,SPREAD((-ZSE)+(2.2*ZME)+(11*ZLE)),1,0)</stp>
        <stp>Bar</stp>
        <stp/>
        <stp>Open</stp>
        <stp>15</stp>
        <stp>-17</stp>
        <stp>All</stp>
        <stp/>
        <stp/>
        <stp>TRUE</stp>
        <stp>T</stp>
        <tr r="F21" s="6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-14</stp>
        <stp>All</stp>
        <stp/>
        <stp/>
        <stp>TRUE</stp>
        <stp>T</stp>
        <tr r="F18" s="6"/>
      </tp>
      <tp>
        <v>79.75</v>
        <stp/>
        <stp>StudyData</stp>
        <stp>Consolidate(SPREAD((-ZSE)+(2.2*ZME)+(11*ZLE)),1X,SPREAD((-ZSE)+(2.2*ZME)+(11*ZLE)),1,0)</stp>
        <stp>Bar</stp>
        <stp/>
        <stp>Open</stp>
        <stp>15</stp>
        <stp>-15</stp>
        <stp>All</stp>
        <stp/>
        <stp/>
        <stp>TRUE</stp>
        <stp>T</stp>
        <tr r="F19" s="6"/>
      </tp>
      <tp>
        <v>80</v>
        <stp/>
        <stp>StudyData</stp>
        <stp>Consolidate(SPREAD((-ZSE)+(2.2*ZME)+(11*ZLE)),1X,SPREAD((-ZSE)+(2.2*ZME)+(11*ZLE)),1,0)</stp>
        <stp>Bar</stp>
        <stp/>
        <stp>Open</stp>
        <stp>15</stp>
        <stp>-12</stp>
        <stp>All</stp>
        <stp/>
        <stp/>
        <stp>TRUE</stp>
        <stp>T</stp>
        <tr r="F16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-13</stp>
        <stp>All</stp>
        <stp/>
        <stp/>
        <stp>TRUE</stp>
        <stp>T</stp>
        <tr r="F17" s="6"/>
      </tp>
      <tp>
        <v>80.5</v>
        <stp/>
        <stp>StudyData</stp>
        <stp>Consolidate(SPREAD((-ZSE)+(2.2*ZME)+(11*ZLE)),1X,SPREAD((-ZSE)+(2.2*ZME)+(11*ZLE)),1,0)</stp>
        <stp>Bar</stp>
        <stp/>
        <stp>Open</stp>
        <stp>15</stp>
        <stp>-10</stp>
        <stp>All</stp>
        <stp/>
        <stp/>
        <stp>TRUE</stp>
        <stp>T</stp>
        <tr r="F14" s="6"/>
      </tp>
      <tp>
        <v>81.5</v>
        <stp/>
        <stp>StudyData</stp>
        <stp>Consolidate(SPREAD((-ZSE)+(2.2*ZME)+(11*ZLE)),1X,SPREAD((-ZSE)+(2.2*ZME)+(11*ZLE)),1,0)</stp>
        <stp>Bar</stp>
        <stp/>
        <stp>Open</stp>
        <stp>15</stp>
        <stp>-11</stp>
        <stp>All</stp>
        <stp/>
        <stp/>
        <stp>TRUE</stp>
        <stp>T</stp>
        <tr r="F15" s="6"/>
      </tp>
      <tp>
        <v>80.75</v>
        <stp/>
        <stp>StudyData</stp>
        <stp>Consolidate(SPREAD((-ZSE)+(2.2*ZME)+(11*ZLE)),1X,SPREAD((-ZSE)+(2.2*ZME)+(11*ZLE)),1,0)</stp>
        <stp>Bar</stp>
        <stp/>
        <stp>Open</stp>
        <stp>15</stp>
        <stp>-18</stp>
        <stp>All</stp>
        <stp/>
        <stp/>
        <stp>TRUE</stp>
        <stp>T</stp>
        <tr r="F22" s="6"/>
      </tp>
      <tp>
        <v>80.25</v>
        <stp/>
        <stp>StudyData</stp>
        <stp>Consolidate(SPREAD((-ZSE)+(2.2*ZME)+(11*ZLE)),1X,SPREAD((-ZSE)+(2.2*ZME)+(11*ZLE)),1,0)</stp>
        <stp>Bar</stp>
        <stp/>
        <stp>Open</stp>
        <stp>15</stp>
        <stp>-19</stp>
        <stp>All</stp>
        <stp/>
        <stp/>
        <stp>TRUE</stp>
        <stp>T</stp>
        <tr r="F23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-158</stp>
        <stp>All</stp>
        <stp/>
        <stp/>
        <stp>TRUE</stp>
        <stp>T</stp>
        <tr r="I162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-258</stp>
        <stp>All</stp>
        <stp/>
        <stp/>
        <stp>TRUE</stp>
        <stp>T</stp>
        <tr r="I262" s="6"/>
      </tp>
      <tp>
        <v>70</v>
        <stp/>
        <stp>StudyData</stp>
        <stp>Consolidate(SPREAD((-ZSE)+(2.2*ZME)+(11*ZLE)),1X,SPREAD((-ZSE)+(2.2*ZME)+(11*ZLE)),1,0)</stp>
        <stp>Bar</stp>
        <stp/>
        <stp>Close</stp>
        <stp>15</stp>
        <stp>-159</stp>
        <stp>All</stp>
        <stp/>
        <stp/>
        <stp>TRUE</stp>
        <stp>T</stp>
        <tr r="I163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-259</stp>
        <stp>All</stp>
        <stp/>
        <stp/>
        <stp>TRUE</stp>
        <stp>T</stp>
        <tr r="I263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-150</stp>
        <stp>All</stp>
        <stp/>
        <stp/>
        <stp>TRUE</stp>
        <stp>T</stp>
        <tr r="I154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-250</stp>
        <stp>All</stp>
        <stp/>
        <stp/>
        <stp>TRUE</stp>
        <stp>T</stp>
        <tr r="I254" s="6"/>
      </tp>
      <tp>
        <v>70.25</v>
        <stp/>
        <stp>StudyData</stp>
        <stp>Consolidate(SPREAD((-ZSE)+(2.2*ZME)+(11*ZLE)),1X,SPREAD((-ZSE)+(2.2*ZME)+(11*ZLE)),1,0)</stp>
        <stp>Bar</stp>
        <stp/>
        <stp>Close</stp>
        <stp>15</stp>
        <stp>-151</stp>
        <stp>All</stp>
        <stp/>
        <stp/>
        <stp>TRUE</stp>
        <stp>T</stp>
        <tr r="I155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-251</stp>
        <stp>All</stp>
        <stp/>
        <stp/>
        <stp>TRUE</stp>
        <stp>T</stp>
        <tr r="I255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-152</stp>
        <stp>All</stp>
        <stp/>
        <stp/>
        <stp>TRUE</stp>
        <stp>T</stp>
        <tr r="I156" s="6"/>
      </tp>
      <tp>
        <v>69.5</v>
        <stp/>
        <stp>StudyData</stp>
        <stp>Consolidate(SPREAD((-ZSE)+(2.2*ZME)+(11*ZLE)),1X,SPREAD((-ZSE)+(2.2*ZME)+(11*ZLE)),1,0)</stp>
        <stp>Bar</stp>
        <stp/>
        <stp>Close</stp>
        <stp>15</stp>
        <stp>-252</stp>
        <stp>All</stp>
        <stp/>
        <stp/>
        <stp>TRUE</stp>
        <stp>T</stp>
        <tr r="I256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-153</stp>
        <stp>All</stp>
        <stp/>
        <stp/>
        <stp>TRUE</stp>
        <stp>T</stp>
        <tr r="I157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-253</stp>
        <stp>All</stp>
        <stp/>
        <stp/>
        <stp>TRUE</stp>
        <stp>T</stp>
        <tr r="I257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-154</stp>
        <stp>All</stp>
        <stp/>
        <stp/>
        <stp>TRUE</stp>
        <stp>T</stp>
        <tr r="I158" s="6"/>
      </tp>
      <tp>
        <v>69.75</v>
        <stp/>
        <stp>StudyData</stp>
        <stp>Consolidate(SPREAD((-ZSE)+(2.2*ZME)+(11*ZLE)),1X,SPREAD((-ZSE)+(2.2*ZME)+(11*ZLE)),1,0)</stp>
        <stp>Bar</stp>
        <stp/>
        <stp>Close</stp>
        <stp>15</stp>
        <stp>-254</stp>
        <stp>All</stp>
        <stp/>
        <stp/>
        <stp>TRUE</stp>
        <stp>T</stp>
        <tr r="I258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-155</stp>
        <stp>All</stp>
        <stp/>
        <stp/>
        <stp>TRUE</stp>
        <stp>T</stp>
        <tr r="I159" s="6"/>
      </tp>
      <tp>
        <v>69.25</v>
        <stp/>
        <stp>StudyData</stp>
        <stp>Consolidate(SPREAD((-ZSE)+(2.2*ZME)+(11*ZLE)),1X,SPREAD((-ZSE)+(2.2*ZME)+(11*ZLE)),1,0)</stp>
        <stp>Bar</stp>
        <stp/>
        <stp>Close</stp>
        <stp>15</stp>
        <stp>-255</stp>
        <stp>All</stp>
        <stp/>
        <stp/>
        <stp>TRUE</stp>
        <stp>T</stp>
        <tr r="I259" s="6"/>
      </tp>
      <tp>
        <v>69</v>
        <stp/>
        <stp>StudyData</stp>
        <stp>Consolidate(SPREAD((-ZSE)+(2.2*ZME)+(11*ZLE)),1X,SPREAD((-ZSE)+(2.2*ZME)+(11*ZLE)),1,0)</stp>
        <stp>Bar</stp>
        <stp/>
        <stp>Close</stp>
        <stp>15</stp>
        <stp>-156</stp>
        <stp>All</stp>
        <stp/>
        <stp/>
        <stp>TRUE</stp>
        <stp>T</stp>
        <tr r="I160" s="6"/>
      </tp>
      <tp>
        <v>68.25</v>
        <stp/>
        <stp>StudyData</stp>
        <stp>Consolidate(SPREAD((-ZSE)+(2.2*ZME)+(11*ZLE)),1X,SPREAD((-ZSE)+(2.2*ZME)+(11*ZLE)),1,0)</stp>
        <stp>Bar</stp>
        <stp/>
        <stp>Close</stp>
        <stp>15</stp>
        <stp>-256</stp>
        <stp>All</stp>
        <stp/>
        <stp/>
        <stp>TRUE</stp>
        <stp>T</stp>
        <tr r="I260" s="6"/>
      </tp>
      <tp>
        <v>68.75</v>
        <stp/>
        <stp>StudyData</stp>
        <stp>Consolidate(SPREAD((-ZSE)+(2.2*ZME)+(11*ZLE)),1X,SPREAD((-ZSE)+(2.2*ZME)+(11*ZLE)),1,0)</stp>
        <stp>Bar</stp>
        <stp/>
        <stp>Close</stp>
        <stp>15</stp>
        <stp>-157</stp>
        <stp>All</stp>
        <stp/>
        <stp/>
        <stp>TRUE</stp>
        <stp>T</stp>
        <tr r="I161" s="6"/>
      </tp>
      <tp>
        <v>68.5</v>
        <stp/>
        <stp>StudyData</stp>
        <stp>Consolidate(SPREAD((-ZSE)+(2.2*ZME)+(11*ZLE)),1X,SPREAD((-ZSE)+(2.2*ZME)+(11*ZLE)),1,0)</stp>
        <stp>Bar</stp>
        <stp/>
        <stp>Close</stp>
        <stp>15</stp>
        <stp>-257</stp>
        <stp>All</stp>
        <stp/>
        <stp/>
        <stp>TRUE</stp>
        <stp>T</stp>
        <tr r="I261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-245</stp>
        <stp>All</stp>
        <stp/>
        <stp/>
        <stp>TRUE</stp>
        <stp>T</stp>
        <tr r="H249" s="6"/>
      </tp>
      <tp>
        <v>70.75</v>
        <stp/>
        <stp>StudyData</stp>
        <stp>Consolidate(SPREAD((-ZSE)+(2.2*ZME)+(11*ZLE)),1X,SPREAD((-ZSE)+(2.2*ZME)+(11*ZLE)),1,0)</stp>
        <stp>Bar</stp>
        <stp/>
        <stp>Low</stp>
        <stp>15</stp>
        <stp>-145</stp>
        <stp>All</stp>
        <stp/>
        <stp/>
        <stp>TRUE</stp>
        <stp>T</stp>
        <tr r="H149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-244</stp>
        <stp>All</stp>
        <stp/>
        <stp/>
        <stp>TRUE</stp>
        <stp>T</stp>
        <tr r="H248" s="6"/>
      </tp>
      <tp>
        <v>71.25</v>
        <stp/>
        <stp>StudyData</stp>
        <stp>Consolidate(SPREAD((-ZSE)+(2.2*ZME)+(11*ZLE)),1X,SPREAD((-ZSE)+(2.2*ZME)+(11*ZLE)),1,0)</stp>
        <stp>Bar</stp>
        <stp/>
        <stp>Low</stp>
        <stp>15</stp>
        <stp>-144</stp>
        <stp>All</stp>
        <stp/>
        <stp/>
        <stp>TRUE</stp>
        <stp>T</stp>
        <tr r="H148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-247</stp>
        <stp>All</stp>
        <stp/>
        <stp/>
        <stp>TRUE</stp>
        <stp>T</stp>
        <tr r="H251" s="6"/>
      </tp>
      <tp>
        <v>70</v>
        <stp/>
        <stp>StudyData</stp>
        <stp>Consolidate(SPREAD((-ZSE)+(2.2*ZME)+(11*ZLE)),1X,SPREAD((-ZSE)+(2.2*ZME)+(11*ZLE)),1,0)</stp>
        <stp>Bar</stp>
        <stp/>
        <stp>Low</stp>
        <stp>15</stp>
        <stp>-147</stp>
        <stp>All</stp>
        <stp/>
        <stp/>
        <stp>TRUE</stp>
        <stp>T</stp>
        <tr r="H151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-246</stp>
        <stp>All</stp>
        <stp/>
        <stp/>
        <stp>TRUE</stp>
        <stp>T</stp>
        <tr r="H250" s="6"/>
      </tp>
      <tp>
        <v>70.25</v>
        <stp/>
        <stp>StudyData</stp>
        <stp>Consolidate(SPREAD((-ZSE)+(2.2*ZME)+(11*ZLE)),1X,SPREAD((-ZSE)+(2.2*ZME)+(11*ZLE)),1,0)</stp>
        <stp>Bar</stp>
        <stp/>
        <stp>Low</stp>
        <stp>15</stp>
        <stp>-146</stp>
        <stp>All</stp>
        <stp/>
        <stp/>
        <stp>TRUE</stp>
        <stp>T</stp>
        <tr r="H150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-241</stp>
        <stp>All</stp>
        <stp/>
        <stp/>
        <stp>TRUE</stp>
        <stp>T</stp>
        <tr r="H245" s="6"/>
      </tp>
      <tp>
        <v>71.25</v>
        <stp/>
        <stp>StudyData</stp>
        <stp>Consolidate(SPREAD((-ZSE)+(2.2*ZME)+(11*ZLE)),1X,SPREAD((-ZSE)+(2.2*ZME)+(11*ZLE)),1,0)</stp>
        <stp>Bar</stp>
        <stp/>
        <stp>Low</stp>
        <stp>15</stp>
        <stp>-141</stp>
        <stp>All</stp>
        <stp/>
        <stp/>
        <stp>TRUE</stp>
        <stp>T</stp>
        <tr r="H145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-240</stp>
        <stp>All</stp>
        <stp/>
        <stp/>
        <stp>TRUE</stp>
        <stp>T</stp>
        <tr r="H244" s="6"/>
      </tp>
      <tp>
        <v>71.25</v>
        <stp/>
        <stp>StudyData</stp>
        <stp>Consolidate(SPREAD((-ZSE)+(2.2*ZME)+(11*ZLE)),1X,SPREAD((-ZSE)+(2.2*ZME)+(11*ZLE)),1,0)</stp>
        <stp>Bar</stp>
        <stp/>
        <stp>Low</stp>
        <stp>15</stp>
        <stp>-140</stp>
        <stp>All</stp>
        <stp/>
        <stp/>
        <stp>TRUE</stp>
        <stp>T</stp>
        <tr r="H144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-243</stp>
        <stp>All</stp>
        <stp/>
        <stp/>
        <stp>TRUE</stp>
        <stp>T</stp>
        <tr r="H247" s="6"/>
      </tp>
      <tp>
        <v>71</v>
        <stp/>
        <stp>StudyData</stp>
        <stp>Consolidate(SPREAD((-ZSE)+(2.2*ZME)+(11*ZLE)),1X,SPREAD((-ZSE)+(2.2*ZME)+(11*ZLE)),1,0)</stp>
        <stp>Bar</stp>
        <stp/>
        <stp>Low</stp>
        <stp>15</stp>
        <stp>-143</stp>
        <stp>All</stp>
        <stp/>
        <stp/>
        <stp>TRUE</stp>
        <stp>T</stp>
        <tr r="H147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-242</stp>
        <stp>All</stp>
        <stp/>
        <stp/>
        <stp>TRUE</stp>
        <stp>T</stp>
        <tr r="H246" s="6"/>
      </tp>
      <tp>
        <v>71.75</v>
        <stp/>
        <stp>StudyData</stp>
        <stp>Consolidate(SPREAD((-ZSE)+(2.2*ZME)+(11*ZLE)),1X,SPREAD((-ZSE)+(2.2*ZME)+(11*ZLE)),1,0)</stp>
        <stp>Bar</stp>
        <stp/>
        <stp>Low</stp>
        <stp>15</stp>
        <stp>-142</stp>
        <stp>All</stp>
        <stp/>
        <stp/>
        <stp>TRUE</stp>
        <stp>T</stp>
        <tr r="H146" s="6"/>
      </tp>
      <tp>
        <v>68</v>
        <stp/>
        <stp>StudyData</stp>
        <stp>Consolidate(SPREAD((-ZSE)+(2.2*ZME)+(11*ZLE)),1X,SPREAD((-ZSE)+(2.2*ZME)+(11*ZLE)),1,0)</stp>
        <stp>Bar</stp>
        <stp/>
        <stp>Low</stp>
        <stp>15</stp>
        <stp>-249</stp>
        <stp>All</stp>
        <stp/>
        <stp/>
        <stp>TRUE</stp>
        <stp>T</stp>
        <tr r="H253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-149</stp>
        <stp>All</stp>
        <stp/>
        <stp/>
        <stp>TRUE</stp>
        <stp>T</stp>
        <tr r="H153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-248</stp>
        <stp>All</stp>
        <stp/>
        <stp/>
        <stp>TRUE</stp>
        <stp>T</stp>
        <tr r="H252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-148</stp>
        <stp>All</stp>
        <stp/>
        <stp/>
        <stp>TRUE</stp>
        <stp>T</stp>
        <tr r="H152" s="6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-64</stp>
        <stp>All</stp>
        <stp/>
        <stp/>
        <stp>TRUE</stp>
        <stp>T</stp>
        <tr r="G68" s="6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-65</stp>
        <stp>All</stp>
        <stp/>
        <stp/>
        <stp>TRUE</stp>
        <stp>T</stp>
        <tr r="G69" s="6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-66</stp>
        <stp>All</stp>
        <stp/>
        <stp/>
        <stp>TRUE</stp>
        <stp>T</stp>
        <tr r="G70" s="6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-239</stp>
        <stp>All</stp>
        <stp/>
        <stp/>
        <stp>TRUE</stp>
        <stp>T</stp>
        <tr r="G243" s="2"/>
      </tp>
      <tp>
        <v>14.86</v>
        <stp/>
        <stp>StudyData</stp>
        <stp>Consolidate(SPREAD((42*HOE+42*RBE)/2-CLE,L3),1X,SPREAD((42*HOE+42*RBE)/2-CLE,L3),1,0)</stp>
        <stp>Bar</stp>
        <stp/>
        <stp>High</stp>
        <stp>15</stp>
        <stp>-139</stp>
        <stp>All</stp>
        <stp/>
        <stp/>
        <stp>TRUE</stp>
        <stp>T</stp>
        <tr r="G143" s="2"/>
      </tp>
      <tp>
        <v>80.5</v>
        <stp/>
        <stp>StudyData</stp>
        <stp>Consolidate(SPREAD((-ZSE)+(2.2*ZME)+(11*ZLE)),1X,SPREAD((-ZSE)+(2.2*ZME)+(11*ZLE)),1,0)</stp>
        <stp>Bar</stp>
        <stp/>
        <stp>High</stp>
        <stp>15</stp>
        <stp>-67</stp>
        <stp>All</stp>
        <stp/>
        <stp/>
        <stp>TRUE</stp>
        <stp>T</stp>
        <tr r="G71" s="6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-238</stp>
        <stp>All</stp>
        <stp/>
        <stp/>
        <stp>TRUE</stp>
        <stp>T</stp>
        <tr r="G242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-138</stp>
        <stp>All</stp>
        <stp/>
        <stp/>
        <stp>TRUE</stp>
        <stp>T</stp>
        <tr r="G142" s="2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-60</stp>
        <stp>All</stp>
        <stp/>
        <stp/>
        <stp>TRUE</stp>
        <stp>T</stp>
        <tr r="G64" s="6"/>
      </tp>
      <tp>
        <v>14.27</v>
        <stp/>
        <stp>StudyData</stp>
        <stp>Consolidate(SPREAD((42*HOE+42*RBE)/2-CLE,L3),1X,SPREAD((42*HOE+42*RBE)/2-CLE,L3),1,0)</stp>
        <stp>Bar</stp>
        <stp/>
        <stp>Open</stp>
        <stp>15</stp>
        <stp>-219</stp>
        <stp>All</stp>
        <stp/>
        <stp/>
        <stp>TRUE</stp>
        <stp>T</stp>
        <tr r="F223" s="2"/>
      </tp>
      <tp>
        <v>14.82</v>
        <stp/>
        <stp>StudyData</stp>
        <stp>Consolidate(SPREAD((42*HOE+42*RBE)/2-CLE,L3),1X,SPREAD((42*HOE+42*RBE)/2-CLE,L3),1,0)</stp>
        <stp>Bar</stp>
        <stp/>
        <stp>Open</stp>
        <stp>15</stp>
        <stp>-119</stp>
        <stp>All</stp>
        <stp/>
        <stp/>
        <stp>TRUE</stp>
        <stp>T</stp>
        <tr r="F123" s="2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-61</stp>
        <stp>All</stp>
        <stp/>
        <stp/>
        <stp>TRUE</stp>
        <stp>T</stp>
        <tr r="G65" s="6"/>
      </tp>
      <tp>
        <v>14.33</v>
        <stp/>
        <stp>StudyData</stp>
        <stp>Consolidate(SPREAD((42*HOE+42*RBE)/2-CLE,L3),1X,SPREAD((42*HOE+42*RBE)/2-CLE,L3),1,0)</stp>
        <stp>Bar</stp>
        <stp/>
        <stp>Open</stp>
        <stp>15</stp>
        <stp>-218</stp>
        <stp>All</stp>
        <stp/>
        <stp/>
        <stp>TRUE</stp>
        <stp>T</stp>
        <tr r="F222" s="2"/>
      </tp>
      <tp>
        <v>14.86</v>
        <stp/>
        <stp>StudyData</stp>
        <stp>Consolidate(SPREAD((42*HOE+42*RBE)/2-CLE,L3),1X,SPREAD((42*HOE+42*RBE)/2-CLE,L3),1,0)</stp>
        <stp>Bar</stp>
        <stp/>
        <stp>Open</stp>
        <stp>15</stp>
        <stp>-118</stp>
        <stp>All</stp>
        <stp/>
        <stp/>
        <stp>TRUE</stp>
        <stp>T</stp>
        <tr r="F122" s="2"/>
      </tp>
      <tp>
        <v>82</v>
        <stp/>
        <stp>StudyData</stp>
        <stp>Consolidate(SPREAD((-ZSE)+(2.2*ZME)+(11*ZLE)),1X,SPREAD((-ZSE)+(2.2*ZME)+(11*ZLE)),1,0)</stp>
        <stp>Bar</stp>
        <stp/>
        <stp>High</stp>
        <stp>15</stp>
        <stp>-62</stp>
        <stp>All</stp>
        <stp/>
        <stp/>
        <stp>TRUE</stp>
        <stp>T</stp>
        <tr r="G66" s="6"/>
      </tp>
      <tp>
        <v>81.5</v>
        <stp/>
        <stp>StudyData</stp>
        <stp>Consolidate(SPREAD((-ZSE)+(2.2*ZME)+(11*ZLE)),1X,SPREAD((-ZSE)+(2.2*ZME)+(11*ZLE)),1,0)</stp>
        <stp>Bar</stp>
        <stp/>
        <stp>High</stp>
        <stp>15</stp>
        <stp>-63</stp>
        <stp>All</stp>
        <stp/>
        <stp/>
        <stp>TRUE</stp>
        <stp>T</stp>
        <tr r="G67" s="6"/>
      </tp>
      <tp>
        <v>14.29</v>
        <stp/>
        <stp>StudyData</stp>
        <stp>Consolidate(SPREAD((42*HOE+42*RBE)/2-CLE,L3),1X,SPREAD((42*HOE+42*RBE)/2-CLE,L3),1,0)</stp>
        <stp>Bar</stp>
        <stp/>
        <stp>Open</stp>
        <stp>15</stp>
        <stp>-215</stp>
        <stp>All</stp>
        <stp/>
        <stp/>
        <stp>TRUE</stp>
        <stp>T</stp>
        <tr r="F219" s="2"/>
      </tp>
      <tp>
        <v>14.81</v>
        <stp/>
        <stp>StudyData</stp>
        <stp>Consolidate(SPREAD((42*HOE+42*RBE)/2-CLE,L3),1X,SPREAD((42*HOE+42*RBE)/2-CLE,L3),1,0)</stp>
        <stp>Bar</stp>
        <stp/>
        <stp>Open</stp>
        <stp>15</stp>
        <stp>-115</stp>
        <stp>All</stp>
        <stp/>
        <stp/>
        <stp>TRUE</stp>
        <stp>T</stp>
        <tr r="F119" s="2"/>
      </tp>
      <tp>
        <v>14.31</v>
        <stp/>
        <stp>StudyData</stp>
        <stp>Consolidate(SPREAD((42*HOE+42*RBE)/2-CLE,L3),1X,SPREAD((42*HOE+42*RBE)/2-CLE,L3),1,0)</stp>
        <stp>Bar</stp>
        <stp/>
        <stp>High</stp>
        <stp>15</stp>
        <stp>-233</stp>
        <stp>All</stp>
        <stp/>
        <stp/>
        <stp>TRUE</stp>
        <stp>T</stp>
        <tr r="G237" s="2"/>
      </tp>
      <tp>
        <v>14.83</v>
        <stp/>
        <stp>StudyData</stp>
        <stp>Consolidate(SPREAD((42*HOE+42*RBE)/2-CLE,L3),1X,SPREAD((42*HOE+42*RBE)/2-CLE,L3),1,0)</stp>
        <stp>Bar</stp>
        <stp/>
        <stp>High</stp>
        <stp>15</stp>
        <stp>-133</stp>
        <stp>All</stp>
        <stp/>
        <stp/>
        <stp>TRUE</stp>
        <stp>T</stp>
        <tr r="G137" s="2"/>
      </tp>
      <tp>
        <v>14.31</v>
        <stp/>
        <stp>StudyData</stp>
        <stp>Consolidate(SPREAD((42*HOE+42*RBE)/2-CLE,L3),1X,SPREAD((42*HOE+42*RBE)/2-CLE,L3),1,0)</stp>
        <stp>Bar</stp>
        <stp/>
        <stp>Open</stp>
        <stp>15</stp>
        <stp>-214</stp>
        <stp>All</stp>
        <stp/>
        <stp/>
        <stp>TRUE</stp>
        <stp>T</stp>
        <tr r="F218" s="2"/>
      </tp>
      <tp>
        <v>14.88</v>
        <stp/>
        <stp>StudyData</stp>
        <stp>Consolidate(SPREAD((42*HOE+42*RBE)/2-CLE,L3),1X,SPREAD((42*HOE+42*RBE)/2-CLE,L3),1,0)</stp>
        <stp>Bar</stp>
        <stp/>
        <stp>Open</stp>
        <stp>15</stp>
        <stp>-114</stp>
        <stp>All</stp>
        <stp/>
        <stp/>
        <stp>TRUE</stp>
        <stp>T</stp>
        <tr r="F118" s="2"/>
      </tp>
      <tp>
        <v>14.31</v>
        <stp/>
        <stp>StudyData</stp>
        <stp>Consolidate(SPREAD((42*HOE+42*RBE)/2-CLE,L3),1X,SPREAD((42*HOE+42*RBE)/2-CLE,L3),1,0)</stp>
        <stp>Bar</stp>
        <stp/>
        <stp>High</stp>
        <stp>15</stp>
        <stp>-232</stp>
        <stp>All</stp>
        <stp/>
        <stp/>
        <stp>TRUE</stp>
        <stp>T</stp>
        <tr r="G236" s="2"/>
      </tp>
      <tp>
        <v>14.86</v>
        <stp/>
        <stp>StudyData</stp>
        <stp>Consolidate(SPREAD((42*HOE+42*RBE)/2-CLE,L3),1X,SPREAD((42*HOE+42*RBE)/2-CLE,L3),1,0)</stp>
        <stp>Bar</stp>
        <stp/>
        <stp>High</stp>
        <stp>15</stp>
        <stp>-132</stp>
        <stp>All</stp>
        <stp/>
        <stp/>
        <stp>TRUE</stp>
        <stp>T</stp>
        <tr r="G136" s="2"/>
      </tp>
      <tp>
        <v>14.21</v>
        <stp/>
        <stp>StudyData</stp>
        <stp>Consolidate(SPREAD((42*HOE+42*RBE)/2-CLE,L3),1X,SPREAD((42*HOE+42*RBE)/2-CLE,L3),1,0)</stp>
        <stp>Bar</stp>
        <stp/>
        <stp>Open</stp>
        <stp>15</stp>
        <stp>-217</stp>
        <stp>All</stp>
        <stp/>
        <stp/>
        <stp>TRUE</stp>
        <stp>T</stp>
        <tr r="F221" s="2"/>
      </tp>
      <tp>
        <v>14.81</v>
        <stp/>
        <stp>StudyData</stp>
        <stp>Consolidate(SPREAD((42*HOE+42*RBE)/2-CLE,L3),1X,SPREAD((42*HOE+42*RBE)/2-CLE,L3),1,0)</stp>
        <stp>Bar</stp>
        <stp/>
        <stp>Open</stp>
        <stp>15</stp>
        <stp>-117</stp>
        <stp>All</stp>
        <stp/>
        <stp/>
        <stp>TRUE</stp>
        <stp>T</stp>
        <tr r="F121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-231</stp>
        <stp>All</stp>
        <stp/>
        <stp/>
        <stp>TRUE</stp>
        <stp>T</stp>
        <tr r="G235" s="2"/>
      </tp>
      <tp>
        <v>14.88</v>
        <stp/>
        <stp>StudyData</stp>
        <stp>Consolidate(SPREAD((42*HOE+42*RBE)/2-CLE,L3),1X,SPREAD((42*HOE+42*RBE)/2-CLE,L3),1,0)</stp>
        <stp>Bar</stp>
        <stp/>
        <stp>High</stp>
        <stp>15</stp>
        <stp>-131</stp>
        <stp>All</stp>
        <stp/>
        <stp/>
        <stp>TRUE</stp>
        <stp>T</stp>
        <tr r="G135" s="2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-216</stp>
        <stp>All</stp>
        <stp/>
        <stp/>
        <stp>TRUE</stp>
        <stp>T</stp>
        <tr r="F220" s="2"/>
      </tp>
      <tp>
        <v>14.84</v>
        <stp/>
        <stp>StudyData</stp>
        <stp>Consolidate(SPREAD((42*HOE+42*RBE)/2-CLE,L3),1X,SPREAD((42*HOE+42*RBE)/2-CLE,L3),1,0)</stp>
        <stp>Bar</stp>
        <stp/>
        <stp>Open</stp>
        <stp>15</stp>
        <stp>-116</stp>
        <stp>All</stp>
        <stp/>
        <stp/>
        <stp>TRUE</stp>
        <stp>T</stp>
        <tr r="F120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-230</stp>
        <stp>All</stp>
        <stp/>
        <stp/>
        <stp>TRUE</stp>
        <stp>T</stp>
        <tr r="G234" s="2"/>
      </tp>
      <tp>
        <v>14.89</v>
        <stp/>
        <stp>StudyData</stp>
        <stp>Consolidate(SPREAD((42*HOE+42*RBE)/2-CLE,L3),1X,SPREAD((42*HOE+42*RBE)/2-CLE,L3),1,0)</stp>
        <stp>Bar</stp>
        <stp/>
        <stp>High</stp>
        <stp>15</stp>
        <stp>-130</stp>
        <stp>All</stp>
        <stp/>
        <stp/>
        <stp>TRUE</stp>
        <stp>T</stp>
        <tr r="G134" s="2"/>
      </tp>
      <tp>
        <v>80.75</v>
        <stp/>
        <stp>StudyData</stp>
        <stp>Consolidate(SPREAD((-ZSE)+(2.2*ZME)+(11*ZLE)),1X,SPREAD((-ZSE)+(2.2*ZME)+(11*ZLE)),1,0)</stp>
        <stp>Bar</stp>
        <stp/>
        <stp>High</stp>
        <stp>15</stp>
        <stp>-68</stp>
        <stp>All</stp>
        <stp/>
        <stp/>
        <stp>TRUE</stp>
        <stp>T</stp>
        <tr r="G72" s="6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-211</stp>
        <stp>All</stp>
        <stp/>
        <stp/>
        <stp>TRUE</stp>
        <stp>T</stp>
        <tr r="F215" s="2"/>
      </tp>
      <tp>
        <v>14.81</v>
        <stp/>
        <stp>StudyData</stp>
        <stp>Consolidate(SPREAD((42*HOE+42*RBE)/2-CLE,L3),1X,SPREAD((42*HOE+42*RBE)/2-CLE,L3),1,0)</stp>
        <stp>Bar</stp>
        <stp/>
        <stp>Open</stp>
        <stp>15</stp>
        <stp>-111</stp>
        <stp>All</stp>
        <stp/>
        <stp/>
        <stp>TRUE</stp>
        <stp>T</stp>
        <tr r="F115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-237</stp>
        <stp>All</stp>
        <stp/>
        <stp/>
        <stp>TRUE</stp>
        <stp>T</stp>
        <tr r="G241" s="2"/>
      </tp>
      <tp>
        <v>14.86</v>
        <stp/>
        <stp>StudyData</stp>
        <stp>Consolidate(SPREAD((42*HOE+42*RBE)/2-CLE,L3),1X,SPREAD((42*HOE+42*RBE)/2-CLE,L3),1,0)</stp>
        <stp>Bar</stp>
        <stp/>
        <stp>High</stp>
        <stp>15</stp>
        <stp>-137</stp>
        <stp>All</stp>
        <stp/>
        <stp/>
        <stp>TRUE</stp>
        <stp>T</stp>
        <tr r="G141" s="2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-69</stp>
        <stp>All</stp>
        <stp/>
        <stp/>
        <stp>TRUE</stp>
        <stp>T</stp>
        <tr r="G73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-210</stp>
        <stp>All</stp>
        <stp/>
        <stp/>
        <stp>TRUE</stp>
        <stp>T</stp>
        <tr r="F214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-110</stp>
        <stp>All</stp>
        <stp/>
        <stp/>
        <stp>TRUE</stp>
        <stp>T</stp>
        <tr r="F114" s="2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-236</stp>
        <stp>All</stp>
        <stp/>
        <stp/>
        <stp>TRUE</stp>
        <stp>T</stp>
        <tr r="G240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-136</stp>
        <stp>All</stp>
        <stp/>
        <stp/>
        <stp>TRUE</stp>
        <stp>T</stp>
        <tr r="G140" s="2"/>
      </tp>
      <tp>
        <v>14.29</v>
        <stp/>
        <stp>StudyData</stp>
        <stp>Consolidate(SPREAD((42*HOE+42*RBE)/2-CLE,L3),1X,SPREAD((42*HOE+42*RBE)/2-CLE,L3),1,0)</stp>
        <stp>Bar</stp>
        <stp/>
        <stp>Open</stp>
        <stp>15</stp>
        <stp>-213</stp>
        <stp>All</stp>
        <stp/>
        <stp/>
        <stp>TRUE</stp>
        <stp>T</stp>
        <tr r="F217" s="2"/>
      </tp>
      <tp>
        <v>14.91</v>
        <stp/>
        <stp>StudyData</stp>
        <stp>Consolidate(SPREAD((42*HOE+42*RBE)/2-CLE,L3),1X,SPREAD((42*HOE+42*RBE)/2-CLE,L3),1,0)</stp>
        <stp>Bar</stp>
        <stp/>
        <stp>Open</stp>
        <stp>15</stp>
        <stp>-113</stp>
        <stp>All</stp>
        <stp/>
        <stp/>
        <stp>TRUE</stp>
        <stp>T</stp>
        <tr r="F117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-235</stp>
        <stp>All</stp>
        <stp/>
        <stp/>
        <stp>TRUE</stp>
        <stp>T</stp>
        <tr r="G239" s="2"/>
      </tp>
      <tp>
        <v>14.86</v>
        <stp/>
        <stp>StudyData</stp>
        <stp>Consolidate(SPREAD((42*HOE+42*RBE)/2-CLE,L3),1X,SPREAD((42*HOE+42*RBE)/2-CLE,L3),1,0)</stp>
        <stp>Bar</stp>
        <stp/>
        <stp>High</stp>
        <stp>15</stp>
        <stp>-135</stp>
        <stp>All</stp>
        <stp/>
        <stp/>
        <stp>TRUE</stp>
        <stp>T</stp>
        <tr r="G139" s="2"/>
      </tp>
      <tp>
        <v>14.26</v>
        <stp/>
        <stp>StudyData</stp>
        <stp>Consolidate(SPREAD((42*HOE+42*RBE)/2-CLE,L3),1X,SPREAD((42*HOE+42*RBE)/2-CLE,L3),1,0)</stp>
        <stp>Bar</stp>
        <stp/>
        <stp>Open</stp>
        <stp>15</stp>
        <stp>-212</stp>
        <stp>All</stp>
        <stp/>
        <stp/>
        <stp>TRUE</stp>
        <stp>T</stp>
        <tr r="F216" s="2"/>
      </tp>
      <tp>
        <v>14.9</v>
        <stp/>
        <stp>StudyData</stp>
        <stp>Consolidate(SPREAD((42*HOE+42*RBE)/2-CLE,L3),1X,SPREAD((42*HOE+42*RBE)/2-CLE,L3),1,0)</stp>
        <stp>Bar</stp>
        <stp/>
        <stp>Open</stp>
        <stp>15</stp>
        <stp>-112</stp>
        <stp>All</stp>
        <stp/>
        <stp/>
        <stp>TRUE</stp>
        <stp>T</stp>
        <tr r="F116" s="2"/>
      </tp>
      <tp>
        <v>14.31</v>
        <stp/>
        <stp>StudyData</stp>
        <stp>Consolidate(SPREAD((42*HOE+42*RBE)/2-CLE,L3),1X,SPREAD((42*HOE+42*RBE)/2-CLE,L3),1,0)</stp>
        <stp>Bar</stp>
        <stp/>
        <stp>High</stp>
        <stp>15</stp>
        <stp>-234</stp>
        <stp>All</stp>
        <stp/>
        <stp/>
        <stp>TRUE</stp>
        <stp>T</stp>
        <tr r="G238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-134</stp>
        <stp>All</stp>
        <stp/>
        <stp/>
        <stp>TRUE</stp>
        <stp>T</stp>
        <tr r="G138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-255</stp>
        <stp>All</stp>
        <stp/>
        <stp/>
        <stp>TRUE</stp>
        <stp>T</stp>
        <tr r="H259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-155</stp>
        <stp>All</stp>
        <stp/>
        <stp/>
        <stp>TRUE</stp>
        <stp>T</stp>
        <tr r="H159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-254</stp>
        <stp>All</stp>
        <stp/>
        <stp/>
        <stp>TRUE</stp>
        <stp>T</stp>
        <tr r="H258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-154</stp>
        <stp>All</stp>
        <stp/>
        <stp/>
        <stp>TRUE</stp>
        <stp>T</stp>
        <tr r="H158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-257</stp>
        <stp>All</stp>
        <stp/>
        <stp/>
        <stp>TRUE</stp>
        <stp>T</stp>
        <tr r="H261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-157</stp>
        <stp>All</stp>
        <stp/>
        <stp/>
        <stp>TRUE</stp>
        <stp>T</stp>
        <tr r="H161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-256</stp>
        <stp>All</stp>
        <stp/>
        <stp/>
        <stp>TRUE</stp>
        <stp>T</stp>
        <tr r="H260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-156</stp>
        <stp>All</stp>
        <stp/>
        <stp/>
        <stp>TRUE</stp>
        <stp>T</stp>
        <tr r="H160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-251</stp>
        <stp>All</stp>
        <stp/>
        <stp/>
        <stp>TRUE</stp>
        <stp>T</stp>
        <tr r="H255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-151</stp>
        <stp>All</stp>
        <stp/>
        <stp/>
        <stp>TRUE</stp>
        <stp>T</stp>
        <tr r="H155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-250</stp>
        <stp>All</stp>
        <stp/>
        <stp/>
        <stp>TRUE</stp>
        <stp>T</stp>
        <tr r="H254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-150</stp>
        <stp>All</stp>
        <stp/>
        <stp/>
        <stp>TRUE</stp>
        <stp>T</stp>
        <tr r="H154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-253</stp>
        <stp>All</stp>
        <stp/>
        <stp/>
        <stp>TRUE</stp>
        <stp>T</stp>
        <tr r="H257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-153</stp>
        <stp>All</stp>
        <stp/>
        <stp/>
        <stp>TRUE</stp>
        <stp>T</stp>
        <tr r="H157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-252</stp>
        <stp>All</stp>
        <stp/>
        <stp/>
        <stp>TRUE</stp>
        <stp>T</stp>
        <tr r="H256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-152</stp>
        <stp>All</stp>
        <stp/>
        <stp/>
        <stp>TRUE</stp>
        <stp>T</stp>
        <tr r="H156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-259</stp>
        <stp>All</stp>
        <stp/>
        <stp/>
        <stp>TRUE</stp>
        <stp>T</stp>
        <tr r="H263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-159</stp>
        <stp>All</stp>
        <stp/>
        <stp/>
        <stp>TRUE</stp>
        <stp>T</stp>
        <tr r="H163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-258</stp>
        <stp>All</stp>
        <stp/>
        <stp/>
        <stp>TRUE</stp>
        <stp>T</stp>
        <tr r="H262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-158</stp>
        <stp>All</stp>
        <stp/>
        <stp/>
        <stp>TRUE</stp>
        <stp>T</stp>
        <tr r="H162" s="6"/>
      </tp>
      <tp>
        <v>78.75</v>
        <stp/>
        <stp>StudyData</stp>
        <stp>Consolidate(SPREAD((-ZSE)+(2.2*ZME)+(11*ZLE)),1X,SPREAD((-ZSE)+(2.2*ZME)+(11*ZLE)),1,0)</stp>
        <stp>Bar</stp>
        <stp/>
        <stp>High</stp>
        <stp>15</stp>
        <stp>-74</stp>
        <stp>All</stp>
        <stp/>
        <stp/>
        <stp>TRUE</stp>
        <stp>T</stp>
        <tr r="G78" s="6"/>
      </tp>
      <tp>
        <v>79</v>
        <stp/>
        <stp>StudyData</stp>
        <stp>Consolidate(SPREAD((-ZSE)+(2.2*ZME)+(11*ZLE)),1X,SPREAD((-ZSE)+(2.2*ZME)+(11*ZLE)),1,0)</stp>
        <stp>Bar</stp>
        <stp/>
        <stp>High</stp>
        <stp>15</stp>
        <stp>-75</stp>
        <stp>All</stp>
        <stp/>
        <stp/>
        <stp>TRUE</stp>
        <stp>T</stp>
        <tr r="G79" s="6"/>
      </tp>
      <tp>
        <v>80</v>
        <stp/>
        <stp>StudyData</stp>
        <stp>Consolidate(SPREAD((-ZSE)+(2.2*ZME)+(11*ZLE)),1X,SPREAD((-ZSE)+(2.2*ZME)+(11*ZLE)),1,0)</stp>
        <stp>Bar</stp>
        <stp/>
        <stp>High</stp>
        <stp>15</stp>
        <stp>-76</stp>
        <stp>All</stp>
        <stp/>
        <stp/>
        <stp>TRUE</stp>
        <stp>T</stp>
        <tr r="G80" s="6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-229</stp>
        <stp>All</stp>
        <stp/>
        <stp/>
        <stp>TRUE</stp>
        <stp>T</stp>
        <tr r="G233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-129</stp>
        <stp>All</stp>
        <stp/>
        <stp/>
        <stp>TRUE</stp>
        <stp>T</stp>
        <tr r="G133" s="2"/>
      </tp>
      <tp>
        <v>77.75</v>
        <stp/>
        <stp>StudyData</stp>
        <stp>Consolidate(SPREAD((-ZSE)+(2.2*ZME)+(11*ZLE)),1X,SPREAD((-ZSE)+(2.2*ZME)+(11*ZLE)),1,0)</stp>
        <stp>Bar</stp>
        <stp/>
        <stp>High</stp>
        <stp>15</stp>
        <stp>-77</stp>
        <stp>All</stp>
        <stp/>
        <stp/>
        <stp>TRUE</stp>
        <stp>T</stp>
        <tr r="G81" s="6"/>
      </tp>
      <tp>
        <v>14.3</v>
        <stp/>
        <stp>StudyData</stp>
        <stp>Consolidate(SPREAD((42*HOE+42*RBE)/2-CLE,L3),1X,SPREAD((42*HOE+42*RBE)/2-CLE,L3),1,0)</stp>
        <stp>Bar</stp>
        <stp/>
        <stp>High</stp>
        <stp>15</stp>
        <stp>-228</stp>
        <stp>All</stp>
        <stp/>
        <stp/>
        <stp>TRUE</stp>
        <stp>T</stp>
        <tr r="G232" s="2"/>
      </tp>
      <tp>
        <v>14.87</v>
        <stp/>
        <stp>StudyData</stp>
        <stp>Consolidate(SPREAD((42*HOE+42*RBE)/2-CLE,L3),1X,SPREAD((42*HOE+42*RBE)/2-CLE,L3),1,0)</stp>
        <stp>Bar</stp>
        <stp/>
        <stp>High</stp>
        <stp>15</stp>
        <stp>-128</stp>
        <stp>All</stp>
        <stp/>
        <stp/>
        <stp>TRUE</stp>
        <stp>T</stp>
        <tr r="G132" s="2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-70</stp>
        <stp>All</stp>
        <stp/>
        <stp/>
        <stp>TRUE</stp>
        <stp>T</stp>
        <tr r="G74" s="6"/>
      </tp>
      <tp>
        <v>14.25</v>
        <stp/>
        <stp>StudyData</stp>
        <stp>Consolidate(SPREAD((42*HOE+42*RBE)/2-CLE,L3),1X,SPREAD((42*HOE+42*RBE)/2-CLE,L3),1,0)</stp>
        <stp>Bar</stp>
        <stp/>
        <stp>Open</stp>
        <stp>15</stp>
        <stp>-209</stp>
        <stp>All</stp>
        <stp/>
        <stp/>
        <stp>TRUE</stp>
        <stp>T</stp>
        <tr r="F213" s="2"/>
      </tp>
      <tp>
        <v>14.82</v>
        <stp/>
        <stp>StudyData</stp>
        <stp>Consolidate(SPREAD((42*HOE+42*RBE)/2-CLE,L3),1X,SPREAD((42*HOE+42*RBE)/2-CLE,L3),1,0)</stp>
        <stp>Bar</stp>
        <stp/>
        <stp>Open</stp>
        <stp>15</stp>
        <stp>-109</stp>
        <stp>All</stp>
        <stp/>
        <stp/>
        <stp>TRUE</stp>
        <stp>T</stp>
        <tr r="F113" s="2"/>
      </tp>
      <tp>
        <v>81.25</v>
        <stp/>
        <stp>StudyData</stp>
        <stp>Consolidate(SPREAD((-ZSE)+(2.2*ZME)+(11*ZLE)),1X,SPREAD((-ZSE)+(2.2*ZME)+(11*ZLE)),1,0)</stp>
        <stp>Bar</stp>
        <stp/>
        <stp>High</stp>
        <stp>15</stp>
        <stp>-71</stp>
        <stp>All</stp>
        <stp/>
        <stp/>
        <stp>TRUE</stp>
        <stp>T</stp>
        <tr r="G75" s="6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-208</stp>
        <stp>All</stp>
        <stp/>
        <stp/>
        <stp>TRUE</stp>
        <stp>T</stp>
        <tr r="F212" s="2"/>
      </tp>
      <tp>
        <v>14.74</v>
        <stp/>
        <stp>StudyData</stp>
        <stp>Consolidate(SPREAD((42*HOE+42*RBE)/2-CLE,L3),1X,SPREAD((42*HOE+42*RBE)/2-CLE,L3),1,0)</stp>
        <stp>Bar</stp>
        <stp/>
        <stp>Open</stp>
        <stp>15</stp>
        <stp>-108</stp>
        <stp>All</stp>
        <stp/>
        <stp/>
        <stp>TRUE</stp>
        <stp>T</stp>
        <tr r="F112" s="2"/>
      </tp>
      <tp>
        <v>79.75</v>
        <stp/>
        <stp>StudyData</stp>
        <stp>Consolidate(SPREAD((-ZSE)+(2.2*ZME)+(11*ZLE)),1X,SPREAD((-ZSE)+(2.2*ZME)+(11*ZLE)),1,0)</stp>
        <stp>Bar</stp>
        <stp/>
        <stp>High</stp>
        <stp>15</stp>
        <stp>-72</stp>
        <stp>All</stp>
        <stp/>
        <stp/>
        <stp>TRUE</stp>
        <stp>T</stp>
        <tr r="G76" s="6"/>
      </tp>
      <tp>
        <v>79.5</v>
        <stp/>
        <stp>StudyData</stp>
        <stp>Consolidate(SPREAD((-ZSE)+(2.2*ZME)+(11*ZLE)),1X,SPREAD((-ZSE)+(2.2*ZME)+(11*ZLE)),1,0)</stp>
        <stp>Bar</stp>
        <stp/>
        <stp>High</stp>
        <stp>15</stp>
        <stp>-73</stp>
        <stp>All</stp>
        <stp/>
        <stp/>
        <stp>TRUE</stp>
        <stp>T</stp>
        <tr r="G77" s="6"/>
      </tp>
      <tp>
        <v>14.23</v>
        <stp/>
        <stp>StudyData</stp>
        <stp>Consolidate(SPREAD((42*HOE+42*RBE)/2-CLE,L3),1X,SPREAD((42*HOE+42*RBE)/2-CLE,L3),1,0)</stp>
        <stp>Bar</stp>
        <stp/>
        <stp>Open</stp>
        <stp>15</stp>
        <stp>-205</stp>
        <stp>All</stp>
        <stp/>
        <stp/>
        <stp>TRUE</stp>
        <stp>T</stp>
        <tr r="F209" s="2"/>
      </tp>
      <tp>
        <v>14.92</v>
        <stp/>
        <stp>StudyData</stp>
        <stp>Consolidate(SPREAD((42*HOE+42*RBE)/2-CLE,L3),1X,SPREAD((42*HOE+42*RBE)/2-CLE,L3),1,0)</stp>
        <stp>Bar</stp>
        <stp/>
        <stp>Open</stp>
        <stp>15</stp>
        <stp>-105</stp>
        <stp>All</stp>
        <stp/>
        <stp/>
        <stp>TRUE</stp>
        <stp>T</stp>
        <tr r="F109" s="2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-223</stp>
        <stp>All</stp>
        <stp/>
        <stp/>
        <stp>TRUE</stp>
        <stp>T</stp>
        <tr r="G227" s="2"/>
      </tp>
      <tp>
        <v>14.95</v>
        <stp/>
        <stp>StudyData</stp>
        <stp>Consolidate(SPREAD((42*HOE+42*RBE)/2-CLE,L3),1X,SPREAD((42*HOE+42*RBE)/2-CLE,L3),1,0)</stp>
        <stp>Bar</stp>
        <stp/>
        <stp>High</stp>
        <stp>15</stp>
        <stp>-123</stp>
        <stp>All</stp>
        <stp/>
        <stp/>
        <stp>TRUE</stp>
        <stp>T</stp>
        <tr r="G127" s="2"/>
      </tp>
      <tp>
        <v>14.31</v>
        <stp/>
        <stp>StudyData</stp>
        <stp>Consolidate(SPREAD((42*HOE+42*RBE)/2-CLE,L3),1X,SPREAD((42*HOE+42*RBE)/2-CLE,L3),1,0)</stp>
        <stp>Bar</stp>
        <stp/>
        <stp>Open</stp>
        <stp>15</stp>
        <stp>-204</stp>
        <stp>All</stp>
        <stp/>
        <stp/>
        <stp>TRUE</stp>
        <stp>T</stp>
        <tr r="F208" s="2"/>
      </tp>
      <tp>
        <v>14.88</v>
        <stp/>
        <stp>StudyData</stp>
        <stp>Consolidate(SPREAD((42*HOE+42*RBE)/2-CLE,L3),1X,SPREAD((42*HOE+42*RBE)/2-CLE,L3),1,0)</stp>
        <stp>Bar</stp>
        <stp/>
        <stp>Open</stp>
        <stp>15</stp>
        <stp>-104</stp>
        <stp>All</stp>
        <stp/>
        <stp/>
        <stp>TRUE</stp>
        <stp>T</stp>
        <tr r="F108" s="2"/>
      </tp>
      <tp>
        <v>14.37</v>
        <stp/>
        <stp>StudyData</stp>
        <stp>Consolidate(SPREAD((42*HOE+42*RBE)/2-CLE,L3),1X,SPREAD((42*HOE+42*RBE)/2-CLE,L3),1,0)</stp>
        <stp>Bar</stp>
        <stp/>
        <stp>High</stp>
        <stp>15</stp>
        <stp>-222</stp>
        <stp>All</stp>
        <stp/>
        <stp/>
        <stp>TRUE</stp>
        <stp>T</stp>
        <tr r="G226" s="2"/>
      </tp>
      <tp>
        <v>14.94</v>
        <stp/>
        <stp>StudyData</stp>
        <stp>Consolidate(SPREAD((42*HOE+42*RBE)/2-CLE,L3),1X,SPREAD((42*HOE+42*RBE)/2-CLE,L3),1,0)</stp>
        <stp>Bar</stp>
        <stp/>
        <stp>High</stp>
        <stp>15</stp>
        <stp>-122</stp>
        <stp>All</stp>
        <stp/>
        <stp/>
        <stp>TRUE</stp>
        <stp>T</stp>
        <tr r="G126" s="2"/>
      </tp>
      <tp>
        <v>14.29</v>
        <stp/>
        <stp>StudyData</stp>
        <stp>Consolidate(SPREAD((42*HOE+42*RBE)/2-CLE,L3),1X,SPREAD((42*HOE+42*RBE)/2-CLE,L3),1,0)</stp>
        <stp>Bar</stp>
        <stp/>
        <stp>Open</stp>
        <stp>15</stp>
        <stp>-207</stp>
        <stp>All</stp>
        <stp/>
        <stp/>
        <stp>TRUE</stp>
        <stp>T</stp>
        <tr r="F211" s="2"/>
      </tp>
      <tp>
        <v>14.78</v>
        <stp/>
        <stp>StudyData</stp>
        <stp>Consolidate(SPREAD((42*HOE+42*RBE)/2-CLE,L3),1X,SPREAD((42*HOE+42*RBE)/2-CLE,L3),1,0)</stp>
        <stp>Bar</stp>
        <stp/>
        <stp>Open</stp>
        <stp>15</stp>
        <stp>-107</stp>
        <stp>All</stp>
        <stp/>
        <stp/>
        <stp>TRUE</stp>
        <stp>T</stp>
        <tr r="F111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-221</stp>
        <stp>All</stp>
        <stp/>
        <stp/>
        <stp>TRUE</stp>
        <stp>T</stp>
        <tr r="G225" s="2"/>
      </tp>
      <tp>
        <v>14.94</v>
        <stp/>
        <stp>StudyData</stp>
        <stp>Consolidate(SPREAD((42*HOE+42*RBE)/2-CLE,L3),1X,SPREAD((42*HOE+42*RBE)/2-CLE,L3),1,0)</stp>
        <stp>Bar</stp>
        <stp/>
        <stp>High</stp>
        <stp>15</stp>
        <stp>-121</stp>
        <stp>All</stp>
        <stp/>
        <stp/>
        <stp>TRUE</stp>
        <stp>T</stp>
        <tr r="G125" s="2"/>
      </tp>
      <tp>
        <v>14.33</v>
        <stp/>
        <stp>StudyData</stp>
        <stp>Consolidate(SPREAD((42*HOE+42*RBE)/2-CLE,L3),1X,SPREAD((42*HOE+42*RBE)/2-CLE,L3),1,0)</stp>
        <stp>Bar</stp>
        <stp/>
        <stp>Open</stp>
        <stp>15</stp>
        <stp>-206</stp>
        <stp>All</stp>
        <stp/>
        <stp/>
        <stp>TRUE</stp>
        <stp>T</stp>
        <tr r="F210" s="2"/>
      </tp>
      <tp>
        <v>14.89</v>
        <stp/>
        <stp>StudyData</stp>
        <stp>Consolidate(SPREAD((42*HOE+42*RBE)/2-CLE,L3),1X,SPREAD((42*HOE+42*RBE)/2-CLE,L3),1,0)</stp>
        <stp>Bar</stp>
        <stp/>
        <stp>Open</stp>
        <stp>15</stp>
        <stp>-106</stp>
        <stp>All</stp>
        <stp/>
        <stp/>
        <stp>TRUE</stp>
        <stp>T</stp>
        <tr r="F110" s="2"/>
      </tp>
      <tp>
        <v>14.38</v>
        <stp/>
        <stp>StudyData</stp>
        <stp>Consolidate(SPREAD((42*HOE+42*RBE)/2-CLE,L3),1X,SPREAD((42*HOE+42*RBE)/2-CLE,L3),1,0)</stp>
        <stp>Bar</stp>
        <stp/>
        <stp>High</stp>
        <stp>15</stp>
        <stp>-220</stp>
        <stp>All</stp>
        <stp/>
        <stp/>
        <stp>TRUE</stp>
        <stp>T</stp>
        <tr r="G224" s="2"/>
      </tp>
      <tp>
        <v>14.89</v>
        <stp/>
        <stp>StudyData</stp>
        <stp>Consolidate(SPREAD((42*HOE+42*RBE)/2-CLE,L3),1X,SPREAD((42*HOE+42*RBE)/2-CLE,L3),1,0)</stp>
        <stp>Bar</stp>
        <stp/>
        <stp>High</stp>
        <stp>15</stp>
        <stp>-120</stp>
        <stp>All</stp>
        <stp/>
        <stp/>
        <stp>TRUE</stp>
        <stp>T</stp>
        <tr r="G124" s="2"/>
      </tp>
      <tp>
        <v>76.5</v>
        <stp/>
        <stp>StudyData</stp>
        <stp>Consolidate(SPREAD((-ZSE)+(2.2*ZME)+(11*ZLE)),1X,SPREAD((-ZSE)+(2.2*ZME)+(11*ZLE)),1,0)</stp>
        <stp>Bar</stp>
        <stp/>
        <stp>High</stp>
        <stp>15</stp>
        <stp>-78</stp>
        <stp>All</stp>
        <stp/>
        <stp/>
        <stp>TRUE</stp>
        <stp>T</stp>
        <tr r="G82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-201</stp>
        <stp>All</stp>
        <stp/>
        <stp/>
        <stp>TRUE</stp>
        <stp>T</stp>
        <tr r="F205" s="2"/>
      </tp>
      <tp>
        <v>14.82</v>
        <stp/>
        <stp>StudyData</stp>
        <stp>Consolidate(SPREAD((42*HOE+42*RBE)/2-CLE,L3),1X,SPREAD((42*HOE+42*RBE)/2-CLE,L3),1,0)</stp>
        <stp>Bar</stp>
        <stp/>
        <stp>Open</stp>
        <stp>15</stp>
        <stp>-101</stp>
        <stp>All</stp>
        <stp/>
        <stp/>
        <stp>TRUE</stp>
        <stp>T</stp>
        <tr r="F105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-227</stp>
        <stp>All</stp>
        <stp/>
        <stp/>
        <stp>TRUE</stp>
        <stp>T</stp>
        <tr r="G231" s="2"/>
      </tp>
      <tp>
        <v>14.9</v>
        <stp/>
        <stp>StudyData</stp>
        <stp>Consolidate(SPREAD((42*HOE+42*RBE)/2-CLE,L3),1X,SPREAD((42*HOE+42*RBE)/2-CLE,L3),1,0)</stp>
        <stp>Bar</stp>
        <stp/>
        <stp>High</stp>
        <stp>15</stp>
        <stp>-127</stp>
        <stp>All</stp>
        <stp/>
        <stp/>
        <stp>TRUE</stp>
        <stp>T</stp>
        <tr r="G131" s="2"/>
      </tp>
      <tp>
        <v>76</v>
        <stp/>
        <stp>StudyData</stp>
        <stp>Consolidate(SPREAD((-ZSE)+(2.2*ZME)+(11*ZLE)),1X,SPREAD((-ZSE)+(2.2*ZME)+(11*ZLE)),1,0)</stp>
        <stp>Bar</stp>
        <stp/>
        <stp>High</stp>
        <stp>15</stp>
        <stp>-79</stp>
        <stp>All</stp>
        <stp/>
        <stp/>
        <stp>TRUE</stp>
        <stp>T</stp>
        <tr r="G83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-200</stp>
        <stp>All</stp>
        <stp/>
        <stp/>
        <stp>TRUE</stp>
        <stp>T</stp>
        <tr r="F204" s="2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-100</stp>
        <stp>All</stp>
        <stp/>
        <stp/>
        <stp>TRUE</stp>
        <stp>T</stp>
        <tr r="F104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-226</stp>
        <stp>All</stp>
        <stp/>
        <stp/>
        <stp>TRUE</stp>
        <stp>T</stp>
        <tr r="G230" s="2"/>
      </tp>
      <tp>
        <v>14.91</v>
        <stp/>
        <stp>StudyData</stp>
        <stp>Consolidate(SPREAD((42*HOE+42*RBE)/2-CLE,L3),1X,SPREAD((42*HOE+42*RBE)/2-CLE,L3),1,0)</stp>
        <stp>Bar</stp>
        <stp/>
        <stp>High</stp>
        <stp>15</stp>
        <stp>-126</stp>
        <stp>All</stp>
        <stp/>
        <stp/>
        <stp>TRUE</stp>
        <stp>T</stp>
        <tr r="G130" s="2"/>
      </tp>
      <tp>
        <v>14.27</v>
        <stp/>
        <stp>StudyData</stp>
        <stp>Consolidate(SPREAD((42*HOE+42*RBE)/2-CLE,L3),1X,SPREAD((42*HOE+42*RBE)/2-CLE,L3),1,0)</stp>
        <stp>Bar</stp>
        <stp/>
        <stp>Open</stp>
        <stp>15</stp>
        <stp>-203</stp>
        <stp>All</stp>
        <stp/>
        <stp/>
        <stp>TRUE</stp>
        <stp>T</stp>
        <tr r="F207" s="2"/>
      </tp>
      <tp>
        <v>14.84</v>
        <stp/>
        <stp>StudyData</stp>
        <stp>Consolidate(SPREAD((42*HOE+42*RBE)/2-CLE,L3),1X,SPREAD((42*HOE+42*RBE)/2-CLE,L3),1,0)</stp>
        <stp>Bar</stp>
        <stp/>
        <stp>Open</stp>
        <stp>15</stp>
        <stp>-103</stp>
        <stp>All</stp>
        <stp/>
        <stp/>
        <stp>TRUE</stp>
        <stp>T</stp>
        <tr r="F107" s="2"/>
      </tp>
      <tp>
        <v>14.31</v>
        <stp/>
        <stp>StudyData</stp>
        <stp>Consolidate(SPREAD((42*HOE+42*RBE)/2-CLE,L3),1X,SPREAD((42*HOE+42*RBE)/2-CLE,L3),1,0)</stp>
        <stp>Bar</stp>
        <stp/>
        <stp>High</stp>
        <stp>15</stp>
        <stp>-225</stp>
        <stp>All</stp>
        <stp/>
        <stp/>
        <stp>TRUE</stp>
        <stp>T</stp>
        <tr r="G229" s="2"/>
      </tp>
      <tp>
        <v>14.89</v>
        <stp/>
        <stp>StudyData</stp>
        <stp>Consolidate(SPREAD((42*HOE+42*RBE)/2-CLE,L3),1X,SPREAD((42*HOE+42*RBE)/2-CLE,L3),1,0)</stp>
        <stp>Bar</stp>
        <stp/>
        <stp>High</stp>
        <stp>15</stp>
        <stp>-125</stp>
        <stp>All</stp>
        <stp/>
        <stp/>
        <stp>TRUE</stp>
        <stp>T</stp>
        <tr r="G129" s="2"/>
      </tp>
      <tp>
        <v>14.28</v>
        <stp/>
        <stp>StudyData</stp>
        <stp>Consolidate(SPREAD((42*HOE+42*RBE)/2-CLE,L3),1X,SPREAD((42*HOE+42*RBE)/2-CLE,L3),1,0)</stp>
        <stp>Bar</stp>
        <stp/>
        <stp>Open</stp>
        <stp>15</stp>
        <stp>-202</stp>
        <stp>All</stp>
        <stp/>
        <stp/>
        <stp>TRUE</stp>
        <stp>T</stp>
        <tr r="F206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-102</stp>
        <stp>All</stp>
        <stp/>
        <stp/>
        <stp>TRUE</stp>
        <stp>T</stp>
        <tr r="F106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-224</stp>
        <stp>All</stp>
        <stp/>
        <stp/>
        <stp>TRUE</stp>
        <stp>T</stp>
        <tr r="G228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-124</stp>
        <stp>All</stp>
        <stp/>
        <stp/>
        <stp>TRUE</stp>
        <stp>T</stp>
        <tr r="G128" s="2"/>
      </tp>
      <tp>
        <v>80.75</v>
        <stp/>
        <stp>StudyData</stp>
        <stp>Consolidate(SPREAD((-ZSE)+(2.2*ZME)+(11*ZLE)),1X,SPREAD((-ZSE)+(2.2*ZME)+(11*ZLE)),1,0)</stp>
        <stp>Bar</stp>
        <stp/>
        <stp>Open</stp>
        <stp>15</stp>
        <stp>0</stp>
        <stp>All</stp>
        <stp/>
        <stp/>
        <stp>TRUE</stp>
        <stp>T</stp>
        <tr r="F4" s="6"/>
      </tp>
      <tp>
        <v>14.565</v>
        <stp/>
        <stp>StudyData</stp>
        <stp>Consolidate(SPREAD((42*HOE+42*RBE)/2-CLE,L3),1X,SPREAD((42*HOE+42*RBE)/2-CLE,L3),1,0)</stp>
        <stp>Bar</stp>
        <stp/>
        <stp>Open</stp>
        <stp>D</stp>
        <stp/>
        <stp>All</stp>
        <stp/>
        <stp/>
        <stp>TRUE</stp>
        <stp>T</stp>
        <tr r="O9" s="2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-265</stp>
        <stp>All</stp>
        <stp/>
        <stp/>
        <stp>TRUE</stp>
        <stp>T</stp>
        <tr r="H269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-165</stp>
        <stp>All</stp>
        <stp/>
        <stp/>
        <stp>TRUE</stp>
        <stp>T</stp>
        <tr r="H169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-264</stp>
        <stp>All</stp>
        <stp/>
        <stp/>
        <stp>TRUE</stp>
        <stp>T</stp>
        <tr r="H268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-164</stp>
        <stp>All</stp>
        <stp/>
        <stp/>
        <stp>TRUE</stp>
        <stp>T</stp>
        <tr r="H168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-267</stp>
        <stp>All</stp>
        <stp/>
        <stp/>
        <stp>TRUE</stp>
        <stp>T</stp>
        <tr r="H271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-167</stp>
        <stp>All</stp>
        <stp/>
        <stp/>
        <stp>TRUE</stp>
        <stp>T</stp>
        <tr r="H171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-266</stp>
        <stp>All</stp>
        <stp/>
        <stp/>
        <stp>TRUE</stp>
        <stp>T</stp>
        <tr r="H270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-166</stp>
        <stp>All</stp>
        <stp/>
        <stp/>
        <stp>TRUE</stp>
        <stp>T</stp>
        <tr r="H170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-261</stp>
        <stp>All</stp>
        <stp/>
        <stp/>
        <stp>TRUE</stp>
        <stp>T</stp>
        <tr r="H265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-161</stp>
        <stp>All</stp>
        <stp/>
        <stp/>
        <stp>TRUE</stp>
        <stp>T</stp>
        <tr r="H165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-260</stp>
        <stp>All</stp>
        <stp/>
        <stp/>
        <stp>TRUE</stp>
        <stp>T</stp>
        <tr r="H264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-160</stp>
        <stp>All</stp>
        <stp/>
        <stp/>
        <stp>TRUE</stp>
        <stp>T</stp>
        <tr r="H164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-263</stp>
        <stp>All</stp>
        <stp/>
        <stp/>
        <stp>TRUE</stp>
        <stp>T</stp>
        <tr r="H267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-163</stp>
        <stp>All</stp>
        <stp/>
        <stp/>
        <stp>TRUE</stp>
        <stp>T</stp>
        <tr r="H167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-262</stp>
        <stp>All</stp>
        <stp/>
        <stp/>
        <stp>TRUE</stp>
        <stp>T</stp>
        <tr r="H266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-162</stp>
        <stp>All</stp>
        <stp/>
        <stp/>
        <stp>TRUE</stp>
        <stp>T</stp>
        <tr r="H166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-269</stp>
        <stp>All</stp>
        <stp/>
        <stp/>
        <stp>TRUE</stp>
        <stp>T</stp>
        <tr r="H273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-169</stp>
        <stp>All</stp>
        <stp/>
        <stp/>
        <stp>TRUE</stp>
        <stp>T</stp>
        <tr r="H173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-268</stp>
        <stp>All</stp>
        <stp/>
        <stp/>
        <stp>TRUE</stp>
        <stp>T</stp>
        <tr r="H272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-168</stp>
        <stp>All</stp>
        <stp/>
        <stp/>
        <stp>TRUE</stp>
        <stp>T</stp>
        <tr r="H172" s="6"/>
      </tp>
      <tp>
        <v>83.5</v>
        <stp/>
        <stp>StudyData</stp>
        <stp>Consolidate(SPREAD((-ZSE)+(2.2*ZME)+(11*ZLE)),1X,SPREAD((-ZSE)+(2.2*ZME)+(11*ZLE)),1,0)</stp>
        <stp>Bar</stp>
        <stp/>
        <stp>High</stp>
        <stp>15</stp>
        <stp>-44</stp>
        <stp>All</stp>
        <stp/>
        <stp/>
        <stp>TRUE</stp>
        <stp>T</stp>
        <tr r="G48" s="6"/>
      </tp>
      <tp>
        <v>83.75</v>
        <stp/>
        <stp>StudyData</stp>
        <stp>Consolidate(SPREAD((-ZSE)+(2.2*ZME)+(11*ZLE)),1X,SPREAD((-ZSE)+(2.2*ZME)+(11*ZLE)),1,0)</stp>
        <stp>Bar</stp>
        <stp/>
        <stp>High</stp>
        <stp>15</stp>
        <stp>-45</stp>
        <stp>All</stp>
        <stp/>
        <stp/>
        <stp>TRUE</stp>
        <stp>T</stp>
        <tr r="G49" s="6"/>
      </tp>
      <tp>
        <v>83.5</v>
        <stp/>
        <stp>StudyData</stp>
        <stp>Consolidate(SPREAD((-ZSE)+(2.2*ZME)+(11*ZLE)),1X,SPREAD((-ZSE)+(2.2*ZME)+(11*ZLE)),1,0)</stp>
        <stp>Bar</stp>
        <stp/>
        <stp>High</stp>
        <stp>15</stp>
        <stp>-46</stp>
        <stp>All</stp>
        <stp/>
        <stp/>
        <stp>TRUE</stp>
        <stp>T</stp>
        <tr r="G50" s="6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-219</stp>
        <stp>All</stp>
        <stp/>
        <stp/>
        <stp>TRUE</stp>
        <stp>T</stp>
        <tr r="G223" s="2"/>
      </tp>
      <tp>
        <v>14.87</v>
        <stp/>
        <stp>StudyData</stp>
        <stp>Consolidate(SPREAD((42*HOE+42*RBE)/2-CLE,L3),1X,SPREAD((42*HOE+42*RBE)/2-CLE,L3),1,0)</stp>
        <stp>Bar</stp>
        <stp/>
        <stp>High</stp>
        <stp>15</stp>
        <stp>-119</stp>
        <stp>All</stp>
        <stp/>
        <stp/>
        <stp>TRUE</stp>
        <stp>T</stp>
        <tr r="G123" s="2"/>
      </tp>
      <tp>
        <v>84</v>
        <stp/>
        <stp>StudyData</stp>
        <stp>Consolidate(SPREAD((-ZSE)+(2.2*ZME)+(11*ZLE)),1X,SPREAD((-ZSE)+(2.2*ZME)+(11*ZLE)),1,0)</stp>
        <stp>Bar</stp>
        <stp/>
        <stp>High</stp>
        <stp>15</stp>
        <stp>-47</stp>
        <stp>All</stp>
        <stp/>
        <stp/>
        <stp>TRUE</stp>
        <stp>T</stp>
        <tr r="G51" s="6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-218</stp>
        <stp>All</stp>
        <stp/>
        <stp/>
        <stp>TRUE</stp>
        <stp>T</stp>
        <tr r="G222" s="2"/>
      </tp>
      <tp>
        <v>14.88</v>
        <stp/>
        <stp>StudyData</stp>
        <stp>Consolidate(SPREAD((42*HOE+42*RBE)/2-CLE,L3),1X,SPREAD((42*HOE+42*RBE)/2-CLE,L3),1,0)</stp>
        <stp>Bar</stp>
        <stp/>
        <stp>High</stp>
        <stp>15</stp>
        <stp>-118</stp>
        <stp>All</stp>
        <stp/>
        <stp/>
        <stp>TRUE</stp>
        <stp>T</stp>
        <tr r="G122" s="2"/>
      </tp>
      <tp>
        <v>81.75</v>
        <stp/>
        <stp>StudyData</stp>
        <stp>Consolidate(SPREAD((-ZSE)+(2.2*ZME)+(11*ZLE)),1X,SPREAD((-ZSE)+(2.2*ZME)+(11*ZLE)),1,0)</stp>
        <stp>Bar</stp>
        <stp/>
        <stp>High</stp>
        <stp>15</stp>
        <stp>-40</stp>
        <stp>All</stp>
        <stp/>
        <stp/>
        <stp>TRUE</stp>
        <stp>T</stp>
        <tr r="G44" s="6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-239</stp>
        <stp>All</stp>
        <stp/>
        <stp/>
        <stp>TRUE</stp>
        <stp>T</stp>
        <tr r="F243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-139</stp>
        <stp>All</stp>
        <stp/>
        <stp/>
        <stp>TRUE</stp>
        <stp>T</stp>
        <tr r="F143" s="2"/>
      </tp>
      <tp>
        <v>81.75</v>
        <stp/>
        <stp>StudyData</stp>
        <stp>Consolidate(SPREAD((-ZSE)+(2.2*ZME)+(11*ZLE)),1X,SPREAD((-ZSE)+(2.2*ZME)+(11*ZLE)),1,0)</stp>
        <stp>Bar</stp>
        <stp/>
        <stp>High</stp>
        <stp>15</stp>
        <stp>-41</stp>
        <stp>All</stp>
        <stp/>
        <stp/>
        <stp>TRUE</stp>
        <stp>T</stp>
        <tr r="G45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-238</stp>
        <stp>All</stp>
        <stp/>
        <stp/>
        <stp>TRUE</stp>
        <stp>T</stp>
        <tr r="F242" s="2"/>
      </tp>
      <tp>
        <v>14.78</v>
        <stp/>
        <stp>StudyData</stp>
        <stp>Consolidate(SPREAD((42*HOE+42*RBE)/2-CLE,L3),1X,SPREAD((42*HOE+42*RBE)/2-CLE,L3),1,0)</stp>
        <stp>Bar</stp>
        <stp/>
        <stp>Open</stp>
        <stp>15</stp>
        <stp>-138</stp>
        <stp>All</stp>
        <stp/>
        <stp/>
        <stp>TRUE</stp>
        <stp>T</stp>
        <tr r="F142" s="2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-42</stp>
        <stp>All</stp>
        <stp/>
        <stp/>
        <stp>TRUE</stp>
        <stp>T</stp>
        <tr r="G46" s="6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-43</stp>
        <stp>All</stp>
        <stp/>
        <stp/>
        <stp>TRUE</stp>
        <stp>T</stp>
        <tr r="G47" s="6"/>
      </tp>
      <tp>
        <v>14.26</v>
        <stp/>
        <stp>StudyData</stp>
        <stp>Consolidate(SPREAD((42*HOE+42*RBE)/2-CLE,L3),1X,SPREAD((42*HOE+42*RBE)/2-CLE,L3),1,0)</stp>
        <stp>Bar</stp>
        <stp/>
        <stp>Open</stp>
        <stp>15</stp>
        <stp>-235</stp>
        <stp>All</stp>
        <stp/>
        <stp/>
        <stp>TRUE</stp>
        <stp>T</stp>
        <tr r="F239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-135</stp>
        <stp>All</stp>
        <stp/>
        <stp/>
        <stp>TRUE</stp>
        <stp>T</stp>
        <tr r="F139" s="2"/>
      </tp>
      <tp>
        <v>14.29</v>
        <stp/>
        <stp>StudyData</stp>
        <stp>Consolidate(SPREAD((42*HOE+42*RBE)/2-CLE,L3),1X,SPREAD((42*HOE+42*RBE)/2-CLE,L3),1,0)</stp>
        <stp>Bar</stp>
        <stp/>
        <stp>High</stp>
        <stp>15</stp>
        <stp>-213</stp>
        <stp>All</stp>
        <stp/>
        <stp/>
        <stp>TRUE</stp>
        <stp>T</stp>
        <tr r="G217" s="2"/>
      </tp>
      <tp>
        <v>14.95</v>
        <stp/>
        <stp>StudyData</stp>
        <stp>Consolidate(SPREAD((42*HOE+42*RBE)/2-CLE,L3),1X,SPREAD((42*HOE+42*RBE)/2-CLE,L3),1,0)</stp>
        <stp>Bar</stp>
        <stp/>
        <stp>High</stp>
        <stp>15</stp>
        <stp>-113</stp>
        <stp>All</stp>
        <stp/>
        <stp/>
        <stp>TRUE</stp>
        <stp>T</stp>
        <tr r="G117" s="2"/>
      </tp>
      <tp>
        <v>14.25</v>
        <stp/>
        <stp>StudyData</stp>
        <stp>Consolidate(SPREAD((42*HOE+42*RBE)/2-CLE,L3),1X,SPREAD((42*HOE+42*RBE)/2-CLE,L3),1,0)</stp>
        <stp>Bar</stp>
        <stp/>
        <stp>Open</stp>
        <stp>15</stp>
        <stp>-234</stp>
        <stp>All</stp>
        <stp/>
        <stp/>
        <stp>TRUE</stp>
        <stp>T</stp>
        <tr r="F238" s="2"/>
      </tp>
      <tp>
        <v>14.8</v>
        <stp/>
        <stp>StudyData</stp>
        <stp>Consolidate(SPREAD((42*HOE+42*RBE)/2-CLE,L3),1X,SPREAD((42*HOE+42*RBE)/2-CLE,L3),1,0)</stp>
        <stp>Bar</stp>
        <stp/>
        <stp>Open</stp>
        <stp>15</stp>
        <stp>-134</stp>
        <stp>All</stp>
        <stp/>
        <stp/>
        <stp>TRUE</stp>
        <stp>T</stp>
        <tr r="F138" s="2"/>
      </tp>
      <tp>
        <v>14.3</v>
        <stp/>
        <stp>StudyData</stp>
        <stp>Consolidate(SPREAD((42*HOE+42*RBE)/2-CLE,L3),1X,SPREAD((42*HOE+42*RBE)/2-CLE,L3),1,0)</stp>
        <stp>Bar</stp>
        <stp/>
        <stp>High</stp>
        <stp>15</stp>
        <stp>-212</stp>
        <stp>All</stp>
        <stp/>
        <stp/>
        <stp>TRUE</stp>
        <stp>T</stp>
        <tr r="G216" s="2"/>
      </tp>
      <tp>
        <v>14.9</v>
        <stp/>
        <stp>StudyData</stp>
        <stp>Consolidate(SPREAD((42*HOE+42*RBE)/2-CLE,L3),1X,SPREAD((42*HOE+42*RBE)/2-CLE,L3),1,0)</stp>
        <stp>Bar</stp>
        <stp/>
        <stp>High</stp>
        <stp>15</stp>
        <stp>-112</stp>
        <stp>All</stp>
        <stp/>
        <stp/>
        <stp>TRUE</stp>
        <stp>T</stp>
        <tr r="G116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-237</stp>
        <stp>All</stp>
        <stp/>
        <stp/>
        <stp>TRUE</stp>
        <stp>T</stp>
        <tr r="F241" s="2"/>
      </tp>
      <tp>
        <v>14.84</v>
        <stp/>
        <stp>StudyData</stp>
        <stp>Consolidate(SPREAD((42*HOE+42*RBE)/2-CLE,L3),1X,SPREAD((42*HOE+42*RBE)/2-CLE,L3),1,0)</stp>
        <stp>Bar</stp>
        <stp/>
        <stp>Open</stp>
        <stp>15</stp>
        <stp>-137</stp>
        <stp>All</stp>
        <stp/>
        <stp/>
        <stp>TRUE</stp>
        <stp>T</stp>
        <tr r="F141" s="2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-211</stp>
        <stp>All</stp>
        <stp/>
        <stp/>
        <stp>TRUE</stp>
        <stp>T</stp>
        <tr r="G215" s="2"/>
      </tp>
      <tp>
        <v>14.86</v>
        <stp/>
        <stp>StudyData</stp>
        <stp>Consolidate(SPREAD((42*HOE+42*RBE)/2-CLE,L3),1X,SPREAD((42*HOE+42*RBE)/2-CLE,L3),1,0)</stp>
        <stp>Bar</stp>
        <stp/>
        <stp>High</stp>
        <stp>15</stp>
        <stp>-111</stp>
        <stp>All</stp>
        <stp/>
        <stp/>
        <stp>TRUE</stp>
        <stp>T</stp>
        <tr r="G115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-236</stp>
        <stp>All</stp>
        <stp/>
        <stp/>
        <stp>TRUE</stp>
        <stp>T</stp>
        <tr r="F240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-136</stp>
        <stp>All</stp>
        <stp/>
        <stp/>
        <stp>TRUE</stp>
        <stp>T</stp>
        <tr r="F140" s="2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-210</stp>
        <stp>All</stp>
        <stp/>
        <stp/>
        <stp>TRUE</stp>
        <stp>T</stp>
        <tr r="G214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-110</stp>
        <stp>All</stp>
        <stp/>
        <stp/>
        <stp>TRUE</stp>
        <stp>T</stp>
        <tr r="G114" s="2"/>
      </tp>
      <tp>
        <v>84</v>
        <stp/>
        <stp>StudyData</stp>
        <stp>Consolidate(SPREAD((-ZSE)+(2.2*ZME)+(11*ZLE)),1X,SPREAD((-ZSE)+(2.2*ZME)+(11*ZLE)),1,0)</stp>
        <stp>Bar</stp>
        <stp/>
        <stp>High</stp>
        <stp>15</stp>
        <stp>-48</stp>
        <stp>All</stp>
        <stp/>
        <stp/>
        <stp>TRUE</stp>
        <stp>T</stp>
        <tr r="G52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-231</stp>
        <stp>All</stp>
        <stp/>
        <stp/>
        <stp>TRUE</stp>
        <stp>T</stp>
        <tr r="F235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-131</stp>
        <stp>All</stp>
        <stp/>
        <stp/>
        <stp>TRUE</stp>
        <stp>T</stp>
        <tr r="F135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-217</stp>
        <stp>All</stp>
        <stp/>
        <stp/>
        <stp>TRUE</stp>
        <stp>T</stp>
        <tr r="G221" s="2"/>
      </tp>
      <tp>
        <v>14.86</v>
        <stp/>
        <stp>StudyData</stp>
        <stp>Consolidate(SPREAD((42*HOE+42*RBE)/2-CLE,L3),1X,SPREAD((42*HOE+42*RBE)/2-CLE,L3),1,0)</stp>
        <stp>Bar</stp>
        <stp/>
        <stp>High</stp>
        <stp>15</stp>
        <stp>-117</stp>
        <stp>All</stp>
        <stp/>
        <stp/>
        <stp>TRUE</stp>
        <stp>T</stp>
        <tr r="G121" s="2"/>
      </tp>
      <tp>
        <v>84</v>
        <stp/>
        <stp>StudyData</stp>
        <stp>Consolidate(SPREAD((-ZSE)+(2.2*ZME)+(11*ZLE)),1X,SPREAD((-ZSE)+(2.2*ZME)+(11*ZLE)),1,0)</stp>
        <stp>Bar</stp>
        <stp/>
        <stp>High</stp>
        <stp>15</stp>
        <stp>-49</stp>
        <stp>All</stp>
        <stp/>
        <stp/>
        <stp>TRUE</stp>
        <stp>T</stp>
        <tr r="G53" s="6"/>
      </tp>
      <tp>
        <v>14.26</v>
        <stp/>
        <stp>StudyData</stp>
        <stp>Consolidate(SPREAD((42*HOE+42*RBE)/2-CLE,L3),1X,SPREAD((42*HOE+42*RBE)/2-CLE,L3),1,0)</stp>
        <stp>Bar</stp>
        <stp/>
        <stp>Open</stp>
        <stp>15</stp>
        <stp>-230</stp>
        <stp>All</stp>
        <stp/>
        <stp/>
        <stp>TRUE</stp>
        <stp>T</stp>
        <tr r="F234" s="2"/>
      </tp>
      <tp>
        <v>14.86</v>
        <stp/>
        <stp>StudyData</stp>
        <stp>Consolidate(SPREAD((42*HOE+42*RBE)/2-CLE,L3),1X,SPREAD((42*HOE+42*RBE)/2-CLE,L3),1,0)</stp>
        <stp>Bar</stp>
        <stp/>
        <stp>Open</stp>
        <stp>15</stp>
        <stp>-130</stp>
        <stp>All</stp>
        <stp/>
        <stp/>
        <stp>TRUE</stp>
        <stp>T</stp>
        <tr r="F134" s="2"/>
      </tp>
      <tp>
        <v>14.39</v>
        <stp/>
        <stp>StudyData</stp>
        <stp>Consolidate(SPREAD((42*HOE+42*RBE)/2-CLE,L3),1X,SPREAD((42*HOE+42*RBE)/2-CLE,L3),1,0)</stp>
        <stp>Bar</stp>
        <stp/>
        <stp>High</stp>
        <stp>15</stp>
        <stp>-216</stp>
        <stp>All</stp>
        <stp/>
        <stp/>
        <stp>TRUE</stp>
        <stp>T</stp>
        <tr r="G220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-116</stp>
        <stp>All</stp>
        <stp/>
        <stp/>
        <stp>TRUE</stp>
        <stp>T</stp>
        <tr r="G120" s="2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-233</stp>
        <stp>All</stp>
        <stp/>
        <stp/>
        <stp>TRUE</stp>
        <stp>T</stp>
        <tr r="F237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-133</stp>
        <stp>All</stp>
        <stp/>
        <stp/>
        <stp>TRUE</stp>
        <stp>T</stp>
        <tr r="F137" s="2"/>
      </tp>
      <tp>
        <v>14.39</v>
        <stp/>
        <stp>StudyData</stp>
        <stp>Consolidate(SPREAD((42*HOE+42*RBE)/2-CLE,L3),1X,SPREAD((42*HOE+42*RBE)/2-CLE,L3),1,0)</stp>
        <stp>Bar</stp>
        <stp/>
        <stp>High</stp>
        <stp>15</stp>
        <stp>-215</stp>
        <stp>All</stp>
        <stp/>
        <stp/>
        <stp>TRUE</stp>
        <stp>T</stp>
        <tr r="G219" s="2"/>
      </tp>
      <tp>
        <v>14.88</v>
        <stp/>
        <stp>StudyData</stp>
        <stp>Consolidate(SPREAD((42*HOE+42*RBE)/2-CLE,L3),1X,SPREAD((42*HOE+42*RBE)/2-CLE,L3),1,0)</stp>
        <stp>Bar</stp>
        <stp/>
        <stp>High</stp>
        <stp>15</stp>
        <stp>-115</stp>
        <stp>All</stp>
        <stp/>
        <stp/>
        <stp>TRUE</stp>
        <stp>T</stp>
        <tr r="G119" s="2"/>
      </tp>
      <tp>
        <v>14.26</v>
        <stp/>
        <stp>StudyData</stp>
        <stp>Consolidate(SPREAD((42*HOE+42*RBE)/2-CLE,L3),1X,SPREAD((42*HOE+42*RBE)/2-CLE,L3),1,0)</stp>
        <stp>Bar</stp>
        <stp/>
        <stp>Open</stp>
        <stp>15</stp>
        <stp>-232</stp>
        <stp>All</stp>
        <stp/>
        <stp/>
        <stp>TRUE</stp>
        <stp>T</stp>
        <tr r="F236" s="2"/>
      </tp>
      <tp>
        <v>14.78</v>
        <stp/>
        <stp>StudyData</stp>
        <stp>Consolidate(SPREAD((42*HOE+42*RBE)/2-CLE,L3),1X,SPREAD((42*HOE+42*RBE)/2-CLE,L3),1,0)</stp>
        <stp>Bar</stp>
        <stp/>
        <stp>Open</stp>
        <stp>15</stp>
        <stp>-132</stp>
        <stp>All</stp>
        <stp/>
        <stp/>
        <stp>TRUE</stp>
        <stp>T</stp>
        <tr r="F136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-214</stp>
        <stp>All</stp>
        <stp/>
        <stp/>
        <stp>TRUE</stp>
        <stp>T</stp>
        <tr r="G218" s="2"/>
      </tp>
      <tp>
        <v>14.94</v>
        <stp/>
        <stp>StudyData</stp>
        <stp>Consolidate(SPREAD((42*HOE+42*RBE)/2-CLE,L3),1X,SPREAD((42*HOE+42*RBE)/2-CLE,L3),1,0)</stp>
        <stp>Bar</stp>
        <stp/>
        <stp>High</stp>
        <stp>15</stp>
        <stp>-114</stp>
        <stp>All</stp>
        <stp/>
        <stp/>
        <stp>TRUE</stp>
        <stp>T</stp>
        <tr r="G118" s="2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-275</stp>
        <stp>All</stp>
        <stp/>
        <stp/>
        <stp>TRUE</stp>
        <stp>T</stp>
        <tr r="H279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-175</stp>
        <stp>All</stp>
        <stp/>
        <stp/>
        <stp>TRUE</stp>
        <stp>T</stp>
        <tr r="H179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-274</stp>
        <stp>All</stp>
        <stp/>
        <stp/>
        <stp>TRUE</stp>
        <stp>T</stp>
        <tr r="H278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-174</stp>
        <stp>All</stp>
        <stp/>
        <stp/>
        <stp>TRUE</stp>
        <stp>T</stp>
        <tr r="H178" s="6"/>
      </tp>
      <tp>
        <v>68</v>
        <stp/>
        <stp>StudyData</stp>
        <stp>Consolidate(SPREAD((-ZSE)+(2.2*ZME)+(11*ZLE)),1X,SPREAD((-ZSE)+(2.2*ZME)+(11*ZLE)),1,0)</stp>
        <stp>Bar</stp>
        <stp/>
        <stp>Low</stp>
        <stp>15</stp>
        <stp>-277</stp>
        <stp>All</stp>
        <stp/>
        <stp/>
        <stp>TRUE</stp>
        <stp>T</stp>
        <tr r="H281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-177</stp>
        <stp>All</stp>
        <stp/>
        <stp/>
        <stp>TRUE</stp>
        <stp>T</stp>
        <tr r="H181" s="6"/>
      </tp>
      <tp>
        <v>67.75</v>
        <stp/>
        <stp>StudyData</stp>
        <stp>Consolidate(SPREAD((-ZSE)+(2.2*ZME)+(11*ZLE)),1X,SPREAD((-ZSE)+(2.2*ZME)+(11*ZLE)),1,0)</stp>
        <stp>Bar</stp>
        <stp/>
        <stp>Low</stp>
        <stp>15</stp>
        <stp>-276</stp>
        <stp>All</stp>
        <stp/>
        <stp/>
        <stp>TRUE</stp>
        <stp>T</stp>
        <tr r="H280" s="6"/>
      </tp>
      <tp>
        <v>69.75</v>
        <stp/>
        <stp>StudyData</stp>
        <stp>Consolidate(SPREAD((-ZSE)+(2.2*ZME)+(11*ZLE)),1X,SPREAD((-ZSE)+(2.2*ZME)+(11*ZLE)),1,0)</stp>
        <stp>Bar</stp>
        <stp/>
        <stp>Low</stp>
        <stp>15</stp>
        <stp>-176</stp>
        <stp>All</stp>
        <stp/>
        <stp/>
        <stp>TRUE</stp>
        <stp>T</stp>
        <tr r="H180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-271</stp>
        <stp>All</stp>
        <stp/>
        <stp/>
        <stp>TRUE</stp>
        <stp>T</stp>
        <tr r="H275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-171</stp>
        <stp>All</stp>
        <stp/>
        <stp/>
        <stp>TRUE</stp>
        <stp>T</stp>
        <tr r="H175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-270</stp>
        <stp>All</stp>
        <stp/>
        <stp/>
        <stp>TRUE</stp>
        <stp>T</stp>
        <tr r="H274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-170</stp>
        <stp>All</stp>
        <stp/>
        <stp/>
        <stp>TRUE</stp>
        <stp>T</stp>
        <tr r="H174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-273</stp>
        <stp>All</stp>
        <stp/>
        <stp/>
        <stp>TRUE</stp>
        <stp>T</stp>
        <tr r="H277" s="6"/>
      </tp>
      <tp>
        <v>69.75</v>
        <stp/>
        <stp>StudyData</stp>
        <stp>Consolidate(SPREAD((-ZSE)+(2.2*ZME)+(11*ZLE)),1X,SPREAD((-ZSE)+(2.2*ZME)+(11*ZLE)),1,0)</stp>
        <stp>Bar</stp>
        <stp/>
        <stp>Low</stp>
        <stp>15</stp>
        <stp>-173</stp>
        <stp>All</stp>
        <stp/>
        <stp/>
        <stp>TRUE</stp>
        <stp>T</stp>
        <tr r="H177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-272</stp>
        <stp>All</stp>
        <stp/>
        <stp/>
        <stp>TRUE</stp>
        <stp>T</stp>
        <tr r="H276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-172</stp>
        <stp>All</stp>
        <stp/>
        <stp/>
        <stp>TRUE</stp>
        <stp>T</stp>
        <tr r="H176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-279</stp>
        <stp>All</stp>
        <stp/>
        <stp/>
        <stp>TRUE</stp>
        <stp>T</stp>
        <tr r="H283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-179</stp>
        <stp>All</stp>
        <stp/>
        <stp/>
        <stp>TRUE</stp>
        <stp>T</stp>
        <tr r="H183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-278</stp>
        <stp>All</stp>
        <stp/>
        <stp/>
        <stp>TRUE</stp>
        <stp>T</stp>
        <tr r="H282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-178</stp>
        <stp>All</stp>
        <stp/>
        <stp/>
        <stp>TRUE</stp>
        <stp>T</stp>
        <tr r="H182" s="6"/>
      </tp>
      <tp>
        <v>83.75</v>
        <stp/>
        <stp>StudyData</stp>
        <stp>Consolidate(SPREAD((-ZSE)+(2.2*ZME)+(11*ZLE)),1X,SPREAD((-ZSE)+(2.2*ZME)+(11*ZLE)),1,0)</stp>
        <stp>Bar</stp>
        <stp/>
        <stp>High</stp>
        <stp>15</stp>
        <stp>-54</stp>
        <stp>All</stp>
        <stp/>
        <stp/>
        <stp>TRUE</stp>
        <stp>T</stp>
        <tr r="G58" s="6"/>
      </tp>
      <tp>
        <v>84</v>
        <stp/>
        <stp>StudyData</stp>
        <stp>Consolidate(SPREAD((-ZSE)+(2.2*ZME)+(11*ZLE)),1X,SPREAD((-ZSE)+(2.2*ZME)+(11*ZLE)),1,0)</stp>
        <stp>Bar</stp>
        <stp/>
        <stp>High</stp>
        <stp>15</stp>
        <stp>-55</stp>
        <stp>All</stp>
        <stp/>
        <stp/>
        <stp>TRUE</stp>
        <stp>T</stp>
        <tr r="G59" s="6"/>
      </tp>
      <tp>
        <v>83.75</v>
        <stp/>
        <stp>StudyData</stp>
        <stp>Consolidate(SPREAD((-ZSE)+(2.2*ZME)+(11*ZLE)),1X,SPREAD((-ZSE)+(2.2*ZME)+(11*ZLE)),1,0)</stp>
        <stp>Bar</stp>
        <stp/>
        <stp>High</stp>
        <stp>15</stp>
        <stp>-56</stp>
        <stp>All</stp>
        <stp/>
        <stp/>
        <stp>TRUE</stp>
        <stp>T</stp>
        <tr r="G60" s="6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-209</stp>
        <stp>All</stp>
        <stp/>
        <stp/>
        <stp>TRUE</stp>
        <stp>T</stp>
        <tr r="G213" s="2"/>
      </tp>
      <tp>
        <v>14.83</v>
        <stp/>
        <stp>StudyData</stp>
        <stp>Consolidate(SPREAD((42*HOE+42*RBE)/2-CLE,L3),1X,SPREAD((42*HOE+42*RBE)/2-CLE,L3),1,0)</stp>
        <stp>Bar</stp>
        <stp/>
        <stp>High</stp>
        <stp>15</stp>
        <stp>-109</stp>
        <stp>All</stp>
        <stp/>
        <stp/>
        <stp>TRUE</stp>
        <stp>T</stp>
        <tr r="G113" s="2"/>
      </tp>
      <tp>
        <v>83.5</v>
        <stp/>
        <stp>StudyData</stp>
        <stp>Consolidate(SPREAD((-ZSE)+(2.2*ZME)+(11*ZLE)),1X,SPREAD((-ZSE)+(2.2*ZME)+(11*ZLE)),1,0)</stp>
        <stp>Bar</stp>
        <stp/>
        <stp>High</stp>
        <stp>15</stp>
        <stp>-57</stp>
        <stp>All</stp>
        <stp/>
        <stp/>
        <stp>TRUE</stp>
        <stp>T</stp>
        <tr r="G61" s="6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-208</stp>
        <stp>All</stp>
        <stp/>
        <stp/>
        <stp>TRUE</stp>
        <stp>T</stp>
        <tr r="G212" s="2"/>
      </tp>
      <tp>
        <v>14.79</v>
        <stp/>
        <stp>StudyData</stp>
        <stp>Consolidate(SPREAD((42*HOE+42*RBE)/2-CLE,L3),1X,SPREAD((42*HOE+42*RBE)/2-CLE,L3),1,0)</stp>
        <stp>Bar</stp>
        <stp/>
        <stp>High</stp>
        <stp>15</stp>
        <stp>-108</stp>
        <stp>All</stp>
        <stp/>
        <stp/>
        <stp>TRUE</stp>
        <stp>T</stp>
        <tr r="G112" s="2"/>
      </tp>
      <tp>
        <v>83.5</v>
        <stp/>
        <stp>StudyData</stp>
        <stp>Consolidate(SPREAD((-ZSE)+(2.2*ZME)+(11*ZLE)),1X,SPREAD((-ZSE)+(2.2*ZME)+(11*ZLE)),1,0)</stp>
        <stp>Bar</stp>
        <stp/>
        <stp>High</stp>
        <stp>15</stp>
        <stp>-50</stp>
        <stp>All</stp>
        <stp/>
        <stp/>
        <stp>TRUE</stp>
        <stp>T</stp>
        <tr r="G54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-229</stp>
        <stp>All</stp>
        <stp/>
        <stp/>
        <stp>TRUE</stp>
        <stp>T</stp>
        <tr r="F233" s="2"/>
      </tp>
      <tp>
        <v>14.84</v>
        <stp/>
        <stp>StudyData</stp>
        <stp>Consolidate(SPREAD((42*HOE+42*RBE)/2-CLE,L3),1X,SPREAD((42*HOE+42*RBE)/2-CLE,L3),1,0)</stp>
        <stp>Bar</stp>
        <stp/>
        <stp>Open</stp>
        <stp>15</stp>
        <stp>-129</stp>
        <stp>All</stp>
        <stp/>
        <stp/>
        <stp>TRUE</stp>
        <stp>T</stp>
        <tr r="F133" s="2"/>
      </tp>
      <tp>
        <v>83.75</v>
        <stp/>
        <stp>StudyData</stp>
        <stp>Consolidate(SPREAD((-ZSE)+(2.2*ZME)+(11*ZLE)),1X,SPREAD((-ZSE)+(2.2*ZME)+(11*ZLE)),1,0)</stp>
        <stp>Bar</stp>
        <stp/>
        <stp>High</stp>
        <stp>15</stp>
        <stp>-51</stp>
        <stp>All</stp>
        <stp/>
        <stp/>
        <stp>TRUE</stp>
        <stp>T</stp>
        <tr r="G55" s="6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-228</stp>
        <stp>All</stp>
        <stp/>
        <stp/>
        <stp>TRUE</stp>
        <stp>T</stp>
        <tr r="F232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-128</stp>
        <stp>All</stp>
        <stp/>
        <stp/>
        <stp>TRUE</stp>
        <stp>T</stp>
        <tr r="F132" s="2"/>
      </tp>
      <tp>
        <v>84</v>
        <stp/>
        <stp>StudyData</stp>
        <stp>Consolidate(SPREAD((-ZSE)+(2.2*ZME)+(11*ZLE)),1X,SPREAD((-ZSE)+(2.2*ZME)+(11*ZLE)),1,0)</stp>
        <stp>Bar</stp>
        <stp/>
        <stp>High</stp>
        <stp>15</stp>
        <stp>-52</stp>
        <stp>All</stp>
        <stp/>
        <stp/>
        <stp>TRUE</stp>
        <stp>T</stp>
        <tr r="G56" s="6"/>
      </tp>
      <tp>
        <v>84.25</v>
        <stp/>
        <stp>StudyData</stp>
        <stp>Consolidate(SPREAD((-ZSE)+(2.2*ZME)+(11*ZLE)),1X,SPREAD((-ZSE)+(2.2*ZME)+(11*ZLE)),1,0)</stp>
        <stp>Bar</stp>
        <stp/>
        <stp>High</stp>
        <stp>15</stp>
        <stp>-53</stp>
        <stp>All</stp>
        <stp/>
        <stp/>
        <stp>TRUE</stp>
        <stp>T</stp>
        <tr r="G57" s="6"/>
      </tp>
      <tp>
        <v>14.25</v>
        <stp/>
        <stp>StudyData</stp>
        <stp>Consolidate(SPREAD((42*HOE+42*RBE)/2-CLE,L3),1X,SPREAD((42*HOE+42*RBE)/2-CLE,L3),1,0)</stp>
        <stp>Bar</stp>
        <stp/>
        <stp>Open</stp>
        <stp>15</stp>
        <stp>-225</stp>
        <stp>All</stp>
        <stp/>
        <stp/>
        <stp>TRUE</stp>
        <stp>T</stp>
        <tr r="F229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-125</stp>
        <stp>All</stp>
        <stp/>
        <stp/>
        <stp>TRUE</stp>
        <stp>T</stp>
        <tr r="F129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-203</stp>
        <stp>All</stp>
        <stp/>
        <stp/>
        <stp>TRUE</stp>
        <stp>T</stp>
        <tr r="G207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-103</stp>
        <stp>All</stp>
        <stp/>
        <stp/>
        <stp>TRUE</stp>
        <stp>T</stp>
        <tr r="G107" s="2"/>
      </tp>
      <tp>
        <v>14.31</v>
        <stp/>
        <stp>StudyData</stp>
        <stp>Consolidate(SPREAD((42*HOE+42*RBE)/2-CLE,L3),1X,SPREAD((42*HOE+42*RBE)/2-CLE,L3),1,0)</stp>
        <stp>Bar</stp>
        <stp/>
        <stp>Open</stp>
        <stp>15</stp>
        <stp>-224</stp>
        <stp>All</stp>
        <stp/>
        <stp/>
        <stp>TRUE</stp>
        <stp>T</stp>
        <tr r="F228" s="2"/>
      </tp>
      <tp>
        <v>14.84</v>
        <stp/>
        <stp>StudyData</stp>
        <stp>Consolidate(SPREAD((42*HOE+42*RBE)/2-CLE,L3),1X,SPREAD((42*HOE+42*RBE)/2-CLE,L3),1,0)</stp>
        <stp>Bar</stp>
        <stp/>
        <stp>Open</stp>
        <stp>15</stp>
        <stp>-124</stp>
        <stp>All</stp>
        <stp/>
        <stp/>
        <stp>TRUE</stp>
        <stp>T</stp>
        <tr r="F128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-202</stp>
        <stp>All</stp>
        <stp/>
        <stp/>
        <stp>TRUE</stp>
        <stp>T</stp>
        <tr r="G206" s="2"/>
      </tp>
      <tp>
        <v>14.9</v>
        <stp/>
        <stp>StudyData</stp>
        <stp>Consolidate(SPREAD((42*HOE+42*RBE)/2-CLE,L3),1X,SPREAD((42*HOE+42*RBE)/2-CLE,L3),1,0)</stp>
        <stp>Bar</stp>
        <stp/>
        <stp>High</stp>
        <stp>15</stp>
        <stp>-102</stp>
        <stp>All</stp>
        <stp/>
        <stp/>
        <stp>TRUE</stp>
        <stp>T</stp>
        <tr r="G106" s="2"/>
      </tp>
      <tp>
        <v>14.25</v>
        <stp/>
        <stp>StudyData</stp>
        <stp>Consolidate(SPREAD((42*HOE+42*RBE)/2-CLE,L3),1X,SPREAD((42*HOE+42*RBE)/2-CLE,L3),1,0)</stp>
        <stp>Bar</stp>
        <stp/>
        <stp>Open</stp>
        <stp>15</stp>
        <stp>-227</stp>
        <stp>All</stp>
        <stp/>
        <stp/>
        <stp>TRUE</stp>
        <stp>T</stp>
        <tr r="F231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-127</stp>
        <stp>All</stp>
        <stp/>
        <stp/>
        <stp>TRUE</stp>
        <stp>T</stp>
        <tr r="F131" s="2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-201</stp>
        <stp>All</stp>
        <stp/>
        <stp/>
        <stp>TRUE</stp>
        <stp>T</stp>
        <tr r="G205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-101</stp>
        <stp>All</stp>
        <stp/>
        <stp/>
        <stp>TRUE</stp>
        <stp>T</stp>
        <tr r="G105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-226</stp>
        <stp>All</stp>
        <stp/>
        <stp/>
        <stp>TRUE</stp>
        <stp>T</stp>
        <tr r="F230" s="2"/>
      </tp>
      <tp>
        <v>14.82</v>
        <stp/>
        <stp>StudyData</stp>
        <stp>Consolidate(SPREAD((42*HOE+42*RBE)/2-CLE,L3),1X,SPREAD((42*HOE+42*RBE)/2-CLE,L3),1,0)</stp>
        <stp>Bar</stp>
        <stp/>
        <stp>Open</stp>
        <stp>15</stp>
        <stp>-126</stp>
        <stp>All</stp>
        <stp/>
        <stp/>
        <stp>TRUE</stp>
        <stp>T</stp>
        <tr r="F130" s="2"/>
      </tp>
      <tp>
        <v>14.39</v>
        <stp/>
        <stp>StudyData</stp>
        <stp>Consolidate(SPREAD((42*HOE+42*RBE)/2-CLE,L3),1X,SPREAD((42*HOE+42*RBE)/2-CLE,L3),1,0)</stp>
        <stp>Bar</stp>
        <stp/>
        <stp>High</stp>
        <stp>15</stp>
        <stp>-200</stp>
        <stp>All</stp>
        <stp/>
        <stp/>
        <stp>TRUE</stp>
        <stp>T</stp>
        <tr r="G204" s="2"/>
      </tp>
      <tp>
        <v>14.66</v>
        <stp/>
        <stp>StudyData</stp>
        <stp>Consolidate(SPREAD((42*HOE+42*RBE)/2-CLE,L3),1X,SPREAD((42*HOE+42*RBE)/2-CLE,L3),1,0)</stp>
        <stp>Bar</stp>
        <stp/>
        <stp>High</stp>
        <stp>15</stp>
        <stp>-100</stp>
        <stp>All</stp>
        <stp/>
        <stp/>
        <stp>TRUE</stp>
        <stp>T</stp>
        <tr r="G104" s="2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-58</stp>
        <stp>All</stp>
        <stp/>
        <stp/>
        <stp>TRUE</stp>
        <stp>T</stp>
        <tr r="G62" s="6"/>
      </tp>
      <tp>
        <v>14.33</v>
        <stp/>
        <stp>StudyData</stp>
        <stp>Consolidate(SPREAD((42*HOE+42*RBE)/2-CLE,L3),1X,SPREAD((42*HOE+42*RBE)/2-CLE,L3),1,0)</stp>
        <stp>Bar</stp>
        <stp/>
        <stp>Open</stp>
        <stp>15</stp>
        <stp>-221</stp>
        <stp>All</stp>
        <stp/>
        <stp/>
        <stp>TRUE</stp>
        <stp>T</stp>
        <tr r="F225" s="2"/>
      </tp>
      <tp>
        <v>14.79</v>
        <stp/>
        <stp>StudyData</stp>
        <stp>Consolidate(SPREAD((42*HOE+42*RBE)/2-CLE,L3),1X,SPREAD((42*HOE+42*RBE)/2-CLE,L3),1,0)</stp>
        <stp>Bar</stp>
        <stp/>
        <stp>Open</stp>
        <stp>15</stp>
        <stp>-121</stp>
        <stp>All</stp>
        <stp/>
        <stp/>
        <stp>TRUE</stp>
        <stp>T</stp>
        <tr r="F125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-207</stp>
        <stp>All</stp>
        <stp/>
        <stp/>
        <stp>TRUE</stp>
        <stp>T</stp>
        <tr r="G211" s="2"/>
      </tp>
      <tp>
        <v>14.89</v>
        <stp/>
        <stp>StudyData</stp>
        <stp>Consolidate(SPREAD((42*HOE+42*RBE)/2-CLE,L3),1X,SPREAD((42*HOE+42*RBE)/2-CLE,L3),1,0)</stp>
        <stp>Bar</stp>
        <stp/>
        <stp>High</stp>
        <stp>15</stp>
        <stp>-107</stp>
        <stp>All</stp>
        <stp/>
        <stp/>
        <stp>TRUE</stp>
        <stp>T</stp>
        <tr r="G111" s="2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-59</stp>
        <stp>All</stp>
        <stp/>
        <stp/>
        <stp>TRUE</stp>
        <stp>T</stp>
        <tr r="G63" s="6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-220</stp>
        <stp>All</stp>
        <stp/>
        <stp/>
        <stp>TRUE</stp>
        <stp>T</stp>
        <tr r="F224" s="2"/>
      </tp>
      <tp>
        <v>14.85</v>
        <stp/>
        <stp>StudyData</stp>
        <stp>Consolidate(SPREAD((42*HOE+42*RBE)/2-CLE,L3),1X,SPREAD((42*HOE+42*RBE)/2-CLE,L3),1,0)</stp>
        <stp>Bar</stp>
        <stp/>
        <stp>Open</stp>
        <stp>15</stp>
        <stp>-120</stp>
        <stp>All</stp>
        <stp/>
        <stp/>
        <stp>TRUE</stp>
        <stp>T</stp>
        <tr r="F124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-206</stp>
        <stp>All</stp>
        <stp/>
        <stp/>
        <stp>TRUE</stp>
        <stp>T</stp>
        <tr r="G210" s="2"/>
      </tp>
      <tp>
        <v>14.93</v>
        <stp/>
        <stp>StudyData</stp>
        <stp>Consolidate(SPREAD((42*HOE+42*RBE)/2-CLE,L3),1X,SPREAD((42*HOE+42*RBE)/2-CLE,L3),1,0)</stp>
        <stp>Bar</stp>
        <stp/>
        <stp>High</stp>
        <stp>15</stp>
        <stp>-106</stp>
        <stp>All</stp>
        <stp/>
        <stp/>
        <stp>TRUE</stp>
        <stp>T</stp>
        <tr r="G110" s="2"/>
      </tp>
      <tp>
        <v>14.27</v>
        <stp/>
        <stp>StudyData</stp>
        <stp>Consolidate(SPREAD((42*HOE+42*RBE)/2-CLE,L3),1X,SPREAD((42*HOE+42*RBE)/2-CLE,L3),1,0)</stp>
        <stp>Bar</stp>
        <stp/>
        <stp>Open</stp>
        <stp>15</stp>
        <stp>-223</stp>
        <stp>All</stp>
        <stp/>
        <stp/>
        <stp>TRUE</stp>
        <stp>T</stp>
        <tr r="F227" s="2"/>
      </tp>
      <tp>
        <v>14.87</v>
        <stp/>
        <stp>StudyData</stp>
        <stp>Consolidate(SPREAD((42*HOE+42*RBE)/2-CLE,L3),1X,SPREAD((42*HOE+42*RBE)/2-CLE,L3),1,0)</stp>
        <stp>Bar</stp>
        <stp/>
        <stp>Open</stp>
        <stp>15</stp>
        <stp>-123</stp>
        <stp>All</stp>
        <stp/>
        <stp/>
        <stp>TRUE</stp>
        <stp>T</stp>
        <tr r="F127" s="2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-205</stp>
        <stp>All</stp>
        <stp/>
        <stp/>
        <stp>TRUE</stp>
        <stp>T</stp>
        <tr r="G209" s="2"/>
      </tp>
      <tp>
        <v>14.92</v>
        <stp/>
        <stp>StudyData</stp>
        <stp>Consolidate(SPREAD((42*HOE+42*RBE)/2-CLE,L3),1X,SPREAD((42*HOE+42*RBE)/2-CLE,L3),1,0)</stp>
        <stp>Bar</stp>
        <stp/>
        <stp>High</stp>
        <stp>15</stp>
        <stp>-105</stp>
        <stp>All</stp>
        <stp/>
        <stp/>
        <stp>TRUE</stp>
        <stp>T</stp>
        <tr r="G109" s="2"/>
      </tp>
      <tp>
        <v>14.28</v>
        <stp/>
        <stp>StudyData</stp>
        <stp>Consolidate(SPREAD((42*HOE+42*RBE)/2-CLE,L3),1X,SPREAD((42*HOE+42*RBE)/2-CLE,L3),1,0)</stp>
        <stp>Bar</stp>
        <stp/>
        <stp>Open</stp>
        <stp>15</stp>
        <stp>-222</stp>
        <stp>All</stp>
        <stp/>
        <stp/>
        <stp>TRUE</stp>
        <stp>T</stp>
        <tr r="F226" s="2"/>
      </tp>
      <tp>
        <v>14.94</v>
        <stp/>
        <stp>StudyData</stp>
        <stp>Consolidate(SPREAD((42*HOE+42*RBE)/2-CLE,L3),1X,SPREAD((42*HOE+42*RBE)/2-CLE,L3),1,0)</stp>
        <stp>Bar</stp>
        <stp/>
        <stp>Open</stp>
        <stp>15</stp>
        <stp>-122</stp>
        <stp>All</stp>
        <stp/>
        <stp/>
        <stp>TRUE</stp>
        <stp>T</stp>
        <tr r="F126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-204</stp>
        <stp>All</stp>
        <stp/>
        <stp/>
        <stp>TRUE</stp>
        <stp>T</stp>
        <tr r="G208" s="2"/>
      </tp>
      <tp>
        <v>14.93</v>
        <stp/>
        <stp>StudyData</stp>
        <stp>Consolidate(SPREAD((42*HOE+42*RBE)/2-CLE,L3),1X,SPREAD((42*HOE+42*RBE)/2-CLE,L3),1,0)</stp>
        <stp>Bar</stp>
        <stp/>
        <stp>High</stp>
        <stp>15</stp>
        <stp>-104</stp>
        <stp>All</stp>
        <stp/>
        <stp/>
        <stp>TRUE</stp>
        <stp>T</stp>
        <tr r="G108" s="2"/>
      </tp>
      <tp>
        <v>81.25</v>
        <stp/>
        <stp>StudyData</stp>
        <stp>Consolidate(SPREAD((-ZSE)+(2.2*ZME)+(11*ZLE)),1X,SPREAD((-ZSE)+(2.2*ZME)+(11*ZLE)),1,0)</stp>
        <stp>Bar</stp>
        <stp/>
        <stp>High</stp>
        <stp>15</stp>
        <stp>0</stp>
        <stp>All</stp>
        <stp/>
        <stp/>
        <stp>TRUE</stp>
        <stp>T</stp>
        <tr r="G4" s="6"/>
      </tp>
      <tp>
        <v>42671.444444444445</v>
        <stp/>
        <stp>StudyData</stp>
        <stp>Consolidate(SPREAD(RBE-CLE,L2),1X,SPREAD(RBE-CLE,L2),1,0)</stp>
        <stp>Bar</stp>
        <stp/>
        <stp>Time</stp>
        <stp>10</stp>
        <stp>0</stp>
        <stp>All</stp>
        <stp/>
        <stp/>
        <stp>False</stp>
        <tr r="C4" s="4"/>
        <tr r="E4" s="4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-205</stp>
        <stp>All</stp>
        <stp/>
        <stp/>
        <stp>TRUE</stp>
        <stp>T</stp>
        <tr r="H209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-105</stp>
        <stp>All</stp>
        <stp/>
        <stp/>
        <stp>TRUE</stp>
        <stp>T</stp>
        <tr r="H109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-204</stp>
        <stp>All</stp>
        <stp/>
        <stp/>
        <stp>TRUE</stp>
        <stp>T</stp>
        <tr r="H208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-104</stp>
        <stp>All</stp>
        <stp/>
        <stp/>
        <stp>TRUE</stp>
        <stp>T</stp>
        <tr r="H108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-207</stp>
        <stp>All</stp>
        <stp/>
        <stp/>
        <stp>TRUE</stp>
        <stp>T</stp>
        <tr r="H211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-107</stp>
        <stp>All</stp>
        <stp/>
        <stp/>
        <stp>TRUE</stp>
        <stp>T</stp>
        <tr r="H111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-206</stp>
        <stp>All</stp>
        <stp/>
        <stp/>
        <stp>TRUE</stp>
        <stp>T</stp>
        <tr r="H210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-106</stp>
        <stp>All</stp>
        <stp/>
        <stp/>
        <stp>TRUE</stp>
        <stp>T</stp>
        <tr r="H110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-201</stp>
        <stp>All</stp>
        <stp/>
        <stp/>
        <stp>TRUE</stp>
        <stp>T</stp>
        <tr r="H205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-101</stp>
        <stp>All</stp>
        <stp/>
        <stp/>
        <stp>TRUE</stp>
        <stp>T</stp>
        <tr r="H105" s="6"/>
      </tp>
      <tp>
        <v>42667.270833333336</v>
        <stp/>
        <stp>StudyData</stp>
        <stp>Consolidate(SPREAD((-ZSE)+(2.2*ZME)+(11*ZLE)),1X,SPREAD((-ZSE)+(2.2*ZME)+(11*ZLE)),1,0)</stp>
        <stp>Bar</stp>
        <stp/>
        <stp>Time</stp>
        <stp>15</stp>
        <stp>-298</stp>
        <stp>All</stp>
        <stp/>
        <stp/>
        <stp>False</stp>
        <tr r="E302" s="6"/>
        <tr r="C302" s="6"/>
      </tp>
      <tp>
        <v>42667.260416666664</v>
        <stp/>
        <stp>StudyData</stp>
        <stp>Consolidate(SPREAD((-ZSE)+(2.2*ZME)+(11*ZLE)),1X,SPREAD((-ZSE)+(2.2*ZME)+(11*ZLE)),1,0)</stp>
        <stp>Bar</stp>
        <stp/>
        <stp>Time</stp>
        <stp>15</stp>
        <stp>-299</stp>
        <stp>All</stp>
        <stp/>
        <stp/>
        <stp>False</stp>
        <tr r="C303" s="6"/>
        <tr r="E303" s="6"/>
      </tp>
      <tp>
        <v>42667.291666666664</v>
        <stp/>
        <stp>StudyData</stp>
        <stp>Consolidate(SPREAD((-ZSE)+(2.2*ZME)+(11*ZLE)),1X,SPREAD((-ZSE)+(2.2*ZME)+(11*ZLE)),1,0)</stp>
        <stp>Bar</stp>
        <stp/>
        <stp>Time</stp>
        <stp>15</stp>
        <stp>-296</stp>
        <stp>All</stp>
        <stp/>
        <stp/>
        <stp>False</stp>
        <tr r="C300" s="6"/>
        <tr r="E300" s="6"/>
      </tp>
      <tp>
        <v>42667.28125</v>
        <stp/>
        <stp>StudyData</stp>
        <stp>Consolidate(SPREAD((-ZSE)+(2.2*ZME)+(11*ZLE)),1X,SPREAD((-ZSE)+(2.2*ZME)+(11*ZLE)),1,0)</stp>
        <stp>Bar</stp>
        <stp/>
        <stp>Time</stp>
        <stp>15</stp>
        <stp>-297</stp>
        <stp>All</stp>
        <stp/>
        <stp/>
        <stp>False</stp>
        <tr r="C301" s="6"/>
        <tr r="E301" s="6"/>
      </tp>
      <tp>
        <v>42667.3125</v>
        <stp/>
        <stp>StudyData</stp>
        <stp>Consolidate(SPREAD((-ZSE)+(2.2*ZME)+(11*ZLE)),1X,SPREAD((-ZSE)+(2.2*ZME)+(11*ZLE)),1,0)</stp>
        <stp>Bar</stp>
        <stp/>
        <stp>Time</stp>
        <stp>15</stp>
        <stp>-294</stp>
        <stp>All</stp>
        <stp/>
        <stp/>
        <stp>False</stp>
        <tr r="E298" s="6"/>
        <tr r="C298" s="6"/>
      </tp>
      <tp>
        <v>42667.302083333336</v>
        <stp/>
        <stp>StudyData</stp>
        <stp>Consolidate(SPREAD((-ZSE)+(2.2*ZME)+(11*ZLE)),1X,SPREAD((-ZSE)+(2.2*ZME)+(11*ZLE)),1,0)</stp>
        <stp>Bar</stp>
        <stp/>
        <stp>Time</stp>
        <stp>15</stp>
        <stp>-295</stp>
        <stp>All</stp>
        <stp/>
        <stp/>
        <stp>False</stp>
        <tr r="C299" s="6"/>
        <tr r="E299" s="6"/>
      </tp>
      <tp>
        <v>42667.364583333336</v>
        <stp/>
        <stp>StudyData</stp>
        <stp>Consolidate(SPREAD((-ZSE)+(2.2*ZME)+(11*ZLE)),1X,SPREAD((-ZSE)+(2.2*ZME)+(11*ZLE)),1,0)</stp>
        <stp>Bar</stp>
        <stp/>
        <stp>Time</stp>
        <stp>15</stp>
        <stp>-292</stp>
        <stp>All</stp>
        <stp/>
        <stp/>
        <stp>False</stp>
        <tr r="C296" s="6"/>
        <tr r="E296" s="6"/>
      </tp>
      <tp>
        <v>42667.354166666664</v>
        <stp/>
        <stp>StudyData</stp>
        <stp>Consolidate(SPREAD((-ZSE)+(2.2*ZME)+(11*ZLE)),1X,SPREAD((-ZSE)+(2.2*ZME)+(11*ZLE)),1,0)</stp>
        <stp>Bar</stp>
        <stp/>
        <stp>Time</stp>
        <stp>15</stp>
        <stp>-293</stp>
        <stp>All</stp>
        <stp/>
        <stp/>
        <stp>False</stp>
        <tr r="C297" s="6"/>
        <tr r="E297" s="6"/>
      </tp>
      <tp>
        <v>42667.385416666664</v>
        <stp/>
        <stp>StudyData</stp>
        <stp>Consolidate(SPREAD((-ZSE)+(2.2*ZME)+(11*ZLE)),1X,SPREAD((-ZSE)+(2.2*ZME)+(11*ZLE)),1,0)</stp>
        <stp>Bar</stp>
        <stp/>
        <stp>Time</stp>
        <stp>15</stp>
        <stp>-290</stp>
        <stp>All</stp>
        <stp/>
        <stp/>
        <stp>False</stp>
        <tr r="C294" s="6"/>
        <tr r="E294" s="6"/>
      </tp>
      <tp>
        <v>42667.375</v>
        <stp/>
        <stp>StudyData</stp>
        <stp>Consolidate(SPREAD((-ZSE)+(2.2*ZME)+(11*ZLE)),1X,SPREAD((-ZSE)+(2.2*ZME)+(11*ZLE)),1,0)</stp>
        <stp>Bar</stp>
        <stp/>
        <stp>Time</stp>
        <stp>15</stp>
        <stp>-291</stp>
        <stp>All</stp>
        <stp/>
        <stp/>
        <stp>False</stp>
        <tr r="C295" s="6"/>
        <tr r="E295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-200</stp>
        <stp>All</stp>
        <stp/>
        <stp/>
        <stp>TRUE</stp>
        <stp>T</stp>
        <tr r="H204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-100</stp>
        <stp>All</stp>
        <stp/>
        <stp/>
        <stp>TRUE</stp>
        <stp>T</stp>
        <tr r="H104" s="6"/>
      </tp>
      <tp>
        <v>42667.40625</v>
        <stp/>
        <stp>StudyData</stp>
        <stp>Consolidate(SPREAD((-ZSE)+(2.2*ZME)+(11*ZLE)),1X,SPREAD((-ZSE)+(2.2*ZME)+(11*ZLE)),1,0)</stp>
        <stp>Bar</stp>
        <stp/>
        <stp>Time</stp>
        <stp>15</stp>
        <stp>-288</stp>
        <stp>All</stp>
        <stp/>
        <stp/>
        <stp>False</stp>
        <tr r="C292" s="6"/>
        <tr r="E292" s="6"/>
      </tp>
      <tp>
        <v>42667.395833333336</v>
        <stp/>
        <stp>StudyData</stp>
        <stp>Consolidate(SPREAD((-ZSE)+(2.2*ZME)+(11*ZLE)),1X,SPREAD((-ZSE)+(2.2*ZME)+(11*ZLE)),1,0)</stp>
        <stp>Bar</stp>
        <stp/>
        <stp>Time</stp>
        <stp>15</stp>
        <stp>-289</stp>
        <stp>All</stp>
        <stp/>
        <stp/>
        <stp>False</stp>
        <tr r="C293" s="6"/>
        <tr r="E293" s="6"/>
      </tp>
      <tp>
        <v>42667.427083333336</v>
        <stp/>
        <stp>StudyData</stp>
        <stp>Consolidate(SPREAD((-ZSE)+(2.2*ZME)+(11*ZLE)),1X,SPREAD((-ZSE)+(2.2*ZME)+(11*ZLE)),1,0)</stp>
        <stp>Bar</stp>
        <stp/>
        <stp>Time</stp>
        <stp>15</stp>
        <stp>-286</stp>
        <stp>All</stp>
        <stp/>
        <stp/>
        <stp>False</stp>
        <tr r="E290" s="6"/>
        <tr r="C290" s="6"/>
      </tp>
      <tp>
        <v>42667.416666666664</v>
        <stp/>
        <stp>StudyData</stp>
        <stp>Consolidate(SPREAD((-ZSE)+(2.2*ZME)+(11*ZLE)),1X,SPREAD((-ZSE)+(2.2*ZME)+(11*ZLE)),1,0)</stp>
        <stp>Bar</stp>
        <stp/>
        <stp>Time</stp>
        <stp>15</stp>
        <stp>-287</stp>
        <stp>All</stp>
        <stp/>
        <stp/>
        <stp>False</stp>
        <tr r="C291" s="6"/>
        <tr r="E291" s="6"/>
      </tp>
      <tp>
        <v>42667.447916666664</v>
        <stp/>
        <stp>StudyData</stp>
        <stp>Consolidate(SPREAD((-ZSE)+(2.2*ZME)+(11*ZLE)),1X,SPREAD((-ZSE)+(2.2*ZME)+(11*ZLE)),1,0)</stp>
        <stp>Bar</stp>
        <stp/>
        <stp>Time</stp>
        <stp>15</stp>
        <stp>-284</stp>
        <stp>All</stp>
        <stp/>
        <stp/>
        <stp>False</stp>
        <tr r="E288" s="6"/>
        <tr r="C288" s="6"/>
      </tp>
      <tp>
        <v>42667.4375</v>
        <stp/>
        <stp>StudyData</stp>
        <stp>Consolidate(SPREAD((-ZSE)+(2.2*ZME)+(11*ZLE)),1X,SPREAD((-ZSE)+(2.2*ZME)+(11*ZLE)),1,0)</stp>
        <stp>Bar</stp>
        <stp/>
        <stp>Time</stp>
        <stp>15</stp>
        <stp>-285</stp>
        <stp>All</stp>
        <stp/>
        <stp/>
        <stp>False</stp>
        <tr r="E289" s="6"/>
        <tr r="C289" s="6"/>
      </tp>
      <tp>
        <v>42667.46875</v>
        <stp/>
        <stp>StudyData</stp>
        <stp>Consolidate(SPREAD((-ZSE)+(2.2*ZME)+(11*ZLE)),1X,SPREAD((-ZSE)+(2.2*ZME)+(11*ZLE)),1,0)</stp>
        <stp>Bar</stp>
        <stp/>
        <stp>Time</stp>
        <stp>15</stp>
        <stp>-282</stp>
        <stp>All</stp>
        <stp/>
        <stp/>
        <stp>False</stp>
        <tr r="C286" s="6"/>
        <tr r="E286" s="6"/>
      </tp>
      <tp>
        <v>42667.458333333336</v>
        <stp/>
        <stp>StudyData</stp>
        <stp>Consolidate(SPREAD((-ZSE)+(2.2*ZME)+(11*ZLE)),1X,SPREAD((-ZSE)+(2.2*ZME)+(11*ZLE)),1,0)</stp>
        <stp>Bar</stp>
        <stp/>
        <stp>Time</stp>
        <stp>15</stp>
        <stp>-283</stp>
        <stp>All</stp>
        <stp/>
        <stp/>
        <stp>False</stp>
        <tr r="E287" s="6"/>
        <tr r="C287" s="6"/>
      </tp>
      <tp>
        <v>42667.489583333336</v>
        <stp/>
        <stp>StudyData</stp>
        <stp>Consolidate(SPREAD((-ZSE)+(2.2*ZME)+(11*ZLE)),1X,SPREAD((-ZSE)+(2.2*ZME)+(11*ZLE)),1,0)</stp>
        <stp>Bar</stp>
        <stp/>
        <stp>Time</stp>
        <stp>15</stp>
        <stp>-280</stp>
        <stp>All</stp>
        <stp/>
        <stp/>
        <stp>False</stp>
        <tr r="C284" s="6"/>
        <tr r="E284" s="6"/>
      </tp>
      <tp>
        <v>42667.479166666664</v>
        <stp/>
        <stp>StudyData</stp>
        <stp>Consolidate(SPREAD((-ZSE)+(2.2*ZME)+(11*ZLE)),1X,SPREAD((-ZSE)+(2.2*ZME)+(11*ZLE)),1,0)</stp>
        <stp>Bar</stp>
        <stp/>
        <stp>Time</stp>
        <stp>15</stp>
        <stp>-281</stp>
        <stp>All</stp>
        <stp/>
        <stp/>
        <stp>False</stp>
        <tr r="E285" s="6"/>
        <tr r="C285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-203</stp>
        <stp>All</stp>
        <stp/>
        <stp/>
        <stp>TRUE</stp>
        <stp>T</stp>
        <tr r="H207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-103</stp>
        <stp>All</stp>
        <stp/>
        <stp/>
        <stp>TRUE</stp>
        <stp>T</stp>
        <tr r="H107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-202</stp>
        <stp>All</stp>
        <stp/>
        <stp/>
        <stp>TRUE</stp>
        <stp>T</stp>
        <tr r="H206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-102</stp>
        <stp>All</stp>
        <stp/>
        <stp/>
        <stp>TRUE</stp>
        <stp>T</stp>
        <tr r="H106" s="6"/>
      </tp>
      <tp>
        <v>42667.947916666664</v>
        <stp/>
        <stp>StudyData</stp>
        <stp>Consolidate(SPREAD((-ZSE)+(2.2*ZME)+(11*ZLE)),1X,SPREAD((-ZSE)+(2.2*ZME)+(11*ZLE)),1,0)</stp>
        <stp>Bar</stp>
        <stp/>
        <stp>Time</stp>
        <stp>15</stp>
        <stp>-258</stp>
        <stp>All</stp>
        <stp/>
        <stp/>
        <stp>False</stp>
        <tr r="C262" s="6"/>
        <tr r="E262" s="6"/>
      </tp>
      <tp>
        <v>42667.9375</v>
        <stp/>
        <stp>StudyData</stp>
        <stp>Consolidate(SPREAD((-ZSE)+(2.2*ZME)+(11*ZLE)),1X,SPREAD((-ZSE)+(2.2*ZME)+(11*ZLE)),1,0)</stp>
        <stp>Bar</stp>
        <stp/>
        <stp>Time</stp>
        <stp>15</stp>
        <stp>-259</stp>
        <stp>All</stp>
        <stp/>
        <stp/>
        <stp>False</stp>
        <tr r="E263" s="6"/>
        <tr r="C263" s="6"/>
      </tp>
      <tp>
        <v>42667.96875</v>
        <stp/>
        <stp>StudyData</stp>
        <stp>Consolidate(SPREAD((-ZSE)+(2.2*ZME)+(11*ZLE)),1X,SPREAD((-ZSE)+(2.2*ZME)+(11*ZLE)),1,0)</stp>
        <stp>Bar</stp>
        <stp/>
        <stp>Time</stp>
        <stp>15</stp>
        <stp>-256</stp>
        <stp>All</stp>
        <stp/>
        <stp/>
        <stp>False</stp>
        <tr r="C260" s="6"/>
        <tr r="E260" s="6"/>
      </tp>
      <tp>
        <v>42667.958333333336</v>
        <stp/>
        <stp>StudyData</stp>
        <stp>Consolidate(SPREAD((-ZSE)+(2.2*ZME)+(11*ZLE)),1X,SPREAD((-ZSE)+(2.2*ZME)+(11*ZLE)),1,0)</stp>
        <stp>Bar</stp>
        <stp/>
        <stp>Time</stp>
        <stp>15</stp>
        <stp>-257</stp>
        <stp>All</stp>
        <stp/>
        <stp/>
        <stp>False</stp>
        <tr r="C261" s="6"/>
        <tr r="E261" s="6"/>
      </tp>
      <tp>
        <v>42667.989583333336</v>
        <stp/>
        <stp>StudyData</stp>
        <stp>Consolidate(SPREAD((-ZSE)+(2.2*ZME)+(11*ZLE)),1X,SPREAD((-ZSE)+(2.2*ZME)+(11*ZLE)),1,0)</stp>
        <stp>Bar</stp>
        <stp/>
        <stp>Time</stp>
        <stp>15</stp>
        <stp>-254</stp>
        <stp>All</stp>
        <stp/>
        <stp/>
        <stp>False</stp>
        <tr r="E258" s="6"/>
        <tr r="C258" s="6"/>
      </tp>
      <tp>
        <v>42667.979166666664</v>
        <stp/>
        <stp>StudyData</stp>
        <stp>Consolidate(SPREAD((-ZSE)+(2.2*ZME)+(11*ZLE)),1X,SPREAD((-ZSE)+(2.2*ZME)+(11*ZLE)),1,0)</stp>
        <stp>Bar</stp>
        <stp/>
        <stp>Time</stp>
        <stp>15</stp>
        <stp>-255</stp>
        <stp>All</stp>
        <stp/>
        <stp/>
        <stp>False</stp>
        <tr r="E259" s="6"/>
        <tr r="C259" s="6"/>
      </tp>
      <tp>
        <v>42668.010416666664</v>
        <stp/>
        <stp>StudyData</stp>
        <stp>Consolidate(SPREAD((-ZSE)+(2.2*ZME)+(11*ZLE)),1X,SPREAD((-ZSE)+(2.2*ZME)+(11*ZLE)),1,0)</stp>
        <stp>Bar</stp>
        <stp/>
        <stp>Time</stp>
        <stp>15</stp>
        <stp>-252</stp>
        <stp>All</stp>
        <stp/>
        <stp/>
        <stp>False</stp>
        <tr r="C256" s="6"/>
        <tr r="E256" s="6"/>
      </tp>
      <tp>
        <v>42668</v>
        <stp/>
        <stp>StudyData</stp>
        <stp>Consolidate(SPREAD((-ZSE)+(2.2*ZME)+(11*ZLE)),1X,SPREAD((-ZSE)+(2.2*ZME)+(11*ZLE)),1,0)</stp>
        <stp>Bar</stp>
        <stp/>
        <stp>Time</stp>
        <stp>15</stp>
        <stp>-253</stp>
        <stp>All</stp>
        <stp/>
        <stp/>
        <stp>False</stp>
        <tr r="C257" s="6"/>
        <tr r="E257" s="6"/>
      </tp>
      <tp>
        <v>42668.03125</v>
        <stp/>
        <stp>StudyData</stp>
        <stp>Consolidate(SPREAD((-ZSE)+(2.2*ZME)+(11*ZLE)),1X,SPREAD((-ZSE)+(2.2*ZME)+(11*ZLE)),1,0)</stp>
        <stp>Bar</stp>
        <stp/>
        <stp>Time</stp>
        <stp>15</stp>
        <stp>-250</stp>
        <stp>All</stp>
        <stp/>
        <stp/>
        <stp>False</stp>
        <tr r="C254" s="6"/>
        <tr r="E254" s="6"/>
      </tp>
      <tp>
        <v>42668.020833333336</v>
        <stp/>
        <stp>StudyData</stp>
        <stp>Consolidate(SPREAD((-ZSE)+(2.2*ZME)+(11*ZLE)),1X,SPREAD((-ZSE)+(2.2*ZME)+(11*ZLE)),1,0)</stp>
        <stp>Bar</stp>
        <stp/>
        <stp>Time</stp>
        <stp>15</stp>
        <stp>-251</stp>
        <stp>All</stp>
        <stp/>
        <stp/>
        <stp>False</stp>
        <tr r="C255" s="6"/>
        <tr r="E255" s="6"/>
      </tp>
      <tp>
        <v>42668.052083333336</v>
        <stp/>
        <stp>StudyData</stp>
        <stp>Consolidate(SPREAD((-ZSE)+(2.2*ZME)+(11*ZLE)),1X,SPREAD((-ZSE)+(2.2*ZME)+(11*ZLE)),1,0)</stp>
        <stp>Bar</stp>
        <stp/>
        <stp>Time</stp>
        <stp>15</stp>
        <stp>-248</stp>
        <stp>All</stp>
        <stp/>
        <stp/>
        <stp>False</stp>
        <tr r="E252" s="6"/>
        <tr r="C252" s="6"/>
      </tp>
      <tp>
        <v>42668.041666666664</v>
        <stp/>
        <stp>StudyData</stp>
        <stp>Consolidate(SPREAD((-ZSE)+(2.2*ZME)+(11*ZLE)),1X,SPREAD((-ZSE)+(2.2*ZME)+(11*ZLE)),1,0)</stp>
        <stp>Bar</stp>
        <stp/>
        <stp>Time</stp>
        <stp>15</stp>
        <stp>-249</stp>
        <stp>All</stp>
        <stp/>
        <stp/>
        <stp>False</stp>
        <tr r="E253" s="6"/>
        <tr r="C253" s="6"/>
      </tp>
      <tp>
        <v>42668.072916666664</v>
        <stp/>
        <stp>StudyData</stp>
        <stp>Consolidate(SPREAD((-ZSE)+(2.2*ZME)+(11*ZLE)),1X,SPREAD((-ZSE)+(2.2*ZME)+(11*ZLE)),1,0)</stp>
        <stp>Bar</stp>
        <stp/>
        <stp>Time</stp>
        <stp>15</stp>
        <stp>-246</stp>
        <stp>All</stp>
        <stp/>
        <stp/>
        <stp>False</stp>
        <tr r="E250" s="6"/>
        <tr r="C250" s="6"/>
      </tp>
      <tp>
        <v>42668.0625</v>
        <stp/>
        <stp>StudyData</stp>
        <stp>Consolidate(SPREAD((-ZSE)+(2.2*ZME)+(11*ZLE)),1X,SPREAD((-ZSE)+(2.2*ZME)+(11*ZLE)),1,0)</stp>
        <stp>Bar</stp>
        <stp/>
        <stp>Time</stp>
        <stp>15</stp>
        <stp>-247</stp>
        <stp>All</stp>
        <stp/>
        <stp/>
        <stp>False</stp>
        <tr r="E251" s="6"/>
        <tr r="C251" s="6"/>
      </tp>
      <tp>
        <v>42668.09375</v>
        <stp/>
        <stp>StudyData</stp>
        <stp>Consolidate(SPREAD((-ZSE)+(2.2*ZME)+(11*ZLE)),1X,SPREAD((-ZSE)+(2.2*ZME)+(11*ZLE)),1,0)</stp>
        <stp>Bar</stp>
        <stp/>
        <stp>Time</stp>
        <stp>15</stp>
        <stp>-244</stp>
        <stp>All</stp>
        <stp/>
        <stp/>
        <stp>False</stp>
        <tr r="E248" s="6"/>
        <tr r="C248" s="6"/>
      </tp>
      <tp>
        <v>42668.083333333336</v>
        <stp/>
        <stp>StudyData</stp>
        <stp>Consolidate(SPREAD((-ZSE)+(2.2*ZME)+(11*ZLE)),1X,SPREAD((-ZSE)+(2.2*ZME)+(11*ZLE)),1,0)</stp>
        <stp>Bar</stp>
        <stp/>
        <stp>Time</stp>
        <stp>15</stp>
        <stp>-245</stp>
        <stp>All</stp>
        <stp/>
        <stp/>
        <stp>False</stp>
        <tr r="C249" s="6"/>
        <tr r="E249" s="6"/>
      </tp>
      <tp>
        <v>42668.114583333336</v>
        <stp/>
        <stp>StudyData</stp>
        <stp>Consolidate(SPREAD((-ZSE)+(2.2*ZME)+(11*ZLE)),1X,SPREAD((-ZSE)+(2.2*ZME)+(11*ZLE)),1,0)</stp>
        <stp>Bar</stp>
        <stp/>
        <stp>Time</stp>
        <stp>15</stp>
        <stp>-242</stp>
        <stp>All</stp>
        <stp/>
        <stp/>
        <stp>False</stp>
        <tr r="C246" s="6"/>
        <tr r="E246" s="6"/>
      </tp>
      <tp>
        <v>42668.104166666664</v>
        <stp/>
        <stp>StudyData</stp>
        <stp>Consolidate(SPREAD((-ZSE)+(2.2*ZME)+(11*ZLE)),1X,SPREAD((-ZSE)+(2.2*ZME)+(11*ZLE)),1,0)</stp>
        <stp>Bar</stp>
        <stp/>
        <stp>Time</stp>
        <stp>15</stp>
        <stp>-243</stp>
        <stp>All</stp>
        <stp/>
        <stp/>
        <stp>False</stp>
        <tr r="C247" s="6"/>
        <tr r="E247" s="6"/>
      </tp>
      <tp>
        <v>42668.135416666664</v>
        <stp/>
        <stp>StudyData</stp>
        <stp>Consolidate(SPREAD((-ZSE)+(2.2*ZME)+(11*ZLE)),1X,SPREAD((-ZSE)+(2.2*ZME)+(11*ZLE)),1,0)</stp>
        <stp>Bar</stp>
        <stp/>
        <stp>Time</stp>
        <stp>15</stp>
        <stp>-240</stp>
        <stp>All</stp>
        <stp/>
        <stp/>
        <stp>False</stp>
        <tr r="E244" s="6"/>
        <tr r="C244" s="6"/>
      </tp>
      <tp>
        <v>42668.125</v>
        <stp/>
        <stp>StudyData</stp>
        <stp>Consolidate(SPREAD((-ZSE)+(2.2*ZME)+(11*ZLE)),1X,SPREAD((-ZSE)+(2.2*ZME)+(11*ZLE)),1,0)</stp>
        <stp>Bar</stp>
        <stp/>
        <stp>Time</stp>
        <stp>15</stp>
        <stp>-241</stp>
        <stp>All</stp>
        <stp/>
        <stp/>
        <stp>False</stp>
        <tr r="E245" s="6"/>
        <tr r="C245" s="6"/>
      </tp>
      <tp>
        <v>42667.510416666664</v>
        <stp/>
        <stp>StudyData</stp>
        <stp>Consolidate(SPREAD((-ZSE)+(2.2*ZME)+(11*ZLE)),1X,SPREAD((-ZSE)+(2.2*ZME)+(11*ZLE)),1,0)</stp>
        <stp>Bar</stp>
        <stp/>
        <stp>Time</stp>
        <stp>15</stp>
        <stp>-278</stp>
        <stp>All</stp>
        <stp/>
        <stp/>
        <stp>False</stp>
        <tr r="E282" s="6"/>
        <tr r="C282" s="6"/>
      </tp>
      <tp>
        <v>42667.5</v>
        <stp/>
        <stp>StudyData</stp>
        <stp>Consolidate(SPREAD((-ZSE)+(2.2*ZME)+(11*ZLE)),1X,SPREAD((-ZSE)+(2.2*ZME)+(11*ZLE)),1,0)</stp>
        <stp>Bar</stp>
        <stp/>
        <stp>Time</stp>
        <stp>15</stp>
        <stp>-279</stp>
        <stp>All</stp>
        <stp/>
        <stp/>
        <stp>False</stp>
        <tr r="E283" s="6"/>
        <tr r="C283" s="6"/>
      </tp>
      <tp>
        <v>42667.53125</v>
        <stp/>
        <stp>StudyData</stp>
        <stp>Consolidate(SPREAD((-ZSE)+(2.2*ZME)+(11*ZLE)),1X,SPREAD((-ZSE)+(2.2*ZME)+(11*ZLE)),1,0)</stp>
        <stp>Bar</stp>
        <stp/>
        <stp>Time</stp>
        <stp>15</stp>
        <stp>-276</stp>
        <stp>All</stp>
        <stp/>
        <stp/>
        <stp>False</stp>
        <tr r="E280" s="6"/>
        <tr r="C280" s="6"/>
      </tp>
      <tp>
        <v>42667.520833333336</v>
        <stp/>
        <stp>StudyData</stp>
        <stp>Consolidate(SPREAD((-ZSE)+(2.2*ZME)+(11*ZLE)),1X,SPREAD((-ZSE)+(2.2*ZME)+(11*ZLE)),1,0)</stp>
        <stp>Bar</stp>
        <stp/>
        <stp>Time</stp>
        <stp>15</stp>
        <stp>-277</stp>
        <stp>All</stp>
        <stp/>
        <stp/>
        <stp>False</stp>
        <tr r="E281" s="6"/>
        <tr r="C281" s="6"/>
      </tp>
      <tp>
        <v>42667.552083333336</v>
        <stp/>
        <stp>StudyData</stp>
        <stp>Consolidate(SPREAD((-ZSE)+(2.2*ZME)+(11*ZLE)),1X,SPREAD((-ZSE)+(2.2*ZME)+(11*ZLE)),1,0)</stp>
        <stp>Bar</stp>
        <stp/>
        <stp>Time</stp>
        <stp>15</stp>
        <stp>-274</stp>
        <stp>All</stp>
        <stp/>
        <stp/>
        <stp>False</stp>
        <tr r="C278" s="6"/>
        <tr r="E278" s="6"/>
      </tp>
      <tp>
        <v>42667.541666666664</v>
        <stp/>
        <stp>StudyData</stp>
        <stp>Consolidate(SPREAD((-ZSE)+(2.2*ZME)+(11*ZLE)),1X,SPREAD((-ZSE)+(2.2*ZME)+(11*ZLE)),1,0)</stp>
        <stp>Bar</stp>
        <stp/>
        <stp>Time</stp>
        <stp>15</stp>
        <stp>-275</stp>
        <stp>All</stp>
        <stp/>
        <stp/>
        <stp>False</stp>
        <tr r="E279" s="6"/>
        <tr r="C279" s="6"/>
      </tp>
      <tp>
        <v>42667.802083333336</v>
        <stp/>
        <stp>StudyData</stp>
        <stp>Consolidate(SPREAD((-ZSE)+(2.2*ZME)+(11*ZLE)),1X,SPREAD((-ZSE)+(2.2*ZME)+(11*ZLE)),1,0)</stp>
        <stp>Bar</stp>
        <stp/>
        <stp>Time</stp>
        <stp>15</stp>
        <stp>-272</stp>
        <stp>All</stp>
        <stp/>
        <stp/>
        <stp>False</stp>
        <tr r="C276" s="6"/>
        <tr r="E276" s="6"/>
      </tp>
      <tp>
        <v>42667.791666666664</v>
        <stp/>
        <stp>StudyData</stp>
        <stp>Consolidate(SPREAD((-ZSE)+(2.2*ZME)+(11*ZLE)),1X,SPREAD((-ZSE)+(2.2*ZME)+(11*ZLE)),1,0)</stp>
        <stp>Bar</stp>
        <stp/>
        <stp>Time</stp>
        <stp>15</stp>
        <stp>-273</stp>
        <stp>All</stp>
        <stp/>
        <stp/>
        <stp>False</stp>
        <tr r="E277" s="6"/>
        <tr r="C277" s="6"/>
      </tp>
      <tp>
        <v>42667.822916666664</v>
        <stp/>
        <stp>StudyData</stp>
        <stp>Consolidate(SPREAD((-ZSE)+(2.2*ZME)+(11*ZLE)),1X,SPREAD((-ZSE)+(2.2*ZME)+(11*ZLE)),1,0)</stp>
        <stp>Bar</stp>
        <stp/>
        <stp>Time</stp>
        <stp>15</stp>
        <stp>-270</stp>
        <stp>All</stp>
        <stp/>
        <stp/>
        <stp>False</stp>
        <tr r="C274" s="6"/>
        <tr r="E274" s="6"/>
      </tp>
      <tp>
        <v>42667.8125</v>
        <stp/>
        <stp>StudyData</stp>
        <stp>Consolidate(SPREAD((-ZSE)+(2.2*ZME)+(11*ZLE)),1X,SPREAD((-ZSE)+(2.2*ZME)+(11*ZLE)),1,0)</stp>
        <stp>Bar</stp>
        <stp/>
        <stp>Time</stp>
        <stp>15</stp>
        <stp>-271</stp>
        <stp>All</stp>
        <stp/>
        <stp/>
        <stp>False</stp>
        <tr r="E275" s="6"/>
        <tr r="C275" s="6"/>
      </tp>
      <tp>
        <v>42667.84375</v>
        <stp/>
        <stp>StudyData</stp>
        <stp>Consolidate(SPREAD((-ZSE)+(2.2*ZME)+(11*ZLE)),1X,SPREAD((-ZSE)+(2.2*ZME)+(11*ZLE)),1,0)</stp>
        <stp>Bar</stp>
        <stp/>
        <stp>Time</stp>
        <stp>15</stp>
        <stp>-268</stp>
        <stp>All</stp>
        <stp/>
        <stp/>
        <stp>False</stp>
        <tr r="E272" s="6"/>
        <tr r="C272" s="6"/>
      </tp>
      <tp>
        <v>42667.833333333336</v>
        <stp/>
        <stp>StudyData</stp>
        <stp>Consolidate(SPREAD((-ZSE)+(2.2*ZME)+(11*ZLE)),1X,SPREAD((-ZSE)+(2.2*ZME)+(11*ZLE)),1,0)</stp>
        <stp>Bar</stp>
        <stp/>
        <stp>Time</stp>
        <stp>15</stp>
        <stp>-269</stp>
        <stp>All</stp>
        <stp/>
        <stp/>
        <stp>False</stp>
        <tr r="E273" s="6"/>
        <tr r="C273" s="6"/>
      </tp>
      <tp>
        <v>42667.864583333336</v>
        <stp/>
        <stp>StudyData</stp>
        <stp>Consolidate(SPREAD((-ZSE)+(2.2*ZME)+(11*ZLE)),1X,SPREAD((-ZSE)+(2.2*ZME)+(11*ZLE)),1,0)</stp>
        <stp>Bar</stp>
        <stp/>
        <stp>Time</stp>
        <stp>15</stp>
        <stp>-266</stp>
        <stp>All</stp>
        <stp/>
        <stp/>
        <stp>False</stp>
        <tr r="C270" s="6"/>
        <tr r="E270" s="6"/>
      </tp>
      <tp>
        <v>42667.854166666664</v>
        <stp/>
        <stp>StudyData</stp>
        <stp>Consolidate(SPREAD((-ZSE)+(2.2*ZME)+(11*ZLE)),1X,SPREAD((-ZSE)+(2.2*ZME)+(11*ZLE)),1,0)</stp>
        <stp>Bar</stp>
        <stp/>
        <stp>Time</stp>
        <stp>15</stp>
        <stp>-267</stp>
        <stp>All</stp>
        <stp/>
        <stp/>
        <stp>False</stp>
        <tr r="E271" s="6"/>
        <tr r="C271" s="6"/>
      </tp>
      <tp>
        <v>42667.885416666664</v>
        <stp/>
        <stp>StudyData</stp>
        <stp>Consolidate(SPREAD((-ZSE)+(2.2*ZME)+(11*ZLE)),1X,SPREAD((-ZSE)+(2.2*ZME)+(11*ZLE)),1,0)</stp>
        <stp>Bar</stp>
        <stp/>
        <stp>Time</stp>
        <stp>15</stp>
        <stp>-264</stp>
        <stp>All</stp>
        <stp/>
        <stp/>
        <stp>False</stp>
        <tr r="E268" s="6"/>
        <tr r="C268" s="6"/>
      </tp>
      <tp>
        <v>42667.875</v>
        <stp/>
        <stp>StudyData</stp>
        <stp>Consolidate(SPREAD((-ZSE)+(2.2*ZME)+(11*ZLE)),1X,SPREAD((-ZSE)+(2.2*ZME)+(11*ZLE)),1,0)</stp>
        <stp>Bar</stp>
        <stp/>
        <stp>Time</stp>
        <stp>15</stp>
        <stp>-265</stp>
        <stp>All</stp>
        <stp/>
        <stp/>
        <stp>False</stp>
        <tr r="E269" s="6"/>
        <tr r="C269" s="6"/>
      </tp>
      <tp>
        <v>42667.90625</v>
        <stp/>
        <stp>StudyData</stp>
        <stp>Consolidate(SPREAD((-ZSE)+(2.2*ZME)+(11*ZLE)),1X,SPREAD((-ZSE)+(2.2*ZME)+(11*ZLE)),1,0)</stp>
        <stp>Bar</stp>
        <stp/>
        <stp>Time</stp>
        <stp>15</stp>
        <stp>-262</stp>
        <stp>All</stp>
        <stp/>
        <stp/>
        <stp>False</stp>
        <tr r="E266" s="6"/>
        <tr r="C266" s="6"/>
      </tp>
      <tp>
        <v>42667.895833333336</v>
        <stp/>
        <stp>StudyData</stp>
        <stp>Consolidate(SPREAD((-ZSE)+(2.2*ZME)+(11*ZLE)),1X,SPREAD((-ZSE)+(2.2*ZME)+(11*ZLE)),1,0)</stp>
        <stp>Bar</stp>
        <stp/>
        <stp>Time</stp>
        <stp>15</stp>
        <stp>-263</stp>
        <stp>All</stp>
        <stp/>
        <stp/>
        <stp>False</stp>
        <tr r="E267" s="6"/>
        <tr r="C267" s="6"/>
      </tp>
      <tp>
        <v>42667.927083333336</v>
        <stp/>
        <stp>StudyData</stp>
        <stp>Consolidate(SPREAD((-ZSE)+(2.2*ZME)+(11*ZLE)),1X,SPREAD((-ZSE)+(2.2*ZME)+(11*ZLE)),1,0)</stp>
        <stp>Bar</stp>
        <stp/>
        <stp>Time</stp>
        <stp>15</stp>
        <stp>-260</stp>
        <stp>All</stp>
        <stp/>
        <stp/>
        <stp>False</stp>
        <tr r="E264" s="6"/>
        <tr r="C264" s="6"/>
      </tp>
      <tp>
        <v>42667.916666666664</v>
        <stp/>
        <stp>StudyData</stp>
        <stp>Consolidate(SPREAD((-ZSE)+(2.2*ZME)+(11*ZLE)),1X,SPREAD((-ZSE)+(2.2*ZME)+(11*ZLE)),1,0)</stp>
        <stp>Bar</stp>
        <stp/>
        <stp>Time</stp>
        <stp>15</stp>
        <stp>-261</stp>
        <stp>All</stp>
        <stp/>
        <stp/>
        <stp>False</stp>
        <tr r="C265" s="6"/>
        <tr r="E265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-209</stp>
        <stp>All</stp>
        <stp/>
        <stp/>
        <stp>TRUE</stp>
        <stp>T</stp>
        <tr r="H213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-109</stp>
        <stp>All</stp>
        <stp/>
        <stp/>
        <stp>TRUE</stp>
        <stp>T</stp>
        <tr r="H113" s="6"/>
      </tp>
      <tp>
        <v>42668.395833333336</v>
        <stp/>
        <stp>StudyData</stp>
        <stp>Consolidate(SPREAD((-ZSE)+(2.2*ZME)+(11*ZLE)),1X,SPREAD((-ZSE)+(2.2*ZME)+(11*ZLE)),1,0)</stp>
        <stp>Bar</stp>
        <stp/>
        <stp>Time</stp>
        <stp>15</stp>
        <stp>-218</stp>
        <stp>All</stp>
        <stp/>
        <stp/>
        <stp>False</stp>
        <tr r="C222" s="6"/>
        <tr r="E222" s="6"/>
      </tp>
      <tp>
        <v>42668.385416666664</v>
        <stp/>
        <stp>StudyData</stp>
        <stp>Consolidate(SPREAD((-ZSE)+(2.2*ZME)+(11*ZLE)),1X,SPREAD((-ZSE)+(2.2*ZME)+(11*ZLE)),1,0)</stp>
        <stp>Bar</stp>
        <stp/>
        <stp>Time</stp>
        <stp>15</stp>
        <stp>-219</stp>
        <stp>All</stp>
        <stp/>
        <stp/>
        <stp>False</stp>
        <tr r="E223" s="6"/>
        <tr r="C223" s="6"/>
      </tp>
      <tp>
        <v>42668.416666666664</v>
        <stp/>
        <stp>StudyData</stp>
        <stp>Consolidate(SPREAD((-ZSE)+(2.2*ZME)+(11*ZLE)),1X,SPREAD((-ZSE)+(2.2*ZME)+(11*ZLE)),1,0)</stp>
        <stp>Bar</stp>
        <stp/>
        <stp>Time</stp>
        <stp>15</stp>
        <stp>-216</stp>
        <stp>All</stp>
        <stp/>
        <stp/>
        <stp>False</stp>
        <tr r="C220" s="6"/>
        <tr r="E220" s="6"/>
      </tp>
      <tp>
        <v>42668.40625</v>
        <stp/>
        <stp>StudyData</stp>
        <stp>Consolidate(SPREAD((-ZSE)+(2.2*ZME)+(11*ZLE)),1X,SPREAD((-ZSE)+(2.2*ZME)+(11*ZLE)),1,0)</stp>
        <stp>Bar</stp>
        <stp/>
        <stp>Time</stp>
        <stp>15</stp>
        <stp>-217</stp>
        <stp>All</stp>
        <stp/>
        <stp/>
        <stp>False</stp>
        <tr r="E221" s="6"/>
        <tr r="C221" s="6"/>
      </tp>
      <tp>
        <v>42668.4375</v>
        <stp/>
        <stp>StudyData</stp>
        <stp>Consolidate(SPREAD((-ZSE)+(2.2*ZME)+(11*ZLE)),1X,SPREAD((-ZSE)+(2.2*ZME)+(11*ZLE)),1,0)</stp>
        <stp>Bar</stp>
        <stp/>
        <stp>Time</stp>
        <stp>15</stp>
        <stp>-214</stp>
        <stp>All</stp>
        <stp/>
        <stp/>
        <stp>False</stp>
        <tr r="C218" s="6"/>
        <tr r="E218" s="6"/>
      </tp>
      <tp>
        <v>42668.427083333336</v>
        <stp/>
        <stp>StudyData</stp>
        <stp>Consolidate(SPREAD((-ZSE)+(2.2*ZME)+(11*ZLE)),1X,SPREAD((-ZSE)+(2.2*ZME)+(11*ZLE)),1,0)</stp>
        <stp>Bar</stp>
        <stp/>
        <stp>Time</stp>
        <stp>15</stp>
        <stp>-215</stp>
        <stp>All</stp>
        <stp/>
        <stp/>
        <stp>False</stp>
        <tr r="C219" s="6"/>
        <tr r="E219" s="6"/>
      </tp>
      <tp>
        <v>42668.458333333336</v>
        <stp/>
        <stp>StudyData</stp>
        <stp>Consolidate(SPREAD((-ZSE)+(2.2*ZME)+(11*ZLE)),1X,SPREAD((-ZSE)+(2.2*ZME)+(11*ZLE)),1,0)</stp>
        <stp>Bar</stp>
        <stp/>
        <stp>Time</stp>
        <stp>15</stp>
        <stp>-212</stp>
        <stp>All</stp>
        <stp/>
        <stp/>
        <stp>False</stp>
        <tr r="C216" s="6"/>
        <tr r="E216" s="6"/>
      </tp>
      <tp>
        <v>42668.447916666664</v>
        <stp/>
        <stp>StudyData</stp>
        <stp>Consolidate(SPREAD((-ZSE)+(2.2*ZME)+(11*ZLE)),1X,SPREAD((-ZSE)+(2.2*ZME)+(11*ZLE)),1,0)</stp>
        <stp>Bar</stp>
        <stp/>
        <stp>Time</stp>
        <stp>15</stp>
        <stp>-213</stp>
        <stp>All</stp>
        <stp/>
        <stp/>
        <stp>False</stp>
        <tr r="C217" s="6"/>
        <tr r="E217" s="6"/>
      </tp>
      <tp>
        <v>42668.479166666664</v>
        <stp/>
        <stp>StudyData</stp>
        <stp>Consolidate(SPREAD((-ZSE)+(2.2*ZME)+(11*ZLE)),1X,SPREAD((-ZSE)+(2.2*ZME)+(11*ZLE)),1,0)</stp>
        <stp>Bar</stp>
        <stp/>
        <stp>Time</stp>
        <stp>15</stp>
        <stp>-210</stp>
        <stp>All</stp>
        <stp/>
        <stp/>
        <stp>False</stp>
        <tr r="C214" s="6"/>
        <tr r="E214" s="6"/>
      </tp>
      <tp>
        <v>42668.46875</v>
        <stp/>
        <stp>StudyData</stp>
        <stp>Consolidate(SPREAD((-ZSE)+(2.2*ZME)+(11*ZLE)),1X,SPREAD((-ZSE)+(2.2*ZME)+(11*ZLE)),1,0)</stp>
        <stp>Bar</stp>
        <stp/>
        <stp>Time</stp>
        <stp>15</stp>
        <stp>-211</stp>
        <stp>All</stp>
        <stp/>
        <stp/>
        <stp>False</stp>
        <tr r="C215" s="6"/>
        <tr r="E215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-208</stp>
        <stp>All</stp>
        <stp/>
        <stp/>
        <stp>TRUE</stp>
        <stp>T</stp>
        <tr r="H212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-108</stp>
        <stp>All</stp>
        <stp/>
        <stp/>
        <stp>TRUE</stp>
        <stp>T</stp>
        <tr r="H112" s="6"/>
      </tp>
      <tp>
        <v>42668.5</v>
        <stp/>
        <stp>StudyData</stp>
        <stp>Consolidate(SPREAD((-ZSE)+(2.2*ZME)+(11*ZLE)),1X,SPREAD((-ZSE)+(2.2*ZME)+(11*ZLE)),1,0)</stp>
        <stp>Bar</stp>
        <stp/>
        <stp>Time</stp>
        <stp>15</stp>
        <stp>-208</stp>
        <stp>All</stp>
        <stp/>
        <stp/>
        <stp>False</stp>
        <tr r="C212" s="6"/>
        <tr r="E212" s="6"/>
      </tp>
      <tp>
        <v>42668.489583333336</v>
        <stp/>
        <stp>StudyData</stp>
        <stp>Consolidate(SPREAD((-ZSE)+(2.2*ZME)+(11*ZLE)),1X,SPREAD((-ZSE)+(2.2*ZME)+(11*ZLE)),1,0)</stp>
        <stp>Bar</stp>
        <stp/>
        <stp>Time</stp>
        <stp>15</stp>
        <stp>-209</stp>
        <stp>All</stp>
        <stp/>
        <stp/>
        <stp>False</stp>
        <tr r="E213" s="6"/>
        <tr r="C213" s="6"/>
      </tp>
      <tp>
        <v>42668.520833333336</v>
        <stp/>
        <stp>StudyData</stp>
        <stp>Consolidate(SPREAD((-ZSE)+(2.2*ZME)+(11*ZLE)),1X,SPREAD((-ZSE)+(2.2*ZME)+(11*ZLE)),1,0)</stp>
        <stp>Bar</stp>
        <stp/>
        <stp>Time</stp>
        <stp>15</stp>
        <stp>-206</stp>
        <stp>All</stp>
        <stp/>
        <stp/>
        <stp>False</stp>
        <tr r="C210" s="6"/>
        <tr r="E210" s="6"/>
      </tp>
      <tp>
        <v>42668.510416666664</v>
        <stp/>
        <stp>StudyData</stp>
        <stp>Consolidate(SPREAD((-ZSE)+(2.2*ZME)+(11*ZLE)),1X,SPREAD((-ZSE)+(2.2*ZME)+(11*ZLE)),1,0)</stp>
        <stp>Bar</stp>
        <stp/>
        <stp>Time</stp>
        <stp>15</stp>
        <stp>-207</stp>
        <stp>All</stp>
        <stp/>
        <stp/>
        <stp>False</stp>
        <tr r="C211" s="6"/>
        <tr r="E211" s="6"/>
      </tp>
      <tp>
        <v>42668.541666666664</v>
        <stp/>
        <stp>StudyData</stp>
        <stp>Consolidate(SPREAD((-ZSE)+(2.2*ZME)+(11*ZLE)),1X,SPREAD((-ZSE)+(2.2*ZME)+(11*ZLE)),1,0)</stp>
        <stp>Bar</stp>
        <stp/>
        <stp>Time</stp>
        <stp>15</stp>
        <stp>-204</stp>
        <stp>All</stp>
        <stp/>
        <stp/>
        <stp>False</stp>
        <tr r="E208" s="6"/>
        <tr r="C208" s="6"/>
      </tp>
      <tp>
        <v>42668.53125</v>
        <stp/>
        <stp>StudyData</stp>
        <stp>Consolidate(SPREAD((-ZSE)+(2.2*ZME)+(11*ZLE)),1X,SPREAD((-ZSE)+(2.2*ZME)+(11*ZLE)),1,0)</stp>
        <stp>Bar</stp>
        <stp/>
        <stp>Time</stp>
        <stp>15</stp>
        <stp>-205</stp>
        <stp>All</stp>
        <stp/>
        <stp/>
        <stp>False</stp>
        <tr r="E209" s="6"/>
        <tr r="C209" s="6"/>
      </tp>
      <tp>
        <v>42668.791666666664</v>
        <stp/>
        <stp>StudyData</stp>
        <stp>Consolidate(SPREAD((-ZSE)+(2.2*ZME)+(11*ZLE)),1X,SPREAD((-ZSE)+(2.2*ZME)+(11*ZLE)),1,0)</stp>
        <stp>Bar</stp>
        <stp/>
        <stp>Time</stp>
        <stp>15</stp>
        <stp>-202</stp>
        <stp>All</stp>
        <stp/>
        <stp/>
        <stp>False</stp>
        <tr r="E206" s="6"/>
        <tr r="C206" s="6"/>
      </tp>
      <tp>
        <v>42668.552083333336</v>
        <stp/>
        <stp>StudyData</stp>
        <stp>Consolidate(SPREAD((-ZSE)+(2.2*ZME)+(11*ZLE)),1X,SPREAD((-ZSE)+(2.2*ZME)+(11*ZLE)),1,0)</stp>
        <stp>Bar</stp>
        <stp/>
        <stp>Time</stp>
        <stp>15</stp>
        <stp>-203</stp>
        <stp>All</stp>
        <stp/>
        <stp/>
        <stp>False</stp>
        <tr r="E207" s="6"/>
        <tr r="C207" s="6"/>
      </tp>
      <tp>
        <v>42668.8125</v>
        <stp/>
        <stp>StudyData</stp>
        <stp>Consolidate(SPREAD((-ZSE)+(2.2*ZME)+(11*ZLE)),1X,SPREAD((-ZSE)+(2.2*ZME)+(11*ZLE)),1,0)</stp>
        <stp>Bar</stp>
        <stp/>
        <stp>Time</stp>
        <stp>15</stp>
        <stp>-200</stp>
        <stp>All</stp>
        <stp/>
        <stp/>
        <stp>False</stp>
        <tr r="C204" s="6"/>
        <tr r="E204" s="6"/>
      </tp>
      <tp>
        <v>42668.802083333336</v>
        <stp/>
        <stp>StudyData</stp>
        <stp>Consolidate(SPREAD((-ZSE)+(2.2*ZME)+(11*ZLE)),1X,SPREAD((-ZSE)+(2.2*ZME)+(11*ZLE)),1,0)</stp>
        <stp>Bar</stp>
        <stp/>
        <stp>Time</stp>
        <stp>15</stp>
        <stp>-201</stp>
        <stp>All</stp>
        <stp/>
        <stp/>
        <stp>False</stp>
        <tr r="E205" s="6"/>
        <tr r="C205" s="6"/>
      </tp>
      <tp>
        <v>42668.15625</v>
        <stp/>
        <stp>StudyData</stp>
        <stp>Consolidate(SPREAD((-ZSE)+(2.2*ZME)+(11*ZLE)),1X,SPREAD((-ZSE)+(2.2*ZME)+(11*ZLE)),1,0)</stp>
        <stp>Bar</stp>
        <stp/>
        <stp>Time</stp>
        <stp>15</stp>
        <stp>-238</stp>
        <stp>All</stp>
        <stp/>
        <stp/>
        <stp>False</stp>
        <tr r="E242" s="6"/>
        <tr r="C242" s="6"/>
      </tp>
      <tp>
        <v>42668.145833333336</v>
        <stp/>
        <stp>StudyData</stp>
        <stp>Consolidate(SPREAD((-ZSE)+(2.2*ZME)+(11*ZLE)),1X,SPREAD((-ZSE)+(2.2*ZME)+(11*ZLE)),1,0)</stp>
        <stp>Bar</stp>
        <stp/>
        <stp>Time</stp>
        <stp>15</stp>
        <stp>-239</stp>
        <stp>All</stp>
        <stp/>
        <stp/>
        <stp>False</stp>
        <tr r="E243" s="6"/>
        <tr r="C243" s="6"/>
      </tp>
      <tp>
        <v>42668.177083333336</v>
        <stp/>
        <stp>StudyData</stp>
        <stp>Consolidate(SPREAD((-ZSE)+(2.2*ZME)+(11*ZLE)),1X,SPREAD((-ZSE)+(2.2*ZME)+(11*ZLE)),1,0)</stp>
        <stp>Bar</stp>
        <stp/>
        <stp>Time</stp>
        <stp>15</stp>
        <stp>-236</stp>
        <stp>All</stp>
        <stp/>
        <stp/>
        <stp>False</stp>
        <tr r="E240" s="6"/>
        <tr r="C240" s="6"/>
      </tp>
      <tp>
        <v>42668.166666666664</v>
        <stp/>
        <stp>StudyData</stp>
        <stp>Consolidate(SPREAD((-ZSE)+(2.2*ZME)+(11*ZLE)),1X,SPREAD((-ZSE)+(2.2*ZME)+(11*ZLE)),1,0)</stp>
        <stp>Bar</stp>
        <stp/>
        <stp>Time</stp>
        <stp>15</stp>
        <stp>-237</stp>
        <stp>All</stp>
        <stp/>
        <stp/>
        <stp>False</stp>
        <tr r="C241" s="6"/>
        <tr r="E241" s="6"/>
      </tp>
      <tp>
        <v>42668.197916666664</v>
        <stp/>
        <stp>StudyData</stp>
        <stp>Consolidate(SPREAD((-ZSE)+(2.2*ZME)+(11*ZLE)),1X,SPREAD((-ZSE)+(2.2*ZME)+(11*ZLE)),1,0)</stp>
        <stp>Bar</stp>
        <stp/>
        <stp>Time</stp>
        <stp>15</stp>
        <stp>-234</stp>
        <stp>All</stp>
        <stp/>
        <stp/>
        <stp>False</stp>
        <tr r="E238" s="6"/>
        <tr r="C238" s="6"/>
      </tp>
      <tp>
        <v>42668.1875</v>
        <stp/>
        <stp>StudyData</stp>
        <stp>Consolidate(SPREAD((-ZSE)+(2.2*ZME)+(11*ZLE)),1X,SPREAD((-ZSE)+(2.2*ZME)+(11*ZLE)),1,0)</stp>
        <stp>Bar</stp>
        <stp/>
        <stp>Time</stp>
        <stp>15</stp>
        <stp>-235</stp>
        <stp>All</stp>
        <stp/>
        <stp/>
        <stp>False</stp>
        <tr r="C239" s="6"/>
        <tr r="E239" s="6"/>
      </tp>
      <tp>
        <v>42668.21875</v>
        <stp/>
        <stp>StudyData</stp>
        <stp>Consolidate(SPREAD((-ZSE)+(2.2*ZME)+(11*ZLE)),1X,SPREAD((-ZSE)+(2.2*ZME)+(11*ZLE)),1,0)</stp>
        <stp>Bar</stp>
        <stp/>
        <stp>Time</stp>
        <stp>15</stp>
        <stp>-232</stp>
        <stp>All</stp>
        <stp/>
        <stp/>
        <stp>False</stp>
        <tr r="E236" s="6"/>
        <tr r="C236" s="6"/>
      </tp>
      <tp>
        <v>42668.208333333336</v>
        <stp/>
        <stp>StudyData</stp>
        <stp>Consolidate(SPREAD((-ZSE)+(2.2*ZME)+(11*ZLE)),1X,SPREAD((-ZSE)+(2.2*ZME)+(11*ZLE)),1,0)</stp>
        <stp>Bar</stp>
        <stp/>
        <stp>Time</stp>
        <stp>15</stp>
        <stp>-233</stp>
        <stp>All</stp>
        <stp/>
        <stp/>
        <stp>False</stp>
        <tr r="E237" s="6"/>
        <tr r="C237" s="6"/>
      </tp>
      <tp>
        <v>42668.239583333336</v>
        <stp/>
        <stp>StudyData</stp>
        <stp>Consolidate(SPREAD((-ZSE)+(2.2*ZME)+(11*ZLE)),1X,SPREAD((-ZSE)+(2.2*ZME)+(11*ZLE)),1,0)</stp>
        <stp>Bar</stp>
        <stp/>
        <stp>Time</stp>
        <stp>15</stp>
        <stp>-230</stp>
        <stp>All</stp>
        <stp/>
        <stp/>
        <stp>False</stp>
        <tr r="E234" s="6"/>
        <tr r="C234" s="6"/>
      </tp>
      <tp>
        <v>42668.229166666664</v>
        <stp/>
        <stp>StudyData</stp>
        <stp>Consolidate(SPREAD((-ZSE)+(2.2*ZME)+(11*ZLE)),1X,SPREAD((-ZSE)+(2.2*ZME)+(11*ZLE)),1,0)</stp>
        <stp>Bar</stp>
        <stp/>
        <stp>Time</stp>
        <stp>15</stp>
        <stp>-231</stp>
        <stp>All</stp>
        <stp/>
        <stp/>
        <stp>False</stp>
        <tr r="E235" s="6"/>
        <tr r="C235" s="6"/>
      </tp>
      <tp>
        <v>42668.260416666664</v>
        <stp/>
        <stp>StudyData</stp>
        <stp>Consolidate(SPREAD((-ZSE)+(2.2*ZME)+(11*ZLE)),1X,SPREAD((-ZSE)+(2.2*ZME)+(11*ZLE)),1,0)</stp>
        <stp>Bar</stp>
        <stp/>
        <stp>Time</stp>
        <stp>15</stp>
        <stp>-228</stp>
        <stp>All</stp>
        <stp/>
        <stp/>
        <stp>False</stp>
        <tr r="E232" s="6"/>
        <tr r="C232" s="6"/>
      </tp>
      <tp>
        <v>42668.25</v>
        <stp/>
        <stp>StudyData</stp>
        <stp>Consolidate(SPREAD((-ZSE)+(2.2*ZME)+(11*ZLE)),1X,SPREAD((-ZSE)+(2.2*ZME)+(11*ZLE)),1,0)</stp>
        <stp>Bar</stp>
        <stp/>
        <stp>Time</stp>
        <stp>15</stp>
        <stp>-229</stp>
        <stp>All</stp>
        <stp/>
        <stp/>
        <stp>False</stp>
        <tr r="C233" s="6"/>
        <tr r="E233" s="6"/>
      </tp>
      <tp>
        <v>42668.28125</v>
        <stp/>
        <stp>StudyData</stp>
        <stp>Consolidate(SPREAD((-ZSE)+(2.2*ZME)+(11*ZLE)),1X,SPREAD((-ZSE)+(2.2*ZME)+(11*ZLE)),1,0)</stp>
        <stp>Bar</stp>
        <stp/>
        <stp>Time</stp>
        <stp>15</stp>
        <stp>-226</stp>
        <stp>All</stp>
        <stp/>
        <stp/>
        <stp>False</stp>
        <tr r="C230" s="6"/>
        <tr r="E230" s="6"/>
      </tp>
      <tp>
        <v>42668.270833333336</v>
        <stp/>
        <stp>StudyData</stp>
        <stp>Consolidate(SPREAD((-ZSE)+(2.2*ZME)+(11*ZLE)),1X,SPREAD((-ZSE)+(2.2*ZME)+(11*ZLE)),1,0)</stp>
        <stp>Bar</stp>
        <stp/>
        <stp>Time</stp>
        <stp>15</stp>
        <stp>-227</stp>
        <stp>All</stp>
        <stp/>
        <stp/>
        <stp>False</stp>
        <tr r="E231" s="6"/>
        <tr r="C231" s="6"/>
      </tp>
      <tp>
        <v>42668.302083333336</v>
        <stp/>
        <stp>StudyData</stp>
        <stp>Consolidate(SPREAD((-ZSE)+(2.2*ZME)+(11*ZLE)),1X,SPREAD((-ZSE)+(2.2*ZME)+(11*ZLE)),1,0)</stp>
        <stp>Bar</stp>
        <stp/>
        <stp>Time</stp>
        <stp>15</stp>
        <stp>-224</stp>
        <stp>All</stp>
        <stp/>
        <stp/>
        <stp>False</stp>
        <tr r="C228" s="6"/>
        <tr r="E228" s="6"/>
      </tp>
      <tp>
        <v>42668.291666666664</v>
        <stp/>
        <stp>StudyData</stp>
        <stp>Consolidate(SPREAD((-ZSE)+(2.2*ZME)+(11*ZLE)),1X,SPREAD((-ZSE)+(2.2*ZME)+(11*ZLE)),1,0)</stp>
        <stp>Bar</stp>
        <stp/>
        <stp>Time</stp>
        <stp>15</stp>
        <stp>-225</stp>
        <stp>All</stp>
        <stp/>
        <stp/>
        <stp>False</stp>
        <tr r="E229" s="6"/>
        <tr r="C229" s="6"/>
      </tp>
      <tp>
        <v>42668.354166666664</v>
        <stp/>
        <stp>StudyData</stp>
        <stp>Consolidate(SPREAD((-ZSE)+(2.2*ZME)+(11*ZLE)),1X,SPREAD((-ZSE)+(2.2*ZME)+(11*ZLE)),1,0)</stp>
        <stp>Bar</stp>
        <stp/>
        <stp>Time</stp>
        <stp>15</stp>
        <stp>-222</stp>
        <stp>All</stp>
        <stp/>
        <stp/>
        <stp>False</stp>
        <tr r="C226" s="6"/>
        <tr r="E226" s="6"/>
      </tp>
      <tp>
        <v>42668.3125</v>
        <stp/>
        <stp>StudyData</stp>
        <stp>Consolidate(SPREAD((-ZSE)+(2.2*ZME)+(11*ZLE)),1X,SPREAD((-ZSE)+(2.2*ZME)+(11*ZLE)),1,0)</stp>
        <stp>Bar</stp>
        <stp/>
        <stp>Time</stp>
        <stp>15</stp>
        <stp>-223</stp>
        <stp>All</stp>
        <stp/>
        <stp/>
        <stp>False</stp>
        <tr r="E227" s="6"/>
        <tr r="C227" s="6"/>
      </tp>
      <tp>
        <v>42668.375</v>
        <stp/>
        <stp>StudyData</stp>
        <stp>Consolidate(SPREAD((-ZSE)+(2.2*ZME)+(11*ZLE)),1X,SPREAD((-ZSE)+(2.2*ZME)+(11*ZLE)),1,0)</stp>
        <stp>Bar</stp>
        <stp/>
        <stp>Time</stp>
        <stp>15</stp>
        <stp>-220</stp>
        <stp>All</stp>
        <stp/>
        <stp/>
        <stp>False</stp>
        <tr r="C224" s="6"/>
        <tr r="E224" s="6"/>
      </tp>
      <tp>
        <v>42668.364583333336</v>
        <stp/>
        <stp>StudyData</stp>
        <stp>Consolidate(SPREAD((-ZSE)+(2.2*ZME)+(11*ZLE)),1X,SPREAD((-ZSE)+(2.2*ZME)+(11*ZLE)),1,0)</stp>
        <stp>Bar</stp>
        <stp/>
        <stp>Time</stp>
        <stp>15</stp>
        <stp>-221</stp>
        <stp>All</stp>
        <stp/>
        <stp/>
        <stp>False</stp>
        <tr r="C225" s="6"/>
        <tr r="E225" s="6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-24</stp>
        <stp>All</stp>
        <stp/>
        <stp/>
        <stp>TRUE</stp>
        <stp>T</stp>
        <tr r="G28" s="6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-25</stp>
        <stp>All</stp>
        <stp/>
        <stp/>
        <stp>TRUE</stp>
        <stp>T</stp>
        <tr r="G29" s="6"/>
      </tp>
      <tp>
        <v>81.5</v>
        <stp/>
        <stp>StudyData</stp>
        <stp>Consolidate(SPREAD((-ZSE)+(2.2*ZME)+(11*ZLE)),1X,SPREAD((-ZSE)+(2.2*ZME)+(11*ZLE)),1,0)</stp>
        <stp>Bar</stp>
        <stp/>
        <stp>High</stp>
        <stp>15</stp>
        <stp>-26</stp>
        <stp>All</stp>
        <stp/>
        <stp/>
        <stp>TRUE</stp>
        <stp>T</stp>
        <tr r="G30" s="6"/>
      </tp>
      <tp>
        <v>14.3</v>
        <stp/>
        <stp>StudyData</stp>
        <stp>Consolidate(SPREAD((42*HOE+42*RBE)/2-CLE,L3),1X,SPREAD((42*HOE+42*RBE)/2-CLE,L3),1,0)</stp>
        <stp>Bar</stp>
        <stp/>
        <stp>High</stp>
        <stp>15</stp>
        <stp>-279</stp>
        <stp>All</stp>
        <stp/>
        <stp/>
        <stp>TRUE</stp>
        <stp>T</stp>
        <tr r="G283" s="2"/>
      </tp>
      <tp>
        <v>14.54</v>
        <stp/>
        <stp>StudyData</stp>
        <stp>Consolidate(SPREAD((42*HOE+42*RBE)/2-CLE,L3),1X,SPREAD((42*HOE+42*RBE)/2-CLE,L3),1,0)</stp>
        <stp>Bar</stp>
        <stp/>
        <stp>High</stp>
        <stp>15</stp>
        <stp>-179</stp>
        <stp>All</stp>
        <stp/>
        <stp/>
        <stp>TRUE</stp>
        <stp>T</stp>
        <tr r="G183" s="2"/>
      </tp>
      <tp>
        <v>82.5</v>
        <stp/>
        <stp>StudyData</stp>
        <stp>Consolidate(SPREAD((-ZSE)+(2.2*ZME)+(11*ZLE)),1X,SPREAD((-ZSE)+(2.2*ZME)+(11*ZLE)),1,0)</stp>
        <stp>Bar</stp>
        <stp/>
        <stp>High</stp>
        <stp>15</stp>
        <stp>-27</stp>
        <stp>All</stp>
        <stp/>
        <stp/>
        <stp>TRUE</stp>
        <stp>T</stp>
        <tr r="G31" s="6"/>
      </tp>
      <tp>
        <v>14.26</v>
        <stp/>
        <stp>StudyData</stp>
        <stp>Consolidate(SPREAD((42*HOE+42*RBE)/2-CLE,L3),1X,SPREAD((42*HOE+42*RBE)/2-CLE,L3),1,0)</stp>
        <stp>Bar</stp>
        <stp/>
        <stp>High</stp>
        <stp>15</stp>
        <stp>-278</stp>
        <stp>All</stp>
        <stp/>
        <stp/>
        <stp>TRUE</stp>
        <stp>T</stp>
        <tr r="G282" s="2"/>
      </tp>
      <tp>
        <v>14.51</v>
        <stp/>
        <stp>StudyData</stp>
        <stp>Consolidate(SPREAD((42*HOE+42*RBE)/2-CLE,L3),1X,SPREAD((42*HOE+42*RBE)/2-CLE,L3),1,0)</stp>
        <stp>Bar</stp>
        <stp/>
        <stp>High</stp>
        <stp>15</stp>
        <stp>-178</stp>
        <stp>All</stp>
        <stp/>
        <stp/>
        <stp>TRUE</stp>
        <stp>T</stp>
        <tr r="G182" s="2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-20</stp>
        <stp>All</stp>
        <stp/>
        <stp/>
        <stp>TRUE</stp>
        <stp>T</stp>
        <tr r="G24" s="6"/>
      </tp>
      <tp>
        <v>14.46</v>
        <stp/>
        <stp>StudyData</stp>
        <stp>Consolidate(SPREAD((42*HOE+42*RBE)/2-CLE,L3),1X,SPREAD((42*HOE+42*RBE)/2-CLE,L3),1,0)</stp>
        <stp>Bar</stp>
        <stp/>
        <stp>Open</stp>
        <stp>15</stp>
        <stp>-259</stp>
        <stp>All</stp>
        <stp/>
        <stp/>
        <stp>TRUE</stp>
        <stp>T</stp>
        <tr r="F263" s="2"/>
      </tp>
      <tp>
        <v>14.79</v>
        <stp/>
        <stp>StudyData</stp>
        <stp>Consolidate(SPREAD((42*HOE+42*RBE)/2-CLE,L3),1X,SPREAD((42*HOE+42*RBE)/2-CLE,L3),1,0)</stp>
        <stp>Bar</stp>
        <stp/>
        <stp>Open</stp>
        <stp>15</stp>
        <stp>-159</stp>
        <stp>All</stp>
        <stp/>
        <stp/>
        <stp>TRUE</stp>
        <stp>T</stp>
        <tr r="F163" s="2"/>
      </tp>
      <tp>
        <v>82</v>
        <stp/>
        <stp>StudyData</stp>
        <stp>Consolidate(SPREAD((-ZSE)+(2.2*ZME)+(11*ZLE)),1X,SPREAD((-ZSE)+(2.2*ZME)+(11*ZLE)),1,0)</stp>
        <stp>Bar</stp>
        <stp/>
        <stp>High</stp>
        <stp>15</stp>
        <stp>-21</stp>
        <stp>All</stp>
        <stp/>
        <stp/>
        <stp>TRUE</stp>
        <stp>T</stp>
        <tr r="G25" s="6"/>
      </tp>
      <tp>
        <v>14.4</v>
        <stp/>
        <stp>StudyData</stp>
        <stp>Consolidate(SPREAD((42*HOE+42*RBE)/2-CLE,L3),1X,SPREAD((42*HOE+42*RBE)/2-CLE,L3),1,0)</stp>
        <stp>Bar</stp>
        <stp/>
        <stp>Open</stp>
        <stp>15</stp>
        <stp>-258</stp>
        <stp>All</stp>
        <stp/>
        <stp/>
        <stp>TRUE</stp>
        <stp>T</stp>
        <tr r="F262" s="2"/>
      </tp>
      <tp>
        <v>14.8</v>
        <stp/>
        <stp>StudyData</stp>
        <stp>Consolidate(SPREAD((42*HOE+42*RBE)/2-CLE,L3),1X,SPREAD((42*HOE+42*RBE)/2-CLE,L3),1,0)</stp>
        <stp>Bar</stp>
        <stp/>
        <stp>Open</stp>
        <stp>15</stp>
        <stp>-158</stp>
        <stp>All</stp>
        <stp/>
        <stp/>
        <stp>TRUE</stp>
        <stp>T</stp>
        <tr r="F162" s="2"/>
      </tp>
      <tp>
        <v>82.5</v>
        <stp/>
        <stp>StudyData</stp>
        <stp>Consolidate(SPREAD((-ZSE)+(2.2*ZME)+(11*ZLE)),1X,SPREAD((-ZSE)+(2.2*ZME)+(11*ZLE)),1,0)</stp>
        <stp>Bar</stp>
        <stp/>
        <stp>High</stp>
        <stp>15</stp>
        <stp>-22</stp>
        <stp>All</stp>
        <stp/>
        <stp/>
        <stp>TRUE</stp>
        <stp>T</stp>
        <tr r="G26" s="6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-23</stp>
        <stp>All</stp>
        <stp/>
        <stp/>
        <stp>TRUE</stp>
        <stp>T</stp>
        <tr r="G27" s="6"/>
      </tp>
      <tp>
        <v>14.42</v>
        <stp/>
        <stp>StudyData</stp>
        <stp>Consolidate(SPREAD((42*HOE+42*RBE)/2-CLE,L3),1X,SPREAD((42*HOE+42*RBE)/2-CLE,L3),1,0)</stp>
        <stp>Bar</stp>
        <stp/>
        <stp>Open</stp>
        <stp>15</stp>
        <stp>-255</stp>
        <stp>All</stp>
        <stp/>
        <stp/>
        <stp>TRUE</stp>
        <stp>T</stp>
        <tr r="F259" s="2"/>
      </tp>
      <tp>
        <v>14.78</v>
        <stp/>
        <stp>StudyData</stp>
        <stp>Consolidate(SPREAD((42*HOE+42*RBE)/2-CLE,L3),1X,SPREAD((42*HOE+42*RBE)/2-CLE,L3),1,0)</stp>
        <stp>Bar</stp>
        <stp/>
        <stp>Open</stp>
        <stp>15</stp>
        <stp>-155</stp>
        <stp>All</stp>
        <stp/>
        <stp/>
        <stp>TRUE</stp>
        <stp>T</stp>
        <tr r="F159" s="2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-273</stp>
        <stp>All</stp>
        <stp/>
        <stp/>
        <stp>TRUE</stp>
        <stp>T</stp>
        <tr r="G277" s="2"/>
      </tp>
      <tp>
        <v>14.67</v>
        <stp/>
        <stp>StudyData</stp>
        <stp>Consolidate(SPREAD((42*HOE+42*RBE)/2-CLE,L3),1X,SPREAD((42*HOE+42*RBE)/2-CLE,L3),1,0)</stp>
        <stp>Bar</stp>
        <stp/>
        <stp>High</stp>
        <stp>15</stp>
        <stp>-173</stp>
        <stp>All</stp>
        <stp/>
        <stp/>
        <stp>TRUE</stp>
        <stp>T</stp>
        <tr r="G177" s="2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-254</stp>
        <stp>All</stp>
        <stp/>
        <stp/>
        <stp>TRUE</stp>
        <stp>T</stp>
        <tr r="F258" s="2"/>
      </tp>
      <tp>
        <v>14.77</v>
        <stp/>
        <stp>StudyData</stp>
        <stp>Consolidate(SPREAD((42*HOE+42*RBE)/2-CLE,L3),1X,SPREAD((42*HOE+42*RBE)/2-CLE,L3),1,0)</stp>
        <stp>Bar</stp>
        <stp/>
        <stp>Open</stp>
        <stp>15</stp>
        <stp>-154</stp>
        <stp>All</stp>
        <stp/>
        <stp/>
        <stp>TRUE</stp>
        <stp>T</stp>
        <tr r="F158" s="2"/>
      </tp>
      <tp>
        <v>14.42</v>
        <stp/>
        <stp>StudyData</stp>
        <stp>Consolidate(SPREAD((42*HOE+42*RBE)/2-CLE,L3),1X,SPREAD((42*HOE+42*RBE)/2-CLE,L3),1,0)</stp>
        <stp>Bar</stp>
        <stp/>
        <stp>High</stp>
        <stp>15</stp>
        <stp>-272</stp>
        <stp>All</stp>
        <stp/>
        <stp/>
        <stp>TRUE</stp>
        <stp>T</stp>
        <tr r="G276" s="2"/>
      </tp>
      <tp>
        <v>14.65</v>
        <stp/>
        <stp>StudyData</stp>
        <stp>Consolidate(SPREAD((42*HOE+42*RBE)/2-CLE,L3),1X,SPREAD((42*HOE+42*RBE)/2-CLE,L3),1,0)</stp>
        <stp>Bar</stp>
        <stp/>
        <stp>High</stp>
        <stp>15</stp>
        <stp>-172</stp>
        <stp>All</stp>
        <stp/>
        <stp/>
        <stp>TRUE</stp>
        <stp>T</stp>
        <tr r="G176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-257</stp>
        <stp>All</stp>
        <stp/>
        <stp/>
        <stp>TRUE</stp>
        <stp>T</stp>
        <tr r="F261" s="2"/>
      </tp>
      <tp>
        <v>14.79</v>
        <stp/>
        <stp>StudyData</stp>
        <stp>Consolidate(SPREAD((42*HOE+42*RBE)/2-CLE,L3),1X,SPREAD((42*HOE+42*RBE)/2-CLE,L3),1,0)</stp>
        <stp>Bar</stp>
        <stp/>
        <stp>Open</stp>
        <stp>15</stp>
        <stp>-157</stp>
        <stp>All</stp>
        <stp/>
        <stp/>
        <stp>TRUE</stp>
        <stp>T</stp>
        <tr r="F161" s="2"/>
      </tp>
      <tp>
        <v>14.41</v>
        <stp/>
        <stp>StudyData</stp>
        <stp>Consolidate(SPREAD((42*HOE+42*RBE)/2-CLE,L3),1X,SPREAD((42*HOE+42*RBE)/2-CLE,L3),1,0)</stp>
        <stp>Bar</stp>
        <stp/>
        <stp>High</stp>
        <stp>15</stp>
        <stp>-271</stp>
        <stp>All</stp>
        <stp/>
        <stp/>
        <stp>TRUE</stp>
        <stp>T</stp>
        <tr r="G275" s="2"/>
      </tp>
      <tp>
        <v>14.71</v>
        <stp/>
        <stp>StudyData</stp>
        <stp>Consolidate(SPREAD((42*HOE+42*RBE)/2-CLE,L3),1X,SPREAD((42*HOE+42*RBE)/2-CLE,L3),1,0)</stp>
        <stp>Bar</stp>
        <stp/>
        <stp>High</stp>
        <stp>15</stp>
        <stp>-171</stp>
        <stp>All</stp>
        <stp/>
        <stp/>
        <stp>TRUE</stp>
        <stp>T</stp>
        <tr r="G175" s="2"/>
      </tp>
      <tp>
        <v>14.33</v>
        <stp/>
        <stp>StudyData</stp>
        <stp>Consolidate(SPREAD((42*HOE+42*RBE)/2-CLE,L3),1X,SPREAD((42*HOE+42*RBE)/2-CLE,L3),1,0)</stp>
        <stp>Bar</stp>
        <stp/>
        <stp>Open</stp>
        <stp>15</stp>
        <stp>-256</stp>
        <stp>All</stp>
        <stp/>
        <stp/>
        <stp>TRUE</stp>
        <stp>T</stp>
        <tr r="F260" s="2"/>
      </tp>
      <tp>
        <v>14.73</v>
        <stp/>
        <stp>StudyData</stp>
        <stp>Consolidate(SPREAD((42*HOE+42*RBE)/2-CLE,L3),1X,SPREAD((42*HOE+42*RBE)/2-CLE,L3),1,0)</stp>
        <stp>Bar</stp>
        <stp/>
        <stp>Open</stp>
        <stp>15</stp>
        <stp>-156</stp>
        <stp>All</stp>
        <stp/>
        <stp/>
        <stp>TRUE</stp>
        <stp>T</stp>
        <tr r="F160" s="2"/>
      </tp>
      <tp>
        <v>14.42</v>
        <stp/>
        <stp>StudyData</stp>
        <stp>Consolidate(SPREAD((42*HOE+42*RBE)/2-CLE,L3),1X,SPREAD((42*HOE+42*RBE)/2-CLE,L3),1,0)</stp>
        <stp>Bar</stp>
        <stp/>
        <stp>High</stp>
        <stp>15</stp>
        <stp>-270</stp>
        <stp>All</stp>
        <stp/>
        <stp/>
        <stp>TRUE</stp>
        <stp>T</stp>
        <tr r="G274" s="2"/>
      </tp>
      <tp>
        <v>14.69</v>
        <stp/>
        <stp>StudyData</stp>
        <stp>Consolidate(SPREAD((42*HOE+42*RBE)/2-CLE,L3),1X,SPREAD((42*HOE+42*RBE)/2-CLE,L3),1,0)</stp>
        <stp>Bar</stp>
        <stp/>
        <stp>High</stp>
        <stp>15</stp>
        <stp>-170</stp>
        <stp>All</stp>
        <stp/>
        <stp/>
        <stp>TRUE</stp>
        <stp>T</stp>
        <tr r="G174" s="2"/>
      </tp>
      <tp>
        <v>82.5</v>
        <stp/>
        <stp>StudyData</stp>
        <stp>Consolidate(SPREAD((-ZSE)+(2.2*ZME)+(11*ZLE)),1X,SPREAD((-ZSE)+(2.2*ZME)+(11*ZLE)),1,0)</stp>
        <stp>Bar</stp>
        <stp/>
        <stp>High</stp>
        <stp>15</stp>
        <stp>-28</stp>
        <stp>All</stp>
        <stp/>
        <stp/>
        <stp>TRUE</stp>
        <stp>T</stp>
        <tr r="G32" s="6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-251</stp>
        <stp>All</stp>
        <stp/>
        <stp/>
        <stp>TRUE</stp>
        <stp>T</stp>
        <tr r="F255" s="2"/>
      </tp>
      <tp>
        <v>14.8</v>
        <stp/>
        <stp>StudyData</stp>
        <stp>Consolidate(SPREAD((42*HOE+42*RBE)/2-CLE,L3),1X,SPREAD((42*HOE+42*RBE)/2-CLE,L3),1,0)</stp>
        <stp>Bar</stp>
        <stp/>
        <stp>Open</stp>
        <stp>15</stp>
        <stp>-151</stp>
        <stp>All</stp>
        <stp/>
        <stp/>
        <stp>TRUE</stp>
        <stp>T</stp>
        <tr r="F155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-277</stp>
        <stp>All</stp>
        <stp/>
        <stp/>
        <stp>TRUE</stp>
        <stp>T</stp>
        <tr r="G281" s="2"/>
      </tp>
      <tp>
        <v>14.54</v>
        <stp/>
        <stp>StudyData</stp>
        <stp>Consolidate(SPREAD((42*HOE+42*RBE)/2-CLE,L3),1X,SPREAD((42*HOE+42*RBE)/2-CLE,L3),1,0)</stp>
        <stp>Bar</stp>
        <stp/>
        <stp>High</stp>
        <stp>15</stp>
        <stp>-177</stp>
        <stp>All</stp>
        <stp/>
        <stp/>
        <stp>TRUE</stp>
        <stp>T</stp>
        <tr r="G181" s="2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-29</stp>
        <stp>All</stp>
        <stp/>
        <stp/>
        <stp>TRUE</stp>
        <stp>T</stp>
        <tr r="G33" s="6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-250</stp>
        <stp>All</stp>
        <stp/>
        <stp/>
        <stp>TRUE</stp>
        <stp>T</stp>
        <tr r="F254" s="2"/>
      </tp>
      <tp>
        <v>14.82</v>
        <stp/>
        <stp>StudyData</stp>
        <stp>Consolidate(SPREAD((42*HOE+42*RBE)/2-CLE,L3),1X,SPREAD((42*HOE+42*RBE)/2-CLE,L3),1,0)</stp>
        <stp>Bar</stp>
        <stp/>
        <stp>Open</stp>
        <stp>15</stp>
        <stp>-150</stp>
        <stp>All</stp>
        <stp/>
        <stp/>
        <stp>TRUE</stp>
        <stp>T</stp>
        <tr r="F154" s="2"/>
      </tp>
      <tp>
        <v>14.31</v>
        <stp/>
        <stp>StudyData</stp>
        <stp>Consolidate(SPREAD((42*HOE+42*RBE)/2-CLE,L3),1X,SPREAD((42*HOE+42*RBE)/2-CLE,L3),1,0)</stp>
        <stp>Bar</stp>
        <stp/>
        <stp>High</stp>
        <stp>15</stp>
        <stp>-276</stp>
        <stp>All</stp>
        <stp/>
        <stp/>
        <stp>TRUE</stp>
        <stp>T</stp>
        <tr r="G280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-176</stp>
        <stp>All</stp>
        <stp/>
        <stp/>
        <stp>TRUE</stp>
        <stp>T</stp>
        <tr r="G180" s="2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-253</stp>
        <stp>All</stp>
        <stp/>
        <stp/>
        <stp>TRUE</stp>
        <stp>T</stp>
        <tr r="F257" s="2"/>
      </tp>
      <tp>
        <v>14.8</v>
        <stp/>
        <stp>StudyData</stp>
        <stp>Consolidate(SPREAD((42*HOE+42*RBE)/2-CLE,L3),1X,SPREAD((42*HOE+42*RBE)/2-CLE,L3),1,0)</stp>
        <stp>Bar</stp>
        <stp/>
        <stp>Open</stp>
        <stp>15</stp>
        <stp>-153</stp>
        <stp>All</stp>
        <stp/>
        <stp/>
        <stp>TRUE</stp>
        <stp>T</stp>
        <tr r="F157" s="2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-275</stp>
        <stp>All</stp>
        <stp/>
        <stp/>
        <stp>TRUE</stp>
        <stp>T</stp>
        <tr r="G279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-175</stp>
        <stp>All</stp>
        <stp/>
        <stp/>
        <stp>TRUE</stp>
        <stp>T</stp>
        <tr r="G179" s="2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-252</stp>
        <stp>All</stp>
        <stp/>
        <stp/>
        <stp>TRUE</stp>
        <stp>T</stp>
        <tr r="F256" s="2"/>
      </tp>
      <tp>
        <v>14.76</v>
        <stp/>
        <stp>StudyData</stp>
        <stp>Consolidate(SPREAD((42*HOE+42*RBE)/2-CLE,L3),1X,SPREAD((42*HOE+42*RBE)/2-CLE,L3),1,0)</stp>
        <stp>Bar</stp>
        <stp/>
        <stp>Open</stp>
        <stp>15</stp>
        <stp>-152</stp>
        <stp>All</stp>
        <stp/>
        <stp/>
        <stp>TRUE</stp>
        <stp>T</stp>
        <tr r="F156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-274</stp>
        <stp>All</stp>
        <stp/>
        <stp/>
        <stp>TRUE</stp>
        <stp>T</stp>
        <tr r="G278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-174</stp>
        <stp>All</stp>
        <stp/>
        <stp/>
        <stp>TRUE</stp>
        <stp>T</stp>
        <tr r="G178" s="2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-215</stp>
        <stp>All</stp>
        <stp/>
        <stp/>
        <stp>TRUE</stp>
        <stp>T</stp>
        <tr r="H219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-115</stp>
        <stp>All</stp>
        <stp/>
        <stp/>
        <stp>TRUE</stp>
        <stp>T</stp>
        <tr r="H119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-214</stp>
        <stp>All</stp>
        <stp/>
        <stp/>
        <stp>TRUE</stp>
        <stp>T</stp>
        <tr r="H218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-114</stp>
        <stp>All</stp>
        <stp/>
        <stp/>
        <stp>TRUE</stp>
        <stp>T</stp>
        <tr r="H118" s="6"/>
      </tp>
      <tp>
        <v>67.25</v>
        <stp/>
        <stp>StudyData</stp>
        <stp>Consolidate(SPREAD((-ZSE)+(2.2*ZME)+(11*ZLE)),1X,SPREAD((-ZSE)+(2.2*ZME)+(11*ZLE)),1,0)</stp>
        <stp>Bar</stp>
        <stp/>
        <stp>Low</stp>
        <stp>15</stp>
        <stp>-217</stp>
        <stp>All</stp>
        <stp/>
        <stp/>
        <stp>TRUE</stp>
        <stp>T</stp>
        <tr r="H221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-117</stp>
        <stp>All</stp>
        <stp/>
        <stp/>
        <stp>TRUE</stp>
        <stp>T</stp>
        <tr r="H121" s="6"/>
      </tp>
      <tp>
        <v>67.25</v>
        <stp/>
        <stp>StudyData</stp>
        <stp>Consolidate(SPREAD((-ZSE)+(2.2*ZME)+(11*ZLE)),1X,SPREAD((-ZSE)+(2.2*ZME)+(11*ZLE)),1,0)</stp>
        <stp>Bar</stp>
        <stp/>
        <stp>Low</stp>
        <stp>15</stp>
        <stp>-216</stp>
        <stp>All</stp>
        <stp/>
        <stp/>
        <stp>TRUE</stp>
        <stp>T</stp>
        <tr r="H220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-116</stp>
        <stp>All</stp>
        <stp/>
        <stp/>
        <stp>TRUE</stp>
        <stp>T</stp>
        <tr r="H120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-211</stp>
        <stp>All</stp>
        <stp/>
        <stp/>
        <stp>TRUE</stp>
        <stp>T</stp>
        <tr r="H215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-111</stp>
        <stp>All</stp>
        <stp/>
        <stp/>
        <stp>TRUE</stp>
        <stp>T</stp>
        <tr r="H115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-210</stp>
        <stp>All</stp>
        <stp/>
        <stp/>
        <stp>TRUE</stp>
        <stp>T</stp>
        <tr r="H214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-110</stp>
        <stp>All</stp>
        <stp/>
        <stp/>
        <stp>TRUE</stp>
        <stp>T</stp>
        <tr r="H114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-213</stp>
        <stp>All</stp>
        <stp/>
        <stp/>
        <stp>TRUE</stp>
        <stp>T</stp>
        <tr r="H217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-113</stp>
        <stp>All</stp>
        <stp/>
        <stp/>
        <stp>TRUE</stp>
        <stp>T</stp>
        <tr r="H117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-212</stp>
        <stp>All</stp>
        <stp/>
        <stp/>
        <stp>TRUE</stp>
        <stp>T</stp>
        <tr r="H216" s="6"/>
      </tp>
      <tp>
        <v>74.25</v>
        <stp/>
        <stp>StudyData</stp>
        <stp>Consolidate(SPREAD((-ZSE)+(2.2*ZME)+(11*ZLE)),1X,SPREAD((-ZSE)+(2.2*ZME)+(11*ZLE)),1,0)</stp>
        <stp>Bar</stp>
        <stp/>
        <stp>Low</stp>
        <stp>15</stp>
        <stp>-112</stp>
        <stp>All</stp>
        <stp/>
        <stp/>
        <stp>TRUE</stp>
        <stp>T</stp>
        <tr r="H116" s="6"/>
      </tp>
      <tp>
        <v>67.5</v>
        <stp/>
        <stp>StudyData</stp>
        <stp>Consolidate(SPREAD((-ZSE)+(2.2*ZME)+(11*ZLE)),1X,SPREAD((-ZSE)+(2.2*ZME)+(11*ZLE)),1,0)</stp>
        <stp>Bar</stp>
        <stp/>
        <stp>Low</stp>
        <stp>15</stp>
        <stp>-219</stp>
        <stp>All</stp>
        <stp/>
        <stp/>
        <stp>TRUE</stp>
        <stp>T</stp>
        <tr r="H223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-119</stp>
        <stp>All</stp>
        <stp/>
        <stp/>
        <stp>TRUE</stp>
        <stp>T</stp>
        <tr r="H123" s="6"/>
      </tp>
      <tp>
        <v>67.75</v>
        <stp/>
        <stp>StudyData</stp>
        <stp>Consolidate(SPREAD((-ZSE)+(2.2*ZME)+(11*ZLE)),1X,SPREAD((-ZSE)+(2.2*ZME)+(11*ZLE)),1,0)</stp>
        <stp>Bar</stp>
        <stp/>
        <stp>Low</stp>
        <stp>15</stp>
        <stp>-218</stp>
        <stp>All</stp>
        <stp/>
        <stp/>
        <stp>TRUE</stp>
        <stp>T</stp>
        <tr r="H222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-118</stp>
        <stp>All</stp>
        <stp/>
        <stp/>
        <stp>TRUE</stp>
        <stp>T</stp>
        <tr r="H122" s="6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-34</stp>
        <stp>All</stp>
        <stp/>
        <stp/>
        <stp>TRUE</stp>
        <stp>T</stp>
        <tr r="G38" s="6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-35</stp>
        <stp>All</stp>
        <stp/>
        <stp/>
        <stp>TRUE</stp>
        <stp>T</stp>
        <tr r="G39" s="6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-36</stp>
        <stp>All</stp>
        <stp/>
        <stp/>
        <stp>TRUE</stp>
        <stp>T</stp>
        <tr r="G40" s="6"/>
      </tp>
      <tp>
        <v>14.44</v>
        <stp/>
        <stp>StudyData</stp>
        <stp>Consolidate(SPREAD((42*HOE+42*RBE)/2-CLE,L3),1X,SPREAD((42*HOE+42*RBE)/2-CLE,L3),1,0)</stp>
        <stp>Bar</stp>
        <stp/>
        <stp>High</stp>
        <stp>15</stp>
        <stp>-269</stp>
        <stp>All</stp>
        <stp/>
        <stp/>
        <stp>TRUE</stp>
        <stp>T</stp>
        <tr r="G273" s="2"/>
      </tp>
      <tp>
        <v>14.72</v>
        <stp/>
        <stp>StudyData</stp>
        <stp>Consolidate(SPREAD((42*HOE+42*RBE)/2-CLE,L3),1X,SPREAD((42*HOE+42*RBE)/2-CLE,L3),1,0)</stp>
        <stp>Bar</stp>
        <stp/>
        <stp>High</stp>
        <stp>15</stp>
        <stp>-169</stp>
        <stp>All</stp>
        <stp/>
        <stp/>
        <stp>TRUE</stp>
        <stp>T</stp>
        <tr r="G173" s="2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-37</stp>
        <stp>All</stp>
        <stp/>
        <stp/>
        <stp>TRUE</stp>
        <stp>T</stp>
        <tr r="G41" s="6"/>
      </tp>
      <tp>
        <v>14.43</v>
        <stp/>
        <stp>StudyData</stp>
        <stp>Consolidate(SPREAD((42*HOE+42*RBE)/2-CLE,L3),1X,SPREAD((42*HOE+42*RBE)/2-CLE,L3),1,0)</stp>
        <stp>Bar</stp>
        <stp/>
        <stp>High</stp>
        <stp>15</stp>
        <stp>-268</stp>
        <stp>All</stp>
        <stp/>
        <stp/>
        <stp>TRUE</stp>
        <stp>T</stp>
        <tr r="G272" s="2"/>
      </tp>
      <tp>
        <v>14.79</v>
        <stp/>
        <stp>StudyData</stp>
        <stp>Consolidate(SPREAD((42*HOE+42*RBE)/2-CLE,L3),1X,SPREAD((42*HOE+42*RBE)/2-CLE,L3),1,0)</stp>
        <stp>Bar</stp>
        <stp/>
        <stp>High</stp>
        <stp>15</stp>
        <stp>-168</stp>
        <stp>All</stp>
        <stp/>
        <stp/>
        <stp>TRUE</stp>
        <stp>T</stp>
        <tr r="G172" s="2"/>
      </tp>
      <tp>
        <v>82.25</v>
        <stp/>
        <stp>StudyData</stp>
        <stp>Consolidate(SPREAD((-ZSE)+(2.2*ZME)+(11*ZLE)),1X,SPREAD((-ZSE)+(2.2*ZME)+(11*ZLE)),1,0)</stp>
        <stp>Bar</stp>
        <stp/>
        <stp>High</stp>
        <stp>15</stp>
        <stp>-30</stp>
        <stp>All</stp>
        <stp/>
        <stp/>
        <stp>TRUE</stp>
        <stp>T</stp>
        <tr r="G34" s="6"/>
      </tp>
      <tp>
        <v>14.38</v>
        <stp/>
        <stp>StudyData</stp>
        <stp>Consolidate(SPREAD((42*HOE+42*RBE)/2-CLE,L3),1X,SPREAD((42*HOE+42*RBE)/2-CLE,L3),1,0)</stp>
        <stp>Bar</stp>
        <stp/>
        <stp>Open</stp>
        <stp>15</stp>
        <stp>-249</stp>
        <stp>All</stp>
        <stp/>
        <stp/>
        <stp>TRUE</stp>
        <stp>T</stp>
        <tr r="F253" s="2"/>
      </tp>
      <tp>
        <v>14.8</v>
        <stp/>
        <stp>StudyData</stp>
        <stp>Consolidate(SPREAD((42*HOE+42*RBE)/2-CLE,L3),1X,SPREAD((42*HOE+42*RBE)/2-CLE,L3),1,0)</stp>
        <stp>Bar</stp>
        <stp/>
        <stp>Open</stp>
        <stp>15</stp>
        <stp>-149</stp>
        <stp>All</stp>
        <stp/>
        <stp/>
        <stp>TRUE</stp>
        <stp>T</stp>
        <tr r="F153" s="2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-31</stp>
        <stp>All</stp>
        <stp/>
        <stp/>
        <stp>TRUE</stp>
        <stp>T</stp>
        <tr r="G35" s="6"/>
      </tp>
      <tp>
        <v>14.31</v>
        <stp/>
        <stp>StudyData</stp>
        <stp>Consolidate(SPREAD((42*HOE+42*RBE)/2-CLE,L3),1X,SPREAD((42*HOE+42*RBE)/2-CLE,L3),1,0)</stp>
        <stp>Bar</stp>
        <stp/>
        <stp>Open</stp>
        <stp>15</stp>
        <stp>-248</stp>
        <stp>All</stp>
        <stp/>
        <stp/>
        <stp>TRUE</stp>
        <stp>T</stp>
        <tr r="F252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-148</stp>
        <stp>All</stp>
        <stp/>
        <stp/>
        <stp>TRUE</stp>
        <stp>T</stp>
        <tr r="F152" s="2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-32</stp>
        <stp>All</stp>
        <stp/>
        <stp/>
        <stp>TRUE</stp>
        <stp>T</stp>
        <tr r="G36" s="6"/>
      </tp>
      <tp>
        <v>83</v>
        <stp/>
        <stp>StudyData</stp>
        <stp>Consolidate(SPREAD((-ZSE)+(2.2*ZME)+(11*ZLE)),1X,SPREAD((-ZSE)+(2.2*ZME)+(11*ZLE)),1,0)</stp>
        <stp>Bar</stp>
        <stp/>
        <stp>High</stp>
        <stp>15</stp>
        <stp>-33</stp>
        <stp>All</stp>
        <stp/>
        <stp/>
        <stp>TRUE</stp>
        <stp>T</stp>
        <tr r="G37" s="6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-245</stp>
        <stp>All</stp>
        <stp/>
        <stp/>
        <stp>TRUE</stp>
        <stp>T</stp>
        <tr r="F249" s="2"/>
      </tp>
      <tp>
        <v>14.79</v>
        <stp/>
        <stp>StudyData</stp>
        <stp>Consolidate(SPREAD((42*HOE+42*RBE)/2-CLE,L3),1X,SPREAD((42*HOE+42*RBE)/2-CLE,L3),1,0)</stp>
        <stp>Bar</stp>
        <stp/>
        <stp>Open</stp>
        <stp>15</stp>
        <stp>-145</stp>
        <stp>All</stp>
        <stp/>
        <stp/>
        <stp>TRUE</stp>
        <stp>T</stp>
        <tr r="F149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-263</stp>
        <stp>All</stp>
        <stp/>
        <stp/>
        <stp>TRUE</stp>
        <stp>T</stp>
        <tr r="G267" s="2"/>
      </tp>
      <tp>
        <v>14.81</v>
        <stp/>
        <stp>StudyData</stp>
        <stp>Consolidate(SPREAD((42*HOE+42*RBE)/2-CLE,L3),1X,SPREAD((42*HOE+42*RBE)/2-CLE,L3),1,0)</stp>
        <stp>Bar</stp>
        <stp/>
        <stp>High</stp>
        <stp>15</stp>
        <stp>-163</stp>
        <stp>All</stp>
        <stp/>
        <stp/>
        <stp>TRUE</stp>
        <stp>T</stp>
        <tr r="G167" s="2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-244</stp>
        <stp>All</stp>
        <stp/>
        <stp/>
        <stp>TRUE</stp>
        <stp>T</stp>
        <tr r="F248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-144</stp>
        <stp>All</stp>
        <stp/>
        <stp/>
        <stp>TRUE</stp>
        <stp>T</stp>
        <tr r="F148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-262</stp>
        <stp>All</stp>
        <stp/>
        <stp/>
        <stp>TRUE</stp>
        <stp>T</stp>
        <tr r="G266" s="2"/>
      </tp>
      <tp>
        <v>14.81</v>
        <stp/>
        <stp>StudyData</stp>
        <stp>Consolidate(SPREAD((42*HOE+42*RBE)/2-CLE,L3),1X,SPREAD((42*HOE+42*RBE)/2-CLE,L3),1,0)</stp>
        <stp>Bar</stp>
        <stp/>
        <stp>High</stp>
        <stp>15</stp>
        <stp>-162</stp>
        <stp>All</stp>
        <stp/>
        <stp/>
        <stp>TRUE</stp>
        <stp>T</stp>
        <tr r="G166" s="2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-247</stp>
        <stp>All</stp>
        <stp/>
        <stp/>
        <stp>TRUE</stp>
        <stp>T</stp>
        <tr r="F251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-147</stp>
        <stp>All</stp>
        <stp/>
        <stp/>
        <stp>TRUE</stp>
        <stp>T</stp>
        <tr r="F151" s="2"/>
      </tp>
      <tp>
        <v>14.44</v>
        <stp/>
        <stp>StudyData</stp>
        <stp>Consolidate(SPREAD((42*HOE+42*RBE)/2-CLE,L3),1X,SPREAD((42*HOE+42*RBE)/2-CLE,L3),1,0)</stp>
        <stp>Bar</stp>
        <stp/>
        <stp>High</stp>
        <stp>15</stp>
        <stp>-261</stp>
        <stp>All</stp>
        <stp/>
        <stp/>
        <stp>TRUE</stp>
        <stp>T</stp>
        <tr r="G265" s="2"/>
      </tp>
      <tp>
        <v>14.81</v>
        <stp/>
        <stp>StudyData</stp>
        <stp>Consolidate(SPREAD((42*HOE+42*RBE)/2-CLE,L3),1X,SPREAD((42*HOE+42*RBE)/2-CLE,L3),1,0)</stp>
        <stp>Bar</stp>
        <stp/>
        <stp>High</stp>
        <stp>15</stp>
        <stp>-161</stp>
        <stp>All</stp>
        <stp/>
        <stp/>
        <stp>TRUE</stp>
        <stp>T</stp>
        <tr r="G165" s="2"/>
      </tp>
      <tp>
        <v>14.28</v>
        <stp/>
        <stp>StudyData</stp>
        <stp>Consolidate(SPREAD((42*HOE+42*RBE)/2-CLE,L3),1X,SPREAD((42*HOE+42*RBE)/2-CLE,L3),1,0)</stp>
        <stp>Bar</stp>
        <stp/>
        <stp>Open</stp>
        <stp>15</stp>
        <stp>-246</stp>
        <stp>All</stp>
        <stp/>
        <stp/>
        <stp>TRUE</stp>
        <stp>T</stp>
        <tr r="F250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-146</stp>
        <stp>All</stp>
        <stp/>
        <stp/>
        <stp>TRUE</stp>
        <stp>T</stp>
        <tr r="F150" s="2"/>
      </tp>
      <tp>
        <v>14.47</v>
        <stp/>
        <stp>StudyData</stp>
        <stp>Consolidate(SPREAD((42*HOE+42*RBE)/2-CLE,L3),1X,SPREAD((42*HOE+42*RBE)/2-CLE,L3),1,0)</stp>
        <stp>Bar</stp>
        <stp/>
        <stp>High</stp>
        <stp>15</stp>
        <stp>-260</stp>
        <stp>All</stp>
        <stp/>
        <stp/>
        <stp>TRUE</stp>
        <stp>T</stp>
        <tr r="G264" s="2"/>
      </tp>
      <tp>
        <v>14.8</v>
        <stp/>
        <stp>StudyData</stp>
        <stp>Consolidate(SPREAD((42*HOE+42*RBE)/2-CLE,L3),1X,SPREAD((42*HOE+42*RBE)/2-CLE,L3),1,0)</stp>
        <stp>Bar</stp>
        <stp/>
        <stp>High</stp>
        <stp>15</stp>
        <stp>-160</stp>
        <stp>All</stp>
        <stp/>
        <stp/>
        <stp>TRUE</stp>
        <stp>T</stp>
        <tr r="G164" s="2"/>
      </tp>
      <tp>
        <v>82</v>
        <stp/>
        <stp>StudyData</stp>
        <stp>Consolidate(SPREAD((-ZSE)+(2.2*ZME)+(11*ZLE)),1X,SPREAD((-ZSE)+(2.2*ZME)+(11*ZLE)),1,0)</stp>
        <stp>Bar</stp>
        <stp/>
        <stp>High</stp>
        <stp>15</stp>
        <stp>-38</stp>
        <stp>All</stp>
        <stp/>
        <stp/>
        <stp>TRUE</stp>
        <stp>T</stp>
        <tr r="G42" s="6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-241</stp>
        <stp>All</stp>
        <stp/>
        <stp/>
        <stp>TRUE</stp>
        <stp>T</stp>
        <tr r="F245" s="2"/>
      </tp>
      <tp>
        <v>14.82</v>
        <stp/>
        <stp>StudyData</stp>
        <stp>Consolidate(SPREAD((42*HOE+42*RBE)/2-CLE,L3),1X,SPREAD((42*HOE+42*RBE)/2-CLE,L3),1,0)</stp>
        <stp>Bar</stp>
        <stp/>
        <stp>Open</stp>
        <stp>15</stp>
        <stp>-141</stp>
        <stp>All</stp>
        <stp/>
        <stp/>
        <stp>TRUE</stp>
        <stp>T</stp>
        <tr r="F145" s="2"/>
      </tp>
      <tp>
        <v>14.48</v>
        <stp/>
        <stp>StudyData</stp>
        <stp>Consolidate(SPREAD((42*HOE+42*RBE)/2-CLE,L3),1X,SPREAD((42*HOE+42*RBE)/2-CLE,L3),1,0)</stp>
        <stp>Bar</stp>
        <stp/>
        <stp>High</stp>
        <stp>15</stp>
        <stp>-267</stp>
        <stp>All</stp>
        <stp/>
        <stp/>
        <stp>TRUE</stp>
        <stp>T</stp>
        <tr r="G271" s="2"/>
      </tp>
      <tp>
        <v>14.74</v>
        <stp/>
        <stp>StudyData</stp>
        <stp>Consolidate(SPREAD((42*HOE+42*RBE)/2-CLE,L3),1X,SPREAD((42*HOE+42*RBE)/2-CLE,L3),1,0)</stp>
        <stp>Bar</stp>
        <stp/>
        <stp>High</stp>
        <stp>15</stp>
        <stp>-167</stp>
        <stp>All</stp>
        <stp/>
        <stp/>
        <stp>TRUE</stp>
        <stp>T</stp>
        <tr r="G171" s="2"/>
      </tp>
      <tp>
        <v>82.75</v>
        <stp/>
        <stp>StudyData</stp>
        <stp>Consolidate(SPREAD((-ZSE)+(2.2*ZME)+(11*ZLE)),1X,SPREAD((-ZSE)+(2.2*ZME)+(11*ZLE)),1,0)</stp>
        <stp>Bar</stp>
        <stp/>
        <stp>High</stp>
        <stp>15</stp>
        <stp>-39</stp>
        <stp>All</stp>
        <stp/>
        <stp/>
        <stp>TRUE</stp>
        <stp>T</stp>
        <tr r="G43" s="6"/>
      </tp>
      <tp>
        <v>14.27</v>
        <stp/>
        <stp>StudyData</stp>
        <stp>Consolidate(SPREAD((42*HOE+42*RBE)/2-CLE,L3),1X,SPREAD((42*HOE+42*RBE)/2-CLE,L3),1,0)</stp>
        <stp>Bar</stp>
        <stp/>
        <stp>Open</stp>
        <stp>15</stp>
        <stp>-240</stp>
        <stp>All</stp>
        <stp/>
        <stp/>
        <stp>TRUE</stp>
        <stp>T</stp>
        <tr r="F244" s="2"/>
      </tp>
      <tp>
        <v>14.84</v>
        <stp/>
        <stp>StudyData</stp>
        <stp>Consolidate(SPREAD((42*HOE+42*RBE)/2-CLE,L3),1X,SPREAD((42*HOE+42*RBE)/2-CLE,L3),1,0)</stp>
        <stp>Bar</stp>
        <stp/>
        <stp>Open</stp>
        <stp>15</stp>
        <stp>-140</stp>
        <stp>All</stp>
        <stp/>
        <stp/>
        <stp>TRUE</stp>
        <stp>T</stp>
        <tr r="F144" s="2"/>
      </tp>
      <tp>
        <v>14.47</v>
        <stp/>
        <stp>StudyData</stp>
        <stp>Consolidate(SPREAD((42*HOE+42*RBE)/2-CLE,L3),1X,SPREAD((42*HOE+42*RBE)/2-CLE,L3),1,0)</stp>
        <stp>Bar</stp>
        <stp/>
        <stp>High</stp>
        <stp>15</stp>
        <stp>-266</stp>
        <stp>All</stp>
        <stp/>
        <stp/>
        <stp>TRUE</stp>
        <stp>T</stp>
        <tr r="G270" s="2"/>
      </tp>
      <tp>
        <v>14.73</v>
        <stp/>
        <stp>StudyData</stp>
        <stp>Consolidate(SPREAD((42*HOE+42*RBE)/2-CLE,L3),1X,SPREAD((42*HOE+42*RBE)/2-CLE,L3),1,0)</stp>
        <stp>Bar</stp>
        <stp/>
        <stp>High</stp>
        <stp>15</stp>
        <stp>-166</stp>
        <stp>All</stp>
        <stp/>
        <stp/>
        <stp>TRUE</stp>
        <stp>T</stp>
        <tr r="G170" s="2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-243</stp>
        <stp>All</stp>
        <stp/>
        <stp/>
        <stp>TRUE</stp>
        <stp>T</stp>
        <tr r="F247" s="2"/>
      </tp>
      <tp>
        <v>14.83</v>
        <stp/>
        <stp>StudyData</stp>
        <stp>Consolidate(SPREAD((42*HOE+42*RBE)/2-CLE,L3),1X,SPREAD((42*HOE+42*RBE)/2-CLE,L3),1,0)</stp>
        <stp>Bar</stp>
        <stp/>
        <stp>Open</stp>
        <stp>15</stp>
        <stp>-143</stp>
        <stp>All</stp>
        <stp/>
        <stp/>
        <stp>TRUE</stp>
        <stp>T</stp>
        <tr r="F147" s="2"/>
      </tp>
      <tp>
        <v>14.41</v>
        <stp/>
        <stp>StudyData</stp>
        <stp>Consolidate(SPREAD((42*HOE+42*RBE)/2-CLE,L3),1X,SPREAD((42*HOE+42*RBE)/2-CLE,L3),1,0)</stp>
        <stp>Bar</stp>
        <stp/>
        <stp>High</stp>
        <stp>15</stp>
        <stp>-265</stp>
        <stp>All</stp>
        <stp/>
        <stp/>
        <stp>TRUE</stp>
        <stp>T</stp>
        <tr r="G269" s="2"/>
      </tp>
      <tp>
        <v>14.75</v>
        <stp/>
        <stp>StudyData</stp>
        <stp>Consolidate(SPREAD((42*HOE+42*RBE)/2-CLE,L3),1X,SPREAD((42*HOE+42*RBE)/2-CLE,L3),1,0)</stp>
        <stp>Bar</stp>
        <stp/>
        <stp>High</stp>
        <stp>15</stp>
        <stp>-165</stp>
        <stp>All</stp>
        <stp/>
        <stp/>
        <stp>TRUE</stp>
        <stp>T</stp>
        <tr r="G169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-242</stp>
        <stp>All</stp>
        <stp/>
        <stp/>
        <stp>TRUE</stp>
        <stp>T</stp>
        <tr r="F246" s="2"/>
      </tp>
      <tp>
        <v>14.81</v>
        <stp/>
        <stp>StudyData</stp>
        <stp>Consolidate(SPREAD((42*HOE+42*RBE)/2-CLE,L3),1X,SPREAD((42*HOE+42*RBE)/2-CLE,L3),1,0)</stp>
        <stp>Bar</stp>
        <stp/>
        <stp>Open</stp>
        <stp>15</stp>
        <stp>-142</stp>
        <stp>All</stp>
        <stp/>
        <stp/>
        <stp>TRUE</stp>
        <stp>T</stp>
        <tr r="F146" s="2"/>
      </tp>
      <tp>
        <v>14.41</v>
        <stp/>
        <stp>StudyData</stp>
        <stp>Consolidate(SPREAD((42*HOE+42*RBE)/2-CLE,L3),1X,SPREAD((42*HOE+42*RBE)/2-CLE,L3),1,0)</stp>
        <stp>Bar</stp>
        <stp/>
        <stp>High</stp>
        <stp>15</stp>
        <stp>-264</stp>
        <stp>All</stp>
        <stp/>
        <stp/>
        <stp>TRUE</stp>
        <stp>T</stp>
        <tr r="G268" s="2"/>
      </tp>
      <tp>
        <v>14.75</v>
        <stp/>
        <stp>StudyData</stp>
        <stp>Consolidate(SPREAD((42*HOE+42*RBE)/2-CLE,L3),1X,SPREAD((42*HOE+42*RBE)/2-CLE,L3),1,0)</stp>
        <stp>Bar</stp>
        <stp/>
        <stp>High</stp>
        <stp>15</stp>
        <stp>-164</stp>
        <stp>All</stp>
        <stp/>
        <stp/>
        <stp>TRUE</stp>
        <stp>T</stp>
        <tr r="G168" s="2"/>
      </tp>
      <tp>
        <v>14.59</v>
        <stp/>
        <stp>StudyData</stp>
        <stp>Consolidate(SPREAD((42*HOE+42*RBE)/2-CLE,L3),1X,SPREAD((42*HOE+42*RBE)/2-CLE,L3),1,0)</stp>
        <stp>Bar</stp>
        <stp/>
        <stp>Close</stp>
        <stp>15</stp>
        <stp>-90</stp>
        <stp>All</stp>
        <stp/>
        <stp/>
        <stp>TRUE</stp>
        <stp>T</stp>
        <tr r="I94" s="2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-225</stp>
        <stp>All</stp>
        <stp/>
        <stp/>
        <stp>TRUE</stp>
        <stp>T</stp>
        <tr r="H229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-125</stp>
        <stp>All</stp>
        <stp/>
        <stp/>
        <stp>TRUE</stp>
        <stp>T</stp>
        <tr r="H129" s="6"/>
      </tp>
      <tp>
        <v>14.63</v>
        <stp/>
        <stp>StudyData</stp>
        <stp>Consolidate(SPREAD((42*HOE+42*RBE)/2-CLE,L3),1X,SPREAD((42*HOE+42*RBE)/2-CLE,L3),1,0)</stp>
        <stp>Bar</stp>
        <stp/>
        <stp>Close</stp>
        <stp>15</stp>
        <stp>-91</stp>
        <stp>All</stp>
        <stp/>
        <stp/>
        <stp>TRUE</stp>
        <stp>T</stp>
        <tr r="I95" s="2"/>
      </tp>
      <tp>
        <v>68</v>
        <stp/>
        <stp>StudyData</stp>
        <stp>Consolidate(SPREAD((-ZSE)+(2.2*ZME)+(11*ZLE)),1X,SPREAD((-ZSE)+(2.2*ZME)+(11*ZLE)),1,0)</stp>
        <stp>Bar</stp>
        <stp/>
        <stp>Low</stp>
        <stp>15</stp>
        <stp>-224</stp>
        <stp>All</stp>
        <stp/>
        <stp/>
        <stp>TRUE</stp>
        <stp>T</stp>
        <tr r="H228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-124</stp>
        <stp>All</stp>
        <stp/>
        <stp/>
        <stp>TRUE</stp>
        <stp>T</stp>
        <tr r="H128" s="6"/>
      </tp>
      <tp>
        <v>14.6</v>
        <stp/>
        <stp>StudyData</stp>
        <stp>Consolidate(SPREAD((42*HOE+42*RBE)/2-CLE,L3),1X,SPREAD((42*HOE+42*RBE)/2-CLE,L3),1,0)</stp>
        <stp>Bar</stp>
        <stp/>
        <stp>Close</stp>
        <stp>15</stp>
        <stp>-92</stp>
        <stp>All</stp>
        <stp/>
        <stp/>
        <stp>TRUE</stp>
        <stp>T</stp>
        <tr r="I96" s="2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-227</stp>
        <stp>All</stp>
        <stp/>
        <stp/>
        <stp>TRUE</stp>
        <stp>T</stp>
        <tr r="H231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-127</stp>
        <stp>All</stp>
        <stp/>
        <stp/>
        <stp>TRUE</stp>
        <stp>T</stp>
        <tr r="H131" s="6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-93</stp>
        <stp>All</stp>
        <stp/>
        <stp/>
        <stp>TRUE</stp>
        <stp>T</stp>
        <tr r="I97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-226</stp>
        <stp>All</stp>
        <stp/>
        <stp/>
        <stp>TRUE</stp>
        <stp>T</stp>
        <tr r="H230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-126</stp>
        <stp>All</stp>
        <stp/>
        <stp/>
        <stp>TRUE</stp>
        <stp>T</stp>
        <tr r="H130" s="6"/>
      </tp>
      <tp>
        <v>14.7</v>
        <stp/>
        <stp>StudyData</stp>
        <stp>Consolidate(SPREAD((42*HOE+42*RBE)/2-CLE,L3),1X,SPREAD((42*HOE+42*RBE)/2-CLE,L3),1,0)</stp>
        <stp>Bar</stp>
        <stp/>
        <stp>Close</stp>
        <stp>15</stp>
        <stp>-94</stp>
        <stp>All</stp>
        <stp/>
        <stp/>
        <stp>TRUE</stp>
        <stp>T</stp>
        <tr r="I98" s="2"/>
      </tp>
      <tp>
        <v>68</v>
        <stp/>
        <stp>StudyData</stp>
        <stp>Consolidate(SPREAD((-ZSE)+(2.2*ZME)+(11*ZLE)),1X,SPREAD((-ZSE)+(2.2*ZME)+(11*ZLE)),1,0)</stp>
        <stp>Bar</stp>
        <stp/>
        <stp>Low</stp>
        <stp>15</stp>
        <stp>-221</stp>
        <stp>All</stp>
        <stp/>
        <stp/>
        <stp>TRUE</stp>
        <stp>T</stp>
        <tr r="H225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-121</stp>
        <stp>All</stp>
        <stp/>
        <stp/>
        <stp>TRUE</stp>
        <stp>T</stp>
        <tr r="H125" s="6"/>
      </tp>
      <tp>
        <v>14.6</v>
        <stp/>
        <stp>StudyData</stp>
        <stp>Consolidate(SPREAD((42*HOE+42*RBE)/2-CLE,L3),1X,SPREAD((42*HOE+42*RBE)/2-CLE,L3),1,0)</stp>
        <stp>Bar</stp>
        <stp/>
        <stp>Close</stp>
        <stp>15</stp>
        <stp>-95</stp>
        <stp>All</stp>
        <stp/>
        <stp/>
        <stp>TRUE</stp>
        <stp>T</stp>
        <tr r="I99" s="2"/>
      </tp>
      <tp>
        <v>68</v>
        <stp/>
        <stp>StudyData</stp>
        <stp>Consolidate(SPREAD((-ZSE)+(2.2*ZME)+(11*ZLE)),1X,SPREAD((-ZSE)+(2.2*ZME)+(11*ZLE)),1,0)</stp>
        <stp>Bar</stp>
        <stp/>
        <stp>Low</stp>
        <stp>15</stp>
        <stp>-220</stp>
        <stp>All</stp>
        <stp/>
        <stp/>
        <stp>TRUE</stp>
        <stp>T</stp>
        <tr r="H224" s="6"/>
      </tp>
      <tp>
        <v>73.5</v>
        <stp/>
        <stp>StudyData</stp>
        <stp>Consolidate(SPREAD((-ZSE)+(2.2*ZME)+(11*ZLE)),1X,SPREAD((-ZSE)+(2.2*ZME)+(11*ZLE)),1,0)</stp>
        <stp>Bar</stp>
        <stp/>
        <stp>Low</stp>
        <stp>15</stp>
        <stp>-120</stp>
        <stp>All</stp>
        <stp/>
        <stp/>
        <stp>TRUE</stp>
        <stp>T</stp>
        <tr r="H124" s="6"/>
      </tp>
      <tp>
        <v>14.7</v>
        <stp/>
        <stp>StudyData</stp>
        <stp>Consolidate(SPREAD((42*HOE+42*RBE)/2-CLE,L3),1X,SPREAD((42*HOE+42*RBE)/2-CLE,L3),1,0)</stp>
        <stp>Bar</stp>
        <stp/>
        <stp>Close</stp>
        <stp>15</stp>
        <stp>-96</stp>
        <stp>All</stp>
        <stp/>
        <stp/>
        <stp>TRUE</stp>
        <stp>T</stp>
        <tr r="I100" s="2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-223</stp>
        <stp>All</stp>
        <stp/>
        <stp/>
        <stp>TRUE</stp>
        <stp>T</stp>
        <tr r="H227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-123</stp>
        <stp>All</stp>
        <stp/>
        <stp/>
        <stp>TRUE</stp>
        <stp>T</stp>
        <tr r="H127" s="6"/>
      </tp>
      <tp>
        <v>14.72</v>
        <stp/>
        <stp>StudyData</stp>
        <stp>Consolidate(SPREAD((42*HOE+42*RBE)/2-CLE,L3),1X,SPREAD((42*HOE+42*RBE)/2-CLE,L3),1,0)</stp>
        <stp>Bar</stp>
        <stp/>
        <stp>Close</stp>
        <stp>15</stp>
        <stp>-97</stp>
        <stp>All</stp>
        <stp/>
        <stp/>
        <stp>TRUE</stp>
        <stp>T</stp>
        <tr r="I101" s="2"/>
      </tp>
      <tp>
        <v>67.5</v>
        <stp/>
        <stp>StudyData</stp>
        <stp>Consolidate(SPREAD((-ZSE)+(2.2*ZME)+(11*ZLE)),1X,SPREAD((-ZSE)+(2.2*ZME)+(11*ZLE)),1,0)</stp>
        <stp>Bar</stp>
        <stp/>
        <stp>Low</stp>
        <stp>15</stp>
        <stp>-222</stp>
        <stp>All</stp>
        <stp/>
        <stp/>
        <stp>TRUE</stp>
        <stp>T</stp>
        <tr r="H226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-122</stp>
        <stp>All</stp>
        <stp/>
        <stp/>
        <stp>TRUE</stp>
        <stp>T</stp>
        <tr r="H126" s="6"/>
      </tp>
      <tp>
        <v>14.7</v>
        <stp/>
        <stp>StudyData</stp>
        <stp>Consolidate(SPREAD((42*HOE+42*RBE)/2-CLE,L3),1X,SPREAD((42*HOE+42*RBE)/2-CLE,L3),1,0)</stp>
        <stp>Bar</stp>
        <stp/>
        <stp>Close</stp>
        <stp>15</stp>
        <stp>-98</stp>
        <stp>All</stp>
        <stp/>
        <stp/>
        <stp>TRUE</stp>
        <stp>T</stp>
        <tr r="I102" s="2"/>
      </tp>
      <tp>
        <v>14.63</v>
        <stp/>
        <stp>StudyData</stp>
        <stp>Consolidate(SPREAD((42*HOE+42*RBE)/2-CLE,L3),1X,SPREAD((42*HOE+42*RBE)/2-CLE,L3),1,0)</stp>
        <stp>Bar</stp>
        <stp/>
        <stp>Close</stp>
        <stp>15</stp>
        <stp>-99</stp>
        <stp>All</stp>
        <stp/>
        <stp/>
        <stp>TRUE</stp>
        <stp>T</stp>
        <tr r="I103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-229</stp>
        <stp>All</stp>
        <stp/>
        <stp/>
        <stp>TRUE</stp>
        <stp>T</stp>
        <tr r="H233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-129</stp>
        <stp>All</stp>
        <stp/>
        <stp/>
        <stp>TRUE</stp>
        <stp>T</stp>
        <tr r="H133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-228</stp>
        <stp>All</stp>
        <stp/>
        <stp/>
        <stp>TRUE</stp>
        <stp>T</stp>
        <tr r="H232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-128</stp>
        <stp>All</stp>
        <stp/>
        <stp/>
        <stp>TRUE</stp>
        <stp>T</stp>
        <tr r="H132" s="6"/>
      </tp>
      <tp>
        <v>14.46</v>
        <stp/>
        <stp>StudyData</stp>
        <stp>Consolidate(SPREAD((42*HOE+42*RBE)/2-CLE,L3),1X,SPREAD((42*HOE+42*RBE)/2-CLE,L3),1,0)</stp>
        <stp>Bar</stp>
        <stp/>
        <stp>High</stp>
        <stp>15</stp>
        <stp>-259</stp>
        <stp>All</stp>
        <stp/>
        <stp/>
        <stp>TRUE</stp>
        <stp>T</stp>
        <tr r="G263" s="2"/>
      </tp>
      <tp>
        <v>14.8</v>
        <stp/>
        <stp>StudyData</stp>
        <stp>Consolidate(SPREAD((42*HOE+42*RBE)/2-CLE,L3),1X,SPREAD((42*HOE+42*RBE)/2-CLE,L3),1,0)</stp>
        <stp>Bar</stp>
        <stp/>
        <stp>High</stp>
        <stp>15</stp>
        <stp>-159</stp>
        <stp>All</stp>
        <stp/>
        <stp/>
        <stp>TRUE</stp>
        <stp>T</stp>
        <tr r="G163" s="2"/>
      </tp>
      <tp>
        <v>14.5</v>
        <stp/>
        <stp>StudyData</stp>
        <stp>Consolidate(SPREAD((42*HOE+42*RBE)/2-CLE,L3),1X,SPREAD((42*HOE+42*RBE)/2-CLE,L3),1,0)</stp>
        <stp>Bar</stp>
        <stp/>
        <stp>High</stp>
        <stp>15</stp>
        <stp>-258</stp>
        <stp>All</stp>
        <stp/>
        <stp/>
        <stp>TRUE</stp>
        <stp>T</stp>
        <tr r="G262" s="2"/>
      </tp>
      <tp>
        <v>14.8</v>
        <stp/>
        <stp>StudyData</stp>
        <stp>Consolidate(SPREAD((42*HOE+42*RBE)/2-CLE,L3),1X,SPREAD((42*HOE+42*RBE)/2-CLE,L3),1,0)</stp>
        <stp>Bar</stp>
        <stp/>
        <stp>High</stp>
        <stp>15</stp>
        <stp>-158</stp>
        <stp>All</stp>
        <stp/>
        <stp/>
        <stp>TRUE</stp>
        <stp>T</stp>
        <tr r="G162" s="2"/>
      </tp>
      <tp>
        <v>14.2</v>
        <stp/>
        <stp>StudyData</stp>
        <stp>Consolidate(SPREAD((42*HOE+42*RBE)/2-CLE,L3),1X,SPREAD((42*HOE+42*RBE)/2-CLE,L3),1,0)</stp>
        <stp>Bar</stp>
        <stp/>
        <stp>Open</stp>
        <stp>15</stp>
        <stp>-279</stp>
        <stp>All</stp>
        <stp/>
        <stp/>
        <stp>TRUE</stp>
        <stp>T</stp>
        <tr r="F283" s="2"/>
      </tp>
      <tp>
        <v>14.46</v>
        <stp/>
        <stp>StudyData</stp>
        <stp>Consolidate(SPREAD((42*HOE+42*RBE)/2-CLE,L3),1X,SPREAD((42*HOE+42*RBE)/2-CLE,L3),1,0)</stp>
        <stp>Bar</stp>
        <stp/>
        <stp>Open</stp>
        <stp>15</stp>
        <stp>-179</stp>
        <stp>All</stp>
        <stp/>
        <stp/>
        <stp>TRUE</stp>
        <stp>T</stp>
        <tr r="F183" s="2"/>
      </tp>
      <tp>
        <v>14.15</v>
        <stp/>
        <stp>StudyData</stp>
        <stp>Consolidate(SPREAD((42*HOE+42*RBE)/2-CLE,L3),1X,SPREAD((42*HOE+42*RBE)/2-CLE,L3),1,0)</stp>
        <stp>Bar</stp>
        <stp/>
        <stp>Open</stp>
        <stp>15</stp>
        <stp>-278</stp>
        <stp>All</stp>
        <stp/>
        <stp/>
        <stp>TRUE</stp>
        <stp>T</stp>
        <tr r="F282" s="2"/>
      </tp>
      <tp>
        <v>14.44</v>
        <stp/>
        <stp>StudyData</stp>
        <stp>Consolidate(SPREAD((42*HOE+42*RBE)/2-CLE,L3),1X,SPREAD((42*HOE+42*RBE)/2-CLE,L3),1,0)</stp>
        <stp>Bar</stp>
        <stp/>
        <stp>Open</stp>
        <stp>15</stp>
        <stp>-178</stp>
        <stp>All</stp>
        <stp/>
        <stp/>
        <stp>TRUE</stp>
        <stp>T</stp>
        <tr r="F182" s="2"/>
      </tp>
      <tp>
        <v>14.29</v>
        <stp/>
        <stp>StudyData</stp>
        <stp>Consolidate(SPREAD((42*HOE+42*RBE)/2-CLE,L3),1X,SPREAD((42*HOE+42*RBE)/2-CLE,L3),1,0)</stp>
        <stp>Bar</stp>
        <stp/>
        <stp>Open</stp>
        <stp>15</stp>
        <stp>-275</stp>
        <stp>All</stp>
        <stp/>
        <stp/>
        <stp>TRUE</stp>
        <stp>T</stp>
        <tr r="F279" s="2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-175</stp>
        <stp>All</stp>
        <stp/>
        <stp/>
        <stp>TRUE</stp>
        <stp>T</stp>
        <tr r="F179" s="2"/>
      </tp>
      <tp>
        <v>14.38</v>
        <stp/>
        <stp>StudyData</stp>
        <stp>Consolidate(SPREAD((42*HOE+42*RBE)/2-CLE,L3),1X,SPREAD((42*HOE+42*RBE)/2-CLE,L3),1,0)</stp>
        <stp>Bar</stp>
        <stp/>
        <stp>High</stp>
        <stp>15</stp>
        <stp>-253</stp>
        <stp>All</stp>
        <stp/>
        <stp/>
        <stp>TRUE</stp>
        <stp>T</stp>
        <tr r="G257" s="2"/>
      </tp>
      <tp>
        <v>14.81</v>
        <stp/>
        <stp>StudyData</stp>
        <stp>Consolidate(SPREAD((42*HOE+42*RBE)/2-CLE,L3),1X,SPREAD((42*HOE+42*RBE)/2-CLE,L3),1,0)</stp>
        <stp>Bar</stp>
        <stp/>
        <stp>High</stp>
        <stp>15</stp>
        <stp>-153</stp>
        <stp>All</stp>
        <stp/>
        <stp/>
        <stp>TRUE</stp>
        <stp>T</stp>
        <tr r="G157" s="2"/>
      </tp>
      <tp>
        <v>14.27</v>
        <stp/>
        <stp>StudyData</stp>
        <stp>Consolidate(SPREAD((42*HOE+42*RBE)/2-CLE,L3),1X,SPREAD((42*HOE+42*RBE)/2-CLE,L3),1,0)</stp>
        <stp>Bar</stp>
        <stp/>
        <stp>Open</stp>
        <stp>15</stp>
        <stp>-274</stp>
        <stp>All</stp>
        <stp/>
        <stp/>
        <stp>TRUE</stp>
        <stp>T</stp>
        <tr r="F278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-174</stp>
        <stp>All</stp>
        <stp/>
        <stp/>
        <stp>TRUE</stp>
        <stp>T</stp>
        <tr r="F178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-252</stp>
        <stp>All</stp>
        <stp/>
        <stp/>
        <stp>TRUE</stp>
        <stp>T</stp>
        <tr r="G256" s="2"/>
      </tp>
      <tp>
        <v>14.81</v>
        <stp/>
        <stp>StudyData</stp>
        <stp>Consolidate(SPREAD((42*HOE+42*RBE)/2-CLE,L3),1X,SPREAD((42*HOE+42*RBE)/2-CLE,L3),1,0)</stp>
        <stp>Bar</stp>
        <stp/>
        <stp>High</stp>
        <stp>15</stp>
        <stp>-152</stp>
        <stp>All</stp>
        <stp/>
        <stp/>
        <stp>TRUE</stp>
        <stp>T</stp>
        <tr r="G156" s="2"/>
      </tp>
      <tp>
        <v>14.28</v>
        <stp/>
        <stp>StudyData</stp>
        <stp>Consolidate(SPREAD((42*HOE+42*RBE)/2-CLE,L3),1X,SPREAD((42*HOE+42*RBE)/2-CLE,L3),1,0)</stp>
        <stp>Bar</stp>
        <stp/>
        <stp>Open</stp>
        <stp>15</stp>
        <stp>-277</stp>
        <stp>All</stp>
        <stp/>
        <stp/>
        <stp>TRUE</stp>
        <stp>T</stp>
        <tr r="F281" s="2"/>
      </tp>
      <tp>
        <v>14.48</v>
        <stp/>
        <stp>StudyData</stp>
        <stp>Consolidate(SPREAD((42*HOE+42*RBE)/2-CLE,L3),1X,SPREAD((42*HOE+42*RBE)/2-CLE,L3),1,0)</stp>
        <stp>Bar</stp>
        <stp/>
        <stp>Open</stp>
        <stp>15</stp>
        <stp>-177</stp>
        <stp>All</stp>
        <stp/>
        <stp/>
        <stp>TRUE</stp>
        <stp>T</stp>
        <tr r="F181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-251</stp>
        <stp>All</stp>
        <stp/>
        <stp/>
        <stp>TRUE</stp>
        <stp>T</stp>
        <tr r="G255" s="2"/>
      </tp>
      <tp>
        <v>14.82</v>
        <stp/>
        <stp>StudyData</stp>
        <stp>Consolidate(SPREAD((42*HOE+42*RBE)/2-CLE,L3),1X,SPREAD((42*HOE+42*RBE)/2-CLE,L3),1,0)</stp>
        <stp>Bar</stp>
        <stp/>
        <stp>High</stp>
        <stp>15</stp>
        <stp>-151</stp>
        <stp>All</stp>
        <stp/>
        <stp/>
        <stp>TRUE</stp>
        <stp>T</stp>
        <tr r="G155" s="2"/>
      </tp>
      <tp>
        <v>14.31</v>
        <stp/>
        <stp>StudyData</stp>
        <stp>Consolidate(SPREAD((42*HOE+42*RBE)/2-CLE,L3),1X,SPREAD((42*HOE+42*RBE)/2-CLE,L3),1,0)</stp>
        <stp>Bar</stp>
        <stp/>
        <stp>Open</stp>
        <stp>15</stp>
        <stp>-276</stp>
        <stp>All</stp>
        <stp/>
        <stp/>
        <stp>TRUE</stp>
        <stp>T</stp>
        <tr r="F280" s="2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-176</stp>
        <stp>All</stp>
        <stp/>
        <stp/>
        <stp>TRUE</stp>
        <stp>T</stp>
        <tr r="F180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-250</stp>
        <stp>All</stp>
        <stp/>
        <stp/>
        <stp>TRUE</stp>
        <stp>T</stp>
        <tr r="G254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-150</stp>
        <stp>All</stp>
        <stp/>
        <stp/>
        <stp>TRUE</stp>
        <stp>T</stp>
        <tr r="G154" s="2"/>
      </tp>
      <tp>
        <v>14.37</v>
        <stp/>
        <stp>StudyData</stp>
        <stp>Consolidate(SPREAD((42*HOE+42*RBE)/2-CLE,L3),1X,SPREAD((42*HOE+42*RBE)/2-CLE,L3),1,0)</stp>
        <stp>Bar</stp>
        <stp/>
        <stp>Open</stp>
        <stp>15</stp>
        <stp>-271</stp>
        <stp>All</stp>
        <stp/>
        <stp/>
        <stp>TRUE</stp>
        <stp>T</stp>
        <tr r="F275" s="2"/>
      </tp>
      <tp>
        <v>14.64</v>
        <stp/>
        <stp>StudyData</stp>
        <stp>Consolidate(SPREAD((42*HOE+42*RBE)/2-CLE,L3),1X,SPREAD((42*HOE+42*RBE)/2-CLE,L3),1,0)</stp>
        <stp>Bar</stp>
        <stp/>
        <stp>Open</stp>
        <stp>15</stp>
        <stp>-171</stp>
        <stp>All</stp>
        <stp/>
        <stp/>
        <stp>TRUE</stp>
        <stp>T</stp>
        <tr r="F175" s="2"/>
      </tp>
      <tp>
        <v>14.51</v>
        <stp/>
        <stp>StudyData</stp>
        <stp>Consolidate(SPREAD((42*HOE+42*RBE)/2-CLE,L3),1X,SPREAD((42*HOE+42*RBE)/2-CLE,L3),1,0)</stp>
        <stp>Bar</stp>
        <stp/>
        <stp>High</stp>
        <stp>15</stp>
        <stp>-257</stp>
        <stp>All</stp>
        <stp/>
        <stp/>
        <stp>TRUE</stp>
        <stp>T</stp>
        <tr r="G261" s="2"/>
      </tp>
      <tp>
        <v>14.79</v>
        <stp/>
        <stp>StudyData</stp>
        <stp>Consolidate(SPREAD((42*HOE+42*RBE)/2-CLE,L3),1X,SPREAD((42*HOE+42*RBE)/2-CLE,L3),1,0)</stp>
        <stp>Bar</stp>
        <stp/>
        <stp>High</stp>
        <stp>15</stp>
        <stp>-157</stp>
        <stp>All</stp>
        <stp/>
        <stp/>
        <stp>TRUE</stp>
        <stp>T</stp>
        <tr r="G161" s="2"/>
      </tp>
      <tp>
        <v>14.38</v>
        <stp/>
        <stp>StudyData</stp>
        <stp>Consolidate(SPREAD((42*HOE+42*RBE)/2-CLE,L3),1X,SPREAD((42*HOE+42*RBE)/2-CLE,L3),1,0)</stp>
        <stp>Bar</stp>
        <stp/>
        <stp>Open</stp>
        <stp>15</stp>
        <stp>-270</stp>
        <stp>All</stp>
        <stp/>
        <stp/>
        <stp>TRUE</stp>
        <stp>T</stp>
        <tr r="F274" s="2"/>
      </tp>
      <tp>
        <v>14.67</v>
        <stp/>
        <stp>StudyData</stp>
        <stp>Consolidate(SPREAD((42*HOE+42*RBE)/2-CLE,L3),1X,SPREAD((42*HOE+42*RBE)/2-CLE,L3),1,0)</stp>
        <stp>Bar</stp>
        <stp/>
        <stp>Open</stp>
        <stp>15</stp>
        <stp>-170</stp>
        <stp>All</stp>
        <stp/>
        <stp/>
        <stp>TRUE</stp>
        <stp>T</stp>
        <tr r="F174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-256</stp>
        <stp>All</stp>
        <stp/>
        <stp/>
        <stp>TRUE</stp>
        <stp>T</stp>
        <tr r="G260" s="2"/>
      </tp>
      <tp>
        <v>14.78</v>
        <stp/>
        <stp>StudyData</stp>
        <stp>Consolidate(SPREAD((42*HOE+42*RBE)/2-CLE,L3),1X,SPREAD((42*HOE+42*RBE)/2-CLE,L3),1,0)</stp>
        <stp>Bar</stp>
        <stp/>
        <stp>High</stp>
        <stp>15</stp>
        <stp>-156</stp>
        <stp>All</stp>
        <stp/>
        <stp/>
        <stp>TRUE</stp>
        <stp>T</stp>
        <tr r="G160" s="2"/>
      </tp>
      <tp>
        <v>14.28</v>
        <stp/>
        <stp>StudyData</stp>
        <stp>Consolidate(SPREAD((42*HOE+42*RBE)/2-CLE,L3),1X,SPREAD((42*HOE+42*RBE)/2-CLE,L3),1,0)</stp>
        <stp>Bar</stp>
        <stp/>
        <stp>Open</stp>
        <stp>15</stp>
        <stp>-273</stp>
        <stp>All</stp>
        <stp/>
        <stp/>
        <stp>TRUE</stp>
        <stp>T</stp>
        <tr r="F277" s="2"/>
      </tp>
      <tp>
        <v>14.67</v>
        <stp/>
        <stp>StudyData</stp>
        <stp>Consolidate(SPREAD((42*HOE+42*RBE)/2-CLE,L3),1X,SPREAD((42*HOE+42*RBE)/2-CLE,L3),1,0)</stp>
        <stp>Bar</stp>
        <stp/>
        <stp>Open</stp>
        <stp>15</stp>
        <stp>-173</stp>
        <stp>All</stp>
        <stp/>
        <stp/>
        <stp>TRUE</stp>
        <stp>T</stp>
        <tr r="F177" s="2"/>
      </tp>
      <tp>
        <v>14.42</v>
        <stp/>
        <stp>StudyData</stp>
        <stp>Consolidate(SPREAD((42*HOE+42*RBE)/2-CLE,L3),1X,SPREAD((42*HOE+42*RBE)/2-CLE,L3),1,0)</stp>
        <stp>Bar</stp>
        <stp/>
        <stp>High</stp>
        <stp>15</stp>
        <stp>-255</stp>
        <stp>All</stp>
        <stp/>
        <stp/>
        <stp>TRUE</stp>
        <stp>T</stp>
        <tr r="G259" s="2"/>
      </tp>
      <tp>
        <v>14.8</v>
        <stp/>
        <stp>StudyData</stp>
        <stp>Consolidate(SPREAD((42*HOE+42*RBE)/2-CLE,L3),1X,SPREAD((42*HOE+42*RBE)/2-CLE,L3),1,0)</stp>
        <stp>Bar</stp>
        <stp/>
        <stp>High</stp>
        <stp>15</stp>
        <stp>-155</stp>
        <stp>All</stp>
        <stp/>
        <stp/>
        <stp>TRUE</stp>
        <stp>T</stp>
        <tr r="G159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-272</stp>
        <stp>All</stp>
        <stp/>
        <stp/>
        <stp>TRUE</stp>
        <stp>T</stp>
        <tr r="F276" s="2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-172</stp>
        <stp>All</stp>
        <stp/>
        <stp/>
        <stp>TRUE</stp>
        <stp>T</stp>
        <tr r="F176" s="2"/>
      </tp>
      <tp>
        <v>14.41</v>
        <stp/>
        <stp>StudyData</stp>
        <stp>Consolidate(SPREAD((42*HOE+42*RBE)/2-CLE,L3),1X,SPREAD((42*HOE+42*RBE)/2-CLE,L3),1,0)</stp>
        <stp>Bar</stp>
        <stp/>
        <stp>High</stp>
        <stp>15</stp>
        <stp>-254</stp>
        <stp>All</stp>
        <stp/>
        <stp/>
        <stp>TRUE</stp>
        <stp>T</stp>
        <tr r="G258" s="2"/>
      </tp>
      <tp>
        <v>14.8</v>
        <stp/>
        <stp>StudyData</stp>
        <stp>Consolidate(SPREAD((42*HOE+42*RBE)/2-CLE,L3),1X,SPREAD((42*HOE+42*RBE)/2-CLE,L3),1,0)</stp>
        <stp>Bar</stp>
        <stp/>
        <stp>High</stp>
        <stp>15</stp>
        <stp>-154</stp>
        <stp>All</stp>
        <stp/>
        <stp/>
        <stp>TRUE</stp>
        <stp>T</stp>
        <tr r="G158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-80</stp>
        <stp>All</stp>
        <stp/>
        <stp/>
        <stp>TRUE</stp>
        <stp>T</stp>
        <tr r="I84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-235</stp>
        <stp>All</stp>
        <stp/>
        <stp/>
        <stp>TRUE</stp>
        <stp>T</stp>
        <tr r="H239" s="6"/>
      </tp>
      <tp>
        <v>72.5</v>
        <stp/>
        <stp>StudyData</stp>
        <stp>Consolidate(SPREAD((-ZSE)+(2.2*ZME)+(11*ZLE)),1X,SPREAD((-ZSE)+(2.2*ZME)+(11*ZLE)),1,0)</stp>
        <stp>Bar</stp>
        <stp/>
        <stp>Low</stp>
        <stp>15</stp>
        <stp>-135</stp>
        <stp>All</stp>
        <stp/>
        <stp/>
        <stp>TRUE</stp>
        <stp>T</stp>
        <tr r="H139" s="6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-81</stp>
        <stp>All</stp>
        <stp/>
        <stp/>
        <stp>TRUE</stp>
        <stp>T</stp>
        <tr r="I85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-234</stp>
        <stp>All</stp>
        <stp/>
        <stp/>
        <stp>TRUE</stp>
        <stp>T</stp>
        <tr r="H238" s="6"/>
      </tp>
      <tp>
        <v>72.25</v>
        <stp/>
        <stp>StudyData</stp>
        <stp>Consolidate(SPREAD((-ZSE)+(2.2*ZME)+(11*ZLE)),1X,SPREAD((-ZSE)+(2.2*ZME)+(11*ZLE)),1,0)</stp>
        <stp>Bar</stp>
        <stp/>
        <stp>Low</stp>
        <stp>15</stp>
        <stp>-134</stp>
        <stp>All</stp>
        <stp/>
        <stp/>
        <stp>TRUE</stp>
        <stp>T</stp>
        <tr r="H138" s="6"/>
      </tp>
      <tp>
        <v>14.61</v>
        <stp/>
        <stp>StudyData</stp>
        <stp>Consolidate(SPREAD((42*HOE+42*RBE)/2-CLE,L3),1X,SPREAD((42*HOE+42*RBE)/2-CLE,L3),1,0)</stp>
        <stp>Bar</stp>
        <stp/>
        <stp>Close</stp>
        <stp>15</stp>
        <stp>-82</stp>
        <stp>All</stp>
        <stp/>
        <stp/>
        <stp>TRUE</stp>
        <stp>T</stp>
        <tr r="I86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-237</stp>
        <stp>All</stp>
        <stp/>
        <stp/>
        <stp>TRUE</stp>
        <stp>T</stp>
        <tr r="H241" s="6"/>
      </tp>
      <tp>
        <v>72</v>
        <stp/>
        <stp>StudyData</stp>
        <stp>Consolidate(SPREAD((-ZSE)+(2.2*ZME)+(11*ZLE)),1X,SPREAD((-ZSE)+(2.2*ZME)+(11*ZLE)),1,0)</stp>
        <stp>Bar</stp>
        <stp/>
        <stp>Low</stp>
        <stp>15</stp>
        <stp>-137</stp>
        <stp>All</stp>
        <stp/>
        <stp/>
        <stp>TRUE</stp>
        <stp>T</stp>
        <tr r="H141" s="6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-83</stp>
        <stp>All</stp>
        <stp/>
        <stp/>
        <stp>TRUE</stp>
        <stp>T</stp>
        <tr r="I87" s="2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-236</stp>
        <stp>All</stp>
        <stp/>
        <stp/>
        <stp>TRUE</stp>
        <stp>T</stp>
        <tr r="H240" s="6"/>
      </tp>
      <tp>
        <v>72</v>
        <stp/>
        <stp>StudyData</stp>
        <stp>Consolidate(SPREAD((-ZSE)+(2.2*ZME)+(11*ZLE)),1X,SPREAD((-ZSE)+(2.2*ZME)+(11*ZLE)),1,0)</stp>
        <stp>Bar</stp>
        <stp/>
        <stp>Low</stp>
        <stp>15</stp>
        <stp>-136</stp>
        <stp>All</stp>
        <stp/>
        <stp/>
        <stp>TRUE</stp>
        <stp>T</stp>
        <tr r="H140" s="6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-84</stp>
        <stp>All</stp>
        <stp/>
        <stp/>
        <stp>TRUE</stp>
        <stp>T</stp>
        <tr r="I88" s="2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-231</stp>
        <stp>All</stp>
        <stp/>
        <stp/>
        <stp>TRUE</stp>
        <stp>T</stp>
        <tr r="H235" s="6"/>
      </tp>
      <tp>
        <v>74</v>
        <stp/>
        <stp>StudyData</stp>
        <stp>Consolidate(SPREAD((-ZSE)+(2.2*ZME)+(11*ZLE)),1X,SPREAD((-ZSE)+(2.2*ZME)+(11*ZLE)),1,0)</stp>
        <stp>Bar</stp>
        <stp/>
        <stp>Low</stp>
        <stp>15</stp>
        <stp>-131</stp>
        <stp>All</stp>
        <stp/>
        <stp/>
        <stp>TRUE</stp>
        <stp>T</stp>
        <tr r="H135" s="6"/>
      </tp>
      <tp>
        <v>42668.833333333336</v>
        <stp/>
        <stp>StudyData</stp>
        <stp>Consolidate(SPREAD((-ZSE)+(2.2*ZME)+(11*ZLE)),1X,SPREAD((-ZSE)+(2.2*ZME)+(11*ZLE)),1,0)</stp>
        <stp>Bar</stp>
        <stp/>
        <stp>Time</stp>
        <stp>15</stp>
        <stp>-198</stp>
        <stp>All</stp>
        <stp/>
        <stp/>
        <stp>False</stp>
        <tr r="C202" s="6"/>
        <tr r="E202" s="6"/>
      </tp>
      <tp>
        <v>42668.822916666664</v>
        <stp/>
        <stp>StudyData</stp>
        <stp>Consolidate(SPREAD((-ZSE)+(2.2*ZME)+(11*ZLE)),1X,SPREAD((-ZSE)+(2.2*ZME)+(11*ZLE)),1,0)</stp>
        <stp>Bar</stp>
        <stp/>
        <stp>Time</stp>
        <stp>15</stp>
        <stp>-199</stp>
        <stp>All</stp>
        <stp/>
        <stp/>
        <stp>False</stp>
        <tr r="E203" s="6"/>
        <tr r="C203" s="6"/>
      </tp>
      <tp>
        <v>42668.854166666664</v>
        <stp/>
        <stp>StudyData</stp>
        <stp>Consolidate(SPREAD((-ZSE)+(2.2*ZME)+(11*ZLE)),1X,SPREAD((-ZSE)+(2.2*ZME)+(11*ZLE)),1,0)</stp>
        <stp>Bar</stp>
        <stp/>
        <stp>Time</stp>
        <stp>15</stp>
        <stp>-196</stp>
        <stp>All</stp>
        <stp/>
        <stp/>
        <stp>False</stp>
        <tr r="E200" s="6"/>
        <tr r="C200" s="6"/>
      </tp>
      <tp>
        <v>42668.84375</v>
        <stp/>
        <stp>StudyData</stp>
        <stp>Consolidate(SPREAD((-ZSE)+(2.2*ZME)+(11*ZLE)),1X,SPREAD((-ZSE)+(2.2*ZME)+(11*ZLE)),1,0)</stp>
        <stp>Bar</stp>
        <stp/>
        <stp>Time</stp>
        <stp>15</stp>
        <stp>-197</stp>
        <stp>All</stp>
        <stp/>
        <stp/>
        <stp>False</stp>
        <tr r="C201" s="6"/>
        <tr r="E201" s="6"/>
      </tp>
      <tp>
        <v>42668.875</v>
        <stp/>
        <stp>StudyData</stp>
        <stp>Consolidate(SPREAD((-ZSE)+(2.2*ZME)+(11*ZLE)),1X,SPREAD((-ZSE)+(2.2*ZME)+(11*ZLE)),1,0)</stp>
        <stp>Bar</stp>
        <stp/>
        <stp>Time</stp>
        <stp>15</stp>
        <stp>-194</stp>
        <stp>All</stp>
        <stp/>
        <stp/>
        <stp>False</stp>
        <tr r="C198" s="6"/>
        <tr r="E198" s="6"/>
      </tp>
      <tp>
        <v>42668.864583333336</v>
        <stp/>
        <stp>StudyData</stp>
        <stp>Consolidate(SPREAD((-ZSE)+(2.2*ZME)+(11*ZLE)),1X,SPREAD((-ZSE)+(2.2*ZME)+(11*ZLE)),1,0)</stp>
        <stp>Bar</stp>
        <stp/>
        <stp>Time</stp>
        <stp>15</stp>
        <stp>-195</stp>
        <stp>All</stp>
        <stp/>
        <stp/>
        <stp>False</stp>
        <tr r="E199" s="6"/>
        <tr r="C199" s="6"/>
      </tp>
      <tp>
        <v>42668.895833333336</v>
        <stp/>
        <stp>StudyData</stp>
        <stp>Consolidate(SPREAD((-ZSE)+(2.2*ZME)+(11*ZLE)),1X,SPREAD((-ZSE)+(2.2*ZME)+(11*ZLE)),1,0)</stp>
        <stp>Bar</stp>
        <stp/>
        <stp>Time</stp>
        <stp>15</stp>
        <stp>-192</stp>
        <stp>All</stp>
        <stp/>
        <stp/>
        <stp>False</stp>
        <tr r="C196" s="6"/>
        <tr r="E196" s="6"/>
      </tp>
      <tp>
        <v>42668.885416666664</v>
        <stp/>
        <stp>StudyData</stp>
        <stp>Consolidate(SPREAD((-ZSE)+(2.2*ZME)+(11*ZLE)),1X,SPREAD((-ZSE)+(2.2*ZME)+(11*ZLE)),1,0)</stp>
        <stp>Bar</stp>
        <stp/>
        <stp>Time</stp>
        <stp>15</stp>
        <stp>-193</stp>
        <stp>All</stp>
        <stp/>
        <stp/>
        <stp>False</stp>
        <tr r="E197" s="6"/>
        <tr r="C197" s="6"/>
      </tp>
      <tp>
        <v>42668.916666666664</v>
        <stp/>
        <stp>StudyData</stp>
        <stp>Consolidate(SPREAD((-ZSE)+(2.2*ZME)+(11*ZLE)),1X,SPREAD((-ZSE)+(2.2*ZME)+(11*ZLE)),1,0)</stp>
        <stp>Bar</stp>
        <stp/>
        <stp>Time</stp>
        <stp>15</stp>
        <stp>-190</stp>
        <stp>All</stp>
        <stp/>
        <stp/>
        <stp>False</stp>
        <tr r="C194" s="6"/>
        <tr r="E194" s="6"/>
      </tp>
      <tp>
        <v>42668.90625</v>
        <stp/>
        <stp>StudyData</stp>
        <stp>Consolidate(SPREAD((-ZSE)+(2.2*ZME)+(11*ZLE)),1X,SPREAD((-ZSE)+(2.2*ZME)+(11*ZLE)),1,0)</stp>
        <stp>Bar</stp>
        <stp/>
        <stp>Time</stp>
        <stp>15</stp>
        <stp>-191</stp>
        <stp>All</stp>
        <stp/>
        <stp/>
        <stp>False</stp>
        <tr r="E195" s="6"/>
        <tr r="C195" s="6"/>
      </tp>
      <tp>
        <v>14.54</v>
        <stp/>
        <stp>StudyData</stp>
        <stp>Consolidate(SPREAD((42*HOE+42*RBE)/2-CLE,L3),1X,SPREAD((42*HOE+42*RBE)/2-CLE,L3),1,0)</stp>
        <stp>Bar</stp>
        <stp/>
        <stp>Close</stp>
        <stp>15</stp>
        <stp>-85</stp>
        <stp>All</stp>
        <stp/>
        <stp/>
        <stp>TRUE</stp>
        <stp>T</stp>
        <tr r="I89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-230</stp>
        <stp>All</stp>
        <stp/>
        <stp/>
        <stp>TRUE</stp>
        <stp>T</stp>
        <tr r="H234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-130</stp>
        <stp>All</stp>
        <stp/>
        <stp/>
        <stp>TRUE</stp>
        <stp>T</stp>
        <tr r="H134" s="6"/>
      </tp>
      <tp>
        <v>42668.9375</v>
        <stp/>
        <stp>StudyData</stp>
        <stp>Consolidate(SPREAD((-ZSE)+(2.2*ZME)+(11*ZLE)),1X,SPREAD((-ZSE)+(2.2*ZME)+(11*ZLE)),1,0)</stp>
        <stp>Bar</stp>
        <stp/>
        <stp>Time</stp>
        <stp>15</stp>
        <stp>-188</stp>
        <stp>All</stp>
        <stp/>
        <stp/>
        <stp>False</stp>
        <tr r="E192" s="6"/>
        <tr r="C192" s="6"/>
      </tp>
      <tp>
        <v>42668.927083333336</v>
        <stp/>
        <stp>StudyData</stp>
        <stp>Consolidate(SPREAD((-ZSE)+(2.2*ZME)+(11*ZLE)),1X,SPREAD((-ZSE)+(2.2*ZME)+(11*ZLE)),1,0)</stp>
        <stp>Bar</stp>
        <stp/>
        <stp>Time</stp>
        <stp>15</stp>
        <stp>-189</stp>
        <stp>All</stp>
        <stp/>
        <stp/>
        <stp>False</stp>
        <tr r="C193" s="6"/>
        <tr r="E193" s="6"/>
      </tp>
      <tp>
        <v>42668.958333333336</v>
        <stp/>
        <stp>StudyData</stp>
        <stp>Consolidate(SPREAD((-ZSE)+(2.2*ZME)+(11*ZLE)),1X,SPREAD((-ZSE)+(2.2*ZME)+(11*ZLE)),1,0)</stp>
        <stp>Bar</stp>
        <stp/>
        <stp>Time</stp>
        <stp>15</stp>
        <stp>-186</stp>
        <stp>All</stp>
        <stp/>
        <stp/>
        <stp>False</stp>
        <tr r="C190" s="6"/>
        <tr r="E190" s="6"/>
      </tp>
      <tp>
        <v>42668.947916666664</v>
        <stp/>
        <stp>StudyData</stp>
        <stp>Consolidate(SPREAD((-ZSE)+(2.2*ZME)+(11*ZLE)),1X,SPREAD((-ZSE)+(2.2*ZME)+(11*ZLE)),1,0)</stp>
        <stp>Bar</stp>
        <stp/>
        <stp>Time</stp>
        <stp>15</stp>
        <stp>-187</stp>
        <stp>All</stp>
        <stp/>
        <stp/>
        <stp>False</stp>
        <tr r="E191" s="6"/>
        <tr r="C191" s="6"/>
      </tp>
      <tp>
        <v>42668.979166666664</v>
        <stp/>
        <stp>StudyData</stp>
        <stp>Consolidate(SPREAD((-ZSE)+(2.2*ZME)+(11*ZLE)),1X,SPREAD((-ZSE)+(2.2*ZME)+(11*ZLE)),1,0)</stp>
        <stp>Bar</stp>
        <stp/>
        <stp>Time</stp>
        <stp>15</stp>
        <stp>-184</stp>
        <stp>All</stp>
        <stp/>
        <stp/>
        <stp>False</stp>
        <tr r="C188" s="6"/>
        <tr r="E188" s="6"/>
      </tp>
      <tp>
        <v>42668.96875</v>
        <stp/>
        <stp>StudyData</stp>
        <stp>Consolidate(SPREAD((-ZSE)+(2.2*ZME)+(11*ZLE)),1X,SPREAD((-ZSE)+(2.2*ZME)+(11*ZLE)),1,0)</stp>
        <stp>Bar</stp>
        <stp/>
        <stp>Time</stp>
        <stp>15</stp>
        <stp>-185</stp>
        <stp>All</stp>
        <stp/>
        <stp/>
        <stp>False</stp>
        <tr r="E189" s="6"/>
        <tr r="C189" s="6"/>
      </tp>
      <tp>
        <v>42669</v>
        <stp/>
        <stp>StudyData</stp>
        <stp>Consolidate(SPREAD((-ZSE)+(2.2*ZME)+(11*ZLE)),1X,SPREAD((-ZSE)+(2.2*ZME)+(11*ZLE)),1,0)</stp>
        <stp>Bar</stp>
        <stp/>
        <stp>Time</stp>
        <stp>15</stp>
        <stp>-182</stp>
        <stp>All</stp>
        <stp/>
        <stp/>
        <stp>False</stp>
        <tr r="C186" s="6"/>
        <tr r="E186" s="6"/>
      </tp>
      <tp>
        <v>42668.989583333336</v>
        <stp/>
        <stp>StudyData</stp>
        <stp>Consolidate(SPREAD((-ZSE)+(2.2*ZME)+(11*ZLE)),1X,SPREAD((-ZSE)+(2.2*ZME)+(11*ZLE)),1,0)</stp>
        <stp>Bar</stp>
        <stp/>
        <stp>Time</stp>
        <stp>15</stp>
        <stp>-183</stp>
        <stp>All</stp>
        <stp/>
        <stp/>
        <stp>False</stp>
        <tr r="C187" s="6"/>
        <tr r="E187" s="6"/>
      </tp>
      <tp>
        <v>42669.020833333336</v>
        <stp/>
        <stp>StudyData</stp>
        <stp>Consolidate(SPREAD((-ZSE)+(2.2*ZME)+(11*ZLE)),1X,SPREAD((-ZSE)+(2.2*ZME)+(11*ZLE)),1,0)</stp>
        <stp>Bar</stp>
        <stp/>
        <stp>Time</stp>
        <stp>15</stp>
        <stp>-180</stp>
        <stp>All</stp>
        <stp/>
        <stp/>
        <stp>False</stp>
        <tr r="C184" s="6"/>
        <tr r="E184" s="6"/>
      </tp>
      <tp>
        <v>42669.010416666664</v>
        <stp/>
        <stp>StudyData</stp>
        <stp>Consolidate(SPREAD((-ZSE)+(2.2*ZME)+(11*ZLE)),1X,SPREAD((-ZSE)+(2.2*ZME)+(11*ZLE)),1,0)</stp>
        <stp>Bar</stp>
        <stp/>
        <stp>Time</stp>
        <stp>15</stp>
        <stp>-181</stp>
        <stp>All</stp>
        <stp/>
        <stp/>
        <stp>False</stp>
        <tr r="E185" s="6"/>
        <tr r="C185" s="6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-86</stp>
        <stp>All</stp>
        <stp/>
        <stp/>
        <stp>TRUE</stp>
        <stp>T</stp>
        <tr r="I90" s="2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-233</stp>
        <stp>All</stp>
        <stp/>
        <stp/>
        <stp>TRUE</stp>
        <stp>T</stp>
        <tr r="H237" s="6"/>
      </tp>
      <tp>
        <v>72.25</v>
        <stp/>
        <stp>StudyData</stp>
        <stp>Consolidate(SPREAD((-ZSE)+(2.2*ZME)+(11*ZLE)),1X,SPREAD((-ZSE)+(2.2*ZME)+(11*ZLE)),1,0)</stp>
        <stp>Bar</stp>
        <stp/>
        <stp>Low</stp>
        <stp>15</stp>
        <stp>-133</stp>
        <stp>All</stp>
        <stp/>
        <stp/>
        <stp>TRUE</stp>
        <stp>T</stp>
        <tr r="H137" s="6"/>
      </tp>
      <tp>
        <v>14.53</v>
        <stp/>
        <stp>StudyData</stp>
        <stp>Consolidate(SPREAD((42*HOE+42*RBE)/2-CLE,L3),1X,SPREAD((42*HOE+42*RBE)/2-CLE,L3),1,0)</stp>
        <stp>Bar</stp>
        <stp/>
        <stp>Close</stp>
        <stp>15</stp>
        <stp>-87</stp>
        <stp>All</stp>
        <stp/>
        <stp/>
        <stp>TRUE</stp>
        <stp>T</stp>
        <tr r="I91" s="2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-232</stp>
        <stp>All</stp>
        <stp/>
        <stp/>
        <stp>TRUE</stp>
        <stp>T</stp>
        <tr r="H236" s="6"/>
      </tp>
      <tp>
        <v>73.75</v>
        <stp/>
        <stp>StudyData</stp>
        <stp>Consolidate(SPREAD((-ZSE)+(2.2*ZME)+(11*ZLE)),1X,SPREAD((-ZSE)+(2.2*ZME)+(11*ZLE)),1,0)</stp>
        <stp>Bar</stp>
        <stp/>
        <stp>Low</stp>
        <stp>15</stp>
        <stp>-132</stp>
        <stp>All</stp>
        <stp/>
        <stp/>
        <stp>TRUE</stp>
        <stp>T</stp>
        <tr r="H136" s="6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-88</stp>
        <stp>All</stp>
        <stp/>
        <stp/>
        <stp>TRUE</stp>
        <stp>T</stp>
        <tr r="I92" s="2"/>
      </tp>
      <tp>
        <v>42669.25</v>
        <stp/>
        <stp>StudyData</stp>
        <stp>Consolidate(SPREAD((-ZSE)+(2.2*ZME)+(11*ZLE)),1X,SPREAD((-ZSE)+(2.2*ZME)+(11*ZLE)),1,0)</stp>
        <stp>Bar</stp>
        <stp/>
        <stp>Time</stp>
        <stp>15</stp>
        <stp>-158</stp>
        <stp>All</stp>
        <stp/>
        <stp/>
        <stp>False</stp>
        <tr r="E162" s="6"/>
        <tr r="C162" s="6"/>
      </tp>
      <tp>
        <v>42669.239583333336</v>
        <stp/>
        <stp>StudyData</stp>
        <stp>Consolidate(SPREAD((-ZSE)+(2.2*ZME)+(11*ZLE)),1X,SPREAD((-ZSE)+(2.2*ZME)+(11*ZLE)),1,0)</stp>
        <stp>Bar</stp>
        <stp/>
        <stp>Time</stp>
        <stp>15</stp>
        <stp>-159</stp>
        <stp>All</stp>
        <stp/>
        <stp/>
        <stp>False</stp>
        <tr r="E163" s="6"/>
        <tr r="C163" s="6"/>
      </tp>
      <tp>
        <v>42669.270833333336</v>
        <stp/>
        <stp>StudyData</stp>
        <stp>Consolidate(SPREAD((-ZSE)+(2.2*ZME)+(11*ZLE)),1X,SPREAD((-ZSE)+(2.2*ZME)+(11*ZLE)),1,0)</stp>
        <stp>Bar</stp>
        <stp/>
        <stp>Time</stp>
        <stp>15</stp>
        <stp>-156</stp>
        <stp>All</stp>
        <stp/>
        <stp/>
        <stp>False</stp>
        <tr r="C160" s="6"/>
        <tr r="E160" s="6"/>
      </tp>
      <tp>
        <v>42669.260416666664</v>
        <stp/>
        <stp>StudyData</stp>
        <stp>Consolidate(SPREAD((-ZSE)+(2.2*ZME)+(11*ZLE)),1X,SPREAD((-ZSE)+(2.2*ZME)+(11*ZLE)),1,0)</stp>
        <stp>Bar</stp>
        <stp/>
        <stp>Time</stp>
        <stp>15</stp>
        <stp>-157</stp>
        <stp>All</stp>
        <stp/>
        <stp/>
        <stp>False</stp>
        <tr r="C161" s="6"/>
        <tr r="E161" s="6"/>
      </tp>
      <tp>
        <v>42669.291666666664</v>
        <stp/>
        <stp>StudyData</stp>
        <stp>Consolidate(SPREAD((-ZSE)+(2.2*ZME)+(11*ZLE)),1X,SPREAD((-ZSE)+(2.2*ZME)+(11*ZLE)),1,0)</stp>
        <stp>Bar</stp>
        <stp/>
        <stp>Time</stp>
        <stp>15</stp>
        <stp>-154</stp>
        <stp>All</stp>
        <stp/>
        <stp/>
        <stp>False</stp>
        <tr r="E158" s="6"/>
        <tr r="C158" s="6"/>
      </tp>
      <tp>
        <v>42669.28125</v>
        <stp/>
        <stp>StudyData</stp>
        <stp>Consolidate(SPREAD((-ZSE)+(2.2*ZME)+(11*ZLE)),1X,SPREAD((-ZSE)+(2.2*ZME)+(11*ZLE)),1,0)</stp>
        <stp>Bar</stp>
        <stp/>
        <stp>Time</stp>
        <stp>15</stp>
        <stp>-155</stp>
        <stp>All</stp>
        <stp/>
        <stp/>
        <stp>False</stp>
        <tr r="E159" s="6"/>
        <tr r="C159" s="6"/>
      </tp>
      <tp>
        <v>42669.3125</v>
        <stp/>
        <stp>StudyData</stp>
        <stp>Consolidate(SPREAD((-ZSE)+(2.2*ZME)+(11*ZLE)),1X,SPREAD((-ZSE)+(2.2*ZME)+(11*ZLE)),1,0)</stp>
        <stp>Bar</stp>
        <stp/>
        <stp>Time</stp>
        <stp>15</stp>
        <stp>-152</stp>
        <stp>All</stp>
        <stp/>
        <stp/>
        <stp>False</stp>
        <tr r="C156" s="6"/>
        <tr r="E156" s="6"/>
      </tp>
      <tp>
        <v>42669.302083333336</v>
        <stp/>
        <stp>StudyData</stp>
        <stp>Consolidate(SPREAD((-ZSE)+(2.2*ZME)+(11*ZLE)),1X,SPREAD((-ZSE)+(2.2*ZME)+(11*ZLE)),1,0)</stp>
        <stp>Bar</stp>
        <stp/>
        <stp>Time</stp>
        <stp>15</stp>
        <stp>-153</stp>
        <stp>All</stp>
        <stp/>
        <stp/>
        <stp>False</stp>
        <tr r="E157" s="6"/>
        <tr r="C157" s="6"/>
      </tp>
      <tp>
        <v>42669.364583333336</v>
        <stp/>
        <stp>StudyData</stp>
        <stp>Consolidate(SPREAD((-ZSE)+(2.2*ZME)+(11*ZLE)),1X,SPREAD((-ZSE)+(2.2*ZME)+(11*ZLE)),1,0)</stp>
        <stp>Bar</stp>
        <stp/>
        <stp>Time</stp>
        <stp>15</stp>
        <stp>-150</stp>
        <stp>All</stp>
        <stp/>
        <stp/>
        <stp>False</stp>
        <tr r="E154" s="6"/>
        <tr r="C154" s="6"/>
      </tp>
      <tp>
        <v>42669.354166666664</v>
        <stp/>
        <stp>StudyData</stp>
        <stp>Consolidate(SPREAD((-ZSE)+(2.2*ZME)+(11*ZLE)),1X,SPREAD((-ZSE)+(2.2*ZME)+(11*ZLE)),1,0)</stp>
        <stp>Bar</stp>
        <stp/>
        <stp>Time</stp>
        <stp>15</stp>
        <stp>-151</stp>
        <stp>All</stp>
        <stp/>
        <stp/>
        <stp>False</stp>
        <tr r="C155" s="6"/>
        <tr r="E155" s="6"/>
      </tp>
      <tp>
        <v>14.61</v>
        <stp/>
        <stp>StudyData</stp>
        <stp>Consolidate(SPREAD((42*HOE+42*RBE)/2-CLE,L3),1X,SPREAD((42*HOE+42*RBE)/2-CLE,L3),1,0)</stp>
        <stp>Bar</stp>
        <stp/>
        <stp>Close</stp>
        <stp>15</stp>
        <stp>-89</stp>
        <stp>All</stp>
        <stp/>
        <stp/>
        <stp>TRUE</stp>
        <stp>T</stp>
        <tr r="I93" s="2"/>
      </tp>
      <tp>
        <v>42669.385416666664</v>
        <stp/>
        <stp>StudyData</stp>
        <stp>Consolidate(SPREAD((-ZSE)+(2.2*ZME)+(11*ZLE)),1X,SPREAD((-ZSE)+(2.2*ZME)+(11*ZLE)),1,0)</stp>
        <stp>Bar</stp>
        <stp/>
        <stp>Time</stp>
        <stp>15</stp>
        <stp>-148</stp>
        <stp>All</stp>
        <stp/>
        <stp/>
        <stp>False</stp>
        <tr r="C152" s="6"/>
        <tr r="E152" s="6"/>
      </tp>
      <tp>
        <v>42669.375</v>
        <stp/>
        <stp>StudyData</stp>
        <stp>Consolidate(SPREAD((-ZSE)+(2.2*ZME)+(11*ZLE)),1X,SPREAD((-ZSE)+(2.2*ZME)+(11*ZLE)),1,0)</stp>
        <stp>Bar</stp>
        <stp/>
        <stp>Time</stp>
        <stp>15</stp>
        <stp>-149</stp>
        <stp>All</stp>
        <stp/>
        <stp/>
        <stp>False</stp>
        <tr r="E153" s="6"/>
        <tr r="C153" s="6"/>
      </tp>
      <tp>
        <v>42669.40625</v>
        <stp/>
        <stp>StudyData</stp>
        <stp>Consolidate(SPREAD((-ZSE)+(2.2*ZME)+(11*ZLE)),1X,SPREAD((-ZSE)+(2.2*ZME)+(11*ZLE)),1,0)</stp>
        <stp>Bar</stp>
        <stp/>
        <stp>Time</stp>
        <stp>15</stp>
        <stp>-146</stp>
        <stp>All</stp>
        <stp/>
        <stp/>
        <stp>False</stp>
        <tr r="C150" s="6"/>
        <tr r="E150" s="6"/>
      </tp>
      <tp>
        <v>42669.395833333336</v>
        <stp/>
        <stp>StudyData</stp>
        <stp>Consolidate(SPREAD((-ZSE)+(2.2*ZME)+(11*ZLE)),1X,SPREAD((-ZSE)+(2.2*ZME)+(11*ZLE)),1,0)</stp>
        <stp>Bar</stp>
        <stp/>
        <stp>Time</stp>
        <stp>15</stp>
        <stp>-147</stp>
        <stp>All</stp>
        <stp/>
        <stp/>
        <stp>False</stp>
        <tr r="C151" s="6"/>
        <tr r="E151" s="6"/>
      </tp>
      <tp>
        <v>42669.427083333336</v>
        <stp/>
        <stp>StudyData</stp>
        <stp>Consolidate(SPREAD((-ZSE)+(2.2*ZME)+(11*ZLE)),1X,SPREAD((-ZSE)+(2.2*ZME)+(11*ZLE)),1,0)</stp>
        <stp>Bar</stp>
        <stp/>
        <stp>Time</stp>
        <stp>15</stp>
        <stp>-144</stp>
        <stp>All</stp>
        <stp/>
        <stp/>
        <stp>False</stp>
        <tr r="E148" s="6"/>
        <tr r="C148" s="6"/>
      </tp>
      <tp>
        <v>42669.416666666664</v>
        <stp/>
        <stp>StudyData</stp>
        <stp>Consolidate(SPREAD((-ZSE)+(2.2*ZME)+(11*ZLE)),1X,SPREAD((-ZSE)+(2.2*ZME)+(11*ZLE)),1,0)</stp>
        <stp>Bar</stp>
        <stp/>
        <stp>Time</stp>
        <stp>15</stp>
        <stp>-145</stp>
        <stp>All</stp>
        <stp/>
        <stp/>
        <stp>False</stp>
        <tr r="E149" s="6"/>
        <tr r="C149" s="6"/>
      </tp>
      <tp>
        <v>42669.447916666664</v>
        <stp/>
        <stp>StudyData</stp>
        <stp>Consolidate(SPREAD((-ZSE)+(2.2*ZME)+(11*ZLE)),1X,SPREAD((-ZSE)+(2.2*ZME)+(11*ZLE)),1,0)</stp>
        <stp>Bar</stp>
        <stp/>
        <stp>Time</stp>
        <stp>15</stp>
        <stp>-142</stp>
        <stp>All</stp>
        <stp/>
        <stp/>
        <stp>False</stp>
        <tr r="E146" s="6"/>
        <tr r="C146" s="6"/>
      </tp>
      <tp>
        <v>42669.4375</v>
        <stp/>
        <stp>StudyData</stp>
        <stp>Consolidate(SPREAD((-ZSE)+(2.2*ZME)+(11*ZLE)),1X,SPREAD((-ZSE)+(2.2*ZME)+(11*ZLE)),1,0)</stp>
        <stp>Bar</stp>
        <stp/>
        <stp>Time</stp>
        <stp>15</stp>
        <stp>-143</stp>
        <stp>All</stp>
        <stp/>
        <stp/>
        <stp>False</stp>
        <tr r="E147" s="6"/>
        <tr r="C147" s="6"/>
      </tp>
      <tp>
        <v>42669.46875</v>
        <stp/>
        <stp>StudyData</stp>
        <stp>Consolidate(SPREAD((-ZSE)+(2.2*ZME)+(11*ZLE)),1X,SPREAD((-ZSE)+(2.2*ZME)+(11*ZLE)),1,0)</stp>
        <stp>Bar</stp>
        <stp/>
        <stp>Time</stp>
        <stp>15</stp>
        <stp>-140</stp>
        <stp>All</stp>
        <stp/>
        <stp/>
        <stp>False</stp>
        <tr r="C144" s="6"/>
        <tr r="E144" s="6"/>
      </tp>
      <tp>
        <v>42669.458333333336</v>
        <stp/>
        <stp>StudyData</stp>
        <stp>Consolidate(SPREAD((-ZSE)+(2.2*ZME)+(11*ZLE)),1X,SPREAD((-ZSE)+(2.2*ZME)+(11*ZLE)),1,0)</stp>
        <stp>Bar</stp>
        <stp/>
        <stp>Time</stp>
        <stp>15</stp>
        <stp>-141</stp>
        <stp>All</stp>
        <stp/>
        <stp/>
        <stp>False</stp>
        <tr r="C145" s="6"/>
        <tr r="E145" s="6"/>
      </tp>
      <tp>
        <v>42669.041666666664</v>
        <stp/>
        <stp>StudyData</stp>
        <stp>Consolidate(SPREAD((-ZSE)+(2.2*ZME)+(11*ZLE)),1X,SPREAD((-ZSE)+(2.2*ZME)+(11*ZLE)),1,0)</stp>
        <stp>Bar</stp>
        <stp/>
        <stp>Time</stp>
        <stp>15</stp>
        <stp>-178</stp>
        <stp>All</stp>
        <stp/>
        <stp/>
        <stp>False</stp>
        <tr r="E182" s="6"/>
        <tr r="C182" s="6"/>
      </tp>
      <tp>
        <v>42669.03125</v>
        <stp/>
        <stp>StudyData</stp>
        <stp>Consolidate(SPREAD((-ZSE)+(2.2*ZME)+(11*ZLE)),1X,SPREAD((-ZSE)+(2.2*ZME)+(11*ZLE)),1,0)</stp>
        <stp>Bar</stp>
        <stp/>
        <stp>Time</stp>
        <stp>15</stp>
        <stp>-179</stp>
        <stp>All</stp>
        <stp/>
        <stp/>
        <stp>False</stp>
        <tr r="E183" s="6"/>
        <tr r="C183" s="6"/>
      </tp>
      <tp>
        <v>42669.0625</v>
        <stp/>
        <stp>StudyData</stp>
        <stp>Consolidate(SPREAD((-ZSE)+(2.2*ZME)+(11*ZLE)),1X,SPREAD((-ZSE)+(2.2*ZME)+(11*ZLE)),1,0)</stp>
        <stp>Bar</stp>
        <stp/>
        <stp>Time</stp>
        <stp>15</stp>
        <stp>-176</stp>
        <stp>All</stp>
        <stp/>
        <stp/>
        <stp>False</stp>
        <tr r="C180" s="6"/>
        <tr r="E180" s="6"/>
      </tp>
      <tp>
        <v>42669.052083333336</v>
        <stp/>
        <stp>StudyData</stp>
        <stp>Consolidate(SPREAD((-ZSE)+(2.2*ZME)+(11*ZLE)),1X,SPREAD((-ZSE)+(2.2*ZME)+(11*ZLE)),1,0)</stp>
        <stp>Bar</stp>
        <stp/>
        <stp>Time</stp>
        <stp>15</stp>
        <stp>-177</stp>
        <stp>All</stp>
        <stp/>
        <stp/>
        <stp>False</stp>
        <tr r="E181" s="6"/>
        <tr r="C181" s="6"/>
      </tp>
      <tp>
        <v>42669.083333333336</v>
        <stp/>
        <stp>StudyData</stp>
        <stp>Consolidate(SPREAD((-ZSE)+(2.2*ZME)+(11*ZLE)),1X,SPREAD((-ZSE)+(2.2*ZME)+(11*ZLE)),1,0)</stp>
        <stp>Bar</stp>
        <stp/>
        <stp>Time</stp>
        <stp>15</stp>
        <stp>-174</stp>
        <stp>All</stp>
        <stp/>
        <stp/>
        <stp>False</stp>
        <tr r="E178" s="6"/>
        <tr r="C178" s="6"/>
      </tp>
      <tp>
        <v>42669.072916666664</v>
        <stp/>
        <stp>StudyData</stp>
        <stp>Consolidate(SPREAD((-ZSE)+(2.2*ZME)+(11*ZLE)),1X,SPREAD((-ZSE)+(2.2*ZME)+(11*ZLE)),1,0)</stp>
        <stp>Bar</stp>
        <stp/>
        <stp>Time</stp>
        <stp>15</stp>
        <stp>-175</stp>
        <stp>All</stp>
        <stp/>
        <stp/>
        <stp>False</stp>
        <tr r="E179" s="6"/>
        <tr r="C179" s="6"/>
      </tp>
      <tp>
        <v>42669.104166666664</v>
        <stp/>
        <stp>StudyData</stp>
        <stp>Consolidate(SPREAD((-ZSE)+(2.2*ZME)+(11*ZLE)),1X,SPREAD((-ZSE)+(2.2*ZME)+(11*ZLE)),1,0)</stp>
        <stp>Bar</stp>
        <stp/>
        <stp>Time</stp>
        <stp>15</stp>
        <stp>-172</stp>
        <stp>All</stp>
        <stp/>
        <stp/>
        <stp>False</stp>
        <tr r="C176" s="6"/>
        <tr r="E176" s="6"/>
      </tp>
      <tp>
        <v>42669.09375</v>
        <stp/>
        <stp>StudyData</stp>
        <stp>Consolidate(SPREAD((-ZSE)+(2.2*ZME)+(11*ZLE)),1X,SPREAD((-ZSE)+(2.2*ZME)+(11*ZLE)),1,0)</stp>
        <stp>Bar</stp>
        <stp/>
        <stp>Time</stp>
        <stp>15</stp>
        <stp>-173</stp>
        <stp>All</stp>
        <stp/>
        <stp/>
        <stp>False</stp>
        <tr r="E177" s="6"/>
        <tr r="C177" s="6"/>
      </tp>
      <tp>
        <v>42669.125</v>
        <stp/>
        <stp>StudyData</stp>
        <stp>Consolidate(SPREAD((-ZSE)+(2.2*ZME)+(11*ZLE)),1X,SPREAD((-ZSE)+(2.2*ZME)+(11*ZLE)),1,0)</stp>
        <stp>Bar</stp>
        <stp/>
        <stp>Time</stp>
        <stp>15</stp>
        <stp>-170</stp>
        <stp>All</stp>
        <stp/>
        <stp/>
        <stp>False</stp>
        <tr r="C174" s="6"/>
        <tr r="E174" s="6"/>
      </tp>
      <tp>
        <v>42669.114583333336</v>
        <stp/>
        <stp>StudyData</stp>
        <stp>Consolidate(SPREAD((-ZSE)+(2.2*ZME)+(11*ZLE)),1X,SPREAD((-ZSE)+(2.2*ZME)+(11*ZLE)),1,0)</stp>
        <stp>Bar</stp>
        <stp/>
        <stp>Time</stp>
        <stp>15</stp>
        <stp>-171</stp>
        <stp>All</stp>
        <stp/>
        <stp/>
        <stp>False</stp>
        <tr r="C175" s="6"/>
        <tr r="E175" s="6"/>
      </tp>
      <tp>
        <v>42669.145833333336</v>
        <stp/>
        <stp>StudyData</stp>
        <stp>Consolidate(SPREAD((-ZSE)+(2.2*ZME)+(11*ZLE)),1X,SPREAD((-ZSE)+(2.2*ZME)+(11*ZLE)),1,0)</stp>
        <stp>Bar</stp>
        <stp/>
        <stp>Time</stp>
        <stp>15</stp>
        <stp>-168</stp>
        <stp>All</stp>
        <stp/>
        <stp/>
        <stp>False</stp>
        <tr r="E172" s="6"/>
        <tr r="C172" s="6"/>
      </tp>
      <tp>
        <v>42669.135416666664</v>
        <stp/>
        <stp>StudyData</stp>
        <stp>Consolidate(SPREAD((-ZSE)+(2.2*ZME)+(11*ZLE)),1X,SPREAD((-ZSE)+(2.2*ZME)+(11*ZLE)),1,0)</stp>
        <stp>Bar</stp>
        <stp/>
        <stp>Time</stp>
        <stp>15</stp>
        <stp>-169</stp>
        <stp>All</stp>
        <stp/>
        <stp/>
        <stp>False</stp>
        <tr r="E173" s="6"/>
        <tr r="C173" s="6"/>
      </tp>
      <tp>
        <v>42669.166666666664</v>
        <stp/>
        <stp>StudyData</stp>
        <stp>Consolidate(SPREAD((-ZSE)+(2.2*ZME)+(11*ZLE)),1X,SPREAD((-ZSE)+(2.2*ZME)+(11*ZLE)),1,0)</stp>
        <stp>Bar</stp>
        <stp/>
        <stp>Time</stp>
        <stp>15</stp>
        <stp>-166</stp>
        <stp>All</stp>
        <stp/>
        <stp/>
        <stp>False</stp>
        <tr r="E170" s="6"/>
        <tr r="C170" s="6"/>
      </tp>
      <tp>
        <v>42669.15625</v>
        <stp/>
        <stp>StudyData</stp>
        <stp>Consolidate(SPREAD((-ZSE)+(2.2*ZME)+(11*ZLE)),1X,SPREAD((-ZSE)+(2.2*ZME)+(11*ZLE)),1,0)</stp>
        <stp>Bar</stp>
        <stp/>
        <stp>Time</stp>
        <stp>15</stp>
        <stp>-167</stp>
        <stp>All</stp>
        <stp/>
        <stp/>
        <stp>False</stp>
        <tr r="E171" s="6"/>
        <tr r="C171" s="6"/>
      </tp>
      <tp>
        <v>42669.1875</v>
        <stp/>
        <stp>StudyData</stp>
        <stp>Consolidate(SPREAD((-ZSE)+(2.2*ZME)+(11*ZLE)),1X,SPREAD((-ZSE)+(2.2*ZME)+(11*ZLE)),1,0)</stp>
        <stp>Bar</stp>
        <stp/>
        <stp>Time</stp>
        <stp>15</stp>
        <stp>-164</stp>
        <stp>All</stp>
        <stp/>
        <stp/>
        <stp>False</stp>
        <tr r="C168" s="6"/>
        <tr r="E168" s="6"/>
      </tp>
      <tp>
        <v>42669.177083333336</v>
        <stp/>
        <stp>StudyData</stp>
        <stp>Consolidate(SPREAD((-ZSE)+(2.2*ZME)+(11*ZLE)),1X,SPREAD((-ZSE)+(2.2*ZME)+(11*ZLE)),1,0)</stp>
        <stp>Bar</stp>
        <stp/>
        <stp>Time</stp>
        <stp>15</stp>
        <stp>-165</stp>
        <stp>All</stp>
        <stp/>
        <stp/>
        <stp>False</stp>
        <tr r="C169" s="6"/>
        <tr r="E169" s="6"/>
      </tp>
      <tp>
        <v>42669.208333333336</v>
        <stp/>
        <stp>StudyData</stp>
        <stp>Consolidate(SPREAD((-ZSE)+(2.2*ZME)+(11*ZLE)),1X,SPREAD((-ZSE)+(2.2*ZME)+(11*ZLE)),1,0)</stp>
        <stp>Bar</stp>
        <stp/>
        <stp>Time</stp>
        <stp>15</stp>
        <stp>-162</stp>
        <stp>All</stp>
        <stp/>
        <stp/>
        <stp>False</stp>
        <tr r="C166" s="6"/>
        <tr r="E166" s="6"/>
      </tp>
      <tp>
        <v>42669.197916666664</v>
        <stp/>
        <stp>StudyData</stp>
        <stp>Consolidate(SPREAD((-ZSE)+(2.2*ZME)+(11*ZLE)),1X,SPREAD((-ZSE)+(2.2*ZME)+(11*ZLE)),1,0)</stp>
        <stp>Bar</stp>
        <stp/>
        <stp>Time</stp>
        <stp>15</stp>
        <stp>-163</stp>
        <stp>All</stp>
        <stp/>
        <stp/>
        <stp>False</stp>
        <tr r="E167" s="6"/>
        <tr r="C167" s="6"/>
      </tp>
      <tp>
        <v>42669.229166666664</v>
        <stp/>
        <stp>StudyData</stp>
        <stp>Consolidate(SPREAD((-ZSE)+(2.2*ZME)+(11*ZLE)),1X,SPREAD((-ZSE)+(2.2*ZME)+(11*ZLE)),1,0)</stp>
        <stp>Bar</stp>
        <stp/>
        <stp>Time</stp>
        <stp>15</stp>
        <stp>-160</stp>
        <stp>All</stp>
        <stp/>
        <stp/>
        <stp>False</stp>
        <tr r="C164" s="6"/>
        <tr r="E164" s="6"/>
      </tp>
      <tp>
        <v>42669.21875</v>
        <stp/>
        <stp>StudyData</stp>
        <stp>Consolidate(SPREAD((-ZSE)+(2.2*ZME)+(11*ZLE)),1X,SPREAD((-ZSE)+(2.2*ZME)+(11*ZLE)),1,0)</stp>
        <stp>Bar</stp>
        <stp/>
        <stp>Time</stp>
        <stp>15</stp>
        <stp>-161</stp>
        <stp>All</stp>
        <stp/>
        <stp/>
        <stp>False</stp>
        <tr r="C165" s="6"/>
        <tr r="E165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-239</stp>
        <stp>All</stp>
        <stp/>
        <stp/>
        <stp>TRUE</stp>
        <stp>T</stp>
        <tr r="H243" s="6"/>
      </tp>
      <tp>
        <v>71.5</v>
        <stp/>
        <stp>StudyData</stp>
        <stp>Consolidate(SPREAD((-ZSE)+(2.2*ZME)+(11*ZLE)),1X,SPREAD((-ZSE)+(2.2*ZME)+(11*ZLE)),1,0)</stp>
        <stp>Bar</stp>
        <stp/>
        <stp>Low</stp>
        <stp>15</stp>
        <stp>-139</stp>
        <stp>All</stp>
        <stp/>
        <stp/>
        <stp>TRUE</stp>
        <stp>T</stp>
        <tr r="H143" s="6"/>
      </tp>
      <tp>
        <v>42669.927083333336</v>
        <stp/>
        <stp>StudyData</stp>
        <stp>Consolidate(SPREAD((-ZSE)+(2.2*ZME)+(11*ZLE)),1X,SPREAD((-ZSE)+(2.2*ZME)+(11*ZLE)),1,0)</stp>
        <stp>Bar</stp>
        <stp/>
        <stp>Time</stp>
        <stp>15</stp>
        <stp>-118</stp>
        <stp>All</stp>
        <stp/>
        <stp/>
        <stp>False</stp>
        <tr r="E122" s="6"/>
        <tr r="C122" s="6"/>
      </tp>
      <tp>
        <v>42669.916666666664</v>
        <stp/>
        <stp>StudyData</stp>
        <stp>Consolidate(SPREAD((-ZSE)+(2.2*ZME)+(11*ZLE)),1X,SPREAD((-ZSE)+(2.2*ZME)+(11*ZLE)),1,0)</stp>
        <stp>Bar</stp>
        <stp/>
        <stp>Time</stp>
        <stp>15</stp>
        <stp>-119</stp>
        <stp>All</stp>
        <stp/>
        <stp/>
        <stp>False</stp>
        <tr r="E123" s="6"/>
        <tr r="C123" s="6"/>
      </tp>
      <tp>
        <v>42669.947916666664</v>
        <stp/>
        <stp>StudyData</stp>
        <stp>Consolidate(SPREAD((-ZSE)+(2.2*ZME)+(11*ZLE)),1X,SPREAD((-ZSE)+(2.2*ZME)+(11*ZLE)),1,0)</stp>
        <stp>Bar</stp>
        <stp/>
        <stp>Time</stp>
        <stp>15</stp>
        <stp>-116</stp>
        <stp>All</stp>
        <stp/>
        <stp/>
        <stp>False</stp>
        <tr r="E120" s="6"/>
        <tr r="C120" s="6"/>
      </tp>
      <tp>
        <v>42669.9375</v>
        <stp/>
        <stp>StudyData</stp>
        <stp>Consolidate(SPREAD((-ZSE)+(2.2*ZME)+(11*ZLE)),1X,SPREAD((-ZSE)+(2.2*ZME)+(11*ZLE)),1,0)</stp>
        <stp>Bar</stp>
        <stp/>
        <stp>Time</stp>
        <stp>15</stp>
        <stp>-117</stp>
        <stp>All</stp>
        <stp/>
        <stp/>
        <stp>False</stp>
        <tr r="C121" s="6"/>
        <tr r="E121" s="6"/>
      </tp>
      <tp>
        <v>42669.96875</v>
        <stp/>
        <stp>StudyData</stp>
        <stp>Consolidate(SPREAD((-ZSE)+(2.2*ZME)+(11*ZLE)),1X,SPREAD((-ZSE)+(2.2*ZME)+(11*ZLE)),1,0)</stp>
        <stp>Bar</stp>
        <stp/>
        <stp>Time</stp>
        <stp>15</stp>
        <stp>-114</stp>
        <stp>All</stp>
        <stp/>
        <stp/>
        <stp>False</stp>
        <tr r="E118" s="6"/>
        <tr r="C118" s="6"/>
      </tp>
      <tp>
        <v>42669.958333333336</v>
        <stp/>
        <stp>StudyData</stp>
        <stp>Consolidate(SPREAD((-ZSE)+(2.2*ZME)+(11*ZLE)),1X,SPREAD((-ZSE)+(2.2*ZME)+(11*ZLE)),1,0)</stp>
        <stp>Bar</stp>
        <stp/>
        <stp>Time</stp>
        <stp>15</stp>
        <stp>-115</stp>
        <stp>All</stp>
        <stp/>
        <stp/>
        <stp>False</stp>
        <tr r="E119" s="6"/>
        <tr r="C119" s="6"/>
      </tp>
      <tp>
        <v>42669.989583333336</v>
        <stp/>
        <stp>StudyData</stp>
        <stp>Consolidate(SPREAD((-ZSE)+(2.2*ZME)+(11*ZLE)),1X,SPREAD((-ZSE)+(2.2*ZME)+(11*ZLE)),1,0)</stp>
        <stp>Bar</stp>
        <stp/>
        <stp>Time</stp>
        <stp>15</stp>
        <stp>-112</stp>
        <stp>All</stp>
        <stp/>
        <stp/>
        <stp>False</stp>
        <tr r="E116" s="6"/>
        <tr r="C116" s="6"/>
      </tp>
      <tp>
        <v>42669.979166666664</v>
        <stp/>
        <stp>StudyData</stp>
        <stp>Consolidate(SPREAD((-ZSE)+(2.2*ZME)+(11*ZLE)),1X,SPREAD((-ZSE)+(2.2*ZME)+(11*ZLE)),1,0)</stp>
        <stp>Bar</stp>
        <stp/>
        <stp>Time</stp>
        <stp>15</stp>
        <stp>-113</stp>
        <stp>All</stp>
        <stp/>
        <stp/>
        <stp>False</stp>
        <tr r="E117" s="6"/>
        <tr r="C117" s="6"/>
      </tp>
      <tp>
        <v>42670.010416666664</v>
        <stp/>
        <stp>StudyData</stp>
        <stp>Consolidate(SPREAD((-ZSE)+(2.2*ZME)+(11*ZLE)),1X,SPREAD((-ZSE)+(2.2*ZME)+(11*ZLE)),1,0)</stp>
        <stp>Bar</stp>
        <stp/>
        <stp>Time</stp>
        <stp>15</stp>
        <stp>-110</stp>
        <stp>All</stp>
        <stp/>
        <stp/>
        <stp>False</stp>
        <tr r="C114" s="6"/>
        <tr r="E114" s="6"/>
      </tp>
      <tp>
        <v>42670</v>
        <stp/>
        <stp>StudyData</stp>
        <stp>Consolidate(SPREAD((-ZSE)+(2.2*ZME)+(11*ZLE)),1X,SPREAD((-ZSE)+(2.2*ZME)+(11*ZLE)),1,0)</stp>
        <stp>Bar</stp>
        <stp/>
        <stp>Time</stp>
        <stp>15</stp>
        <stp>-111</stp>
        <stp>All</stp>
        <stp/>
        <stp/>
        <stp>False</stp>
        <tr r="C115" s="6"/>
        <tr r="E115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-238</stp>
        <stp>All</stp>
        <stp/>
        <stp/>
        <stp>TRUE</stp>
        <stp>T</stp>
        <tr r="H242" s="6"/>
      </tp>
      <tp>
        <v>72</v>
        <stp/>
        <stp>StudyData</stp>
        <stp>Consolidate(SPREAD((-ZSE)+(2.2*ZME)+(11*ZLE)),1X,SPREAD((-ZSE)+(2.2*ZME)+(11*ZLE)),1,0)</stp>
        <stp>Bar</stp>
        <stp/>
        <stp>Low</stp>
        <stp>15</stp>
        <stp>-138</stp>
        <stp>All</stp>
        <stp/>
        <stp/>
        <stp>TRUE</stp>
        <stp>T</stp>
        <tr r="H142" s="6"/>
      </tp>
      <tp>
        <v>42670.03125</v>
        <stp/>
        <stp>StudyData</stp>
        <stp>Consolidate(SPREAD((-ZSE)+(2.2*ZME)+(11*ZLE)),1X,SPREAD((-ZSE)+(2.2*ZME)+(11*ZLE)),1,0)</stp>
        <stp>Bar</stp>
        <stp/>
        <stp>Time</stp>
        <stp>15</stp>
        <stp>-108</stp>
        <stp>All</stp>
        <stp/>
        <stp/>
        <stp>False</stp>
        <tr r="E112" s="6"/>
        <tr r="C112" s="6"/>
      </tp>
      <tp>
        <v>42670.020833333336</v>
        <stp/>
        <stp>StudyData</stp>
        <stp>Consolidate(SPREAD((-ZSE)+(2.2*ZME)+(11*ZLE)),1X,SPREAD((-ZSE)+(2.2*ZME)+(11*ZLE)),1,0)</stp>
        <stp>Bar</stp>
        <stp/>
        <stp>Time</stp>
        <stp>15</stp>
        <stp>-109</stp>
        <stp>All</stp>
        <stp/>
        <stp/>
        <stp>False</stp>
        <tr r="C113" s="6"/>
        <tr r="E113" s="6"/>
      </tp>
      <tp>
        <v>42670.052083333336</v>
        <stp/>
        <stp>StudyData</stp>
        <stp>Consolidate(SPREAD((-ZSE)+(2.2*ZME)+(11*ZLE)),1X,SPREAD((-ZSE)+(2.2*ZME)+(11*ZLE)),1,0)</stp>
        <stp>Bar</stp>
        <stp/>
        <stp>Time</stp>
        <stp>15</stp>
        <stp>-106</stp>
        <stp>All</stp>
        <stp/>
        <stp/>
        <stp>False</stp>
        <tr r="E110" s="6"/>
        <tr r="C110" s="6"/>
      </tp>
      <tp>
        <v>42670.041666666664</v>
        <stp/>
        <stp>StudyData</stp>
        <stp>Consolidate(SPREAD((-ZSE)+(2.2*ZME)+(11*ZLE)),1X,SPREAD((-ZSE)+(2.2*ZME)+(11*ZLE)),1,0)</stp>
        <stp>Bar</stp>
        <stp/>
        <stp>Time</stp>
        <stp>15</stp>
        <stp>-107</stp>
        <stp>All</stp>
        <stp/>
        <stp/>
        <stp>False</stp>
        <tr r="E111" s="6"/>
        <tr r="C111" s="6"/>
      </tp>
      <tp>
        <v>42670.072916666664</v>
        <stp/>
        <stp>StudyData</stp>
        <stp>Consolidate(SPREAD((-ZSE)+(2.2*ZME)+(11*ZLE)),1X,SPREAD((-ZSE)+(2.2*ZME)+(11*ZLE)),1,0)</stp>
        <stp>Bar</stp>
        <stp/>
        <stp>Time</stp>
        <stp>15</stp>
        <stp>-104</stp>
        <stp>All</stp>
        <stp/>
        <stp/>
        <stp>False</stp>
        <tr r="C108" s="6"/>
        <tr r="E108" s="6"/>
      </tp>
      <tp>
        <v>42670.0625</v>
        <stp/>
        <stp>StudyData</stp>
        <stp>Consolidate(SPREAD((-ZSE)+(2.2*ZME)+(11*ZLE)),1X,SPREAD((-ZSE)+(2.2*ZME)+(11*ZLE)),1,0)</stp>
        <stp>Bar</stp>
        <stp/>
        <stp>Time</stp>
        <stp>15</stp>
        <stp>-105</stp>
        <stp>All</stp>
        <stp/>
        <stp/>
        <stp>False</stp>
        <tr r="C109" s="6"/>
        <tr r="E109" s="6"/>
      </tp>
      <tp>
        <v>42670.09375</v>
        <stp/>
        <stp>StudyData</stp>
        <stp>Consolidate(SPREAD((-ZSE)+(2.2*ZME)+(11*ZLE)),1X,SPREAD((-ZSE)+(2.2*ZME)+(11*ZLE)),1,0)</stp>
        <stp>Bar</stp>
        <stp/>
        <stp>Time</stp>
        <stp>15</stp>
        <stp>-102</stp>
        <stp>All</stp>
        <stp/>
        <stp/>
        <stp>False</stp>
        <tr r="C106" s="6"/>
        <tr r="E106" s="6"/>
      </tp>
      <tp>
        <v>42670.083333333336</v>
        <stp/>
        <stp>StudyData</stp>
        <stp>Consolidate(SPREAD((-ZSE)+(2.2*ZME)+(11*ZLE)),1X,SPREAD((-ZSE)+(2.2*ZME)+(11*ZLE)),1,0)</stp>
        <stp>Bar</stp>
        <stp/>
        <stp>Time</stp>
        <stp>15</stp>
        <stp>-103</stp>
        <stp>All</stp>
        <stp/>
        <stp/>
        <stp>False</stp>
        <tr r="E107" s="6"/>
        <tr r="C107" s="6"/>
      </tp>
      <tp>
        <v>42670.114583333336</v>
        <stp/>
        <stp>StudyData</stp>
        <stp>Consolidate(SPREAD((-ZSE)+(2.2*ZME)+(11*ZLE)),1X,SPREAD((-ZSE)+(2.2*ZME)+(11*ZLE)),1,0)</stp>
        <stp>Bar</stp>
        <stp/>
        <stp>Time</stp>
        <stp>15</stp>
        <stp>-100</stp>
        <stp>All</stp>
        <stp/>
        <stp/>
        <stp>False</stp>
        <tr r="E104" s="6"/>
        <tr r="C104" s="6"/>
      </tp>
      <tp>
        <v>42670.104166666664</v>
        <stp/>
        <stp>StudyData</stp>
        <stp>Consolidate(SPREAD((-ZSE)+(2.2*ZME)+(11*ZLE)),1X,SPREAD((-ZSE)+(2.2*ZME)+(11*ZLE)),1,0)</stp>
        <stp>Bar</stp>
        <stp/>
        <stp>Time</stp>
        <stp>15</stp>
        <stp>-101</stp>
        <stp>All</stp>
        <stp/>
        <stp/>
        <stp>False</stp>
        <tr r="E105" s="6"/>
        <tr r="C105" s="6"/>
      </tp>
      <tp>
        <v>42669.489583333336</v>
        <stp/>
        <stp>StudyData</stp>
        <stp>Consolidate(SPREAD((-ZSE)+(2.2*ZME)+(11*ZLE)),1X,SPREAD((-ZSE)+(2.2*ZME)+(11*ZLE)),1,0)</stp>
        <stp>Bar</stp>
        <stp/>
        <stp>Time</stp>
        <stp>15</stp>
        <stp>-138</stp>
        <stp>All</stp>
        <stp/>
        <stp/>
        <stp>False</stp>
        <tr r="C142" s="6"/>
        <tr r="E142" s="6"/>
      </tp>
      <tp>
        <v>42669.479166666664</v>
        <stp/>
        <stp>StudyData</stp>
        <stp>Consolidate(SPREAD((-ZSE)+(2.2*ZME)+(11*ZLE)),1X,SPREAD((-ZSE)+(2.2*ZME)+(11*ZLE)),1,0)</stp>
        <stp>Bar</stp>
        <stp/>
        <stp>Time</stp>
        <stp>15</stp>
        <stp>-139</stp>
        <stp>All</stp>
        <stp/>
        <stp/>
        <stp>False</stp>
        <tr r="C143" s="6"/>
        <tr r="E143" s="6"/>
      </tp>
      <tp>
        <v>42669.510416666664</v>
        <stp/>
        <stp>StudyData</stp>
        <stp>Consolidate(SPREAD((-ZSE)+(2.2*ZME)+(11*ZLE)),1X,SPREAD((-ZSE)+(2.2*ZME)+(11*ZLE)),1,0)</stp>
        <stp>Bar</stp>
        <stp/>
        <stp>Time</stp>
        <stp>15</stp>
        <stp>-136</stp>
        <stp>All</stp>
        <stp/>
        <stp/>
        <stp>False</stp>
        <tr r="C140" s="6"/>
        <tr r="E140" s="6"/>
      </tp>
      <tp>
        <v>42669.5</v>
        <stp/>
        <stp>StudyData</stp>
        <stp>Consolidate(SPREAD((-ZSE)+(2.2*ZME)+(11*ZLE)),1X,SPREAD((-ZSE)+(2.2*ZME)+(11*ZLE)),1,0)</stp>
        <stp>Bar</stp>
        <stp/>
        <stp>Time</stp>
        <stp>15</stp>
        <stp>-137</stp>
        <stp>All</stp>
        <stp/>
        <stp/>
        <stp>False</stp>
        <tr r="E141" s="6"/>
        <tr r="C141" s="6"/>
      </tp>
      <tp>
        <v>42669.53125</v>
        <stp/>
        <stp>StudyData</stp>
        <stp>Consolidate(SPREAD((-ZSE)+(2.2*ZME)+(11*ZLE)),1X,SPREAD((-ZSE)+(2.2*ZME)+(11*ZLE)),1,0)</stp>
        <stp>Bar</stp>
        <stp/>
        <stp>Time</stp>
        <stp>15</stp>
        <stp>-134</stp>
        <stp>All</stp>
        <stp/>
        <stp/>
        <stp>False</stp>
        <tr r="C138" s="6"/>
        <tr r="E138" s="6"/>
      </tp>
      <tp>
        <v>42669.520833333336</v>
        <stp/>
        <stp>StudyData</stp>
        <stp>Consolidate(SPREAD((-ZSE)+(2.2*ZME)+(11*ZLE)),1X,SPREAD((-ZSE)+(2.2*ZME)+(11*ZLE)),1,0)</stp>
        <stp>Bar</stp>
        <stp/>
        <stp>Time</stp>
        <stp>15</stp>
        <stp>-135</stp>
        <stp>All</stp>
        <stp/>
        <stp/>
        <stp>False</stp>
        <tr r="C139" s="6"/>
        <tr r="E139" s="6"/>
      </tp>
      <tp>
        <v>42669.552083333336</v>
        <stp/>
        <stp>StudyData</stp>
        <stp>Consolidate(SPREAD((-ZSE)+(2.2*ZME)+(11*ZLE)),1X,SPREAD((-ZSE)+(2.2*ZME)+(11*ZLE)),1,0)</stp>
        <stp>Bar</stp>
        <stp/>
        <stp>Time</stp>
        <stp>15</stp>
        <stp>-132</stp>
        <stp>All</stp>
        <stp/>
        <stp/>
        <stp>False</stp>
        <tr r="E136" s="6"/>
        <tr r="C136" s="6"/>
      </tp>
      <tp>
        <v>42669.541666666664</v>
        <stp/>
        <stp>StudyData</stp>
        <stp>Consolidate(SPREAD((-ZSE)+(2.2*ZME)+(11*ZLE)),1X,SPREAD((-ZSE)+(2.2*ZME)+(11*ZLE)),1,0)</stp>
        <stp>Bar</stp>
        <stp/>
        <stp>Time</stp>
        <stp>15</stp>
        <stp>-133</stp>
        <stp>All</stp>
        <stp/>
        <stp/>
        <stp>False</stp>
        <tr r="C137" s="6"/>
        <tr r="E137" s="6"/>
      </tp>
      <tp>
        <v>42669.802083333336</v>
        <stp/>
        <stp>StudyData</stp>
        <stp>Consolidate(SPREAD((-ZSE)+(2.2*ZME)+(11*ZLE)),1X,SPREAD((-ZSE)+(2.2*ZME)+(11*ZLE)),1,0)</stp>
        <stp>Bar</stp>
        <stp/>
        <stp>Time</stp>
        <stp>15</stp>
        <stp>-130</stp>
        <stp>All</stp>
        <stp/>
        <stp/>
        <stp>False</stp>
        <tr r="C134" s="6"/>
        <tr r="E134" s="6"/>
      </tp>
      <tp>
        <v>42669.791666666664</v>
        <stp/>
        <stp>StudyData</stp>
        <stp>Consolidate(SPREAD((-ZSE)+(2.2*ZME)+(11*ZLE)),1X,SPREAD((-ZSE)+(2.2*ZME)+(11*ZLE)),1,0)</stp>
        <stp>Bar</stp>
        <stp/>
        <stp>Time</stp>
        <stp>15</stp>
        <stp>-131</stp>
        <stp>All</stp>
        <stp/>
        <stp/>
        <stp>False</stp>
        <tr r="C135" s="6"/>
        <tr r="E135" s="6"/>
      </tp>
      <tp>
        <v>42669.822916666664</v>
        <stp/>
        <stp>StudyData</stp>
        <stp>Consolidate(SPREAD((-ZSE)+(2.2*ZME)+(11*ZLE)),1X,SPREAD((-ZSE)+(2.2*ZME)+(11*ZLE)),1,0)</stp>
        <stp>Bar</stp>
        <stp/>
        <stp>Time</stp>
        <stp>15</stp>
        <stp>-128</stp>
        <stp>All</stp>
        <stp/>
        <stp/>
        <stp>False</stp>
        <tr r="E132" s="6"/>
        <tr r="C132" s="6"/>
      </tp>
      <tp>
        <v>42669.8125</v>
        <stp/>
        <stp>StudyData</stp>
        <stp>Consolidate(SPREAD((-ZSE)+(2.2*ZME)+(11*ZLE)),1X,SPREAD((-ZSE)+(2.2*ZME)+(11*ZLE)),1,0)</stp>
        <stp>Bar</stp>
        <stp/>
        <stp>Time</stp>
        <stp>15</stp>
        <stp>-129</stp>
        <stp>All</stp>
        <stp/>
        <stp/>
        <stp>False</stp>
        <tr r="E133" s="6"/>
        <tr r="C133" s="6"/>
      </tp>
      <tp>
        <v>42669.84375</v>
        <stp/>
        <stp>StudyData</stp>
        <stp>Consolidate(SPREAD((-ZSE)+(2.2*ZME)+(11*ZLE)),1X,SPREAD((-ZSE)+(2.2*ZME)+(11*ZLE)),1,0)</stp>
        <stp>Bar</stp>
        <stp/>
        <stp>Time</stp>
        <stp>15</stp>
        <stp>-126</stp>
        <stp>All</stp>
        <stp/>
        <stp/>
        <stp>False</stp>
        <tr r="C130" s="6"/>
        <tr r="E130" s="6"/>
      </tp>
      <tp>
        <v>42669.833333333336</v>
        <stp/>
        <stp>StudyData</stp>
        <stp>Consolidate(SPREAD((-ZSE)+(2.2*ZME)+(11*ZLE)),1X,SPREAD((-ZSE)+(2.2*ZME)+(11*ZLE)),1,0)</stp>
        <stp>Bar</stp>
        <stp/>
        <stp>Time</stp>
        <stp>15</stp>
        <stp>-127</stp>
        <stp>All</stp>
        <stp/>
        <stp/>
        <stp>False</stp>
        <tr r="E131" s="6"/>
        <tr r="C131" s="6"/>
      </tp>
      <tp>
        <v>42669.864583333336</v>
        <stp/>
        <stp>StudyData</stp>
        <stp>Consolidate(SPREAD((-ZSE)+(2.2*ZME)+(11*ZLE)),1X,SPREAD((-ZSE)+(2.2*ZME)+(11*ZLE)),1,0)</stp>
        <stp>Bar</stp>
        <stp/>
        <stp>Time</stp>
        <stp>15</stp>
        <stp>-124</stp>
        <stp>All</stp>
        <stp/>
        <stp/>
        <stp>False</stp>
        <tr r="C128" s="6"/>
        <tr r="E128" s="6"/>
      </tp>
      <tp>
        <v>42669.854166666664</v>
        <stp/>
        <stp>StudyData</stp>
        <stp>Consolidate(SPREAD((-ZSE)+(2.2*ZME)+(11*ZLE)),1X,SPREAD((-ZSE)+(2.2*ZME)+(11*ZLE)),1,0)</stp>
        <stp>Bar</stp>
        <stp/>
        <stp>Time</stp>
        <stp>15</stp>
        <stp>-125</stp>
        <stp>All</stp>
        <stp/>
        <stp/>
        <stp>False</stp>
        <tr r="E129" s="6"/>
        <tr r="C129" s="6"/>
      </tp>
      <tp>
        <v>42669.885416666664</v>
        <stp/>
        <stp>StudyData</stp>
        <stp>Consolidate(SPREAD((-ZSE)+(2.2*ZME)+(11*ZLE)),1X,SPREAD((-ZSE)+(2.2*ZME)+(11*ZLE)),1,0)</stp>
        <stp>Bar</stp>
        <stp/>
        <stp>Time</stp>
        <stp>15</stp>
        <stp>-122</stp>
        <stp>All</stp>
        <stp/>
        <stp/>
        <stp>False</stp>
        <tr r="E126" s="6"/>
        <tr r="C126" s="6"/>
      </tp>
      <tp>
        <v>42669.875</v>
        <stp/>
        <stp>StudyData</stp>
        <stp>Consolidate(SPREAD((-ZSE)+(2.2*ZME)+(11*ZLE)),1X,SPREAD((-ZSE)+(2.2*ZME)+(11*ZLE)),1,0)</stp>
        <stp>Bar</stp>
        <stp/>
        <stp>Time</stp>
        <stp>15</stp>
        <stp>-123</stp>
        <stp>All</stp>
        <stp/>
        <stp/>
        <stp>False</stp>
        <tr r="C127" s="6"/>
        <tr r="E127" s="6"/>
      </tp>
      <tp>
        <v>42669.90625</v>
        <stp/>
        <stp>StudyData</stp>
        <stp>Consolidate(SPREAD((-ZSE)+(2.2*ZME)+(11*ZLE)),1X,SPREAD((-ZSE)+(2.2*ZME)+(11*ZLE)),1,0)</stp>
        <stp>Bar</stp>
        <stp/>
        <stp>Time</stp>
        <stp>15</stp>
        <stp>-120</stp>
        <stp>All</stp>
        <stp/>
        <stp/>
        <stp>False</stp>
        <tr r="C124" s="6"/>
        <tr r="E124" s="6"/>
      </tp>
      <tp>
        <v>42669.895833333336</v>
        <stp/>
        <stp>StudyData</stp>
        <stp>Consolidate(SPREAD((-ZSE)+(2.2*ZME)+(11*ZLE)),1X,SPREAD((-ZSE)+(2.2*ZME)+(11*ZLE)),1,0)</stp>
        <stp>Bar</stp>
        <stp/>
        <stp>Time</stp>
        <stp>15</stp>
        <stp>-121</stp>
        <stp>All</stp>
        <stp/>
        <stp/>
        <stp>False</stp>
        <tr r="E125" s="6"/>
        <tr r="C125" s="6"/>
      </tp>
      <tp>
        <v>81.25</v>
        <stp/>
        <stp>StudyData</stp>
        <stp>Consolidate(SPREAD((-ZSE)+(2.2*ZME)+(11*ZLE)),1X,SPREAD((-ZSE)+(2.2*ZME)+(11*ZLE)),1,0)</stp>
        <stp>Bar</stp>
        <stp/>
        <stp>High</stp>
        <stp>15</stp>
        <stp>-14</stp>
        <stp>All</stp>
        <stp/>
        <stp/>
        <stp>TRUE</stp>
        <stp>T</stp>
        <tr r="G18" s="6"/>
      </tp>
      <tp>
        <v>81</v>
        <stp/>
        <stp>StudyData</stp>
        <stp>Consolidate(SPREAD((-ZSE)+(2.2*ZME)+(11*ZLE)),1X,SPREAD((-ZSE)+(2.2*ZME)+(11*ZLE)),1,0)</stp>
        <stp>Bar</stp>
        <stp/>
        <stp>High</stp>
        <stp>15</stp>
        <stp>-15</stp>
        <stp>All</stp>
        <stp/>
        <stp/>
        <stp>TRUE</stp>
        <stp>T</stp>
        <tr r="G19" s="6"/>
      </tp>
      <tp>
        <v>81.75</v>
        <stp/>
        <stp>StudyData</stp>
        <stp>Consolidate(SPREAD((-ZSE)+(2.2*ZME)+(11*ZLE)),1X,SPREAD((-ZSE)+(2.2*ZME)+(11*ZLE)),1,0)</stp>
        <stp>Bar</stp>
        <stp/>
        <stp>High</stp>
        <stp>15</stp>
        <stp>-16</stp>
        <stp>All</stp>
        <stp/>
        <stp/>
        <stp>TRUE</stp>
        <stp>T</stp>
        <tr r="G20" s="6"/>
      </tp>
      <tp>
        <v>14.39</v>
        <stp/>
        <stp>StudyData</stp>
        <stp>Consolidate(SPREAD((42*HOE+42*RBE)/2-CLE,L3),1X,SPREAD((42*HOE+42*RBE)/2-CLE,L3),1,0)</stp>
        <stp>Bar</stp>
        <stp/>
        <stp>High</stp>
        <stp>15</stp>
        <stp>-249</stp>
        <stp>All</stp>
        <stp/>
        <stp/>
        <stp>TRUE</stp>
        <stp>T</stp>
        <tr r="G253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-149</stp>
        <stp>All</stp>
        <stp/>
        <stp/>
        <stp>TRUE</stp>
        <stp>T</stp>
        <tr r="G153" s="2"/>
      </tp>
      <tp>
        <v>81.5</v>
        <stp/>
        <stp>StudyData</stp>
        <stp>Consolidate(SPREAD((-ZSE)+(2.2*ZME)+(11*ZLE)),1X,SPREAD((-ZSE)+(2.2*ZME)+(11*ZLE)),1,0)</stp>
        <stp>Bar</stp>
        <stp/>
        <stp>High</stp>
        <stp>15</stp>
        <stp>-17</stp>
        <stp>All</stp>
        <stp/>
        <stp/>
        <stp>TRUE</stp>
        <stp>T</stp>
        <tr r="G21" s="6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-248</stp>
        <stp>All</stp>
        <stp/>
        <stp/>
        <stp>TRUE</stp>
        <stp>T</stp>
        <tr r="G252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-148</stp>
        <stp>All</stp>
        <stp/>
        <stp/>
        <stp>TRUE</stp>
        <stp>T</stp>
        <tr r="G152" s="2"/>
      </tp>
      <tp>
        <v>82</v>
        <stp/>
        <stp>StudyData</stp>
        <stp>Consolidate(SPREAD((-ZSE)+(2.2*ZME)+(11*ZLE)),1X,SPREAD((-ZSE)+(2.2*ZME)+(11*ZLE)),1,0)</stp>
        <stp>Bar</stp>
        <stp/>
        <stp>High</stp>
        <stp>15</stp>
        <stp>-10</stp>
        <stp>All</stp>
        <stp/>
        <stp/>
        <stp>TRUE</stp>
        <stp>T</stp>
        <tr r="G14" s="6"/>
      </tp>
      <tp>
        <v>14.39</v>
        <stp/>
        <stp>StudyData</stp>
        <stp>Consolidate(SPREAD((42*HOE+42*RBE)/2-CLE,L3),1X,SPREAD((42*HOE+42*RBE)/2-CLE,L3),1,0)</stp>
        <stp>Bar</stp>
        <stp/>
        <stp>Open</stp>
        <stp>15</stp>
        <stp>-269</stp>
        <stp>All</stp>
        <stp/>
        <stp/>
        <stp>TRUE</stp>
        <stp>T</stp>
        <tr r="F273" s="2"/>
      </tp>
      <tp>
        <v>14.63</v>
        <stp/>
        <stp>StudyData</stp>
        <stp>Consolidate(SPREAD((42*HOE+42*RBE)/2-CLE,L3),1X,SPREAD((42*HOE+42*RBE)/2-CLE,L3),1,0)</stp>
        <stp>Bar</stp>
        <stp/>
        <stp>Open</stp>
        <stp>15</stp>
        <stp>-169</stp>
        <stp>All</stp>
        <stp/>
        <stp/>
        <stp>TRUE</stp>
        <stp>T</stp>
        <tr r="F173" s="2"/>
      </tp>
      <tp>
        <v>82</v>
        <stp/>
        <stp>StudyData</stp>
        <stp>Consolidate(SPREAD((-ZSE)+(2.2*ZME)+(11*ZLE)),1X,SPREAD((-ZSE)+(2.2*ZME)+(11*ZLE)),1,0)</stp>
        <stp>Bar</stp>
        <stp/>
        <stp>High</stp>
        <stp>15</stp>
        <stp>-11</stp>
        <stp>All</stp>
        <stp/>
        <stp/>
        <stp>TRUE</stp>
        <stp>T</stp>
        <tr r="G15" s="6"/>
      </tp>
      <tp>
        <v>14.42</v>
        <stp/>
        <stp>StudyData</stp>
        <stp>Consolidate(SPREAD((42*HOE+42*RBE)/2-CLE,L3),1X,SPREAD((42*HOE+42*RBE)/2-CLE,L3),1,0)</stp>
        <stp>Bar</stp>
        <stp/>
        <stp>Open</stp>
        <stp>15</stp>
        <stp>-268</stp>
        <stp>All</stp>
        <stp/>
        <stp/>
        <stp>TRUE</stp>
        <stp>T</stp>
        <tr r="F272" s="2"/>
      </tp>
      <tp>
        <v>14.68</v>
        <stp/>
        <stp>StudyData</stp>
        <stp>Consolidate(SPREAD((42*HOE+42*RBE)/2-CLE,L3),1X,SPREAD((42*HOE+42*RBE)/2-CLE,L3),1,0)</stp>
        <stp>Bar</stp>
        <stp/>
        <stp>Open</stp>
        <stp>15</stp>
        <stp>-168</stp>
        <stp>All</stp>
        <stp/>
        <stp/>
        <stp>TRUE</stp>
        <stp>T</stp>
        <tr r="F172" s="2"/>
      </tp>
      <tp>
        <v>81.25</v>
        <stp/>
        <stp>StudyData</stp>
        <stp>Consolidate(SPREAD((-ZSE)+(2.2*ZME)+(11*ZLE)),1X,SPREAD((-ZSE)+(2.2*ZME)+(11*ZLE)),1,0)</stp>
        <stp>Bar</stp>
        <stp/>
        <stp>High</stp>
        <stp>15</stp>
        <stp>-12</stp>
        <stp>All</stp>
        <stp/>
        <stp/>
        <stp>TRUE</stp>
        <stp>T</stp>
        <tr r="G16" s="6"/>
      </tp>
      <tp>
        <v>81.5</v>
        <stp/>
        <stp>StudyData</stp>
        <stp>Consolidate(SPREAD((-ZSE)+(2.2*ZME)+(11*ZLE)),1X,SPREAD((-ZSE)+(2.2*ZME)+(11*ZLE)),1,0)</stp>
        <stp>Bar</stp>
        <stp/>
        <stp>High</stp>
        <stp>15</stp>
        <stp>-13</stp>
        <stp>All</stp>
        <stp/>
        <stp/>
        <stp>TRUE</stp>
        <stp>T</stp>
        <tr r="G17" s="6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-265</stp>
        <stp>All</stp>
        <stp/>
        <stp/>
        <stp>TRUE</stp>
        <stp>T</stp>
        <tr r="F269" s="2"/>
      </tp>
      <tp>
        <v>14.75</v>
        <stp/>
        <stp>StudyData</stp>
        <stp>Consolidate(SPREAD((42*HOE+42*RBE)/2-CLE,L3),1X,SPREAD((42*HOE+42*RBE)/2-CLE,L3),1,0)</stp>
        <stp>Bar</stp>
        <stp/>
        <stp>Open</stp>
        <stp>15</stp>
        <stp>-165</stp>
        <stp>All</stp>
        <stp/>
        <stp/>
        <stp>TRUE</stp>
        <stp>T</stp>
        <tr r="F169" s="2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-243</stp>
        <stp>All</stp>
        <stp/>
        <stp/>
        <stp>TRUE</stp>
        <stp>T</stp>
        <tr r="G247" s="2"/>
      </tp>
      <tp>
        <v>14.83</v>
        <stp/>
        <stp>StudyData</stp>
        <stp>Consolidate(SPREAD((42*HOE+42*RBE)/2-CLE,L3),1X,SPREAD((42*HOE+42*RBE)/2-CLE,L3),1,0)</stp>
        <stp>Bar</stp>
        <stp/>
        <stp>High</stp>
        <stp>15</stp>
        <stp>-143</stp>
        <stp>All</stp>
        <stp/>
        <stp/>
        <stp>TRUE</stp>
        <stp>T</stp>
        <tr r="G147" s="2"/>
      </tp>
      <tp>
        <v>14.37</v>
        <stp/>
        <stp>StudyData</stp>
        <stp>Consolidate(SPREAD((42*HOE+42*RBE)/2-CLE,L3),1X,SPREAD((42*HOE+42*RBE)/2-CLE,L3),1,0)</stp>
        <stp>Bar</stp>
        <stp/>
        <stp>Open</stp>
        <stp>15</stp>
        <stp>-264</stp>
        <stp>All</stp>
        <stp/>
        <stp/>
        <stp>TRUE</stp>
        <stp>T</stp>
        <tr r="F268" s="2"/>
      </tp>
      <tp>
        <v>14.67</v>
        <stp/>
        <stp>StudyData</stp>
        <stp>Consolidate(SPREAD((42*HOE+42*RBE)/2-CLE,L3),1X,SPREAD((42*HOE+42*RBE)/2-CLE,L3),1,0)</stp>
        <stp>Bar</stp>
        <stp/>
        <stp>Open</stp>
        <stp>15</stp>
        <stp>-164</stp>
        <stp>All</stp>
        <stp/>
        <stp/>
        <stp>TRUE</stp>
        <stp>T</stp>
        <tr r="F168" s="2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-242</stp>
        <stp>All</stp>
        <stp/>
        <stp/>
        <stp>TRUE</stp>
        <stp>T</stp>
        <tr r="G246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-142</stp>
        <stp>All</stp>
        <stp/>
        <stp/>
        <stp>TRUE</stp>
        <stp>T</stp>
        <tr r="G146" s="2"/>
      </tp>
      <tp>
        <v>14.4</v>
        <stp/>
        <stp>StudyData</stp>
        <stp>Consolidate(SPREAD((42*HOE+42*RBE)/2-CLE,L3),1X,SPREAD((42*HOE+42*RBE)/2-CLE,L3),1,0)</stp>
        <stp>Bar</stp>
        <stp/>
        <stp>Open</stp>
        <stp>15</stp>
        <stp>-267</stp>
        <stp>All</stp>
        <stp/>
        <stp/>
        <stp>TRUE</stp>
        <stp>T</stp>
        <tr r="F271" s="2"/>
      </tp>
      <tp>
        <v>14.74</v>
        <stp/>
        <stp>StudyData</stp>
        <stp>Consolidate(SPREAD((42*HOE+42*RBE)/2-CLE,L3),1X,SPREAD((42*HOE+42*RBE)/2-CLE,L3),1,0)</stp>
        <stp>Bar</stp>
        <stp/>
        <stp>Open</stp>
        <stp>15</stp>
        <stp>-167</stp>
        <stp>All</stp>
        <stp/>
        <stp/>
        <stp>TRUE</stp>
        <stp>T</stp>
        <tr r="F171" s="2"/>
      </tp>
      <tp>
        <v>14.34</v>
        <stp/>
        <stp>StudyData</stp>
        <stp>Consolidate(SPREAD((42*HOE+42*RBE)/2-CLE,L3),1X,SPREAD((42*HOE+42*RBE)/2-CLE,L3),1,0)</stp>
        <stp>Bar</stp>
        <stp/>
        <stp>High</stp>
        <stp>15</stp>
        <stp>-241</stp>
        <stp>All</stp>
        <stp/>
        <stp/>
        <stp>TRUE</stp>
        <stp>T</stp>
        <tr r="G245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-141</stp>
        <stp>All</stp>
        <stp/>
        <stp/>
        <stp>TRUE</stp>
        <stp>T</stp>
        <tr r="G145" s="2"/>
      </tp>
      <tp>
        <v>14.46</v>
        <stp/>
        <stp>StudyData</stp>
        <stp>Consolidate(SPREAD((42*HOE+42*RBE)/2-CLE,L3),1X,SPREAD((42*HOE+42*RBE)/2-CLE,L3),1,0)</stp>
        <stp>Bar</stp>
        <stp/>
        <stp>Open</stp>
        <stp>15</stp>
        <stp>-266</stp>
        <stp>All</stp>
        <stp/>
        <stp/>
        <stp>TRUE</stp>
        <stp>T</stp>
        <tr r="F270" s="2"/>
      </tp>
      <tp>
        <v>14.69</v>
        <stp/>
        <stp>StudyData</stp>
        <stp>Consolidate(SPREAD((42*HOE+42*RBE)/2-CLE,L3),1X,SPREAD((42*HOE+42*RBE)/2-CLE,L3),1,0)</stp>
        <stp>Bar</stp>
        <stp/>
        <stp>Open</stp>
        <stp>15</stp>
        <stp>-166</stp>
        <stp>All</stp>
        <stp/>
        <stp/>
        <stp>TRUE</stp>
        <stp>T</stp>
        <tr r="F170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-240</stp>
        <stp>All</stp>
        <stp/>
        <stp/>
        <stp>TRUE</stp>
        <stp>T</stp>
        <tr r="G244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-140</stp>
        <stp>All</stp>
        <stp/>
        <stp/>
        <stp>TRUE</stp>
        <stp>T</stp>
        <tr r="G144" s="2"/>
      </tp>
      <tp>
        <v>81.75</v>
        <stp/>
        <stp>StudyData</stp>
        <stp>Consolidate(SPREAD((-ZSE)+(2.2*ZME)+(11*ZLE)),1X,SPREAD((-ZSE)+(2.2*ZME)+(11*ZLE)),1,0)</stp>
        <stp>Bar</stp>
        <stp/>
        <stp>High</stp>
        <stp>15</stp>
        <stp>-18</stp>
        <stp>All</stp>
        <stp/>
        <stp/>
        <stp>TRUE</stp>
        <stp>T</stp>
        <tr r="G22" s="6"/>
      </tp>
      <tp>
        <v>14.37</v>
        <stp/>
        <stp>StudyData</stp>
        <stp>Consolidate(SPREAD((42*HOE+42*RBE)/2-CLE,L3),1X,SPREAD((42*HOE+42*RBE)/2-CLE,L3),1,0)</stp>
        <stp>Bar</stp>
        <stp/>
        <stp>Open</stp>
        <stp>15</stp>
        <stp>-261</stp>
        <stp>All</stp>
        <stp/>
        <stp/>
        <stp>TRUE</stp>
        <stp>T</stp>
        <tr r="F265" s="2"/>
      </tp>
      <tp>
        <v>14.78</v>
        <stp/>
        <stp>StudyData</stp>
        <stp>Consolidate(SPREAD((42*HOE+42*RBE)/2-CLE,L3),1X,SPREAD((42*HOE+42*RBE)/2-CLE,L3),1,0)</stp>
        <stp>Bar</stp>
        <stp/>
        <stp>Open</stp>
        <stp>15</stp>
        <stp>-161</stp>
        <stp>All</stp>
        <stp/>
        <stp/>
        <stp>TRUE</stp>
        <stp>T</stp>
        <tr r="F165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-247</stp>
        <stp>All</stp>
        <stp/>
        <stp/>
        <stp>TRUE</stp>
        <stp>T</stp>
        <tr r="G251" s="2"/>
      </tp>
      <tp>
        <v>14.83</v>
        <stp/>
        <stp>StudyData</stp>
        <stp>Consolidate(SPREAD((42*HOE+42*RBE)/2-CLE,L3),1X,SPREAD((42*HOE+42*RBE)/2-CLE,L3),1,0)</stp>
        <stp>Bar</stp>
        <stp/>
        <stp>High</stp>
        <stp>15</stp>
        <stp>-147</stp>
        <stp>All</stp>
        <stp/>
        <stp/>
        <stp>TRUE</stp>
        <stp>T</stp>
        <tr r="G151" s="2"/>
      </tp>
      <tp>
        <v>80.75</v>
        <stp/>
        <stp>StudyData</stp>
        <stp>Consolidate(SPREAD((-ZSE)+(2.2*ZME)+(11*ZLE)),1X,SPREAD((-ZSE)+(2.2*ZME)+(11*ZLE)),1,0)</stp>
        <stp>Bar</stp>
        <stp/>
        <stp>High</stp>
        <stp>15</stp>
        <stp>-19</stp>
        <stp>All</stp>
        <stp/>
        <stp/>
        <stp>TRUE</stp>
        <stp>T</stp>
        <tr r="G23" s="6"/>
      </tp>
      <tp>
        <v>14.45</v>
        <stp/>
        <stp>StudyData</stp>
        <stp>Consolidate(SPREAD((42*HOE+42*RBE)/2-CLE,L3),1X,SPREAD((42*HOE+42*RBE)/2-CLE,L3),1,0)</stp>
        <stp>Bar</stp>
        <stp/>
        <stp>Open</stp>
        <stp>15</stp>
        <stp>-260</stp>
        <stp>All</stp>
        <stp/>
        <stp/>
        <stp>TRUE</stp>
        <stp>T</stp>
        <tr r="F264" s="2"/>
      </tp>
      <tp>
        <v>14.77</v>
        <stp/>
        <stp>StudyData</stp>
        <stp>Consolidate(SPREAD((42*HOE+42*RBE)/2-CLE,L3),1X,SPREAD((42*HOE+42*RBE)/2-CLE,L3),1,0)</stp>
        <stp>Bar</stp>
        <stp/>
        <stp>Open</stp>
        <stp>15</stp>
        <stp>-160</stp>
        <stp>All</stp>
        <stp/>
        <stp/>
        <stp>TRUE</stp>
        <stp>T</stp>
        <tr r="F164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-246</stp>
        <stp>All</stp>
        <stp/>
        <stp/>
        <stp>TRUE</stp>
        <stp>T</stp>
        <tr r="G250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-146</stp>
        <stp>All</stp>
        <stp/>
        <stp/>
        <stp>TRUE</stp>
        <stp>T</stp>
        <tr r="G150" s="2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-263</stp>
        <stp>All</stp>
        <stp/>
        <stp/>
        <stp>TRUE</stp>
        <stp>T</stp>
        <tr r="F267" s="2"/>
      </tp>
      <tp>
        <v>14.75</v>
        <stp/>
        <stp>StudyData</stp>
        <stp>Consolidate(SPREAD((42*HOE+42*RBE)/2-CLE,L3),1X,SPREAD((42*HOE+42*RBE)/2-CLE,L3),1,0)</stp>
        <stp>Bar</stp>
        <stp/>
        <stp>Open</stp>
        <stp>15</stp>
        <stp>-163</stp>
        <stp>All</stp>
        <stp/>
        <stp/>
        <stp>TRUE</stp>
        <stp>T</stp>
        <tr r="F167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-245</stp>
        <stp>All</stp>
        <stp/>
        <stp/>
        <stp>TRUE</stp>
        <stp>T</stp>
        <tr r="G249" s="2"/>
      </tp>
      <tp>
        <v>14.85</v>
        <stp/>
        <stp>StudyData</stp>
        <stp>Consolidate(SPREAD((42*HOE+42*RBE)/2-CLE,L3),1X,SPREAD((42*HOE+42*RBE)/2-CLE,L3),1,0)</stp>
        <stp>Bar</stp>
        <stp/>
        <stp>High</stp>
        <stp>15</stp>
        <stp>-145</stp>
        <stp>All</stp>
        <stp/>
        <stp/>
        <stp>TRUE</stp>
        <stp>T</stp>
        <tr r="G149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-262</stp>
        <stp>All</stp>
        <stp/>
        <stp/>
        <stp>TRUE</stp>
        <stp>T</stp>
        <tr r="F266" s="2"/>
      </tp>
      <tp>
        <v>14.76</v>
        <stp/>
        <stp>StudyData</stp>
        <stp>Consolidate(SPREAD((42*HOE+42*RBE)/2-CLE,L3),1X,SPREAD((42*HOE+42*RBE)/2-CLE,L3),1,0)</stp>
        <stp>Bar</stp>
        <stp/>
        <stp>Open</stp>
        <stp>15</stp>
        <stp>-162</stp>
        <stp>All</stp>
        <stp/>
        <stp/>
        <stp>TRUE</stp>
        <stp>T</stp>
        <tr r="F166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-244</stp>
        <stp>All</stp>
        <stp/>
        <stp/>
        <stp>TRUE</stp>
        <stp>T</stp>
        <tr r="G248" s="2"/>
      </tp>
      <tp>
        <v>14.84</v>
        <stp/>
        <stp>StudyData</stp>
        <stp>Consolidate(SPREAD((42*HOE+42*RBE)/2-CLE,L3),1X,SPREAD((42*HOE+42*RBE)/2-CLE,L3),1,0)</stp>
        <stp>Bar</stp>
        <stp/>
        <stp>High</stp>
        <stp>15</stp>
        <stp>-144</stp>
        <stp>All</stp>
        <stp/>
        <stp/>
        <stp>TRUE</stp>
        <stp>T</stp>
        <tr r="G148" s="2"/>
      </tp>
      <tp>
        <v>14.47</v>
        <stp/>
        <stp>StudyData</stp>
        <stp>Consolidate(SPREAD((42*HOE+42*RBE)/2-CLE,L3),1X,SPREAD((42*HOE+42*RBE)/2-CLE,L3),1,0)</stp>
        <stp>Bar</stp>
        <stp/>
        <stp>Close</stp>
        <stp>15</stp>
        <stp>-70</stp>
        <stp>All</stp>
        <stp/>
        <stp/>
        <stp>TRUE</stp>
        <stp>T</stp>
        <tr r="I74" s="2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-71</stp>
        <stp>All</stp>
        <stp/>
        <stp/>
        <stp>TRUE</stp>
        <stp>T</stp>
        <tr r="I75" s="2"/>
      </tp>
      <tp>
        <v>14.63</v>
        <stp/>
        <stp>StudyData</stp>
        <stp>Consolidate(SPREAD((42*HOE+42*RBE)/2-CLE,L3),1X,SPREAD((42*HOE+42*RBE)/2-CLE,L3),1,0)</stp>
        <stp>Bar</stp>
        <stp/>
        <stp>Close</stp>
        <stp>15</stp>
        <stp>-72</stp>
        <stp>All</stp>
        <stp/>
        <stp/>
        <stp>TRUE</stp>
        <stp>T</stp>
        <tr r="I76" s="2"/>
      </tp>
      <tp>
        <v>14.6</v>
        <stp/>
        <stp>StudyData</stp>
        <stp>Consolidate(SPREAD((42*HOE+42*RBE)/2-CLE,L3),1X,SPREAD((42*HOE+42*RBE)/2-CLE,L3),1,0)</stp>
        <stp>Bar</stp>
        <stp/>
        <stp>Close</stp>
        <stp>15</stp>
        <stp>-73</stp>
        <stp>All</stp>
        <stp/>
        <stp/>
        <stp>TRUE</stp>
        <stp>T</stp>
        <tr r="I77" s="2"/>
      </tp>
      <tp>
        <v>14.62</v>
        <stp/>
        <stp>StudyData</stp>
        <stp>Consolidate(SPREAD((42*HOE+42*RBE)/2-CLE,L3),1X,SPREAD((42*HOE+42*RBE)/2-CLE,L3),1,0)</stp>
        <stp>Bar</stp>
        <stp/>
        <stp>Close</stp>
        <stp>15</stp>
        <stp>-74</stp>
        <stp>All</stp>
        <stp/>
        <stp/>
        <stp>TRUE</stp>
        <stp>T</stp>
        <tr r="I78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-75</stp>
        <stp>All</stp>
        <stp/>
        <stp/>
        <stp>TRUE</stp>
        <stp>T</stp>
        <tr r="I79" s="2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-76</stp>
        <stp>All</stp>
        <stp/>
        <stp/>
        <stp>TRUE</stp>
        <stp>T</stp>
        <tr r="I80" s="2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-77</stp>
        <stp>All</stp>
        <stp/>
        <stp/>
        <stp>TRUE</stp>
        <stp>T</stp>
        <tr r="I81" s="2"/>
      </tp>
      <tp>
        <v>14.41</v>
        <stp/>
        <stp>StudyData</stp>
        <stp>Consolidate(SPREAD((42*HOE+42*RBE)/2-CLE,L3),1X,SPREAD((42*HOE+42*RBE)/2-CLE,L3),1,0)</stp>
        <stp>Bar</stp>
        <stp/>
        <stp>Close</stp>
        <stp>15</stp>
        <stp>-78</stp>
        <stp>All</stp>
        <stp/>
        <stp/>
        <stp>TRUE</stp>
        <stp>T</stp>
        <tr r="I82" s="2"/>
      </tp>
      <tp>
        <v>14.49</v>
        <stp/>
        <stp>StudyData</stp>
        <stp>Consolidate(SPREAD((42*HOE+42*RBE)/2-CLE,L3),1X,SPREAD((42*HOE+42*RBE)/2-CLE,L3),1,0)</stp>
        <stp>Bar</stp>
        <stp/>
        <stp>Close</stp>
        <stp>15</stp>
        <stp>-79</stp>
        <stp>All</stp>
        <stp/>
        <stp/>
        <stp>TRUE</stp>
        <stp>T</stp>
        <tr r="I83" s="2"/>
      </tp>
      <tp>
        <v>14.14</v>
        <stp/>
        <stp>StudyData</stp>
        <stp>Consolidate(SPREAD((42*HOE+42*RBE)/2-CLE,L3),1X,SPREAD((42*HOE+42*RBE)/2-CLE,L3),1,0)</stp>
        <stp>Bar</stp>
        <stp/>
        <stp>Open</stp>
        <stp>15</stp>
        <stp>-299</stp>
        <stp>All</stp>
        <stp/>
        <stp/>
        <stp>TRUE</stp>
        <stp>T</stp>
        <tr r="F303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-199</stp>
        <stp>All</stp>
        <stp/>
        <stp/>
        <stp>TRUE</stp>
        <stp>T</stp>
        <tr r="F203" s="2"/>
      </tp>
      <tp>
        <v>14.14</v>
        <stp/>
        <stp>StudyData</stp>
        <stp>Consolidate(SPREAD((42*HOE+42*RBE)/2-CLE,L3),1X,SPREAD((42*HOE+42*RBE)/2-CLE,L3),1,0)</stp>
        <stp>Bar</stp>
        <stp/>
        <stp>Open</stp>
        <stp>15</stp>
        <stp>-298</stp>
        <stp>All</stp>
        <stp/>
        <stp/>
        <stp>TRUE</stp>
        <stp>T</stp>
        <tr r="F302" s="2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-198</stp>
        <stp>All</stp>
        <stp/>
        <stp/>
        <stp>TRUE</stp>
        <stp>T</stp>
        <tr r="F202" s="2"/>
      </tp>
      <tp>
        <v>14.26</v>
        <stp/>
        <stp>StudyData</stp>
        <stp>Consolidate(SPREAD((42*HOE+42*RBE)/2-CLE,L3),1X,SPREAD((42*HOE+42*RBE)/2-CLE,L3),1,0)</stp>
        <stp>Bar</stp>
        <stp/>
        <stp>Open</stp>
        <stp>15</stp>
        <stp>-295</stp>
        <stp>All</stp>
        <stp/>
        <stp/>
        <stp>TRUE</stp>
        <stp>T</stp>
        <tr r="F299" s="2"/>
      </tp>
      <tp>
        <v>14.26</v>
        <stp/>
        <stp>StudyData</stp>
        <stp>Consolidate(SPREAD((42*HOE+42*RBE)/2-CLE,L3),1X,SPREAD((42*HOE+42*RBE)/2-CLE,L3),1,0)</stp>
        <stp>Bar</stp>
        <stp/>
        <stp>Open</stp>
        <stp>15</stp>
        <stp>-195</stp>
        <stp>All</stp>
        <stp/>
        <stp/>
        <stp>TRUE</stp>
        <stp>T</stp>
        <tr r="F199" s="2"/>
      </tp>
      <tp>
        <v>14.25</v>
        <stp/>
        <stp>StudyData</stp>
        <stp>Consolidate(SPREAD((42*HOE+42*RBE)/2-CLE,L3),1X,SPREAD((42*HOE+42*RBE)/2-CLE,L3),1,0)</stp>
        <stp>Bar</stp>
        <stp/>
        <stp>Open</stp>
        <stp>15</stp>
        <stp>-294</stp>
        <stp>All</stp>
        <stp/>
        <stp/>
        <stp>TRUE</stp>
        <stp>T</stp>
        <tr r="F298" s="2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-194</stp>
        <stp>All</stp>
        <stp/>
        <stp/>
        <stp>TRUE</stp>
        <stp>T</stp>
        <tr r="F198" s="2"/>
      </tp>
      <tp>
        <v>14.27</v>
        <stp/>
        <stp>StudyData</stp>
        <stp>Consolidate(SPREAD((42*HOE+42*RBE)/2-CLE,L3),1X,SPREAD((42*HOE+42*RBE)/2-CLE,L3),1,0)</stp>
        <stp>Bar</stp>
        <stp/>
        <stp>Open</stp>
        <stp>15</stp>
        <stp>-297</stp>
        <stp>All</stp>
        <stp/>
        <stp/>
        <stp>TRUE</stp>
        <stp>T</stp>
        <tr r="F301" s="2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-197</stp>
        <stp>All</stp>
        <stp/>
        <stp/>
        <stp>TRUE</stp>
        <stp>T</stp>
        <tr r="F201" s="2"/>
      </tp>
      <tp>
        <v>14.24</v>
        <stp/>
        <stp>StudyData</stp>
        <stp>Consolidate(SPREAD((42*HOE+42*RBE)/2-CLE,L3),1X,SPREAD((42*HOE+42*RBE)/2-CLE,L3),1,0)</stp>
        <stp>Bar</stp>
        <stp/>
        <stp>Open</stp>
        <stp>15</stp>
        <stp>-296</stp>
        <stp>All</stp>
        <stp/>
        <stp/>
        <stp>TRUE</stp>
        <stp>T</stp>
        <tr r="F300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-196</stp>
        <stp>All</stp>
        <stp/>
        <stp/>
        <stp>TRUE</stp>
        <stp>T</stp>
        <tr r="F200" s="2"/>
      </tp>
      <tp>
        <v>14.23</v>
        <stp/>
        <stp>StudyData</stp>
        <stp>Consolidate(SPREAD((42*HOE+42*RBE)/2-CLE,L3),1X,SPREAD((42*HOE+42*RBE)/2-CLE,L3),1,0)</stp>
        <stp>Bar</stp>
        <stp/>
        <stp>Open</stp>
        <stp>15</stp>
        <stp>-291</stp>
        <stp>All</stp>
        <stp/>
        <stp/>
        <stp>TRUE</stp>
        <stp>T</stp>
        <tr r="F295" s="2"/>
      </tp>
      <tp>
        <v>14.18</v>
        <stp/>
        <stp>StudyData</stp>
        <stp>Consolidate(SPREAD((42*HOE+42*RBE)/2-CLE,L3),1X,SPREAD((42*HOE+42*RBE)/2-CLE,L3),1,0)</stp>
        <stp>Bar</stp>
        <stp/>
        <stp>Open</stp>
        <stp>15</stp>
        <stp>-191</stp>
        <stp>All</stp>
        <stp/>
        <stp/>
        <stp>TRUE</stp>
        <stp>T</stp>
        <tr r="F195" s="2"/>
      </tp>
      <tp>
        <v>14.18</v>
        <stp/>
        <stp>StudyData</stp>
        <stp>Consolidate(SPREAD((42*HOE+42*RBE)/2-CLE,L3),1X,SPREAD((42*HOE+42*RBE)/2-CLE,L3),1,0)</stp>
        <stp>Bar</stp>
        <stp/>
        <stp>Open</stp>
        <stp>15</stp>
        <stp>-290</stp>
        <stp>All</stp>
        <stp/>
        <stp/>
        <stp>TRUE</stp>
        <stp>T</stp>
        <tr r="F294" s="2"/>
      </tp>
      <tp>
        <v>14.21</v>
        <stp/>
        <stp>StudyData</stp>
        <stp>Consolidate(SPREAD((42*HOE+42*RBE)/2-CLE,L3),1X,SPREAD((42*HOE+42*RBE)/2-CLE,L3),1,0)</stp>
        <stp>Bar</stp>
        <stp/>
        <stp>Open</stp>
        <stp>15</stp>
        <stp>-190</stp>
        <stp>All</stp>
        <stp/>
        <stp/>
        <stp>TRUE</stp>
        <stp>T</stp>
        <tr r="F194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-293</stp>
        <stp>All</stp>
        <stp/>
        <stp/>
        <stp>TRUE</stp>
        <stp>T</stp>
        <tr r="F297" s="2"/>
      </tp>
      <tp>
        <v>14.18</v>
        <stp/>
        <stp>StudyData</stp>
        <stp>Consolidate(SPREAD((42*HOE+42*RBE)/2-CLE,L3),1X,SPREAD((42*HOE+42*RBE)/2-CLE,L3),1,0)</stp>
        <stp>Bar</stp>
        <stp/>
        <stp>Open</stp>
        <stp>15</stp>
        <stp>-193</stp>
        <stp>All</stp>
        <stp/>
        <stp/>
        <stp>TRUE</stp>
        <stp>T</stp>
        <tr r="F197" s="2"/>
      </tp>
      <tp>
        <v>14.23</v>
        <stp/>
        <stp>StudyData</stp>
        <stp>Consolidate(SPREAD((42*HOE+42*RBE)/2-CLE,L3),1X,SPREAD((42*HOE+42*RBE)/2-CLE,L3),1,0)</stp>
        <stp>Bar</stp>
        <stp/>
        <stp>Open</stp>
        <stp>15</stp>
        <stp>-292</stp>
        <stp>All</stp>
        <stp/>
        <stp/>
        <stp>TRUE</stp>
        <stp>T</stp>
        <tr r="F296" s="2"/>
      </tp>
      <tp>
        <v>14.16</v>
        <stp/>
        <stp>StudyData</stp>
        <stp>Consolidate(SPREAD((42*HOE+42*RBE)/2-CLE,L3),1X,SPREAD((42*HOE+42*RBE)/2-CLE,L3),1,0)</stp>
        <stp>Bar</stp>
        <stp/>
        <stp>Open</stp>
        <stp>15</stp>
        <stp>-192</stp>
        <stp>All</stp>
        <stp/>
        <stp/>
        <stp>TRUE</stp>
        <stp>T</stp>
        <tr r="F196" s="2"/>
      </tp>
      <tp>
        <v>14.54</v>
        <stp/>
        <stp>StudyData</stp>
        <stp>Consolidate(SPREAD((42*HOE+42*RBE)/2-CLE,L3),1X,SPREAD((42*HOE+42*RBE)/2-CLE,L3),1,0)</stp>
        <stp>Bar</stp>
        <stp/>
        <stp>Close</stp>
        <stp>15</stp>
        <stp>-60</stp>
        <stp>All</stp>
        <stp/>
        <stp/>
        <stp>TRUE</stp>
        <stp>T</stp>
        <tr r="I64" s="2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-61</stp>
        <stp>All</stp>
        <stp/>
        <stp/>
        <stp>TRUE</stp>
        <stp>T</stp>
        <tr r="I65" s="2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-62</stp>
        <stp>All</stp>
        <stp/>
        <stp/>
        <stp>TRUE</stp>
        <stp>T</stp>
        <tr r="I66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-63</stp>
        <stp>All</stp>
        <stp/>
        <stp/>
        <stp>TRUE</stp>
        <stp>T</stp>
        <tr r="I67" s="2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-64</stp>
        <stp>All</stp>
        <stp/>
        <stp/>
        <stp>TRUE</stp>
        <stp>T</stp>
        <tr r="I68" s="2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-65</stp>
        <stp>All</stp>
        <stp/>
        <stp/>
        <stp>TRUE</stp>
        <stp>T</stp>
        <tr r="I69" s="2"/>
      </tp>
      <tp>
        <v>14.54</v>
        <stp/>
        <stp>StudyData</stp>
        <stp>Consolidate(SPREAD((42*HOE+42*RBE)/2-CLE,L3),1X,SPREAD((42*HOE+42*RBE)/2-CLE,L3),1,0)</stp>
        <stp>Bar</stp>
        <stp/>
        <stp>Close</stp>
        <stp>15</stp>
        <stp>-66</stp>
        <stp>All</stp>
        <stp/>
        <stp/>
        <stp>TRUE</stp>
        <stp>T</stp>
        <tr r="I70" s="2"/>
      </tp>
      <tp>
        <v>14.53</v>
        <stp/>
        <stp>StudyData</stp>
        <stp>Consolidate(SPREAD((42*HOE+42*RBE)/2-CLE,L3),1X,SPREAD((42*HOE+42*RBE)/2-CLE,L3),1,0)</stp>
        <stp>Bar</stp>
        <stp/>
        <stp>Close</stp>
        <stp>15</stp>
        <stp>-67</stp>
        <stp>All</stp>
        <stp/>
        <stp/>
        <stp>TRUE</stp>
        <stp>T</stp>
        <tr r="I71" s="2"/>
      </tp>
      <tp>
        <v>42671.444444444445</v>
        <stp/>
        <stp>StudyData</stp>
        <stp>Consolidate(SPREAD(42*HOE-CLE, L2),1X,SPREAD(42*HOE-CLE, L2),1,0)</stp>
        <stp>Bar</stp>
        <stp/>
        <stp>Time</stp>
        <stp>20</stp>
        <stp>0</stp>
        <stp>All</stp>
        <stp/>
        <stp/>
        <stp>False</stp>
        <tr r="C4" s="5"/>
        <tr r="E4" s="5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-68</stp>
        <stp>All</stp>
        <stp/>
        <stp/>
        <stp>TRUE</stp>
        <stp>T</stp>
        <tr r="I72" s="2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-69</stp>
        <stp>All</stp>
        <stp/>
        <stp/>
        <stp>TRUE</stp>
        <stp>T</stp>
        <tr r="I73" s="2"/>
      </tp>
      <tp>
        <v>14.17</v>
        <stp/>
        <stp>StudyData</stp>
        <stp>Consolidate(SPREAD((42*HOE+42*RBE)/2-CLE,L3),1X,SPREAD((42*HOE+42*RBE)/2-CLE,L3),1,0)</stp>
        <stp>Bar</stp>
        <stp/>
        <stp>Open</stp>
        <stp>15</stp>
        <stp>-289</stp>
        <stp>All</stp>
        <stp/>
        <stp/>
        <stp>TRUE</stp>
        <stp>T</stp>
        <tr r="F293" s="2"/>
      </tp>
      <tp>
        <v>14.41</v>
        <stp/>
        <stp>StudyData</stp>
        <stp>Consolidate(SPREAD((42*HOE+42*RBE)/2-CLE,L3),1X,SPREAD((42*HOE+42*RBE)/2-CLE,L3),1,0)</stp>
        <stp>Bar</stp>
        <stp/>
        <stp>Open</stp>
        <stp>15</stp>
        <stp>-189</stp>
        <stp>All</stp>
        <stp/>
        <stp/>
        <stp>TRUE</stp>
        <stp>T</stp>
        <tr r="F193" s="2"/>
      </tp>
      <tp>
        <v>14.18</v>
        <stp/>
        <stp>StudyData</stp>
        <stp>Consolidate(SPREAD((42*HOE+42*RBE)/2-CLE,L3),1X,SPREAD((42*HOE+42*RBE)/2-CLE,L3),1,0)</stp>
        <stp>Bar</stp>
        <stp/>
        <stp>Open</stp>
        <stp>15</stp>
        <stp>-288</stp>
        <stp>All</stp>
        <stp/>
        <stp/>
        <stp>TRUE</stp>
        <stp>T</stp>
        <tr r="F292" s="2"/>
      </tp>
      <tp>
        <v>14.41</v>
        <stp/>
        <stp>StudyData</stp>
        <stp>Consolidate(SPREAD((42*HOE+42*RBE)/2-CLE,L3),1X,SPREAD((42*HOE+42*RBE)/2-CLE,L3),1,0)</stp>
        <stp>Bar</stp>
        <stp/>
        <stp>Open</stp>
        <stp>15</stp>
        <stp>-188</stp>
        <stp>All</stp>
        <stp/>
        <stp/>
        <stp>TRUE</stp>
        <stp>T</stp>
        <tr r="F192" s="2"/>
      </tp>
      <tp>
        <v>14.4</v>
        <stp/>
        <stp>StudyData</stp>
        <stp>Consolidate(SPREAD((42*HOE+42*RBE)/2-CLE,L3),1X,SPREAD((42*HOE+42*RBE)/2-CLE,L3),1,0)</stp>
        <stp>Bar</stp>
        <stp/>
        <stp>Open</stp>
        <stp>15</stp>
        <stp>-285</stp>
        <stp>All</stp>
        <stp/>
        <stp/>
        <stp>TRUE</stp>
        <stp>T</stp>
        <tr r="F289" s="2"/>
      </tp>
      <tp>
        <v>14.4</v>
        <stp/>
        <stp>StudyData</stp>
        <stp>Consolidate(SPREAD((42*HOE+42*RBE)/2-CLE,L3),1X,SPREAD((42*HOE+42*RBE)/2-CLE,L3),1,0)</stp>
        <stp>Bar</stp>
        <stp/>
        <stp>Open</stp>
        <stp>15</stp>
        <stp>-185</stp>
        <stp>All</stp>
        <stp/>
        <stp/>
        <stp>TRUE</stp>
        <stp>T</stp>
        <tr r="F189" s="2"/>
      </tp>
      <tp>
        <v>14.43</v>
        <stp/>
        <stp>StudyData</stp>
        <stp>Consolidate(SPREAD((42*HOE+42*RBE)/2-CLE,L3),1X,SPREAD((42*HOE+42*RBE)/2-CLE,L3),1,0)</stp>
        <stp>Bar</stp>
        <stp/>
        <stp>Open</stp>
        <stp>15</stp>
        <stp>-284</stp>
        <stp>All</stp>
        <stp/>
        <stp/>
        <stp>TRUE</stp>
        <stp>T</stp>
        <tr r="F288" s="2"/>
      </tp>
      <tp>
        <v>14.28</v>
        <stp/>
        <stp>StudyData</stp>
        <stp>Consolidate(SPREAD((42*HOE+42*RBE)/2-CLE,L3),1X,SPREAD((42*HOE+42*RBE)/2-CLE,L3),1,0)</stp>
        <stp>Bar</stp>
        <stp/>
        <stp>Open</stp>
        <stp>15</stp>
        <stp>-184</stp>
        <stp>All</stp>
        <stp/>
        <stp/>
        <stp>TRUE</stp>
        <stp>T</stp>
        <tr r="F188" s="2"/>
      </tp>
      <tp>
        <v>14.34</v>
        <stp/>
        <stp>StudyData</stp>
        <stp>Consolidate(SPREAD((42*HOE+42*RBE)/2-CLE,L3),1X,SPREAD((42*HOE+42*RBE)/2-CLE,L3),1,0)</stp>
        <stp>Bar</stp>
        <stp/>
        <stp>Open</stp>
        <stp>15</stp>
        <stp>-287</stp>
        <stp>All</stp>
        <stp/>
        <stp/>
        <stp>TRUE</stp>
        <stp>T</stp>
        <tr r="F291" s="2"/>
      </tp>
      <tp>
        <v>14.48</v>
        <stp/>
        <stp>StudyData</stp>
        <stp>Consolidate(SPREAD((42*HOE+42*RBE)/2-CLE,L3),1X,SPREAD((42*HOE+42*RBE)/2-CLE,L3),1,0)</stp>
        <stp>Bar</stp>
        <stp/>
        <stp>Open</stp>
        <stp>15</stp>
        <stp>-187</stp>
        <stp>All</stp>
        <stp/>
        <stp/>
        <stp>TRUE</stp>
        <stp>T</stp>
        <tr r="F191" s="2"/>
      </tp>
      <tp>
        <v>14.38</v>
        <stp/>
        <stp>StudyData</stp>
        <stp>Consolidate(SPREAD((42*HOE+42*RBE)/2-CLE,L3),1X,SPREAD((42*HOE+42*RBE)/2-CLE,L3),1,0)</stp>
        <stp>Bar</stp>
        <stp/>
        <stp>Open</stp>
        <stp>15</stp>
        <stp>-286</stp>
        <stp>All</stp>
        <stp/>
        <stp/>
        <stp>TRUE</stp>
        <stp>T</stp>
        <tr r="F290" s="2"/>
      </tp>
      <tp>
        <v>14.39</v>
        <stp/>
        <stp>StudyData</stp>
        <stp>Consolidate(SPREAD((42*HOE+42*RBE)/2-CLE,L3),1X,SPREAD((42*HOE+42*RBE)/2-CLE,L3),1,0)</stp>
        <stp>Bar</stp>
        <stp/>
        <stp>Open</stp>
        <stp>15</stp>
        <stp>-186</stp>
        <stp>All</stp>
        <stp/>
        <stp/>
        <stp>TRUE</stp>
        <stp>T</stp>
        <tr r="F190" s="2"/>
      </tp>
      <tp>
        <v>14.43</v>
        <stp/>
        <stp>StudyData</stp>
        <stp>Consolidate(SPREAD((42*HOE+42*RBE)/2-CLE,L3),1X,SPREAD((42*HOE+42*RBE)/2-CLE,L3),1,0)</stp>
        <stp>Bar</stp>
        <stp/>
        <stp>Open</stp>
        <stp>15</stp>
        <stp>-281</stp>
        <stp>All</stp>
        <stp/>
        <stp/>
        <stp>TRUE</stp>
        <stp>T</stp>
        <tr r="F285" s="2"/>
      </tp>
      <tp>
        <v>14.35</v>
        <stp/>
        <stp>StudyData</stp>
        <stp>Consolidate(SPREAD((42*HOE+42*RBE)/2-CLE,L3),1X,SPREAD((42*HOE+42*RBE)/2-CLE,L3),1,0)</stp>
        <stp>Bar</stp>
        <stp/>
        <stp>Open</stp>
        <stp>15</stp>
        <stp>-181</stp>
        <stp>All</stp>
        <stp/>
        <stp/>
        <stp>TRUE</stp>
        <stp>T</stp>
        <tr r="F185" s="2"/>
      </tp>
      <tp>
        <v>14.22</v>
        <stp/>
        <stp>StudyData</stp>
        <stp>Consolidate(SPREAD((42*HOE+42*RBE)/2-CLE,L3),1X,SPREAD((42*HOE+42*RBE)/2-CLE,L3),1,0)</stp>
        <stp>Bar</stp>
        <stp/>
        <stp>Open</stp>
        <stp>15</stp>
        <stp>-280</stp>
        <stp>All</stp>
        <stp/>
        <stp/>
        <stp>TRUE</stp>
        <stp>T</stp>
        <tr r="F284" s="2"/>
      </tp>
      <tp>
        <v>14.45</v>
        <stp/>
        <stp>StudyData</stp>
        <stp>Consolidate(SPREAD((42*HOE+42*RBE)/2-CLE,L3),1X,SPREAD((42*HOE+42*RBE)/2-CLE,L3),1,0)</stp>
        <stp>Bar</stp>
        <stp/>
        <stp>Open</stp>
        <stp>15</stp>
        <stp>-180</stp>
        <stp>All</stp>
        <stp/>
        <stp/>
        <stp>TRUE</stp>
        <stp>T</stp>
        <tr r="F184" s="2"/>
      </tp>
      <tp>
        <v>14.42</v>
        <stp/>
        <stp>StudyData</stp>
        <stp>Consolidate(SPREAD((42*HOE+42*RBE)/2-CLE,L3),1X,SPREAD((42*HOE+42*RBE)/2-CLE,L3),1,0)</stp>
        <stp>Bar</stp>
        <stp/>
        <stp>Open</stp>
        <stp>15</stp>
        <stp>-283</stp>
        <stp>All</stp>
        <stp/>
        <stp/>
        <stp>TRUE</stp>
        <stp>T</stp>
        <tr r="F287" s="2"/>
      </tp>
      <tp>
        <v>14.32</v>
        <stp/>
        <stp>StudyData</stp>
        <stp>Consolidate(SPREAD((42*HOE+42*RBE)/2-CLE,L3),1X,SPREAD((42*HOE+42*RBE)/2-CLE,L3),1,0)</stp>
        <stp>Bar</stp>
        <stp/>
        <stp>Open</stp>
        <stp>15</stp>
        <stp>-183</stp>
        <stp>All</stp>
        <stp/>
        <stp/>
        <stp>TRUE</stp>
        <stp>T</stp>
        <tr r="F187" s="2"/>
      </tp>
      <tp>
        <v>14.36</v>
        <stp/>
        <stp>StudyData</stp>
        <stp>Consolidate(SPREAD((42*HOE+42*RBE)/2-CLE,L3),1X,SPREAD((42*HOE+42*RBE)/2-CLE,L3),1,0)</stp>
        <stp>Bar</stp>
        <stp/>
        <stp>Open</stp>
        <stp>15</stp>
        <stp>-282</stp>
        <stp>All</stp>
        <stp/>
        <stp/>
        <stp>TRUE</stp>
        <stp>T</stp>
        <tr r="F286" s="2"/>
      </tp>
      <tp>
        <v>14.3</v>
        <stp/>
        <stp>StudyData</stp>
        <stp>Consolidate(SPREAD((42*HOE+42*RBE)/2-CLE,L3),1X,SPREAD((42*HOE+42*RBE)/2-CLE,L3),1,0)</stp>
        <stp>Bar</stp>
        <stp/>
        <stp>Open</stp>
        <stp>15</stp>
        <stp>-182</stp>
        <stp>All</stp>
        <stp/>
        <stp/>
        <stp>TRUE</stp>
        <stp>T</stp>
        <tr r="F186" s="2"/>
      </tp>
      <tp>
        <v>-48.25</v>
        <stp/>
        <stp>StudyData</stp>
        <stp>Consolidate(SPREAD(RBE-CLE,L2),1X,SPREAD(RBE-CLE,L2),1,0)</stp>
        <stp>Bar</stp>
        <stp/>
        <stp>Low</stp>
        <stp>10</stp>
        <stp>-4</stp>
        <stp>All</stp>
        <stp/>
        <stp/>
        <stp>TRUE</stp>
        <stp>T</stp>
        <tr r="H8" s="4"/>
      </tp>
      <tp>
        <v>-47.95</v>
        <stp/>
        <stp>StudyData</stp>
        <stp>Consolidate(SPREAD(RBE-CLE,L2),1X,SPREAD(RBE-CLE,L2),1,0)</stp>
        <stp>Bar</stp>
        <stp/>
        <stp>Low</stp>
        <stp>10</stp>
        <stp>-5</stp>
        <stp>All</stp>
        <stp/>
        <stp/>
        <stp>TRUE</stp>
        <stp>T</stp>
        <tr r="H9" s="4"/>
      </tp>
      <tp>
        <v>-48.05</v>
        <stp/>
        <stp>StudyData</stp>
        <stp>Consolidate(SPREAD(RBE-CLE,L2),1X,SPREAD(RBE-CLE,L2),1,0)</stp>
        <stp>Bar</stp>
        <stp/>
        <stp>Low</stp>
        <stp>10</stp>
        <stp>-6</stp>
        <stp>All</stp>
        <stp/>
        <stp/>
        <stp>TRUE</stp>
        <stp>T</stp>
        <tr r="H10" s="4"/>
      </tp>
      <tp>
        <v>-48.04</v>
        <stp/>
        <stp>StudyData</stp>
        <stp>Consolidate(SPREAD(RBE-CLE,L2),1X,SPREAD(RBE-CLE,L2),1,0)</stp>
        <stp>Bar</stp>
        <stp/>
        <stp>Low</stp>
        <stp>10</stp>
        <stp>-7</stp>
        <stp>All</stp>
        <stp/>
        <stp/>
        <stp>TRUE</stp>
        <stp>T</stp>
        <tr r="H11" s="4"/>
      </tp>
      <tp>
        <v>-48.02</v>
        <stp/>
        <stp>StudyData</stp>
        <stp>Consolidate(SPREAD(RBE-CLE,L2),1X,SPREAD(RBE-CLE,L2),1,0)</stp>
        <stp>Bar</stp>
        <stp/>
        <stp>Low</stp>
        <stp>10</stp>
        <stp>-1</stp>
        <stp>All</stp>
        <stp/>
        <stp/>
        <stp>TRUE</stp>
        <stp>T</stp>
        <tr r="H5" s="4"/>
      </tp>
      <tp>
        <v>-48.07</v>
        <stp/>
        <stp>StudyData</stp>
        <stp>Consolidate(SPREAD(RBE-CLE,L2),1X,SPREAD(RBE-CLE,L2),1,0)</stp>
        <stp>Bar</stp>
        <stp/>
        <stp>Low</stp>
        <stp>10</stp>
        <stp>-2</stp>
        <stp>All</stp>
        <stp/>
        <stp/>
        <stp>TRUE</stp>
        <stp>T</stp>
        <tr r="H6" s="4"/>
      </tp>
      <tp>
        <v>-48.17</v>
        <stp/>
        <stp>StudyData</stp>
        <stp>Consolidate(SPREAD(RBE-CLE,L2),1X,SPREAD(RBE-CLE,L2),1,0)</stp>
        <stp>Bar</stp>
        <stp/>
        <stp>Low</stp>
        <stp>10</stp>
        <stp>-3</stp>
        <stp>All</stp>
        <stp/>
        <stp/>
        <stp>TRUE</stp>
        <stp>T</stp>
        <tr r="H7" s="4"/>
      </tp>
      <tp>
        <v>-47.87</v>
        <stp/>
        <stp>StudyData</stp>
        <stp>Consolidate(SPREAD(RBE-CLE,L2),1X,SPREAD(RBE-CLE,L2),1,0)</stp>
        <stp>Bar</stp>
        <stp/>
        <stp>Low</stp>
        <stp>10</stp>
        <stp>-8</stp>
        <stp>All</stp>
        <stp/>
        <stp/>
        <stp>TRUE</stp>
        <stp>T</stp>
        <tr r="H12" s="4"/>
      </tp>
      <tp>
        <v>-47.89</v>
        <stp/>
        <stp>StudyData</stp>
        <stp>Consolidate(SPREAD(RBE-CLE,L2),1X,SPREAD(RBE-CLE,L2),1,0)</stp>
        <stp>Bar</stp>
        <stp/>
        <stp>Low</stp>
        <stp>10</stp>
        <stp>-9</stp>
        <stp>All</stp>
        <stp/>
        <stp/>
        <stp>TRUE</stp>
        <stp>T</stp>
        <tr r="H13" s="4"/>
      </tp>
      <tp>
        <v>42671.40625</v>
        <stp/>
        <stp>StudyData</stp>
        <stp>Consolidate(SPREAD((-ZSE)+(2.2*ZME)+(11*ZLE)),1X,SPREAD((-ZSE)+(2.2*ZME)+(11*ZLE)),1,0)</stp>
        <stp>Bar</stp>
        <stp/>
        <stp>Time</stp>
        <stp>15</stp>
        <stp>-4</stp>
        <stp>All</stp>
        <stp/>
        <stp/>
        <stp>False</stp>
        <tr r="E8" s="6"/>
        <tr r="C8" s="6"/>
      </tp>
      <tp>
        <v>42671.395833333336</v>
        <stp/>
        <stp>StudyData</stp>
        <stp>Consolidate(SPREAD((-ZSE)+(2.2*ZME)+(11*ZLE)),1X,SPREAD((-ZSE)+(2.2*ZME)+(11*ZLE)),1,0)</stp>
        <stp>Bar</stp>
        <stp/>
        <stp>Time</stp>
        <stp>15</stp>
        <stp>-5</stp>
        <stp>All</stp>
        <stp/>
        <stp/>
        <stp>False</stp>
        <tr r="E9" s="6"/>
        <tr r="C9" s="6"/>
      </tp>
      <tp>
        <v>42671.385416666664</v>
        <stp/>
        <stp>StudyData</stp>
        <stp>Consolidate(SPREAD((-ZSE)+(2.2*ZME)+(11*ZLE)),1X,SPREAD((-ZSE)+(2.2*ZME)+(11*ZLE)),1,0)</stp>
        <stp>Bar</stp>
        <stp/>
        <stp>Time</stp>
        <stp>15</stp>
        <stp>-6</stp>
        <stp>All</stp>
        <stp/>
        <stp/>
        <stp>False</stp>
        <tr r="C10" s="6"/>
        <tr r="E10" s="6"/>
      </tp>
      <tp>
        <v>42671.375</v>
        <stp/>
        <stp>StudyData</stp>
        <stp>Consolidate(SPREAD((-ZSE)+(2.2*ZME)+(11*ZLE)),1X,SPREAD((-ZSE)+(2.2*ZME)+(11*ZLE)),1,0)</stp>
        <stp>Bar</stp>
        <stp/>
        <stp>Time</stp>
        <stp>15</stp>
        <stp>-7</stp>
        <stp>All</stp>
        <stp/>
        <stp/>
        <stp>False</stp>
        <tr r="E11" s="6"/>
        <tr r="C11" s="6"/>
      </tp>
      <tp>
        <v>42671.4375</v>
        <stp/>
        <stp>StudyData</stp>
        <stp>Consolidate(SPREAD((-ZSE)+(2.2*ZME)+(11*ZLE)),1X,SPREAD((-ZSE)+(2.2*ZME)+(11*ZLE)),1,0)</stp>
        <stp>Bar</stp>
        <stp/>
        <stp>Time</stp>
        <stp>15</stp>
        <stp>-1</stp>
        <stp>All</stp>
        <stp/>
        <stp/>
        <stp>False</stp>
        <tr r="C5" s="6"/>
        <tr r="E5" s="6"/>
      </tp>
      <tp>
        <v>42671.427083333336</v>
        <stp/>
        <stp>StudyData</stp>
        <stp>Consolidate(SPREAD((-ZSE)+(2.2*ZME)+(11*ZLE)),1X,SPREAD((-ZSE)+(2.2*ZME)+(11*ZLE)),1,0)</stp>
        <stp>Bar</stp>
        <stp/>
        <stp>Time</stp>
        <stp>15</stp>
        <stp>-2</stp>
        <stp>All</stp>
        <stp/>
        <stp/>
        <stp>False</stp>
        <tr r="C6" s="6"/>
        <tr r="E6" s="6"/>
      </tp>
      <tp>
        <v>42671.416666666664</v>
        <stp/>
        <stp>StudyData</stp>
        <stp>Consolidate(SPREAD((-ZSE)+(2.2*ZME)+(11*ZLE)),1X,SPREAD((-ZSE)+(2.2*ZME)+(11*ZLE)),1,0)</stp>
        <stp>Bar</stp>
        <stp/>
        <stp>Time</stp>
        <stp>15</stp>
        <stp>-3</stp>
        <stp>All</stp>
        <stp/>
        <stp/>
        <stp>False</stp>
        <tr r="E7" s="6"/>
        <tr r="C7" s="6"/>
      </tp>
      <tp>
        <v>42671.364583333336</v>
        <stp/>
        <stp>StudyData</stp>
        <stp>Consolidate(SPREAD((-ZSE)+(2.2*ZME)+(11*ZLE)),1X,SPREAD((-ZSE)+(2.2*ZME)+(11*ZLE)),1,0)</stp>
        <stp>Bar</stp>
        <stp/>
        <stp>Time</stp>
        <stp>15</stp>
        <stp>-8</stp>
        <stp>All</stp>
        <stp/>
        <stp/>
        <stp>False</stp>
        <tr r="E12" s="6"/>
        <tr r="C12" s="6"/>
      </tp>
      <tp>
        <v>42671.354166666664</v>
        <stp/>
        <stp>StudyData</stp>
        <stp>Consolidate(SPREAD((-ZSE)+(2.2*ZME)+(11*ZLE)),1X,SPREAD((-ZSE)+(2.2*ZME)+(11*ZLE)),1,0)</stp>
        <stp>Bar</stp>
        <stp/>
        <stp>Time</stp>
        <stp>15</stp>
        <stp>-9</stp>
        <stp>All</stp>
        <stp/>
        <stp/>
        <stp>False</stp>
        <tr r="E13" s="6"/>
        <tr r="C13" s="6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-50</stp>
        <stp>All</stp>
        <stp/>
        <stp/>
        <stp>TRUE</stp>
        <stp>T</stp>
        <tr r="I54" s="2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-51</stp>
        <stp>All</stp>
        <stp/>
        <stp/>
        <stp>TRUE</stp>
        <stp>T</stp>
        <tr r="I55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-52</stp>
        <stp>All</stp>
        <stp/>
        <stp/>
        <stp>TRUE</stp>
        <stp>T</stp>
        <tr r="I56" s="2"/>
      </tp>
      <tp>
        <v>-47.76</v>
        <stp/>
        <stp>StudyData</stp>
        <stp>Consolidate(SPREAD(RBE-CLE,L2),1X,SPREAD(RBE-CLE,L2),1,0)</stp>
        <stp>Bar</stp>
        <stp/>
        <stp>High</stp>
        <stp>10</stp>
        <stp>-9</stp>
        <stp>All</stp>
        <stp/>
        <stp/>
        <stp>TRUE</stp>
        <stp>T</stp>
        <tr r="G13" s="4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-53</stp>
        <stp>All</stp>
        <stp/>
        <stp/>
        <stp>TRUE</stp>
        <stp>T</stp>
        <tr r="I57" s="2"/>
      </tp>
      <tp>
        <v>-47.8</v>
        <stp/>
        <stp>StudyData</stp>
        <stp>Consolidate(SPREAD(RBE-CLE,L2),1X,SPREAD(RBE-CLE,L2),1,0)</stp>
        <stp>Bar</stp>
        <stp/>
        <stp>High</stp>
        <stp>10</stp>
        <stp>-8</stp>
        <stp>All</stp>
        <stp/>
        <stp/>
        <stp>TRUE</stp>
        <stp>T</stp>
        <tr r="G12" s="4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-54</stp>
        <stp>All</stp>
        <stp/>
        <stp/>
        <stp>TRUE</stp>
        <stp>T</stp>
        <tr r="I58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-55</stp>
        <stp>All</stp>
        <stp/>
        <stp/>
        <stp>TRUE</stp>
        <stp>T</stp>
        <tr r="I59" s="2"/>
      </tp>
      <tp>
        <v>14.59</v>
        <stp/>
        <stp>StudyData</stp>
        <stp>Consolidate(SPREAD((42*HOE+42*RBE)/2-CLE,L3),1X,SPREAD((42*HOE+42*RBE)/2-CLE,L3),1,0)</stp>
        <stp>Bar</stp>
        <stp/>
        <stp>Close</stp>
        <stp>15</stp>
        <stp>-56</stp>
        <stp>All</stp>
        <stp/>
        <stp/>
        <stp>TRUE</stp>
        <stp>T</stp>
        <tr r="I60" s="2"/>
      </tp>
      <tp>
        <v>14.6</v>
        <stp/>
        <stp>StudyData</stp>
        <stp>Consolidate(SPREAD((42*HOE+42*RBE)/2-CLE,L3),1X,SPREAD((42*HOE+42*RBE)/2-CLE,L3),1,0)</stp>
        <stp>Bar</stp>
        <stp/>
        <stp>Close</stp>
        <stp>15</stp>
        <stp>-57</stp>
        <stp>All</stp>
        <stp/>
        <stp/>
        <stp>TRUE</stp>
        <stp>T</stp>
        <tr r="I61" s="2"/>
      </tp>
      <tp>
        <v>14.54</v>
        <stp/>
        <stp>StudyData</stp>
        <stp>Consolidate(SPREAD((42*HOE+42*RBE)/2-CLE,L3),1X,SPREAD((42*HOE+42*RBE)/2-CLE,L3),1,0)</stp>
        <stp>Bar</stp>
        <stp/>
        <stp>Close</stp>
        <stp>15</stp>
        <stp>-58</stp>
        <stp>All</stp>
        <stp/>
        <stp/>
        <stp>TRUE</stp>
        <stp>T</stp>
        <tr r="I62" s="2"/>
      </tp>
      <tp>
        <v>-47.98</v>
        <stp/>
        <stp>StudyData</stp>
        <stp>Consolidate(SPREAD(RBE-CLE,L2),1X,SPREAD(RBE-CLE,L2),1,0)</stp>
        <stp>Bar</stp>
        <stp/>
        <stp>High</stp>
        <stp>10</stp>
        <stp>-3</stp>
        <stp>All</stp>
        <stp/>
        <stp/>
        <stp>TRUE</stp>
        <stp>T</stp>
        <tr r="G7" s="4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-59</stp>
        <stp>All</stp>
        <stp/>
        <stp/>
        <stp>TRUE</stp>
        <stp>T</stp>
        <tr r="I63" s="2"/>
      </tp>
      <tp>
        <v>-47.98</v>
        <stp/>
        <stp>StudyData</stp>
        <stp>Consolidate(SPREAD(RBE-CLE,L2),1X,SPREAD(RBE-CLE,L2),1,0)</stp>
        <stp>Bar</stp>
        <stp/>
        <stp>High</stp>
        <stp>10</stp>
        <stp>-2</stp>
        <stp>All</stp>
        <stp/>
        <stp/>
        <stp>TRUE</stp>
        <stp>T</stp>
        <tr r="G6" s="4"/>
      </tp>
      <tp>
        <v>-47.75</v>
        <stp/>
        <stp>StudyData</stp>
        <stp>Consolidate(SPREAD(RBE-CLE,L2),1X,SPREAD(RBE-CLE,L2),1,0)</stp>
        <stp>Bar</stp>
        <stp/>
        <stp>High</stp>
        <stp>10</stp>
        <stp>-1</stp>
        <stp>All</stp>
        <stp/>
        <stp/>
        <stp>TRUE</stp>
        <stp>T</stp>
        <tr r="G5" s="4"/>
      </tp>
      <tp>
        <v>-47.86</v>
        <stp/>
        <stp>StudyData</stp>
        <stp>Consolidate(SPREAD(RBE-CLE,L2),1X,SPREAD(RBE-CLE,L2),1,0)</stp>
        <stp>Bar</stp>
        <stp/>
        <stp>High</stp>
        <stp>10</stp>
        <stp>-7</stp>
        <stp>All</stp>
        <stp/>
        <stp/>
        <stp>TRUE</stp>
        <stp>T</stp>
        <tr r="G11" s="4"/>
      </tp>
      <tp>
        <v>-47.95</v>
        <stp/>
        <stp>StudyData</stp>
        <stp>Consolidate(SPREAD(RBE-CLE,L2),1X,SPREAD(RBE-CLE,L2),1,0)</stp>
        <stp>Bar</stp>
        <stp/>
        <stp>High</stp>
        <stp>10</stp>
        <stp>-6</stp>
        <stp>All</stp>
        <stp/>
        <stp/>
        <stp>TRUE</stp>
        <stp>T</stp>
        <tr r="G10" s="4"/>
      </tp>
      <tp>
        <v>-47.88</v>
        <stp/>
        <stp>StudyData</stp>
        <stp>Consolidate(SPREAD(RBE-CLE,L2),1X,SPREAD(RBE-CLE,L2),1,0)</stp>
        <stp>Bar</stp>
        <stp/>
        <stp>High</stp>
        <stp>10</stp>
        <stp>-5</stp>
        <stp>All</stp>
        <stp/>
        <stp/>
        <stp>TRUE</stp>
        <stp>T</stp>
        <tr r="G9" s="4"/>
      </tp>
      <tp>
        <v>-47.94</v>
        <stp/>
        <stp>StudyData</stp>
        <stp>Consolidate(SPREAD(RBE-CLE,L2),1X,SPREAD(RBE-CLE,L2),1,0)</stp>
        <stp>Bar</stp>
        <stp/>
        <stp>High</stp>
        <stp>10</stp>
        <stp>-4</stp>
        <stp>All</stp>
        <stp/>
        <stp/>
        <stp>TRUE</stp>
        <stp>T</stp>
        <tr r="G8" s="4"/>
      </tp>
      <tp>
        <v>14.17</v>
        <stp/>
        <stp>StudyData</stp>
        <stp>Consolidate(SPREAD((42*HOE+42*RBE)/2-CLE,L3),1X,SPREAD((42*HOE+42*RBE)/2-CLE,L3),1,0)</stp>
        <stp>Bar</stp>
        <stp/>
        <stp>High</stp>
        <stp>15</stp>
        <stp>-299</stp>
        <stp>All</stp>
        <stp/>
        <stp/>
        <stp>TRUE</stp>
        <stp>T</stp>
        <tr r="G303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-199</stp>
        <stp>All</stp>
        <stp/>
        <stp/>
        <stp>TRUE</stp>
        <stp>T</stp>
        <tr r="G203" s="2"/>
      </tp>
      <tp>
        <v>14.37</v>
        <stp/>
        <stp>StudyData</stp>
        <stp>Consolidate(SPREAD((42*HOE+42*RBE)/2-CLE,L3),1X,SPREAD((42*HOE+42*RBE)/2-CLE,L3),1,0)</stp>
        <stp>Bar</stp>
        <stp/>
        <stp>High</stp>
        <stp>15</stp>
        <stp>-298</stp>
        <stp>All</stp>
        <stp/>
        <stp/>
        <stp>TRUE</stp>
        <stp>T</stp>
        <tr r="G302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-198</stp>
        <stp>All</stp>
        <stp/>
        <stp/>
        <stp>TRUE</stp>
        <stp>T</stp>
        <tr r="G202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-293</stp>
        <stp>All</stp>
        <stp/>
        <stp/>
        <stp>TRUE</stp>
        <stp>T</stp>
        <tr r="G297" s="2"/>
      </tp>
      <tp>
        <v>14.22</v>
        <stp/>
        <stp>StudyData</stp>
        <stp>Consolidate(SPREAD((42*HOE+42*RBE)/2-CLE,L3),1X,SPREAD((42*HOE+42*RBE)/2-CLE,L3),1,0)</stp>
        <stp>Bar</stp>
        <stp/>
        <stp>High</stp>
        <stp>15</stp>
        <stp>-193</stp>
        <stp>All</stp>
        <stp/>
        <stp/>
        <stp>TRUE</stp>
        <stp>T</stp>
        <tr r="G197" s="2"/>
      </tp>
      <tp>
        <v>14.3</v>
        <stp/>
        <stp>StudyData</stp>
        <stp>Consolidate(SPREAD((42*HOE+42*RBE)/2-CLE,L3),1X,SPREAD((42*HOE+42*RBE)/2-CLE,L3),1,0)</stp>
        <stp>Bar</stp>
        <stp/>
        <stp>High</stp>
        <stp>15</stp>
        <stp>-292</stp>
        <stp>All</stp>
        <stp/>
        <stp/>
        <stp>TRUE</stp>
        <stp>T</stp>
        <tr r="G296" s="2"/>
      </tp>
      <tp>
        <v>14.25</v>
        <stp/>
        <stp>StudyData</stp>
        <stp>Consolidate(SPREAD((42*HOE+42*RBE)/2-CLE,L3),1X,SPREAD((42*HOE+42*RBE)/2-CLE,L3),1,0)</stp>
        <stp>Bar</stp>
        <stp/>
        <stp>High</stp>
        <stp>15</stp>
        <stp>-192</stp>
        <stp>All</stp>
        <stp/>
        <stp/>
        <stp>TRUE</stp>
        <stp>T</stp>
        <tr r="G196" s="2"/>
      </tp>
      <tp>
        <v>14.27</v>
        <stp/>
        <stp>StudyData</stp>
        <stp>Consolidate(SPREAD((42*HOE+42*RBE)/2-CLE,L3),1X,SPREAD((42*HOE+42*RBE)/2-CLE,L3),1,0)</stp>
        <stp>Bar</stp>
        <stp/>
        <stp>High</stp>
        <stp>15</stp>
        <stp>-291</stp>
        <stp>All</stp>
        <stp/>
        <stp/>
        <stp>TRUE</stp>
        <stp>T</stp>
        <tr r="G295" s="2"/>
      </tp>
      <tp>
        <v>14.26</v>
        <stp/>
        <stp>StudyData</stp>
        <stp>Consolidate(SPREAD((42*HOE+42*RBE)/2-CLE,L3),1X,SPREAD((42*HOE+42*RBE)/2-CLE,L3),1,0)</stp>
        <stp>Bar</stp>
        <stp/>
        <stp>High</stp>
        <stp>15</stp>
        <stp>-191</stp>
        <stp>All</stp>
        <stp/>
        <stp/>
        <stp>TRUE</stp>
        <stp>T</stp>
        <tr r="G195" s="2"/>
      </tp>
      <tp>
        <v>14.21</v>
        <stp/>
        <stp>StudyData</stp>
        <stp>Consolidate(SPREAD((42*HOE+42*RBE)/2-CLE,L3),1X,SPREAD((42*HOE+42*RBE)/2-CLE,L3),1,0)</stp>
        <stp>Bar</stp>
        <stp/>
        <stp>High</stp>
        <stp>15</stp>
        <stp>-290</stp>
        <stp>All</stp>
        <stp/>
        <stp/>
        <stp>TRUE</stp>
        <stp>T</stp>
        <tr r="G294" s="2"/>
      </tp>
      <tp>
        <v>14.38</v>
        <stp/>
        <stp>StudyData</stp>
        <stp>Consolidate(SPREAD((42*HOE+42*RBE)/2-CLE,L3),1X,SPREAD((42*HOE+42*RBE)/2-CLE,L3),1,0)</stp>
        <stp>Bar</stp>
        <stp/>
        <stp>High</stp>
        <stp>15</stp>
        <stp>-190</stp>
        <stp>All</stp>
        <stp/>
        <stp/>
        <stp>TRUE</stp>
        <stp>T</stp>
        <tr r="G194" s="2"/>
      </tp>
      <tp>
        <v>14.33</v>
        <stp/>
        <stp>StudyData</stp>
        <stp>Consolidate(SPREAD((42*HOE+42*RBE)/2-CLE,L3),1X,SPREAD((42*HOE+42*RBE)/2-CLE,L3),1,0)</stp>
        <stp>Bar</stp>
        <stp/>
        <stp>High</stp>
        <stp>15</stp>
        <stp>-297</stp>
        <stp>All</stp>
        <stp/>
        <stp/>
        <stp>TRUE</stp>
        <stp>T</stp>
        <tr r="G301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-197</stp>
        <stp>All</stp>
        <stp/>
        <stp/>
        <stp>TRUE</stp>
        <stp>T</stp>
        <tr r="G201" s="2"/>
      </tp>
      <tp>
        <v>14.3</v>
        <stp/>
        <stp>StudyData</stp>
        <stp>Consolidate(SPREAD((42*HOE+42*RBE)/2-CLE,L3),1X,SPREAD((42*HOE+42*RBE)/2-CLE,L3),1,0)</stp>
        <stp>Bar</stp>
        <stp/>
        <stp>High</stp>
        <stp>15</stp>
        <stp>-296</stp>
        <stp>All</stp>
        <stp/>
        <stp/>
        <stp>TRUE</stp>
        <stp>T</stp>
        <tr r="G300" s="2"/>
      </tp>
      <tp>
        <v>14.39</v>
        <stp/>
        <stp>StudyData</stp>
        <stp>Consolidate(SPREAD((42*HOE+42*RBE)/2-CLE,L3),1X,SPREAD((42*HOE+42*RBE)/2-CLE,L3),1,0)</stp>
        <stp>Bar</stp>
        <stp/>
        <stp>High</stp>
        <stp>15</stp>
        <stp>-196</stp>
        <stp>All</stp>
        <stp/>
        <stp/>
        <stp>TRUE</stp>
        <stp>T</stp>
        <tr r="G200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-295</stp>
        <stp>All</stp>
        <stp/>
        <stp/>
        <stp>TRUE</stp>
        <stp>T</stp>
        <tr r="G299" s="2"/>
      </tp>
      <tp>
        <v>14.32</v>
        <stp/>
        <stp>StudyData</stp>
        <stp>Consolidate(SPREAD((42*HOE+42*RBE)/2-CLE,L3),1X,SPREAD((42*HOE+42*RBE)/2-CLE,L3),1,0)</stp>
        <stp>Bar</stp>
        <stp/>
        <stp>High</stp>
        <stp>15</stp>
        <stp>-195</stp>
        <stp>All</stp>
        <stp/>
        <stp/>
        <stp>TRUE</stp>
        <stp>T</stp>
        <tr r="G199" s="2"/>
      </tp>
      <tp>
        <v>14.3</v>
        <stp/>
        <stp>StudyData</stp>
        <stp>Consolidate(SPREAD((42*HOE+42*RBE)/2-CLE,L3),1X,SPREAD((42*HOE+42*RBE)/2-CLE,L3),1,0)</stp>
        <stp>Bar</stp>
        <stp/>
        <stp>High</stp>
        <stp>15</stp>
        <stp>-294</stp>
        <stp>All</stp>
        <stp/>
        <stp/>
        <stp>TRUE</stp>
        <stp>T</stp>
        <tr r="G298" s="2"/>
      </tp>
      <tp>
        <v>14.31</v>
        <stp/>
        <stp>StudyData</stp>
        <stp>Consolidate(SPREAD((42*HOE+42*RBE)/2-CLE,L3),1X,SPREAD((42*HOE+42*RBE)/2-CLE,L3),1,0)</stp>
        <stp>Bar</stp>
        <stp/>
        <stp>High</stp>
        <stp>15</stp>
        <stp>-194</stp>
        <stp>All</stp>
        <stp/>
        <stp/>
        <stp>TRUE</stp>
        <stp>T</stp>
        <tr r="G198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-40</stp>
        <stp>All</stp>
        <stp/>
        <stp/>
        <stp>TRUE</stp>
        <stp>T</stp>
        <tr r="I44" s="2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-41</stp>
        <stp>All</stp>
        <stp/>
        <stp/>
        <stp>TRUE</stp>
        <stp>T</stp>
        <tr r="I45" s="2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-42</stp>
        <stp>All</stp>
        <stp/>
        <stp/>
        <stp>TRUE</stp>
        <stp>T</stp>
        <tr r="I46" s="2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-43</stp>
        <stp>All</stp>
        <stp/>
        <stp/>
        <stp>TRUE</stp>
        <stp>T</stp>
        <tr r="I47" s="2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-44</stp>
        <stp>All</stp>
        <stp/>
        <stp/>
        <stp>TRUE</stp>
        <stp>T</stp>
        <tr r="I48" s="2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-45</stp>
        <stp>All</stp>
        <stp/>
        <stp/>
        <stp>TRUE</stp>
        <stp>T</stp>
        <tr r="I49" s="2"/>
      </tp>
      <tp>
        <v>14.53</v>
        <stp/>
        <stp>StudyData</stp>
        <stp>Consolidate(SPREAD((42*HOE+42*RBE)/2-CLE,L3),1X,SPREAD((42*HOE+42*RBE)/2-CLE,L3),1,0)</stp>
        <stp>Bar</stp>
        <stp/>
        <stp>Close</stp>
        <stp>15</stp>
        <stp>-46</stp>
        <stp>All</stp>
        <stp/>
        <stp/>
        <stp>TRUE</stp>
        <stp>T</stp>
        <tr r="I50" s="2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-47</stp>
        <stp>All</stp>
        <stp/>
        <stp/>
        <stp>TRUE</stp>
        <stp>T</stp>
        <tr r="I51" s="2"/>
      </tp>
      <tp>
        <v>14.53</v>
        <stp/>
        <stp>StudyData</stp>
        <stp>Consolidate(SPREAD((42*HOE+42*RBE)/2-CLE,L3),1X,SPREAD((42*HOE+42*RBE)/2-CLE,L3),1,0)</stp>
        <stp>Bar</stp>
        <stp/>
        <stp>Close</stp>
        <stp>15</stp>
        <stp>-48</stp>
        <stp>All</stp>
        <stp/>
        <stp/>
        <stp>TRUE</stp>
        <stp>T</stp>
        <tr r="I52" s="2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-49</stp>
        <stp>All</stp>
        <stp/>
        <stp/>
        <stp>TRUE</stp>
        <stp>T</stp>
        <tr r="I53" s="2"/>
      </tp>
      <tp>
        <v>14.24</v>
        <stp/>
        <stp>StudyData</stp>
        <stp>Consolidate(SPREAD((42*HOE+42*RBE)/2-CLE,L3),1X,SPREAD((42*HOE+42*RBE)/2-CLE,L3),1,0)</stp>
        <stp>Bar</stp>
        <stp/>
        <stp>High</stp>
        <stp>15</stp>
        <stp>-289</stp>
        <stp>All</stp>
        <stp/>
        <stp/>
        <stp>TRUE</stp>
        <stp>T</stp>
        <tr r="G293" s="2"/>
      </tp>
      <tp>
        <v>14.47</v>
        <stp/>
        <stp>StudyData</stp>
        <stp>Consolidate(SPREAD((42*HOE+42*RBE)/2-CLE,L3),1X,SPREAD((42*HOE+42*RBE)/2-CLE,L3),1,0)</stp>
        <stp>Bar</stp>
        <stp/>
        <stp>High</stp>
        <stp>15</stp>
        <stp>-189</stp>
        <stp>All</stp>
        <stp/>
        <stp/>
        <stp>TRUE</stp>
        <stp>T</stp>
        <tr r="G193" s="2"/>
      </tp>
      <tp>
        <v>14.35</v>
        <stp/>
        <stp>StudyData</stp>
        <stp>Consolidate(SPREAD((42*HOE+42*RBE)/2-CLE,L3),1X,SPREAD((42*HOE+42*RBE)/2-CLE,L3),1,0)</stp>
        <stp>Bar</stp>
        <stp/>
        <stp>High</stp>
        <stp>15</stp>
        <stp>-288</stp>
        <stp>All</stp>
        <stp/>
        <stp/>
        <stp>TRUE</stp>
        <stp>T</stp>
        <tr r="G292" s="2"/>
      </tp>
      <tp>
        <v>14.47</v>
        <stp/>
        <stp>StudyData</stp>
        <stp>Consolidate(SPREAD((42*HOE+42*RBE)/2-CLE,L3),1X,SPREAD((42*HOE+42*RBE)/2-CLE,L3),1,0)</stp>
        <stp>Bar</stp>
        <stp/>
        <stp>High</stp>
        <stp>15</stp>
        <stp>-188</stp>
        <stp>All</stp>
        <stp/>
        <stp/>
        <stp>TRUE</stp>
        <stp>T</stp>
        <tr r="G192" s="2"/>
      </tp>
      <tp>
        <v>14.47</v>
        <stp/>
        <stp>StudyData</stp>
        <stp>Consolidate(SPREAD((42*HOE+42*RBE)/2-CLE,L3),1X,SPREAD((42*HOE+42*RBE)/2-CLE,L3),1,0)</stp>
        <stp>Bar</stp>
        <stp/>
        <stp>High</stp>
        <stp>15</stp>
        <stp>-283</stp>
        <stp>All</stp>
        <stp/>
        <stp/>
        <stp>TRUE</stp>
        <stp>T</stp>
        <tr r="G287" s="2"/>
      </tp>
      <tp>
        <v>14.37</v>
        <stp/>
        <stp>StudyData</stp>
        <stp>Consolidate(SPREAD((42*HOE+42*RBE)/2-CLE,L3),1X,SPREAD((42*HOE+42*RBE)/2-CLE,L3),1,0)</stp>
        <stp>Bar</stp>
        <stp/>
        <stp>High</stp>
        <stp>15</stp>
        <stp>-183</stp>
        <stp>All</stp>
        <stp/>
        <stp/>
        <stp>TRUE</stp>
        <stp>T</stp>
        <tr r="G187" s="2"/>
      </tp>
      <tp>
        <v>14.45</v>
        <stp/>
        <stp>StudyData</stp>
        <stp>Consolidate(SPREAD((42*HOE+42*RBE)/2-CLE,L3),1X,SPREAD((42*HOE+42*RBE)/2-CLE,L3),1,0)</stp>
        <stp>Bar</stp>
        <stp/>
        <stp>High</stp>
        <stp>15</stp>
        <stp>-282</stp>
        <stp>All</stp>
        <stp/>
        <stp/>
        <stp>TRUE</stp>
        <stp>T</stp>
        <tr r="G286" s="2"/>
      </tp>
      <tp>
        <v>14.37</v>
        <stp/>
        <stp>StudyData</stp>
        <stp>Consolidate(SPREAD((42*HOE+42*RBE)/2-CLE,L3),1X,SPREAD((42*HOE+42*RBE)/2-CLE,L3),1,0)</stp>
        <stp>Bar</stp>
        <stp/>
        <stp>High</stp>
        <stp>15</stp>
        <stp>-182</stp>
        <stp>All</stp>
        <stp/>
        <stp/>
        <stp>TRUE</stp>
        <stp>T</stp>
        <tr r="G186" s="2"/>
      </tp>
      <tp>
        <v>14.44</v>
        <stp/>
        <stp>StudyData</stp>
        <stp>Consolidate(SPREAD((42*HOE+42*RBE)/2-CLE,L3),1X,SPREAD((42*HOE+42*RBE)/2-CLE,L3),1,0)</stp>
        <stp>Bar</stp>
        <stp/>
        <stp>High</stp>
        <stp>15</stp>
        <stp>-281</stp>
        <stp>All</stp>
        <stp/>
        <stp/>
        <stp>TRUE</stp>
        <stp>T</stp>
        <tr r="G285" s="2"/>
      </tp>
      <tp>
        <v>14.47</v>
        <stp/>
        <stp>StudyData</stp>
        <stp>Consolidate(SPREAD((42*HOE+42*RBE)/2-CLE,L3),1X,SPREAD((42*HOE+42*RBE)/2-CLE,L3),1,0)</stp>
        <stp>Bar</stp>
        <stp/>
        <stp>High</stp>
        <stp>15</stp>
        <stp>-181</stp>
        <stp>All</stp>
        <stp/>
        <stp/>
        <stp>TRUE</stp>
        <stp>T</stp>
        <tr r="G185" s="2"/>
      </tp>
      <tp>
        <v>14.27</v>
        <stp/>
        <stp>StudyData</stp>
        <stp>Consolidate(SPREAD((42*HOE+42*RBE)/2-CLE,L3),1X,SPREAD((42*HOE+42*RBE)/2-CLE,L3),1,0)</stp>
        <stp>Bar</stp>
        <stp/>
        <stp>High</stp>
        <stp>15</stp>
        <stp>-280</stp>
        <stp>All</stp>
        <stp/>
        <stp/>
        <stp>TRUE</stp>
        <stp>T</stp>
        <tr r="G284" s="2"/>
      </tp>
      <tp>
        <v>14.51</v>
        <stp/>
        <stp>StudyData</stp>
        <stp>Consolidate(SPREAD((42*HOE+42*RBE)/2-CLE,L3),1X,SPREAD((42*HOE+42*RBE)/2-CLE,L3),1,0)</stp>
        <stp>Bar</stp>
        <stp/>
        <stp>High</stp>
        <stp>15</stp>
        <stp>-180</stp>
        <stp>All</stp>
        <stp/>
        <stp/>
        <stp>TRUE</stp>
        <stp>T</stp>
        <tr r="G184" s="2"/>
      </tp>
      <tp>
        <v>14.4</v>
        <stp/>
        <stp>StudyData</stp>
        <stp>Consolidate(SPREAD((42*HOE+42*RBE)/2-CLE,L3),1X,SPREAD((42*HOE+42*RBE)/2-CLE,L3),1,0)</stp>
        <stp>Bar</stp>
        <stp/>
        <stp>High</stp>
        <stp>15</stp>
        <stp>-287</stp>
        <stp>All</stp>
        <stp/>
        <stp/>
        <stp>TRUE</stp>
        <stp>T</stp>
        <tr r="G291" s="2"/>
      </tp>
      <tp>
        <v>14.54</v>
        <stp/>
        <stp>StudyData</stp>
        <stp>Consolidate(SPREAD((42*HOE+42*RBE)/2-CLE,L3),1X,SPREAD((42*HOE+42*RBE)/2-CLE,L3),1,0)</stp>
        <stp>Bar</stp>
        <stp/>
        <stp>High</stp>
        <stp>15</stp>
        <stp>-187</stp>
        <stp>All</stp>
        <stp/>
        <stp/>
        <stp>TRUE</stp>
        <stp>T</stp>
        <tr r="G191" s="2"/>
      </tp>
      <tp>
        <v>14.41</v>
        <stp/>
        <stp>StudyData</stp>
        <stp>Consolidate(SPREAD((42*HOE+42*RBE)/2-CLE,L3),1X,SPREAD((42*HOE+42*RBE)/2-CLE,L3),1,0)</stp>
        <stp>Bar</stp>
        <stp/>
        <stp>High</stp>
        <stp>15</stp>
        <stp>-286</stp>
        <stp>All</stp>
        <stp/>
        <stp/>
        <stp>TRUE</stp>
        <stp>T</stp>
        <tr r="G290" s="2"/>
      </tp>
      <tp>
        <v>14.52</v>
        <stp/>
        <stp>StudyData</stp>
        <stp>Consolidate(SPREAD((42*HOE+42*RBE)/2-CLE,L3),1X,SPREAD((42*HOE+42*RBE)/2-CLE,L3),1,0)</stp>
        <stp>Bar</stp>
        <stp/>
        <stp>High</stp>
        <stp>15</stp>
        <stp>-186</stp>
        <stp>All</stp>
        <stp/>
        <stp/>
        <stp>TRUE</stp>
        <stp>T</stp>
        <tr r="G190" s="2"/>
      </tp>
      <tp>
        <v>14.5</v>
        <stp/>
        <stp>StudyData</stp>
        <stp>Consolidate(SPREAD((42*HOE+42*RBE)/2-CLE,L3),1X,SPREAD((42*HOE+42*RBE)/2-CLE,L3),1,0)</stp>
        <stp>Bar</stp>
        <stp/>
        <stp>High</stp>
        <stp>15</stp>
        <stp>-285</stp>
        <stp>All</stp>
        <stp/>
        <stp/>
        <stp>TRUE</stp>
        <stp>T</stp>
        <tr r="G289" s="2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-185</stp>
        <stp>All</stp>
        <stp/>
        <stp/>
        <stp>TRUE</stp>
        <stp>T</stp>
        <tr r="G189" s="2"/>
      </tp>
      <tp>
        <v>14.48</v>
        <stp/>
        <stp>StudyData</stp>
        <stp>Consolidate(SPREAD((42*HOE+42*RBE)/2-CLE,L3),1X,SPREAD((42*HOE+42*RBE)/2-CLE,L3),1,0)</stp>
        <stp>Bar</stp>
        <stp/>
        <stp>High</stp>
        <stp>15</stp>
        <stp>-284</stp>
        <stp>All</stp>
        <stp/>
        <stp/>
        <stp>TRUE</stp>
        <stp>T</stp>
        <tr r="G288" s="2"/>
      </tp>
      <tp>
        <v>14.36</v>
        <stp/>
        <stp>StudyData</stp>
        <stp>Consolidate(SPREAD((42*HOE+42*RBE)/2-CLE,L3),1X,SPREAD((42*HOE+42*RBE)/2-CLE,L3),1,0)</stp>
        <stp>Bar</stp>
        <stp/>
        <stp>High</stp>
        <stp>15</stp>
        <stp>-184</stp>
        <stp>All</stp>
        <stp/>
        <stp/>
        <stp>TRUE</stp>
        <stp>T</stp>
        <tr r="G188" s="2"/>
      </tp>
      <tp>
        <v>80.5</v>
        <stp/>
        <stp>ContractData</stp>
        <stp>SPREAD((-ZSE)+(2.2*ZME)+(11*ZLE))</stp>
        <stp>Bid</stp>
        <stp/>
        <stp>T</stp>
        <tr r="Y27" s="1"/>
      </tp>
      <tp>
        <v>81.25</v>
        <stp/>
        <stp>ContractData</stp>
        <stp>SPREAD((-ZSE)+(2.2*ZME)+(11*ZLE))</stp>
        <stp>Ask</stp>
        <stp/>
        <stp>T</stp>
        <tr r="AB27" s="1"/>
      </tp>
      <tp>
        <v>14.47</v>
        <stp/>
        <stp>StudyData</stp>
        <stp>Consolidate(SPREAD((42*HOE+42*RBE)/2-CLE,L3),1X,SPREAD((42*HOE+42*RBE)/2-CLE,L3),1,0)</stp>
        <stp>Bar</stp>
        <stp/>
        <stp>Close</stp>
        <stp>15</stp>
        <stp>-30</stp>
        <stp>All</stp>
        <stp/>
        <stp/>
        <stp>TRUE</stp>
        <stp>T</stp>
        <tr r="I34" s="2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-285</stp>
        <stp>All</stp>
        <stp/>
        <stp/>
        <stp>TRUE</stp>
        <stp>T</stp>
        <tr r="H289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-185</stp>
        <stp>All</stp>
        <stp/>
        <stp/>
        <stp>TRUE</stp>
        <stp>T</stp>
        <tr r="H189" s="6"/>
      </tp>
      <tp>
        <v>14.59</v>
        <stp/>
        <stp>StudyData</stp>
        <stp>Consolidate(SPREAD((42*HOE+42*RBE)/2-CLE,L3),1X,SPREAD((42*HOE+42*RBE)/2-CLE,L3),1,0)</stp>
        <stp>Bar</stp>
        <stp/>
        <stp>Close</stp>
        <stp>15</stp>
        <stp>-31</stp>
        <stp>All</stp>
        <stp/>
        <stp/>
        <stp>TRUE</stp>
        <stp>T</stp>
        <tr r="I35" s="2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-284</stp>
        <stp>All</stp>
        <stp/>
        <stp/>
        <stp>TRUE</stp>
        <stp>T</stp>
        <tr r="H288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-184</stp>
        <stp>All</stp>
        <stp/>
        <stp/>
        <stp>TRUE</stp>
        <stp>T</stp>
        <tr r="H188" s="6"/>
      </tp>
      <tp>
        <v>14.68</v>
        <stp/>
        <stp>StudyData</stp>
        <stp>Consolidate(SPREAD((42*HOE+42*RBE)/2-CLE,L3),1X,SPREAD((42*HOE+42*RBE)/2-CLE,L3),1,0)</stp>
        <stp>Bar</stp>
        <stp/>
        <stp>Close</stp>
        <stp>15</stp>
        <stp>-32</stp>
        <stp>All</stp>
        <stp/>
        <stp/>
        <stp>TRUE</stp>
        <stp>T</stp>
        <tr r="I36" s="2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-287</stp>
        <stp>All</stp>
        <stp/>
        <stp/>
        <stp>TRUE</stp>
        <stp>T</stp>
        <tr r="H291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-187</stp>
        <stp>All</stp>
        <stp/>
        <stp/>
        <stp>TRUE</stp>
        <stp>T</stp>
        <tr r="H191" s="6"/>
      </tp>
      <tp>
        <v>14.66</v>
        <stp/>
        <stp>StudyData</stp>
        <stp>Consolidate(SPREAD((42*HOE+42*RBE)/2-CLE,L3),1X,SPREAD((42*HOE+42*RBE)/2-CLE,L3),1,0)</stp>
        <stp>Bar</stp>
        <stp/>
        <stp>Close</stp>
        <stp>15</stp>
        <stp>-33</stp>
        <stp>All</stp>
        <stp/>
        <stp/>
        <stp>TRUE</stp>
        <stp>T</stp>
        <tr r="I37" s="2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-286</stp>
        <stp>All</stp>
        <stp/>
        <stp/>
        <stp>TRUE</stp>
        <stp>T</stp>
        <tr r="H290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-186</stp>
        <stp>All</stp>
        <stp/>
        <stp/>
        <stp>TRUE</stp>
        <stp>T</stp>
        <tr r="H190" s="6"/>
      </tp>
      <tp>
        <v>14.59</v>
        <stp/>
        <stp>StudyData</stp>
        <stp>Consolidate(SPREAD((42*HOE+42*RBE)/2-CLE,L3),1X,SPREAD((42*HOE+42*RBE)/2-CLE,L3),1,0)</stp>
        <stp>Bar</stp>
        <stp/>
        <stp>Close</stp>
        <stp>15</stp>
        <stp>-34</stp>
        <stp>All</stp>
        <stp/>
        <stp/>
        <stp>TRUE</stp>
        <stp>T</stp>
        <tr r="I38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-281</stp>
        <stp>All</stp>
        <stp/>
        <stp/>
        <stp>TRUE</stp>
        <stp>T</stp>
        <tr r="H285" s="6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-181</stp>
        <stp>All</stp>
        <stp/>
        <stp/>
        <stp>TRUE</stp>
        <stp>T</stp>
        <tr r="H185" s="6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-35</stp>
        <stp>All</stp>
        <stp/>
        <stp/>
        <stp>TRUE</stp>
        <stp>T</stp>
        <tr r="I39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-280</stp>
        <stp>All</stp>
        <stp/>
        <stp/>
        <stp>TRUE</stp>
        <stp>T</stp>
        <tr r="H284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-180</stp>
        <stp>All</stp>
        <stp/>
        <stp/>
        <stp>TRUE</stp>
        <stp>T</stp>
        <tr r="H184" s="6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-36</stp>
        <stp>All</stp>
        <stp/>
        <stp/>
        <stp>TRUE</stp>
        <stp>T</stp>
        <tr r="I40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-283</stp>
        <stp>All</stp>
        <stp/>
        <stp/>
        <stp>TRUE</stp>
        <stp>T</stp>
        <tr r="H287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-183</stp>
        <stp>All</stp>
        <stp/>
        <stp/>
        <stp>TRUE</stp>
        <stp>T</stp>
        <tr r="H187" s="6"/>
      </tp>
      <tp>
        <v>14.49</v>
        <stp/>
        <stp>StudyData</stp>
        <stp>Consolidate(SPREAD((42*HOE+42*RBE)/2-CLE,L3),1X,SPREAD((42*HOE+42*RBE)/2-CLE,L3),1,0)</stp>
        <stp>Bar</stp>
        <stp/>
        <stp>Close</stp>
        <stp>15</stp>
        <stp>-37</stp>
        <stp>All</stp>
        <stp/>
        <stp/>
        <stp>TRUE</stp>
        <stp>T</stp>
        <tr r="I41" s="2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-282</stp>
        <stp>All</stp>
        <stp/>
        <stp/>
        <stp>TRUE</stp>
        <stp>T</stp>
        <tr r="H286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-182</stp>
        <stp>All</stp>
        <stp/>
        <stp/>
        <stp>TRUE</stp>
        <stp>T</stp>
        <tr r="H186" s="6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-38</stp>
        <stp>All</stp>
        <stp/>
        <stp/>
        <stp>TRUE</stp>
        <stp>T</stp>
        <tr r="I42" s="2"/>
      </tp>
      <tp>
        <v>14.53</v>
        <stp/>
        <stp>StudyData</stp>
        <stp>Consolidate(SPREAD((42*HOE+42*RBE)/2-CLE,L3),1X,SPREAD((42*HOE+42*RBE)/2-CLE,L3),1,0)</stp>
        <stp>Bar</stp>
        <stp/>
        <stp>Close</stp>
        <stp>15</stp>
        <stp>-39</stp>
        <stp>All</stp>
        <stp/>
        <stp/>
        <stp>TRUE</stp>
        <stp>T</stp>
        <tr r="I43" s="2"/>
      </tp>
      <tp>
        <v>69.5</v>
        <stp/>
        <stp>StudyData</stp>
        <stp>Consolidate(SPREAD((-ZSE)+(2.2*ZME)+(11*ZLE)),1X,SPREAD((-ZSE)+(2.2*ZME)+(11*ZLE)),1,0)</stp>
        <stp>Bar</stp>
        <stp/>
        <stp>Low</stp>
        <stp>15</stp>
        <stp>-289</stp>
        <stp>All</stp>
        <stp/>
        <stp/>
        <stp>TRUE</stp>
        <stp>T</stp>
        <tr r="H293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-189</stp>
        <stp>All</stp>
        <stp/>
        <stp/>
        <stp>TRUE</stp>
        <stp>T</stp>
        <tr r="H193" s="6"/>
      </tp>
      <tp>
        <v>69.75</v>
        <stp/>
        <stp>StudyData</stp>
        <stp>Consolidate(SPREAD((-ZSE)+(2.2*ZME)+(11*ZLE)),1X,SPREAD((-ZSE)+(2.2*ZME)+(11*ZLE)),1,0)</stp>
        <stp>Bar</stp>
        <stp/>
        <stp>Low</stp>
        <stp>15</stp>
        <stp>-288</stp>
        <stp>All</stp>
        <stp/>
        <stp/>
        <stp>TRUE</stp>
        <stp>T</stp>
        <tr r="H292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-188</stp>
        <stp>All</stp>
        <stp/>
        <stp/>
        <stp>TRUE</stp>
        <stp>T</stp>
        <tr r="H192" s="6"/>
      </tp>
      <tp>
        <v>-48.02</v>
        <stp/>
        <stp>StudyData</stp>
        <stp>Consolidate(SPREAD(RBE-CLE,L2),1X,SPREAD(RBE-CLE,L2),1,0)</stp>
        <stp>Bar</stp>
        <stp/>
        <stp>Open</stp>
        <stp>10</stp>
        <stp>-2</stp>
        <stp>All</stp>
        <stp/>
        <stp/>
        <stp>TRUE</stp>
        <stp>T</stp>
        <tr r="F6" s="4"/>
      </tp>
      <tp>
        <v>-48.17</v>
        <stp/>
        <stp>StudyData</stp>
        <stp>Consolidate(SPREAD(RBE-CLE,L2),1X,SPREAD(RBE-CLE,L2),1,0)</stp>
        <stp>Bar</stp>
        <stp/>
        <stp>Open</stp>
        <stp>10</stp>
        <stp>-3</stp>
        <stp>All</stp>
        <stp/>
        <stp/>
        <stp>TRUE</stp>
        <stp>T</stp>
        <tr r="F7" s="4"/>
      </tp>
      <tp>
        <v>-48.02</v>
        <stp/>
        <stp>StudyData</stp>
        <stp>Consolidate(SPREAD(RBE-CLE,L2),1X,SPREAD(RBE-CLE,L2),1,0)</stp>
        <stp>Bar</stp>
        <stp/>
        <stp>Open</stp>
        <stp>10</stp>
        <stp>-1</stp>
        <stp>All</stp>
        <stp/>
        <stp/>
        <stp>TRUE</stp>
        <stp>T</stp>
        <tr r="F5" s="4"/>
      </tp>
      <tp>
        <v>-48.05</v>
        <stp/>
        <stp>StudyData</stp>
        <stp>Consolidate(SPREAD(RBE-CLE,L2),1X,SPREAD(RBE-CLE,L2),1,0)</stp>
        <stp>Bar</stp>
        <stp/>
        <stp>Open</stp>
        <stp>10</stp>
        <stp>-6</stp>
        <stp>All</stp>
        <stp/>
        <stp/>
        <stp>TRUE</stp>
        <stp>T</stp>
        <tr r="F10" s="4"/>
      </tp>
      <tp>
        <v>-47.87</v>
        <stp/>
        <stp>StudyData</stp>
        <stp>Consolidate(SPREAD(RBE-CLE,L2),1X,SPREAD(RBE-CLE,L2),1,0)</stp>
        <stp>Bar</stp>
        <stp/>
        <stp>Open</stp>
        <stp>10</stp>
        <stp>-7</stp>
        <stp>All</stp>
        <stp/>
        <stp/>
        <stp>TRUE</stp>
        <stp>T</stp>
        <tr r="F11" s="4"/>
      </tp>
      <tp>
        <v>-47.94</v>
        <stp/>
        <stp>StudyData</stp>
        <stp>Consolidate(SPREAD(RBE-CLE,L2),1X,SPREAD(RBE-CLE,L2),1,0)</stp>
        <stp>Bar</stp>
        <stp/>
        <stp>Open</stp>
        <stp>10</stp>
        <stp>-4</stp>
        <stp>All</stp>
        <stp/>
        <stp/>
        <stp>TRUE</stp>
        <stp>T</stp>
        <tr r="F8" s="4"/>
      </tp>
      <tp>
        <v>-47.95</v>
        <stp/>
        <stp>StudyData</stp>
        <stp>Consolidate(SPREAD(RBE-CLE,L2),1X,SPREAD(RBE-CLE,L2),1,0)</stp>
        <stp>Bar</stp>
        <stp/>
        <stp>Open</stp>
        <stp>10</stp>
        <stp>-5</stp>
        <stp>All</stp>
        <stp/>
        <stp/>
        <stp>TRUE</stp>
        <stp>T</stp>
        <tr r="F9" s="4"/>
      </tp>
      <tp>
        <v>-47.83</v>
        <stp/>
        <stp>StudyData</stp>
        <stp>Consolidate(SPREAD(RBE-CLE,L2),1X,SPREAD(RBE-CLE,L2),1,0)</stp>
        <stp>Bar</stp>
        <stp/>
        <stp>Open</stp>
        <stp>10</stp>
        <stp>-8</stp>
        <stp>All</stp>
        <stp/>
        <stp/>
        <stp>TRUE</stp>
        <stp>T</stp>
        <tr r="F12" s="4"/>
      </tp>
      <tp>
        <v>-47.76</v>
        <stp/>
        <stp>StudyData</stp>
        <stp>Consolidate(SPREAD(RBE-CLE,L2),1X,SPREAD(RBE-CLE,L2),1,0)</stp>
        <stp>Bar</stp>
        <stp/>
        <stp>Open</stp>
        <stp>10</stp>
        <stp>-9</stp>
        <stp>All</stp>
        <stp/>
        <stp/>
        <stp>TRUE</stp>
        <stp>T</stp>
        <tr r="F13" s="4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-20</stp>
        <stp>All</stp>
        <stp/>
        <stp/>
        <stp>TRUE</stp>
        <stp>T</stp>
        <tr r="I24" s="2"/>
      </tp>
      <tp>
        <v>70.75</v>
        <stp/>
        <stp>StudyData</stp>
        <stp>Consolidate(SPREAD((-ZSE)+(2.2*ZME)+(11*ZLE)),1X,SPREAD((-ZSE)+(2.2*ZME)+(11*ZLE)),1,0)</stp>
        <stp>Bar</stp>
        <stp/>
        <stp>Low</stp>
        <stp>15</stp>
        <stp>-295</stp>
        <stp>All</stp>
        <stp/>
        <stp/>
        <stp>TRUE</stp>
        <stp>T</stp>
        <tr r="H299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-195</stp>
        <stp>All</stp>
        <stp/>
        <stp/>
        <stp>TRUE</stp>
        <stp>T</stp>
        <tr r="H199" s="6"/>
      </tp>
      <tp>
        <v>14.6</v>
        <stp/>
        <stp>StudyData</stp>
        <stp>Consolidate(SPREAD((42*HOE+42*RBE)/2-CLE,L3),1X,SPREAD((42*HOE+42*RBE)/2-CLE,L3),1,0)</stp>
        <stp>Bar</stp>
        <stp/>
        <stp>Close</stp>
        <stp>15</stp>
        <stp>-21</stp>
        <stp>All</stp>
        <stp/>
        <stp/>
        <stp>TRUE</stp>
        <stp>T</stp>
        <tr r="I25" s="2"/>
      </tp>
      <tp>
        <v>70.25</v>
        <stp/>
        <stp>StudyData</stp>
        <stp>Consolidate(SPREAD((-ZSE)+(2.2*ZME)+(11*ZLE)),1X,SPREAD((-ZSE)+(2.2*ZME)+(11*ZLE)),1,0)</stp>
        <stp>Bar</stp>
        <stp/>
        <stp>Low</stp>
        <stp>15</stp>
        <stp>-294</stp>
        <stp>All</stp>
        <stp/>
        <stp/>
        <stp>TRUE</stp>
        <stp>T</stp>
        <tr r="H298" s="6"/>
      </tp>
      <tp>
        <v>69</v>
        <stp/>
        <stp>StudyData</stp>
        <stp>Consolidate(SPREAD((-ZSE)+(2.2*ZME)+(11*ZLE)),1X,SPREAD((-ZSE)+(2.2*ZME)+(11*ZLE)),1,0)</stp>
        <stp>Bar</stp>
        <stp/>
        <stp>Low</stp>
        <stp>15</stp>
        <stp>-194</stp>
        <stp>All</stp>
        <stp/>
        <stp/>
        <stp>TRUE</stp>
        <stp>T</stp>
        <tr r="H198" s="6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-22</stp>
        <stp>All</stp>
        <stp/>
        <stp/>
        <stp>TRUE</stp>
        <stp>T</stp>
        <tr r="I26" s="2"/>
      </tp>
      <tp>
        <v>70.75</v>
        <stp/>
        <stp>StudyData</stp>
        <stp>Consolidate(SPREAD((-ZSE)+(2.2*ZME)+(11*ZLE)),1X,SPREAD((-ZSE)+(2.2*ZME)+(11*ZLE)),1,0)</stp>
        <stp>Bar</stp>
        <stp/>
        <stp>Low</stp>
        <stp>15</stp>
        <stp>-297</stp>
        <stp>All</stp>
        <stp/>
        <stp/>
        <stp>TRUE</stp>
        <stp>T</stp>
        <tr r="H301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-197</stp>
        <stp>All</stp>
        <stp/>
        <stp/>
        <stp>TRUE</stp>
        <stp>T</stp>
        <tr r="H201" s="6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-23</stp>
        <stp>All</stp>
        <stp/>
        <stp/>
        <stp>TRUE</stp>
        <stp>T</stp>
        <tr r="I27" s="2"/>
      </tp>
      <tp>
        <v>70.5</v>
        <stp/>
        <stp>StudyData</stp>
        <stp>Consolidate(SPREAD((-ZSE)+(2.2*ZME)+(11*ZLE)),1X,SPREAD((-ZSE)+(2.2*ZME)+(11*ZLE)),1,0)</stp>
        <stp>Bar</stp>
        <stp/>
        <stp>Low</stp>
        <stp>15</stp>
        <stp>-296</stp>
        <stp>All</stp>
        <stp/>
        <stp/>
        <stp>TRUE</stp>
        <stp>T</stp>
        <tr r="H300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-196</stp>
        <stp>All</stp>
        <stp/>
        <stp/>
        <stp>TRUE</stp>
        <stp>T</stp>
        <tr r="H200" s="6"/>
      </tp>
      <tp>
        <v>14.54</v>
        <stp/>
        <stp>StudyData</stp>
        <stp>Consolidate(SPREAD((42*HOE+42*RBE)/2-CLE,L3),1X,SPREAD((42*HOE+42*RBE)/2-CLE,L3),1,0)</stp>
        <stp>Bar</stp>
        <stp/>
        <stp>Close</stp>
        <stp>15</stp>
        <stp>-24</stp>
        <stp>All</stp>
        <stp/>
        <stp/>
        <stp>TRUE</stp>
        <stp>T</stp>
        <tr r="I28" s="2"/>
      </tp>
      <tp>
        <v>70.25</v>
        <stp/>
        <stp>StudyData</stp>
        <stp>Consolidate(SPREAD((-ZSE)+(2.2*ZME)+(11*ZLE)),1X,SPREAD((-ZSE)+(2.2*ZME)+(11*ZLE)),1,0)</stp>
        <stp>Bar</stp>
        <stp/>
        <stp>Low</stp>
        <stp>15</stp>
        <stp>-291</stp>
        <stp>All</stp>
        <stp/>
        <stp/>
        <stp>TRUE</stp>
        <stp>T</stp>
        <tr r="H295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-191</stp>
        <stp>All</stp>
        <stp/>
        <stp/>
        <stp>TRUE</stp>
        <stp>T</stp>
        <tr r="H195" s="6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-25</stp>
        <stp>All</stp>
        <stp/>
        <stp/>
        <stp>TRUE</stp>
        <stp>T</stp>
        <tr r="I29" s="2"/>
      </tp>
      <tp>
        <v>69.75</v>
        <stp/>
        <stp>StudyData</stp>
        <stp>Consolidate(SPREAD((-ZSE)+(2.2*ZME)+(11*ZLE)),1X,SPREAD((-ZSE)+(2.2*ZME)+(11*ZLE)),1,0)</stp>
        <stp>Bar</stp>
        <stp/>
        <stp>Low</stp>
        <stp>15</stp>
        <stp>-290</stp>
        <stp>All</stp>
        <stp/>
        <stp/>
        <stp>TRUE</stp>
        <stp>T</stp>
        <tr r="H294" s="6"/>
      </tp>
      <tp>
        <v>68.25</v>
        <stp/>
        <stp>StudyData</stp>
        <stp>Consolidate(SPREAD((-ZSE)+(2.2*ZME)+(11*ZLE)),1X,SPREAD((-ZSE)+(2.2*ZME)+(11*ZLE)),1,0)</stp>
        <stp>Bar</stp>
        <stp/>
        <stp>Low</stp>
        <stp>15</stp>
        <stp>-190</stp>
        <stp>All</stp>
        <stp/>
        <stp/>
        <stp>TRUE</stp>
        <stp>T</stp>
        <tr r="H194" s="6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-26</stp>
        <stp>All</stp>
        <stp/>
        <stp/>
        <stp>TRUE</stp>
        <stp>T</stp>
        <tr r="I30" s="2"/>
      </tp>
      <tp>
        <v>70</v>
        <stp/>
        <stp>StudyData</stp>
        <stp>Consolidate(SPREAD((-ZSE)+(2.2*ZME)+(11*ZLE)),1X,SPREAD((-ZSE)+(2.2*ZME)+(11*ZLE)),1,0)</stp>
        <stp>Bar</stp>
        <stp/>
        <stp>Low</stp>
        <stp>15</stp>
        <stp>-293</stp>
        <stp>All</stp>
        <stp/>
        <stp/>
        <stp>TRUE</stp>
        <stp>T</stp>
        <tr r="H297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-193</stp>
        <stp>All</stp>
        <stp/>
        <stp/>
        <stp>TRUE</stp>
        <stp>T</stp>
        <tr r="H197" s="6"/>
      </tp>
      <tp>
        <v>14.45</v>
        <stp/>
        <stp>StudyData</stp>
        <stp>Consolidate(SPREAD((42*HOE+42*RBE)/2-CLE,L3),1X,SPREAD((42*HOE+42*RBE)/2-CLE,L3),1,0)</stp>
        <stp>Bar</stp>
        <stp/>
        <stp>Close</stp>
        <stp>15</stp>
        <stp>-27</stp>
        <stp>All</stp>
        <stp/>
        <stp/>
        <stp>TRUE</stp>
        <stp>T</stp>
        <tr r="I31" s="2"/>
      </tp>
      <tp>
        <v>70.5</v>
        <stp/>
        <stp>StudyData</stp>
        <stp>Consolidate(SPREAD((-ZSE)+(2.2*ZME)+(11*ZLE)),1X,SPREAD((-ZSE)+(2.2*ZME)+(11*ZLE)),1,0)</stp>
        <stp>Bar</stp>
        <stp/>
        <stp>Low</stp>
        <stp>15</stp>
        <stp>-292</stp>
        <stp>All</stp>
        <stp/>
        <stp/>
        <stp>TRUE</stp>
        <stp>T</stp>
        <tr r="H296" s="6"/>
      </tp>
      <tp>
        <v>68.5</v>
        <stp/>
        <stp>StudyData</stp>
        <stp>Consolidate(SPREAD((-ZSE)+(2.2*ZME)+(11*ZLE)),1X,SPREAD((-ZSE)+(2.2*ZME)+(11*ZLE)),1,0)</stp>
        <stp>Bar</stp>
        <stp/>
        <stp>Low</stp>
        <stp>15</stp>
        <stp>-192</stp>
        <stp>All</stp>
        <stp/>
        <stp/>
        <stp>TRUE</stp>
        <stp>T</stp>
        <tr r="H196" s="6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-28</stp>
        <stp>All</stp>
        <stp/>
        <stp/>
        <stp>TRUE</stp>
        <stp>T</stp>
        <tr r="I32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-29</stp>
        <stp>All</stp>
        <stp/>
        <stp/>
        <stp>TRUE</stp>
        <stp>T</stp>
        <tr r="I33" s="2"/>
      </tp>
      <tp>
        <v>71</v>
        <stp/>
        <stp>StudyData</stp>
        <stp>Consolidate(SPREAD((-ZSE)+(2.2*ZME)+(11*ZLE)),1X,SPREAD((-ZSE)+(2.2*ZME)+(11*ZLE)),1,0)</stp>
        <stp>Bar</stp>
        <stp/>
        <stp>Low</stp>
        <stp>15</stp>
        <stp>-299</stp>
        <stp>All</stp>
        <stp/>
        <stp/>
        <stp>TRUE</stp>
        <stp>T</stp>
        <tr r="H303" s="6"/>
      </tp>
      <tp>
        <v>69.25</v>
        <stp/>
        <stp>StudyData</stp>
        <stp>Consolidate(SPREAD((-ZSE)+(2.2*ZME)+(11*ZLE)),1X,SPREAD((-ZSE)+(2.2*ZME)+(11*ZLE)),1,0)</stp>
        <stp>Bar</stp>
        <stp/>
        <stp>Low</stp>
        <stp>15</stp>
        <stp>-199</stp>
        <stp>All</stp>
        <stp/>
        <stp/>
        <stp>TRUE</stp>
        <stp>T</stp>
        <tr r="H203" s="6"/>
      </tp>
      <tp>
        <v>70.75</v>
        <stp/>
        <stp>StudyData</stp>
        <stp>Consolidate(SPREAD((-ZSE)+(2.2*ZME)+(11*ZLE)),1X,SPREAD((-ZSE)+(2.2*ZME)+(11*ZLE)),1,0)</stp>
        <stp>Bar</stp>
        <stp/>
        <stp>Low</stp>
        <stp>15</stp>
        <stp>-298</stp>
        <stp>All</stp>
        <stp/>
        <stp/>
        <stp>TRUE</stp>
        <stp>T</stp>
        <tr r="H302" s="6"/>
      </tp>
      <tp>
        <v>68.75</v>
        <stp/>
        <stp>StudyData</stp>
        <stp>Consolidate(SPREAD((-ZSE)+(2.2*ZME)+(11*ZLE)),1X,SPREAD((-ZSE)+(2.2*ZME)+(11*ZLE)),1,0)</stp>
        <stp>Bar</stp>
        <stp/>
        <stp>Low</stp>
        <stp>15</stp>
        <stp>-198</stp>
        <stp>All</stp>
        <stp/>
        <stp/>
        <stp>TRUE</stp>
        <stp>T</stp>
        <tr r="H202" s="6"/>
      </tp>
      <tp>
        <v>14.51</v>
        <stp/>
        <stp>StudyData</stp>
        <stp>Consolidate(SPREAD((42*HOE+42*RBE)/2-CLE,L3),1X,SPREAD((42*HOE+42*RBE)/2-CLE,L3),1,0)</stp>
        <stp>Bar</stp>
        <stp/>
        <stp>Close</stp>
        <stp>15</stp>
        <stp>-10</stp>
        <stp>All</stp>
        <stp/>
        <stp/>
        <stp>TRUE</stp>
        <stp>T</stp>
        <tr r="I14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-11</stp>
        <stp>All</stp>
        <stp/>
        <stp/>
        <stp>TRUE</stp>
        <stp>T</stp>
        <tr r="I15" s="2"/>
      </tp>
      <tp>
        <v>14.59</v>
        <stp/>
        <stp>StudyData</stp>
        <stp>Consolidate(SPREAD((42*HOE+42*RBE)/2-CLE,L3),1X,SPREAD((42*HOE+42*RBE)/2-CLE,L3),1,0)</stp>
        <stp>Bar</stp>
        <stp/>
        <stp>Close</stp>
        <stp>15</stp>
        <stp>-12</stp>
        <stp>All</stp>
        <stp/>
        <stp/>
        <stp>TRUE</stp>
        <stp>T</stp>
        <tr r="I16" s="2"/>
      </tp>
      <tp>
        <v>14.6</v>
        <stp/>
        <stp>StudyData</stp>
        <stp>Consolidate(SPREAD((42*HOE+42*RBE)/2-CLE,L3),1X,SPREAD((42*HOE+42*RBE)/2-CLE,L3),1,0)</stp>
        <stp>Bar</stp>
        <stp/>
        <stp>Close</stp>
        <stp>15</stp>
        <stp>-13</stp>
        <stp>All</stp>
        <stp/>
        <stp/>
        <stp>TRUE</stp>
        <stp>T</stp>
        <tr r="I17" s="2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-14</stp>
        <stp>All</stp>
        <stp/>
        <stp/>
        <stp>TRUE</stp>
        <stp>T</stp>
        <tr r="I18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-15</stp>
        <stp>All</stp>
        <stp/>
        <stp/>
        <stp>TRUE</stp>
        <stp>T</stp>
        <tr r="I19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-16</stp>
        <stp>All</stp>
        <stp/>
        <stp/>
        <stp>TRUE</stp>
        <stp>T</stp>
        <tr r="I20" s="2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-17</stp>
        <stp>All</stp>
        <stp/>
        <stp/>
        <stp>TRUE</stp>
        <stp>T</stp>
        <tr r="I21" s="2"/>
      </tp>
      <tp>
        <v>14.62</v>
        <stp/>
        <stp>StudyData</stp>
        <stp>Consolidate(SPREAD((42*HOE+42*RBE)/2-CLE,L3),1X,SPREAD((42*HOE+42*RBE)/2-CLE,L3),1,0)</stp>
        <stp>Bar</stp>
        <stp/>
        <stp>Close</stp>
        <stp>15</stp>
        <stp>-18</stp>
        <stp>All</stp>
        <stp/>
        <stp/>
        <stp>TRUE</stp>
        <stp>T</stp>
        <tr r="I22" s="2"/>
      </tp>
      <tp>
        <v>14.58</v>
        <stp/>
        <stp>StudyData</stp>
        <stp>Consolidate(SPREAD((42*HOE+42*RBE)/2-CLE,L3),1X,SPREAD((42*HOE+42*RBE)/2-CLE,L3),1,0)</stp>
        <stp>Bar</stp>
        <stp/>
        <stp>Close</stp>
        <stp>15</stp>
        <stp>-19</stp>
        <stp>All</stp>
        <stp/>
        <stp/>
        <stp>TRUE</stp>
        <stp>T</stp>
        <tr r="I23" s="2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-84</stp>
        <stp>All</stp>
        <stp/>
        <stp/>
        <stp>TRUE</stp>
        <stp>T</stp>
        <tr r="G88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-85</stp>
        <stp>All</stp>
        <stp/>
        <stp/>
        <stp>TRUE</stp>
        <stp>T</stp>
        <tr r="G89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-86</stp>
        <stp>All</stp>
        <stp/>
        <stp/>
        <stp>TRUE</stp>
        <stp>T</stp>
        <tr r="G90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-87</stp>
        <stp>All</stp>
        <stp/>
        <stp/>
        <stp>TRUE</stp>
        <stp>T</stp>
        <tr r="G91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-80</stp>
        <stp>All</stp>
        <stp/>
        <stp/>
        <stp>TRUE</stp>
        <stp>T</stp>
        <tr r="G84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-81</stp>
        <stp>All</stp>
        <stp/>
        <stp/>
        <stp>TRUE</stp>
        <stp>T</stp>
        <tr r="G85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-82</stp>
        <stp>All</stp>
        <stp/>
        <stp/>
        <stp>TRUE</stp>
        <stp>T</stp>
        <tr r="G86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-83</stp>
        <stp>All</stp>
        <stp/>
        <stp/>
        <stp>TRUE</stp>
        <stp>T</stp>
        <tr r="G87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-88</stp>
        <stp>All</stp>
        <stp/>
        <stp/>
        <stp>TRUE</stp>
        <stp>T</stp>
        <tr r="G92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-89</stp>
        <stp>All</stp>
        <stp/>
        <stp/>
        <stp>TRUE</stp>
        <stp>T</stp>
        <tr r="G93" s="6"/>
      </tp>
      <tp>
        <v>74.25</v>
        <stp/>
        <stp>StudyData</stp>
        <stp>Consolidate(SPREAD((-ZSE)+(2.2*ZME)+(11*ZLE)),1X,SPREAD((-ZSE)+(2.2*ZME)+(11*ZLE)),1,0)</stp>
        <stp>Bar</stp>
        <stp/>
        <stp>High</stp>
        <stp>15</stp>
        <stp>-94</stp>
        <stp>All</stp>
        <stp/>
        <stp/>
        <stp>TRUE</stp>
        <stp>T</stp>
        <tr r="G98" s="6"/>
      </tp>
      <tp>
        <v>75</v>
        <stp/>
        <stp>StudyData</stp>
        <stp>Consolidate(SPREAD((-ZSE)+(2.2*ZME)+(11*ZLE)),1X,SPREAD((-ZSE)+(2.2*ZME)+(11*ZLE)),1,0)</stp>
        <stp>Bar</stp>
        <stp/>
        <stp>High</stp>
        <stp>15</stp>
        <stp>-95</stp>
        <stp>All</stp>
        <stp/>
        <stp/>
        <stp>TRUE</stp>
        <stp>T</stp>
        <tr r="G99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-96</stp>
        <stp>All</stp>
        <stp/>
        <stp/>
        <stp>TRUE</stp>
        <stp>T</stp>
        <tr r="G100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-97</stp>
        <stp>All</stp>
        <stp/>
        <stp/>
        <stp>TRUE</stp>
        <stp>T</stp>
        <tr r="G101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-90</stp>
        <stp>All</stp>
        <stp/>
        <stp/>
        <stp>TRUE</stp>
        <stp>T</stp>
        <tr r="G94" s="6"/>
      </tp>
      <tp>
        <v>75</v>
        <stp/>
        <stp>StudyData</stp>
        <stp>Consolidate(SPREAD((-ZSE)+(2.2*ZME)+(11*ZLE)),1X,SPREAD((-ZSE)+(2.2*ZME)+(11*ZLE)),1,0)</stp>
        <stp>Bar</stp>
        <stp/>
        <stp>High</stp>
        <stp>15</stp>
        <stp>-91</stp>
        <stp>All</stp>
        <stp/>
        <stp/>
        <stp>TRUE</stp>
        <stp>T</stp>
        <tr r="G95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-92</stp>
        <stp>All</stp>
        <stp/>
        <stp/>
        <stp>TRUE</stp>
        <stp>T</stp>
        <tr r="G96" s="6"/>
      </tp>
      <tp>
        <v>75</v>
        <stp/>
        <stp>StudyData</stp>
        <stp>Consolidate(SPREAD((-ZSE)+(2.2*ZME)+(11*ZLE)),1X,SPREAD((-ZSE)+(2.2*ZME)+(11*ZLE)),1,0)</stp>
        <stp>Bar</stp>
        <stp/>
        <stp>High</stp>
        <stp>15</stp>
        <stp>-93</stp>
        <stp>All</stp>
        <stp/>
        <stp/>
        <stp>TRUE</stp>
        <stp>T</stp>
        <tr r="G97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-98</stp>
        <stp>All</stp>
        <stp/>
        <stp/>
        <stp>TRUE</stp>
        <stp>T</stp>
        <tr r="G102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-99</stp>
        <stp>All</stp>
        <stp/>
        <stp/>
        <stp>TRUE</stp>
        <stp>T</stp>
        <tr r="G103" s="6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-249</stp>
        <stp>All</stp>
        <stp/>
        <stp/>
        <stp>TRUE</stp>
        <stp>T</stp>
        <tr r="I253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-149</stp>
        <stp>All</stp>
        <stp/>
        <stp/>
        <stp>TRUE</stp>
        <stp>T</stp>
        <tr r="I153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-248</stp>
        <stp>All</stp>
        <stp/>
        <stp/>
        <stp>TRUE</stp>
        <stp>T</stp>
        <tr r="I252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-148</stp>
        <stp>All</stp>
        <stp/>
        <stp/>
        <stp>TRUE</stp>
        <stp>T</stp>
        <tr r="I152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-247</stp>
        <stp>All</stp>
        <stp/>
        <stp/>
        <stp>TRUE</stp>
        <stp>T</stp>
        <tr r="I251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-147</stp>
        <stp>All</stp>
        <stp/>
        <stp/>
        <stp>TRUE</stp>
        <stp>T</stp>
        <tr r="I151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-246</stp>
        <stp>All</stp>
        <stp/>
        <stp/>
        <stp>TRUE</stp>
        <stp>T</stp>
        <tr r="I250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-146</stp>
        <stp>All</stp>
        <stp/>
        <stp/>
        <stp>TRUE</stp>
        <stp>T</stp>
        <tr r="I150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-245</stp>
        <stp>All</stp>
        <stp/>
        <stp/>
        <stp>TRUE</stp>
        <stp>T</stp>
        <tr r="I249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-145</stp>
        <stp>All</stp>
        <stp/>
        <stp/>
        <stp>TRUE</stp>
        <stp>T</stp>
        <tr r="I149" s="2"/>
      </tp>
      <tp>
        <v>14.28</v>
        <stp/>
        <stp>StudyData</stp>
        <stp>Consolidate(SPREAD((42*HOE+42*RBE)/2-CLE,L3),1X,SPREAD((42*HOE+42*RBE)/2-CLE,L3),1,0)</stp>
        <stp>Bar</stp>
        <stp/>
        <stp>Close</stp>
        <stp>15</stp>
        <stp>-244</stp>
        <stp>All</stp>
        <stp/>
        <stp/>
        <stp>TRUE</stp>
        <stp>T</stp>
        <tr r="I248" s="2"/>
      </tp>
      <tp>
        <v>14.79</v>
        <stp/>
        <stp>StudyData</stp>
        <stp>Consolidate(SPREAD((42*HOE+42*RBE)/2-CLE,L3),1X,SPREAD((42*HOE+42*RBE)/2-CLE,L3),1,0)</stp>
        <stp>Bar</stp>
        <stp/>
        <stp>Close</stp>
        <stp>15</stp>
        <stp>-144</stp>
        <stp>All</stp>
        <stp/>
        <stp/>
        <stp>TRUE</stp>
        <stp>T</stp>
        <tr r="I148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-243</stp>
        <stp>All</stp>
        <stp/>
        <stp/>
        <stp>TRUE</stp>
        <stp>T</stp>
        <tr r="I247" s="2"/>
      </tp>
      <tp>
        <v>14.81</v>
        <stp/>
        <stp>StudyData</stp>
        <stp>Consolidate(SPREAD((42*HOE+42*RBE)/2-CLE,L3),1X,SPREAD((42*HOE+42*RBE)/2-CLE,L3),1,0)</stp>
        <stp>Bar</stp>
        <stp/>
        <stp>Close</stp>
        <stp>15</stp>
        <stp>-143</stp>
        <stp>All</stp>
        <stp/>
        <stp/>
        <stp>TRUE</stp>
        <stp>T</stp>
        <tr r="I147" s="2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-242</stp>
        <stp>All</stp>
        <stp/>
        <stp/>
        <stp>TRUE</stp>
        <stp>T</stp>
        <tr r="I246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-142</stp>
        <stp>All</stp>
        <stp/>
        <stp/>
        <stp>TRUE</stp>
        <stp>T</stp>
        <tr r="I146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-241</stp>
        <stp>All</stp>
        <stp/>
        <stp/>
        <stp>TRUE</stp>
        <stp>T</stp>
        <tr r="I245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-141</stp>
        <stp>All</stp>
        <stp/>
        <stp/>
        <stp>TRUE</stp>
        <stp>T</stp>
        <tr r="I145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-240</stp>
        <stp>All</stp>
        <stp/>
        <stp/>
        <stp>TRUE</stp>
        <stp>T</stp>
        <tr r="I244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-140</stp>
        <stp>All</stp>
        <stp/>
        <stp/>
        <stp>TRUE</stp>
        <stp>T</stp>
        <tr r="I144" s="2"/>
      </tp>
      <tp>
        <v>16.68</v>
        <stp/>
        <stp>StudyData</stp>
        <stp>Consolidate(SPREAD(42*HOE-CLE, L2),1X,SPREAD(42*HOE-CLE, L2),1,0)</stp>
        <stp>Bar</stp>
        <stp/>
        <stp>Open</stp>
        <stp>20</stp>
        <stp>-35</stp>
        <stp>All</stp>
        <stp/>
        <stp/>
        <stp>TRUE</stp>
        <stp>T</stp>
        <tr r="F39" s="5"/>
      </tp>
      <tp>
        <v>16.760000000000002</v>
        <stp/>
        <stp>StudyData</stp>
        <stp>Consolidate(SPREAD(42*HOE-CLE, L2),1X,SPREAD(42*HOE-CLE, L2),1,0)</stp>
        <stp>Bar</stp>
        <stp/>
        <stp>Open</stp>
        <stp>20</stp>
        <stp>-34</stp>
        <stp>All</stp>
        <stp/>
        <stp/>
        <stp>TRUE</stp>
        <stp>T</stp>
        <tr r="F38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-37</stp>
        <stp>All</stp>
        <stp/>
        <stp/>
        <stp>TRUE</stp>
        <stp>T</stp>
        <tr r="F41" s="5"/>
      </tp>
      <tp>
        <v>16.72</v>
        <stp/>
        <stp>StudyData</stp>
        <stp>Consolidate(SPREAD(42*HOE-CLE, L2),1X,SPREAD(42*HOE-CLE, L2),1,0)</stp>
        <stp>Bar</stp>
        <stp/>
        <stp>Open</stp>
        <stp>20</stp>
        <stp>-36</stp>
        <stp>All</stp>
        <stp/>
        <stp/>
        <stp>TRUE</stp>
        <stp>T</stp>
        <tr r="F40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-31</stp>
        <stp>All</stp>
        <stp/>
        <stp/>
        <stp>TRUE</stp>
        <stp>T</stp>
        <tr r="F35" s="5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-30</stp>
        <stp>All</stp>
        <stp/>
        <stp/>
        <stp>TRUE</stp>
        <stp>T</stp>
        <tr r="F34" s="5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-33</stp>
        <stp>All</stp>
        <stp/>
        <stp/>
        <stp>TRUE</stp>
        <stp>T</stp>
        <tr r="F37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-32</stp>
        <stp>All</stp>
        <stp/>
        <stp/>
        <stp>TRUE</stp>
        <stp>T</stp>
        <tr r="F36" s="5"/>
      </tp>
      <tp>
        <v>16.760000000000002</v>
        <stp/>
        <stp>StudyData</stp>
        <stp>Consolidate(SPREAD(42*HOE-CLE, L2),1X,SPREAD(42*HOE-CLE, L2),1,0)</stp>
        <stp>Bar</stp>
        <stp/>
        <stp>Open</stp>
        <stp>20</stp>
        <stp>-39</stp>
        <stp>All</stp>
        <stp/>
        <stp/>
        <stp>TRUE</stp>
        <stp>T</stp>
        <tr r="F43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-38</stp>
        <stp>All</stp>
        <stp/>
        <stp/>
        <stp>TRUE</stp>
        <stp>T</stp>
        <tr r="F42" s="5"/>
      </tp>
      <tp>
        <v>-47.67</v>
        <stp/>
        <stp>StudyData</stp>
        <stp>Consolidate(SPREAD(RBE-CLE,L2),1X,SPREAD(RBE-CLE,L2),1,0)</stp>
        <stp>Bar</stp>
        <stp/>
        <stp>Low</stp>
        <stp>10</stp>
        <stp>-188</stp>
        <stp>All</stp>
        <stp/>
        <stp/>
        <stp>TRUE</stp>
        <stp>T</stp>
        <tr r="H192" s="4"/>
      </tp>
      <tp>
        <v>-47.65</v>
        <stp/>
        <stp>StudyData</stp>
        <stp>Consolidate(SPREAD(RBE-CLE,L2),1X,SPREAD(RBE-CLE,L2),1,0)</stp>
        <stp>Bar</stp>
        <stp/>
        <stp>Low</stp>
        <stp>10</stp>
        <stp>-288</stp>
        <stp>All</stp>
        <stp/>
        <stp/>
        <stp>TRUE</stp>
        <stp>T</stp>
        <tr r="H292" s="4"/>
      </tp>
      <tp>
        <v>-47.72</v>
        <stp/>
        <stp>StudyData</stp>
        <stp>Consolidate(SPREAD(RBE-CLE,L2),1X,SPREAD(RBE-CLE,L2),1,0)</stp>
        <stp>Bar</stp>
        <stp/>
        <stp>Low</stp>
        <stp>10</stp>
        <stp>-189</stp>
        <stp>All</stp>
        <stp/>
        <stp/>
        <stp>TRUE</stp>
        <stp>T</stp>
        <tr r="H193" s="4"/>
      </tp>
      <tp>
        <v>-47.7</v>
        <stp/>
        <stp>StudyData</stp>
        <stp>Consolidate(SPREAD(RBE-CLE,L2),1X,SPREAD(RBE-CLE,L2),1,0)</stp>
        <stp>Bar</stp>
        <stp/>
        <stp>Low</stp>
        <stp>10</stp>
        <stp>-289</stp>
        <stp>All</stp>
        <stp/>
        <stp/>
        <stp>TRUE</stp>
        <stp>T</stp>
        <tr r="H293" s="4"/>
      </tp>
      <tp>
        <v>-47.71</v>
        <stp/>
        <stp>StudyData</stp>
        <stp>Consolidate(SPREAD(RBE-CLE,L2),1X,SPREAD(RBE-CLE,L2),1,0)</stp>
        <stp>Bar</stp>
        <stp/>
        <stp>Low</stp>
        <stp>10</stp>
        <stp>-186</stp>
        <stp>All</stp>
        <stp/>
        <stp/>
        <stp>TRUE</stp>
        <stp>T</stp>
        <tr r="H190" s="4"/>
      </tp>
      <tp>
        <v>-47.71</v>
        <stp/>
        <stp>StudyData</stp>
        <stp>Consolidate(SPREAD(RBE-CLE,L2),1X,SPREAD(RBE-CLE,L2),1,0)</stp>
        <stp>Bar</stp>
        <stp/>
        <stp>Low</stp>
        <stp>10</stp>
        <stp>-286</stp>
        <stp>All</stp>
        <stp/>
        <stp/>
        <stp>TRUE</stp>
        <stp>T</stp>
        <tr r="H290" s="4"/>
      </tp>
      <tp>
        <v>-47.7</v>
        <stp/>
        <stp>StudyData</stp>
        <stp>Consolidate(SPREAD(RBE-CLE,L2),1X,SPREAD(RBE-CLE,L2),1,0)</stp>
        <stp>Bar</stp>
        <stp/>
        <stp>Low</stp>
        <stp>10</stp>
        <stp>-187</stp>
        <stp>All</stp>
        <stp/>
        <stp/>
        <stp>TRUE</stp>
        <stp>T</stp>
        <tr r="H191" s="4"/>
      </tp>
      <tp>
        <v>-47.61</v>
        <stp/>
        <stp>StudyData</stp>
        <stp>Consolidate(SPREAD(RBE-CLE,L2),1X,SPREAD(RBE-CLE,L2),1,0)</stp>
        <stp>Bar</stp>
        <stp/>
        <stp>Low</stp>
        <stp>10</stp>
        <stp>-287</stp>
        <stp>All</stp>
        <stp/>
        <stp/>
        <stp>TRUE</stp>
        <stp>T</stp>
        <tr r="H291" s="4"/>
      </tp>
      <tp>
        <v>-47.93</v>
        <stp/>
        <stp>StudyData</stp>
        <stp>Consolidate(SPREAD(RBE-CLE,L2),1X,SPREAD(RBE-CLE,L2),1,0)</stp>
        <stp>Bar</stp>
        <stp/>
        <stp>Low</stp>
        <stp>10</stp>
        <stp>-184</stp>
        <stp>All</stp>
        <stp/>
        <stp/>
        <stp>TRUE</stp>
        <stp>T</stp>
        <tr r="H188" s="4"/>
      </tp>
      <tp>
        <v>-47.64</v>
        <stp/>
        <stp>StudyData</stp>
        <stp>Consolidate(SPREAD(RBE-CLE,L2),1X,SPREAD(RBE-CLE,L2),1,0)</stp>
        <stp>Bar</stp>
        <stp/>
        <stp>Low</stp>
        <stp>10</stp>
        <stp>-284</stp>
        <stp>All</stp>
        <stp/>
        <stp/>
        <stp>TRUE</stp>
        <stp>T</stp>
        <tr r="H288" s="4"/>
      </tp>
      <tp>
        <v>-47.73</v>
        <stp/>
        <stp>StudyData</stp>
        <stp>Consolidate(SPREAD(RBE-CLE,L2),1X,SPREAD(RBE-CLE,L2),1,0)</stp>
        <stp>Bar</stp>
        <stp/>
        <stp>Low</stp>
        <stp>10</stp>
        <stp>-185</stp>
        <stp>All</stp>
        <stp/>
        <stp/>
        <stp>TRUE</stp>
        <stp>T</stp>
        <tr r="H189" s="4"/>
      </tp>
      <tp>
        <v>-47.66</v>
        <stp/>
        <stp>StudyData</stp>
        <stp>Consolidate(SPREAD(RBE-CLE,L2),1X,SPREAD(RBE-CLE,L2),1,0)</stp>
        <stp>Bar</stp>
        <stp/>
        <stp>Low</stp>
        <stp>10</stp>
        <stp>-285</stp>
        <stp>All</stp>
        <stp/>
        <stp/>
        <stp>TRUE</stp>
        <stp>T</stp>
        <tr r="H289" s="4"/>
      </tp>
      <tp>
        <v>-47.97</v>
        <stp/>
        <stp>StudyData</stp>
        <stp>Consolidate(SPREAD(RBE-CLE,L2),1X,SPREAD(RBE-CLE,L2),1,0)</stp>
        <stp>Bar</stp>
        <stp/>
        <stp>Low</stp>
        <stp>10</stp>
        <stp>-182</stp>
        <stp>All</stp>
        <stp/>
        <stp/>
        <stp>TRUE</stp>
        <stp>T</stp>
        <tr r="H186" s="4"/>
      </tp>
      <tp>
        <v>-48.58</v>
        <stp/>
        <stp>StudyData</stp>
        <stp>Consolidate(SPREAD(RBE-CLE,L2),1X,SPREAD(RBE-CLE,L2),1,0)</stp>
        <stp>Bar</stp>
        <stp/>
        <stp>Low</stp>
        <stp>10</stp>
        <stp>-282</stp>
        <stp>All</stp>
        <stp/>
        <stp/>
        <stp>TRUE</stp>
        <stp>T</stp>
        <tr r="H286" s="4"/>
      </tp>
      <tp>
        <v>-47.93</v>
        <stp/>
        <stp>StudyData</stp>
        <stp>Consolidate(SPREAD(RBE-CLE,L2),1X,SPREAD(RBE-CLE,L2),1,0)</stp>
        <stp>Bar</stp>
        <stp/>
        <stp>Low</stp>
        <stp>10</stp>
        <stp>-183</stp>
        <stp>All</stp>
        <stp/>
        <stp/>
        <stp>TRUE</stp>
        <stp>T</stp>
        <tr r="H187" s="4"/>
      </tp>
      <tp>
        <v>-48.57</v>
        <stp/>
        <stp>StudyData</stp>
        <stp>Consolidate(SPREAD(RBE-CLE,L2),1X,SPREAD(RBE-CLE,L2),1,0)</stp>
        <stp>Bar</stp>
        <stp/>
        <stp>Low</stp>
        <stp>10</stp>
        <stp>-283</stp>
        <stp>All</stp>
        <stp/>
        <stp/>
        <stp>TRUE</stp>
        <stp>T</stp>
        <tr r="H287" s="4"/>
      </tp>
      <tp>
        <v>-47.91</v>
        <stp/>
        <stp>StudyData</stp>
        <stp>Consolidate(SPREAD(RBE-CLE,L2),1X,SPREAD(RBE-CLE,L2),1,0)</stp>
        <stp>Bar</stp>
        <stp/>
        <stp>Low</stp>
        <stp>10</stp>
        <stp>-180</stp>
        <stp>All</stp>
        <stp/>
        <stp/>
        <stp>TRUE</stp>
        <stp>T</stp>
        <tr r="H184" s="4"/>
      </tp>
      <tp>
        <v>-48.52</v>
        <stp/>
        <stp>StudyData</stp>
        <stp>Consolidate(SPREAD(RBE-CLE,L2),1X,SPREAD(RBE-CLE,L2),1,0)</stp>
        <stp>Bar</stp>
        <stp/>
        <stp>Low</stp>
        <stp>10</stp>
        <stp>-280</stp>
        <stp>All</stp>
        <stp/>
        <stp/>
        <stp>TRUE</stp>
        <stp>T</stp>
        <tr r="H284" s="4"/>
      </tp>
      <tp>
        <v>-47.97</v>
        <stp/>
        <stp>StudyData</stp>
        <stp>Consolidate(SPREAD(RBE-CLE,L2),1X,SPREAD(RBE-CLE,L2),1,0)</stp>
        <stp>Bar</stp>
        <stp/>
        <stp>Low</stp>
        <stp>10</stp>
        <stp>-181</stp>
        <stp>All</stp>
        <stp/>
        <stp/>
        <stp>TRUE</stp>
        <stp>T</stp>
        <tr r="H185" s="4"/>
      </tp>
      <tp>
        <v>-48.52</v>
        <stp/>
        <stp>StudyData</stp>
        <stp>Consolidate(SPREAD(RBE-CLE,L2),1X,SPREAD(RBE-CLE,L2),1,0)</stp>
        <stp>Bar</stp>
        <stp/>
        <stp>Low</stp>
        <stp>10</stp>
        <stp>-281</stp>
        <stp>All</stp>
        <stp/>
        <stp/>
        <stp>TRUE</stp>
        <stp>T</stp>
        <tr r="H285" s="4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-48</stp>
        <stp>All</stp>
        <stp/>
        <stp/>
        <stp>TRUE</stp>
        <stp>T</stp>
        <tr r="H52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-49</stp>
        <stp>All</stp>
        <stp/>
        <stp/>
        <stp>TRUE</stp>
        <stp>T</stp>
        <tr r="H53" s="2"/>
      </tp>
      <tp>
        <v>14.52</v>
        <stp/>
        <stp>StudyData</stp>
        <stp>Consolidate(SPREAD((42*HOE+42*RBE)/2-CLE,L3),1X,SPREAD((42*HOE+42*RBE)/2-CLE,L3),1,0)</stp>
        <stp>Bar</stp>
        <stp/>
        <stp>Low</stp>
        <stp>15</stp>
        <stp>-40</stp>
        <stp>All</stp>
        <stp/>
        <stp/>
        <stp>TRUE</stp>
        <stp>T</stp>
        <tr r="H44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-41</stp>
        <stp>All</stp>
        <stp/>
        <stp/>
        <stp>TRUE</stp>
        <stp>T</stp>
        <tr r="H45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-42</stp>
        <stp>All</stp>
        <stp/>
        <stp/>
        <stp>TRUE</stp>
        <stp>T</stp>
        <tr r="H46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-43</stp>
        <stp>All</stp>
        <stp/>
        <stp/>
        <stp>TRUE</stp>
        <stp>T</stp>
        <tr r="H47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-44</stp>
        <stp>All</stp>
        <stp/>
        <stp/>
        <stp>TRUE</stp>
        <stp>T</stp>
        <tr r="H48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-45</stp>
        <stp>All</stp>
        <stp/>
        <stp/>
        <stp>TRUE</stp>
        <stp>T</stp>
        <tr r="H49" s="2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-46</stp>
        <stp>All</stp>
        <stp/>
        <stp/>
        <stp>TRUE</stp>
        <stp>T</stp>
        <tr r="H50" s="2"/>
      </tp>
      <tp>
        <v>14.52</v>
        <stp/>
        <stp>StudyData</stp>
        <stp>Consolidate(SPREAD((42*HOE+42*RBE)/2-CLE,L3),1X,SPREAD((42*HOE+42*RBE)/2-CLE,L3),1,0)</stp>
        <stp>Bar</stp>
        <stp/>
        <stp>Low</stp>
        <stp>15</stp>
        <stp>-47</stp>
        <stp>All</stp>
        <stp/>
        <stp/>
        <stp>TRUE</stp>
        <stp>T</stp>
        <tr r="H51" s="2"/>
      </tp>
      <tp>
        <v>14.42</v>
        <stp/>
        <stp>StudyData</stp>
        <stp>Consolidate(SPREAD((42*HOE+42*RBE)/2-CLE,L3),1X,SPREAD((42*HOE+42*RBE)/2-CLE,L3),1,0)</stp>
        <stp>Bar</stp>
        <stp/>
        <stp>Close</stp>
        <stp>15</stp>
        <stp>-259</stp>
        <stp>All</stp>
        <stp/>
        <stp/>
        <stp>TRUE</stp>
        <stp>T</stp>
        <tr r="I263" s="2"/>
      </tp>
      <tp>
        <v>14.8</v>
        <stp/>
        <stp>StudyData</stp>
        <stp>Consolidate(SPREAD((42*HOE+42*RBE)/2-CLE,L3),1X,SPREAD((42*HOE+42*RBE)/2-CLE,L3),1,0)</stp>
        <stp>Bar</stp>
        <stp/>
        <stp>Close</stp>
        <stp>15</stp>
        <stp>-159</stp>
        <stp>All</stp>
        <stp/>
        <stp/>
        <stp>TRUE</stp>
        <stp>T</stp>
        <tr r="I163" s="2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-258</stp>
        <stp>All</stp>
        <stp/>
        <stp/>
        <stp>TRUE</stp>
        <stp>T</stp>
        <tr r="I262" s="2"/>
      </tp>
      <tp>
        <v>14.79</v>
        <stp/>
        <stp>StudyData</stp>
        <stp>Consolidate(SPREAD((42*HOE+42*RBE)/2-CLE,L3),1X,SPREAD((42*HOE+42*RBE)/2-CLE,L3),1,0)</stp>
        <stp>Bar</stp>
        <stp/>
        <stp>Close</stp>
        <stp>15</stp>
        <stp>-158</stp>
        <stp>All</stp>
        <stp/>
        <stp/>
        <stp>TRUE</stp>
        <stp>T</stp>
        <tr r="I162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-257</stp>
        <stp>All</stp>
        <stp/>
        <stp/>
        <stp>TRUE</stp>
        <stp>T</stp>
        <tr r="I261" s="2"/>
      </tp>
      <tp>
        <v>14.77</v>
        <stp/>
        <stp>StudyData</stp>
        <stp>Consolidate(SPREAD((42*HOE+42*RBE)/2-CLE,L3),1X,SPREAD((42*HOE+42*RBE)/2-CLE,L3),1,0)</stp>
        <stp>Bar</stp>
        <stp/>
        <stp>Close</stp>
        <stp>15</stp>
        <stp>-157</stp>
        <stp>All</stp>
        <stp/>
        <stp/>
        <stp>TRUE</stp>
        <stp>T</stp>
        <tr r="I161" s="2"/>
      </tp>
      <tp>
        <v>14.4</v>
        <stp/>
        <stp>StudyData</stp>
        <stp>Consolidate(SPREAD((42*HOE+42*RBE)/2-CLE,L3),1X,SPREAD((42*HOE+42*RBE)/2-CLE,L3),1,0)</stp>
        <stp>Bar</stp>
        <stp/>
        <stp>Close</stp>
        <stp>15</stp>
        <stp>-256</stp>
        <stp>All</stp>
        <stp/>
        <stp/>
        <stp>TRUE</stp>
        <stp>T</stp>
        <tr r="I260" s="2"/>
      </tp>
      <tp>
        <v>14.72</v>
        <stp/>
        <stp>StudyData</stp>
        <stp>Consolidate(SPREAD((42*HOE+42*RBE)/2-CLE,L3),1X,SPREAD((42*HOE+42*RBE)/2-CLE,L3),1,0)</stp>
        <stp>Bar</stp>
        <stp/>
        <stp>Close</stp>
        <stp>15</stp>
        <stp>-156</stp>
        <stp>All</stp>
        <stp/>
        <stp/>
        <stp>TRUE</stp>
        <stp>T</stp>
        <tr r="I160" s="2"/>
      </tp>
      <tp>
        <v>14.35</v>
        <stp/>
        <stp>StudyData</stp>
        <stp>Consolidate(SPREAD((42*HOE+42*RBE)/2-CLE,L3),1X,SPREAD((42*HOE+42*RBE)/2-CLE,L3),1,0)</stp>
        <stp>Bar</stp>
        <stp/>
        <stp>Close</stp>
        <stp>15</stp>
        <stp>-255</stp>
        <stp>All</stp>
        <stp/>
        <stp/>
        <stp>TRUE</stp>
        <stp>T</stp>
        <tr r="I259" s="2"/>
      </tp>
      <tp>
        <v>14.73</v>
        <stp/>
        <stp>StudyData</stp>
        <stp>Consolidate(SPREAD((42*HOE+42*RBE)/2-CLE,L3),1X,SPREAD((42*HOE+42*RBE)/2-CLE,L3),1,0)</stp>
        <stp>Bar</stp>
        <stp/>
        <stp>Close</stp>
        <stp>15</stp>
        <stp>-155</stp>
        <stp>All</stp>
        <stp/>
        <stp/>
        <stp>TRUE</stp>
        <stp>T</stp>
        <tr r="I159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-254</stp>
        <stp>All</stp>
        <stp/>
        <stp/>
        <stp>TRUE</stp>
        <stp>T</stp>
        <tr r="I258" s="2"/>
      </tp>
      <tp>
        <v>14.76</v>
        <stp/>
        <stp>StudyData</stp>
        <stp>Consolidate(SPREAD((42*HOE+42*RBE)/2-CLE,L3),1X,SPREAD((42*HOE+42*RBE)/2-CLE,L3),1,0)</stp>
        <stp>Bar</stp>
        <stp/>
        <stp>Close</stp>
        <stp>15</stp>
        <stp>-154</stp>
        <stp>All</stp>
        <stp/>
        <stp/>
        <stp>TRUE</stp>
        <stp>T</stp>
        <tr r="I158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-253</stp>
        <stp>All</stp>
        <stp/>
        <stp/>
        <stp>TRUE</stp>
        <stp>T</stp>
        <tr r="I257" s="2"/>
      </tp>
      <tp>
        <v>14.76</v>
        <stp/>
        <stp>StudyData</stp>
        <stp>Consolidate(SPREAD((42*HOE+42*RBE)/2-CLE,L3),1X,SPREAD((42*HOE+42*RBE)/2-CLE,L3),1,0)</stp>
        <stp>Bar</stp>
        <stp/>
        <stp>Close</stp>
        <stp>15</stp>
        <stp>-153</stp>
        <stp>All</stp>
        <stp/>
        <stp/>
        <stp>TRUE</stp>
        <stp>T</stp>
        <tr r="I157" s="2"/>
      </tp>
      <tp>
        <v>14.35</v>
        <stp/>
        <stp>StudyData</stp>
        <stp>Consolidate(SPREAD((42*HOE+42*RBE)/2-CLE,L3),1X,SPREAD((42*HOE+42*RBE)/2-CLE,L3),1,0)</stp>
        <stp>Bar</stp>
        <stp/>
        <stp>Close</stp>
        <stp>15</stp>
        <stp>-252</stp>
        <stp>All</stp>
        <stp/>
        <stp/>
        <stp>TRUE</stp>
        <stp>T</stp>
        <tr r="I256" s="2"/>
      </tp>
      <tp>
        <v>14.81</v>
        <stp/>
        <stp>StudyData</stp>
        <stp>Consolidate(SPREAD((42*HOE+42*RBE)/2-CLE,L3),1X,SPREAD((42*HOE+42*RBE)/2-CLE,L3),1,0)</stp>
        <stp>Bar</stp>
        <stp/>
        <stp>Close</stp>
        <stp>15</stp>
        <stp>-152</stp>
        <stp>All</stp>
        <stp/>
        <stp/>
        <stp>TRUE</stp>
        <stp>T</stp>
        <tr r="I156" s="2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-251</stp>
        <stp>All</stp>
        <stp/>
        <stp/>
        <stp>TRUE</stp>
        <stp>T</stp>
        <tr r="I255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-151</stp>
        <stp>All</stp>
        <stp/>
        <stp/>
        <stp>TRUE</stp>
        <stp>T</stp>
        <tr r="I155" s="2"/>
      </tp>
      <tp>
        <v>14.38</v>
        <stp/>
        <stp>StudyData</stp>
        <stp>Consolidate(SPREAD((42*HOE+42*RBE)/2-CLE,L3),1X,SPREAD((42*HOE+42*RBE)/2-CLE,L3),1,0)</stp>
        <stp>Bar</stp>
        <stp/>
        <stp>Close</stp>
        <stp>15</stp>
        <stp>-250</stp>
        <stp>All</stp>
        <stp/>
        <stp/>
        <stp>TRUE</stp>
        <stp>T</stp>
        <tr r="I254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-150</stp>
        <stp>All</stp>
        <stp/>
        <stp/>
        <stp>TRUE</stp>
        <stp>T</stp>
        <tr r="I154" s="2"/>
      </tp>
      <tp>
        <v>16.78</v>
        <stp/>
        <stp>StudyData</stp>
        <stp>Consolidate(SPREAD(42*HOE-CLE, L2),1X,SPREAD(42*HOE-CLE, L2),1,0)</stp>
        <stp>Bar</stp>
        <stp/>
        <stp>Open</stp>
        <stp>20</stp>
        <stp>-25</stp>
        <stp>All</stp>
        <stp/>
        <stp/>
        <stp>TRUE</stp>
        <stp>T</stp>
        <tr r="F29" s="5"/>
      </tp>
      <tp>
        <v>16.78</v>
        <stp/>
        <stp>StudyData</stp>
        <stp>Consolidate(SPREAD(42*HOE-CLE, L2),1X,SPREAD(42*HOE-CLE, L2),1,0)</stp>
        <stp>Bar</stp>
        <stp/>
        <stp>Open</stp>
        <stp>20</stp>
        <stp>-24</stp>
        <stp>All</stp>
        <stp/>
        <stp/>
        <stp>TRUE</stp>
        <stp>T</stp>
        <tr r="F28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-27</stp>
        <stp>All</stp>
        <stp/>
        <stp/>
        <stp>TRUE</stp>
        <stp>T</stp>
        <tr r="F31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-26</stp>
        <stp>All</stp>
        <stp/>
        <stp/>
        <stp>TRUE</stp>
        <stp>T</stp>
        <tr r="F30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-21</stp>
        <stp>All</stp>
        <stp/>
        <stp/>
        <stp>TRUE</stp>
        <stp>T</stp>
        <tr r="F25" s="5"/>
      </tp>
      <tp>
        <v>16.670000000000002</v>
        <stp/>
        <stp>StudyData</stp>
        <stp>Consolidate(SPREAD(42*HOE-CLE, L2),1X,SPREAD(42*HOE-CLE, L2),1,0)</stp>
        <stp>Bar</stp>
        <stp/>
        <stp>Open</stp>
        <stp>20</stp>
        <stp>-20</stp>
        <stp>All</stp>
        <stp/>
        <stp/>
        <stp>TRUE</stp>
        <stp>T</stp>
        <tr r="F24" s="5"/>
      </tp>
      <tp>
        <v>16.809999999999999</v>
        <stp/>
        <stp>StudyData</stp>
        <stp>Consolidate(SPREAD(42*HOE-CLE, L2),1X,SPREAD(42*HOE-CLE, L2),1,0)</stp>
        <stp>Bar</stp>
        <stp/>
        <stp>Open</stp>
        <stp>20</stp>
        <stp>-23</stp>
        <stp>All</stp>
        <stp/>
        <stp/>
        <stp>TRUE</stp>
        <stp>T</stp>
        <tr r="F27" s="5"/>
      </tp>
      <tp>
        <v>16.760000000000002</v>
        <stp/>
        <stp>StudyData</stp>
        <stp>Consolidate(SPREAD(42*HOE-CLE, L2),1X,SPREAD(42*HOE-CLE, L2),1,0)</stp>
        <stp>Bar</stp>
        <stp/>
        <stp>Open</stp>
        <stp>20</stp>
        <stp>-22</stp>
        <stp>All</stp>
        <stp/>
        <stp/>
        <stp>TRUE</stp>
        <stp>T</stp>
        <tr r="F26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-29</stp>
        <stp>All</stp>
        <stp/>
        <stp/>
        <stp>TRUE</stp>
        <stp>T</stp>
        <tr r="F33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-28</stp>
        <stp>All</stp>
        <stp/>
        <stp/>
        <stp>TRUE</stp>
        <stp>T</stp>
        <tr r="F32" s="5"/>
      </tp>
      <tp>
        <v>-47.83</v>
        <stp/>
        <stp>StudyData</stp>
        <stp>Consolidate(SPREAD(RBE-CLE,L2),1X,SPREAD(RBE-CLE,L2),1,0)</stp>
        <stp>Bar</stp>
        <stp/>
        <stp>Low</stp>
        <stp>10</stp>
        <stp>-198</stp>
        <stp>All</stp>
        <stp/>
        <stp/>
        <stp>TRUE</stp>
        <stp>T</stp>
        <tr r="H202" s="4"/>
      </tp>
      <tp>
        <v>-47.75</v>
        <stp/>
        <stp>StudyData</stp>
        <stp>Consolidate(SPREAD(RBE-CLE,L2),1X,SPREAD(RBE-CLE,L2),1,0)</stp>
        <stp>Bar</stp>
        <stp/>
        <stp>Low</stp>
        <stp>10</stp>
        <stp>-298</stp>
        <stp>All</stp>
        <stp/>
        <stp/>
        <stp>TRUE</stp>
        <stp>T</stp>
        <tr r="H302" s="4"/>
      </tp>
      <tp>
        <v>-47.83</v>
        <stp/>
        <stp>StudyData</stp>
        <stp>Consolidate(SPREAD(RBE-CLE,L2),1X,SPREAD(RBE-CLE,L2),1,0)</stp>
        <stp>Bar</stp>
        <stp/>
        <stp>Low</stp>
        <stp>10</stp>
        <stp>-199</stp>
        <stp>All</stp>
        <stp/>
        <stp/>
        <stp>TRUE</stp>
        <stp>T</stp>
        <tr r="H203" s="4"/>
      </tp>
      <tp>
        <v>-47.74</v>
        <stp/>
        <stp>StudyData</stp>
        <stp>Consolidate(SPREAD(RBE-CLE,L2),1X,SPREAD(RBE-CLE,L2),1,0)</stp>
        <stp>Bar</stp>
        <stp/>
        <stp>Low</stp>
        <stp>10</stp>
        <stp>-299</stp>
        <stp>All</stp>
        <stp/>
        <stp/>
        <stp>TRUE</stp>
        <stp>T</stp>
        <tr r="H303" s="4"/>
      </tp>
      <tp>
        <v>-47.87</v>
        <stp/>
        <stp>StudyData</stp>
        <stp>Consolidate(SPREAD(RBE-CLE,L2),1X,SPREAD(RBE-CLE,L2),1,0)</stp>
        <stp>Bar</stp>
        <stp/>
        <stp>Low</stp>
        <stp>10</stp>
        <stp>-196</stp>
        <stp>All</stp>
        <stp/>
        <stp/>
        <stp>TRUE</stp>
        <stp>T</stp>
        <tr r="H200" s="4"/>
      </tp>
      <tp>
        <v>-47.69</v>
        <stp/>
        <stp>StudyData</stp>
        <stp>Consolidate(SPREAD(RBE-CLE,L2),1X,SPREAD(RBE-CLE,L2),1,0)</stp>
        <stp>Bar</stp>
        <stp/>
        <stp>Low</stp>
        <stp>10</stp>
        <stp>-296</stp>
        <stp>All</stp>
        <stp/>
        <stp/>
        <stp>TRUE</stp>
        <stp>T</stp>
        <tr r="H300" s="4"/>
      </tp>
      <tp>
        <v>-47.83</v>
        <stp/>
        <stp>StudyData</stp>
        <stp>Consolidate(SPREAD(RBE-CLE,L2),1X,SPREAD(RBE-CLE,L2),1,0)</stp>
        <stp>Bar</stp>
        <stp/>
        <stp>Low</stp>
        <stp>10</stp>
        <stp>-197</stp>
        <stp>All</stp>
        <stp/>
        <stp/>
        <stp>TRUE</stp>
        <stp>T</stp>
        <tr r="H201" s="4"/>
      </tp>
      <tp>
        <v>-47.72</v>
        <stp/>
        <stp>StudyData</stp>
        <stp>Consolidate(SPREAD(RBE-CLE,L2),1X,SPREAD(RBE-CLE,L2),1,0)</stp>
        <stp>Bar</stp>
        <stp/>
        <stp>Low</stp>
        <stp>10</stp>
        <stp>-297</stp>
        <stp>All</stp>
        <stp/>
        <stp/>
        <stp>TRUE</stp>
        <stp>T</stp>
        <tr r="H301" s="4"/>
      </tp>
      <tp>
        <v>-47.88</v>
        <stp/>
        <stp>StudyData</stp>
        <stp>Consolidate(SPREAD(RBE-CLE,L2),1X,SPREAD(RBE-CLE,L2),1,0)</stp>
        <stp>Bar</stp>
        <stp/>
        <stp>Low</stp>
        <stp>10</stp>
        <stp>-194</stp>
        <stp>All</stp>
        <stp/>
        <stp/>
        <stp>TRUE</stp>
        <stp>T</stp>
        <tr r="H198" s="4"/>
      </tp>
      <tp>
        <v>-47.7</v>
        <stp/>
        <stp>StudyData</stp>
        <stp>Consolidate(SPREAD(RBE-CLE,L2),1X,SPREAD(RBE-CLE,L2),1,0)</stp>
        <stp>Bar</stp>
        <stp/>
        <stp>Low</stp>
        <stp>10</stp>
        <stp>-294</stp>
        <stp>All</stp>
        <stp/>
        <stp/>
        <stp>TRUE</stp>
        <stp>T</stp>
        <tr r="H298" s="4"/>
      </tp>
      <tp>
        <v>-47.86</v>
        <stp/>
        <stp>StudyData</stp>
        <stp>Consolidate(SPREAD(RBE-CLE,L2),1X,SPREAD(RBE-CLE,L2),1,0)</stp>
        <stp>Bar</stp>
        <stp/>
        <stp>Low</stp>
        <stp>10</stp>
        <stp>-195</stp>
        <stp>All</stp>
        <stp/>
        <stp/>
        <stp>TRUE</stp>
        <stp>T</stp>
        <tr r="H199" s="4"/>
      </tp>
      <tp>
        <v>-47.65</v>
        <stp/>
        <stp>StudyData</stp>
        <stp>Consolidate(SPREAD(RBE-CLE,L2),1X,SPREAD(RBE-CLE,L2),1,0)</stp>
        <stp>Bar</stp>
        <stp/>
        <stp>Low</stp>
        <stp>10</stp>
        <stp>-295</stp>
        <stp>All</stp>
        <stp/>
        <stp/>
        <stp>TRUE</stp>
        <stp>T</stp>
        <tr r="H299" s="4"/>
      </tp>
      <tp>
        <v>-47.84</v>
        <stp/>
        <stp>StudyData</stp>
        <stp>Consolidate(SPREAD(RBE-CLE,L2),1X,SPREAD(RBE-CLE,L2),1,0)</stp>
        <stp>Bar</stp>
        <stp/>
        <stp>Low</stp>
        <stp>10</stp>
        <stp>-192</stp>
        <stp>All</stp>
        <stp/>
        <stp/>
        <stp>TRUE</stp>
        <stp>T</stp>
        <tr r="H196" s="4"/>
      </tp>
      <tp>
        <v>-47.65</v>
        <stp/>
        <stp>StudyData</stp>
        <stp>Consolidate(SPREAD(RBE-CLE,L2),1X,SPREAD(RBE-CLE,L2),1,0)</stp>
        <stp>Bar</stp>
        <stp/>
        <stp>Low</stp>
        <stp>10</stp>
        <stp>-292</stp>
        <stp>All</stp>
        <stp/>
        <stp/>
        <stp>TRUE</stp>
        <stp>T</stp>
        <tr r="H296" s="4"/>
      </tp>
      <tp>
        <v>-47.8</v>
        <stp/>
        <stp>StudyData</stp>
        <stp>Consolidate(SPREAD(RBE-CLE,L2),1X,SPREAD(RBE-CLE,L2),1,0)</stp>
        <stp>Bar</stp>
        <stp/>
        <stp>Low</stp>
        <stp>10</stp>
        <stp>-193</stp>
        <stp>All</stp>
        <stp/>
        <stp/>
        <stp>TRUE</stp>
        <stp>T</stp>
        <tr r="H197" s="4"/>
      </tp>
      <tp>
        <v>-47.71</v>
        <stp/>
        <stp>StudyData</stp>
        <stp>Consolidate(SPREAD(RBE-CLE,L2),1X,SPREAD(RBE-CLE,L2),1,0)</stp>
        <stp>Bar</stp>
        <stp/>
        <stp>Low</stp>
        <stp>10</stp>
        <stp>-293</stp>
        <stp>All</stp>
        <stp/>
        <stp/>
        <stp>TRUE</stp>
        <stp>T</stp>
        <tr r="H297" s="4"/>
      </tp>
      <tp>
        <v>-47.8</v>
        <stp/>
        <stp>StudyData</stp>
        <stp>Consolidate(SPREAD(RBE-CLE,L2),1X,SPREAD(RBE-CLE,L2),1,0)</stp>
        <stp>Bar</stp>
        <stp/>
        <stp>Low</stp>
        <stp>10</stp>
        <stp>-190</stp>
        <stp>All</stp>
        <stp/>
        <stp/>
        <stp>TRUE</stp>
        <stp>T</stp>
        <tr r="H194" s="4"/>
      </tp>
      <tp>
        <v>-47.73</v>
        <stp/>
        <stp>StudyData</stp>
        <stp>Consolidate(SPREAD(RBE-CLE,L2),1X,SPREAD(RBE-CLE,L2),1,0)</stp>
        <stp>Bar</stp>
        <stp/>
        <stp>Low</stp>
        <stp>10</stp>
        <stp>-290</stp>
        <stp>All</stp>
        <stp/>
        <stp/>
        <stp>TRUE</stp>
        <stp>T</stp>
        <tr r="H294" s="4"/>
      </tp>
      <tp>
        <v>-47.87</v>
        <stp/>
        <stp>StudyData</stp>
        <stp>Consolidate(SPREAD(RBE-CLE,L2),1X,SPREAD(RBE-CLE,L2),1,0)</stp>
        <stp>Bar</stp>
        <stp/>
        <stp>Low</stp>
        <stp>10</stp>
        <stp>-191</stp>
        <stp>All</stp>
        <stp/>
        <stp/>
        <stp>TRUE</stp>
        <stp>T</stp>
        <tr r="H195" s="4"/>
      </tp>
      <tp>
        <v>-47.74</v>
        <stp/>
        <stp>StudyData</stp>
        <stp>Consolidate(SPREAD(RBE-CLE,L2),1X,SPREAD(RBE-CLE,L2),1,0)</stp>
        <stp>Bar</stp>
        <stp/>
        <stp>Low</stp>
        <stp>10</stp>
        <stp>-291</stp>
        <stp>All</stp>
        <stp/>
        <stp/>
        <stp>TRUE</stp>
        <stp>T</stp>
        <tr r="H295" s="4"/>
      </tp>
      <tp>
        <v>14.52</v>
        <stp/>
        <stp>StudyData</stp>
        <stp>Consolidate(SPREAD((42*HOE+42*RBE)/2-CLE,L3),1X,SPREAD((42*HOE+42*RBE)/2-CLE,L3),1,0)</stp>
        <stp>Bar</stp>
        <stp/>
        <stp>Low</stp>
        <stp>15</stp>
        <stp>-58</stp>
        <stp>All</stp>
        <stp/>
        <stp/>
        <stp>TRUE</stp>
        <stp>T</stp>
        <tr r="H62" s="2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-59</stp>
        <stp>All</stp>
        <stp/>
        <stp/>
        <stp>TRUE</stp>
        <stp>T</stp>
        <tr r="H63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-50</stp>
        <stp>All</stp>
        <stp/>
        <stp/>
        <stp>TRUE</stp>
        <stp>T</stp>
        <tr r="H54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-51</stp>
        <stp>All</stp>
        <stp/>
        <stp/>
        <stp>TRUE</stp>
        <stp>T</stp>
        <tr r="H55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-52</stp>
        <stp>All</stp>
        <stp/>
        <stp/>
        <stp>TRUE</stp>
        <stp>T</stp>
        <tr r="H56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-53</stp>
        <stp>All</stp>
        <stp/>
        <stp/>
        <stp>TRUE</stp>
        <stp>T</stp>
        <tr r="H57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-54</stp>
        <stp>All</stp>
        <stp/>
        <stp/>
        <stp>TRUE</stp>
        <stp>T</stp>
        <tr r="H58" s="2"/>
      </tp>
      <tp>
        <v>14.52</v>
        <stp/>
        <stp>StudyData</stp>
        <stp>Consolidate(SPREAD((42*HOE+42*RBE)/2-CLE,L3),1X,SPREAD((42*HOE+42*RBE)/2-CLE,L3),1,0)</stp>
        <stp>Bar</stp>
        <stp/>
        <stp>Low</stp>
        <stp>15</stp>
        <stp>-55</stp>
        <stp>All</stp>
        <stp/>
        <stp/>
        <stp>TRUE</stp>
        <stp>T</stp>
        <tr r="H59" s="2"/>
      </tp>
      <tp>
        <v>14.52</v>
        <stp/>
        <stp>StudyData</stp>
        <stp>Consolidate(SPREAD((42*HOE+42*RBE)/2-CLE,L3),1X,SPREAD((42*HOE+42*RBE)/2-CLE,L3),1,0)</stp>
        <stp>Bar</stp>
        <stp/>
        <stp>Low</stp>
        <stp>15</stp>
        <stp>-56</stp>
        <stp>All</stp>
        <stp/>
        <stp/>
        <stp>TRUE</stp>
        <stp>T</stp>
        <tr r="H60" s="2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-57</stp>
        <stp>All</stp>
        <stp/>
        <stp/>
        <stp>TRUE</stp>
        <stp>T</stp>
        <tr r="H61" s="2"/>
      </tp>
      <tp>
        <v>14.4</v>
        <stp/>
        <stp>StudyData</stp>
        <stp>Consolidate(SPREAD((42*HOE+42*RBE)/2-CLE,L3),1X,SPREAD((42*HOE+42*RBE)/2-CLE,L3),1,0)</stp>
        <stp>Bar</stp>
        <stp/>
        <stp>Close</stp>
        <stp>15</stp>
        <stp>-269</stp>
        <stp>All</stp>
        <stp/>
        <stp/>
        <stp>TRUE</stp>
        <stp>T</stp>
        <tr r="I273" s="2"/>
      </tp>
      <tp>
        <v>14.72</v>
        <stp/>
        <stp>StudyData</stp>
        <stp>Consolidate(SPREAD((42*HOE+42*RBE)/2-CLE,L3),1X,SPREAD((42*HOE+42*RBE)/2-CLE,L3),1,0)</stp>
        <stp>Bar</stp>
        <stp/>
        <stp>Close</stp>
        <stp>15</stp>
        <stp>-169</stp>
        <stp>All</stp>
        <stp/>
        <stp/>
        <stp>TRUE</stp>
        <stp>T</stp>
        <tr r="I173" s="2"/>
      </tp>
      <tp>
        <v>14.39</v>
        <stp/>
        <stp>StudyData</stp>
        <stp>Consolidate(SPREAD((42*HOE+42*RBE)/2-CLE,L3),1X,SPREAD((42*HOE+42*RBE)/2-CLE,L3),1,0)</stp>
        <stp>Bar</stp>
        <stp/>
        <stp>Close</stp>
        <stp>15</stp>
        <stp>-268</stp>
        <stp>All</stp>
        <stp/>
        <stp/>
        <stp>TRUE</stp>
        <stp>T</stp>
        <tr r="I272" s="2"/>
      </tp>
      <tp>
        <v>14.69</v>
        <stp/>
        <stp>StudyData</stp>
        <stp>Consolidate(SPREAD((42*HOE+42*RBE)/2-CLE,L3),1X,SPREAD((42*HOE+42*RBE)/2-CLE,L3),1,0)</stp>
        <stp>Bar</stp>
        <stp/>
        <stp>Close</stp>
        <stp>15</stp>
        <stp>-168</stp>
        <stp>All</stp>
        <stp/>
        <stp/>
        <stp>TRUE</stp>
        <stp>T</stp>
        <tr r="I172" s="2"/>
      </tp>
      <tp>
        <v>14.39</v>
        <stp/>
        <stp>StudyData</stp>
        <stp>Consolidate(SPREAD((42*HOE+42*RBE)/2-CLE,L3),1X,SPREAD((42*HOE+42*RBE)/2-CLE,L3),1,0)</stp>
        <stp>Bar</stp>
        <stp/>
        <stp>Close</stp>
        <stp>15</stp>
        <stp>-267</stp>
        <stp>All</stp>
        <stp/>
        <stp/>
        <stp>TRUE</stp>
        <stp>T</stp>
        <tr r="I271" s="2"/>
      </tp>
      <tp>
        <v>14.69</v>
        <stp/>
        <stp>StudyData</stp>
        <stp>Consolidate(SPREAD((42*HOE+42*RBE)/2-CLE,L3),1X,SPREAD((42*HOE+42*RBE)/2-CLE,L3),1,0)</stp>
        <stp>Bar</stp>
        <stp/>
        <stp>Close</stp>
        <stp>15</stp>
        <stp>-167</stp>
        <stp>All</stp>
        <stp/>
        <stp/>
        <stp>TRUE</stp>
        <stp>T</stp>
        <tr r="I171" s="2"/>
      </tp>
      <tp>
        <v>14.38</v>
        <stp/>
        <stp>StudyData</stp>
        <stp>Consolidate(SPREAD((42*HOE+42*RBE)/2-CLE,L3),1X,SPREAD((42*HOE+42*RBE)/2-CLE,L3),1,0)</stp>
        <stp>Bar</stp>
        <stp/>
        <stp>Close</stp>
        <stp>15</stp>
        <stp>-266</stp>
        <stp>All</stp>
        <stp/>
        <stp/>
        <stp>TRUE</stp>
        <stp>T</stp>
        <tr r="I270" s="2"/>
      </tp>
      <tp>
        <v>14.68</v>
        <stp/>
        <stp>StudyData</stp>
        <stp>Consolidate(SPREAD((42*HOE+42*RBE)/2-CLE,L3),1X,SPREAD((42*HOE+42*RBE)/2-CLE,L3),1,0)</stp>
        <stp>Bar</stp>
        <stp/>
        <stp>Close</stp>
        <stp>15</stp>
        <stp>-166</stp>
        <stp>All</stp>
        <stp/>
        <stp/>
        <stp>TRUE</stp>
        <stp>T</stp>
        <tr r="I170" s="2"/>
      </tp>
      <tp>
        <v>14.36</v>
        <stp/>
        <stp>StudyData</stp>
        <stp>Consolidate(SPREAD((42*HOE+42*RBE)/2-CLE,L3),1X,SPREAD((42*HOE+42*RBE)/2-CLE,L3),1,0)</stp>
        <stp>Bar</stp>
        <stp/>
        <stp>Close</stp>
        <stp>15</stp>
        <stp>-265</stp>
        <stp>All</stp>
        <stp/>
        <stp/>
        <stp>TRUE</stp>
        <stp>T</stp>
        <tr r="I269" s="2"/>
      </tp>
      <tp>
        <v>14.71</v>
        <stp/>
        <stp>StudyData</stp>
        <stp>Consolidate(SPREAD((42*HOE+42*RBE)/2-CLE,L3),1X,SPREAD((42*HOE+42*RBE)/2-CLE,L3),1,0)</stp>
        <stp>Bar</stp>
        <stp/>
        <stp>Close</stp>
        <stp>15</stp>
        <stp>-165</stp>
        <stp>All</stp>
        <stp/>
        <stp/>
        <stp>TRUE</stp>
        <stp>T</stp>
        <tr r="I169" s="2"/>
      </tp>
      <tp>
        <v>14.35</v>
        <stp/>
        <stp>StudyData</stp>
        <stp>Consolidate(SPREAD((42*HOE+42*RBE)/2-CLE,L3),1X,SPREAD((42*HOE+42*RBE)/2-CLE,L3),1,0)</stp>
        <stp>Bar</stp>
        <stp/>
        <stp>Close</stp>
        <stp>15</stp>
        <stp>-264</stp>
        <stp>All</stp>
        <stp/>
        <stp/>
        <stp>TRUE</stp>
        <stp>T</stp>
        <tr r="I268" s="2"/>
      </tp>
      <tp>
        <v>14.64</v>
        <stp/>
        <stp>StudyData</stp>
        <stp>Consolidate(SPREAD((42*HOE+42*RBE)/2-CLE,L3),1X,SPREAD((42*HOE+42*RBE)/2-CLE,L3),1,0)</stp>
        <stp>Bar</stp>
        <stp/>
        <stp>Close</stp>
        <stp>15</stp>
        <stp>-164</stp>
        <stp>All</stp>
        <stp/>
        <stp/>
        <stp>TRUE</stp>
        <stp>T</stp>
        <tr r="I168" s="2"/>
      </tp>
      <tp>
        <v>14.33</v>
        <stp/>
        <stp>StudyData</stp>
        <stp>Consolidate(SPREAD((42*HOE+42*RBE)/2-CLE,L3),1X,SPREAD((42*HOE+42*RBE)/2-CLE,L3),1,0)</stp>
        <stp>Bar</stp>
        <stp/>
        <stp>Close</stp>
        <stp>15</stp>
        <stp>-263</stp>
        <stp>All</stp>
        <stp/>
        <stp/>
        <stp>TRUE</stp>
        <stp>T</stp>
        <tr r="I267" s="2"/>
      </tp>
      <tp>
        <v>14.79</v>
        <stp/>
        <stp>StudyData</stp>
        <stp>Consolidate(SPREAD((42*HOE+42*RBE)/2-CLE,L3),1X,SPREAD((42*HOE+42*RBE)/2-CLE,L3),1,0)</stp>
        <stp>Bar</stp>
        <stp/>
        <stp>Close</stp>
        <stp>15</stp>
        <stp>-163</stp>
        <stp>All</stp>
        <stp/>
        <stp/>
        <stp>TRUE</stp>
        <stp>T</stp>
        <tr r="I167" s="2"/>
      </tp>
      <tp>
        <v>14.4</v>
        <stp/>
        <stp>StudyData</stp>
        <stp>Consolidate(SPREAD((42*HOE+42*RBE)/2-CLE,L3),1X,SPREAD((42*HOE+42*RBE)/2-CLE,L3),1,0)</stp>
        <stp>Bar</stp>
        <stp/>
        <stp>Close</stp>
        <stp>15</stp>
        <stp>-262</stp>
        <stp>All</stp>
        <stp/>
        <stp/>
        <stp>TRUE</stp>
        <stp>T</stp>
        <tr r="I266" s="2"/>
      </tp>
      <tp>
        <v>14.78</v>
        <stp/>
        <stp>StudyData</stp>
        <stp>Consolidate(SPREAD((42*HOE+42*RBE)/2-CLE,L3),1X,SPREAD((42*HOE+42*RBE)/2-CLE,L3),1,0)</stp>
        <stp>Bar</stp>
        <stp/>
        <stp>Close</stp>
        <stp>15</stp>
        <stp>-162</stp>
        <stp>All</stp>
        <stp/>
        <stp/>
        <stp>TRUE</stp>
        <stp>T</stp>
        <tr r="I166" s="2"/>
      </tp>
      <tp>
        <v>14.41</v>
        <stp/>
        <stp>StudyData</stp>
        <stp>Consolidate(SPREAD((42*HOE+42*RBE)/2-CLE,L3),1X,SPREAD((42*HOE+42*RBE)/2-CLE,L3),1,0)</stp>
        <stp>Bar</stp>
        <stp/>
        <stp>Close</stp>
        <stp>15</stp>
        <stp>-261</stp>
        <stp>All</stp>
        <stp/>
        <stp/>
        <stp>TRUE</stp>
        <stp>T</stp>
        <tr r="I265" s="2"/>
      </tp>
      <tp>
        <v>14.78</v>
        <stp/>
        <stp>StudyData</stp>
        <stp>Consolidate(SPREAD((42*HOE+42*RBE)/2-CLE,L3),1X,SPREAD((42*HOE+42*RBE)/2-CLE,L3),1,0)</stp>
        <stp>Bar</stp>
        <stp/>
        <stp>Close</stp>
        <stp>15</stp>
        <stp>-161</stp>
        <stp>All</stp>
        <stp/>
        <stp/>
        <stp>TRUE</stp>
        <stp>T</stp>
        <tr r="I165" s="2"/>
      </tp>
      <tp>
        <v>14.44</v>
        <stp/>
        <stp>StudyData</stp>
        <stp>Consolidate(SPREAD((42*HOE+42*RBE)/2-CLE,L3),1X,SPREAD((42*HOE+42*RBE)/2-CLE,L3),1,0)</stp>
        <stp>Bar</stp>
        <stp/>
        <stp>Close</stp>
        <stp>15</stp>
        <stp>-260</stp>
        <stp>All</stp>
        <stp/>
        <stp/>
        <stp>TRUE</stp>
        <stp>T</stp>
        <tr r="I264" s="2"/>
      </tp>
      <tp>
        <v>14.73</v>
        <stp/>
        <stp>StudyData</stp>
        <stp>Consolidate(SPREAD((42*HOE+42*RBE)/2-CLE,L3),1X,SPREAD((42*HOE+42*RBE)/2-CLE,L3),1,0)</stp>
        <stp>Bar</stp>
        <stp/>
        <stp>Close</stp>
        <stp>15</stp>
        <stp>-160</stp>
        <stp>All</stp>
        <stp/>
        <stp/>
        <stp>TRUE</stp>
        <stp>T</stp>
        <tr r="I164" s="2"/>
      </tp>
      <tp>
        <v>16.77</v>
        <stp/>
        <stp>StudyData</stp>
        <stp>Consolidate(SPREAD(42*HOE-CLE, L2),1X,SPREAD(42*HOE-CLE, L2),1,0)</stp>
        <stp>Bar</stp>
        <stp/>
        <stp>Open</stp>
        <stp>20</stp>
        <stp>-15</stp>
        <stp>All</stp>
        <stp/>
        <stp/>
        <stp>TRUE</stp>
        <stp>T</stp>
        <tr r="F19" s="5"/>
      </tp>
      <tp>
        <v>16.809999999999999</v>
        <stp/>
        <stp>StudyData</stp>
        <stp>Consolidate(SPREAD(42*HOE-CLE, L2),1X,SPREAD(42*HOE-CLE, L2),1,0)</stp>
        <stp>Bar</stp>
        <stp/>
        <stp>Open</stp>
        <stp>20</stp>
        <stp>-14</stp>
        <stp>All</stp>
        <stp/>
        <stp/>
        <stp>TRUE</stp>
        <stp>T</stp>
        <tr r="F18" s="5"/>
      </tp>
      <tp>
        <v>16.79</v>
        <stp/>
        <stp>StudyData</stp>
        <stp>Consolidate(SPREAD(42*HOE-CLE, L2),1X,SPREAD(42*HOE-CLE, L2),1,0)</stp>
        <stp>Bar</stp>
        <stp/>
        <stp>Open</stp>
        <stp>20</stp>
        <stp>-17</stp>
        <stp>All</stp>
        <stp/>
        <stp/>
        <stp>TRUE</stp>
        <stp>T</stp>
        <tr r="F21" s="5"/>
      </tp>
      <tp>
        <v>16.8</v>
        <stp/>
        <stp>StudyData</stp>
        <stp>Consolidate(SPREAD(42*HOE-CLE, L2),1X,SPREAD(42*HOE-CLE, L2),1,0)</stp>
        <stp>Bar</stp>
        <stp/>
        <stp>Open</stp>
        <stp>20</stp>
        <stp>-16</stp>
        <stp>All</stp>
        <stp/>
        <stp/>
        <stp>TRUE</stp>
        <stp>T</stp>
        <tr r="F20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-11</stp>
        <stp>All</stp>
        <stp/>
        <stp/>
        <stp>TRUE</stp>
        <stp>T</stp>
        <tr r="F15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-10</stp>
        <stp>All</stp>
        <stp/>
        <stp/>
        <stp>TRUE</stp>
        <stp>T</stp>
        <tr r="F14" s="5"/>
      </tp>
      <tp>
        <v>16.82</v>
        <stp/>
        <stp>StudyData</stp>
        <stp>Consolidate(SPREAD(42*HOE-CLE, L2),1X,SPREAD(42*HOE-CLE, L2),1,0)</stp>
        <stp>Bar</stp>
        <stp/>
        <stp>Open</stp>
        <stp>20</stp>
        <stp>-13</stp>
        <stp>All</stp>
        <stp/>
        <stp/>
        <stp>TRUE</stp>
        <stp>T</stp>
        <tr r="F17" s="5"/>
      </tp>
      <tp>
        <v>16.760000000000002</v>
        <stp/>
        <stp>StudyData</stp>
        <stp>Consolidate(SPREAD(42*HOE-CLE, L2),1X,SPREAD(42*HOE-CLE, L2),1,0)</stp>
        <stp>Bar</stp>
        <stp/>
        <stp>Open</stp>
        <stp>20</stp>
        <stp>-12</stp>
        <stp>All</stp>
        <stp/>
        <stp/>
        <stp>TRUE</stp>
        <stp>T</stp>
        <tr r="F16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-19</stp>
        <stp>All</stp>
        <stp/>
        <stp/>
        <stp>TRUE</stp>
        <stp>T</stp>
        <tr r="F23" s="5"/>
      </tp>
      <tp>
        <v>16.7</v>
        <stp/>
        <stp>StudyData</stp>
        <stp>Consolidate(SPREAD(42*HOE-CLE, L2),1X,SPREAD(42*HOE-CLE, L2),1,0)</stp>
        <stp>Bar</stp>
        <stp/>
        <stp>Open</stp>
        <stp>20</stp>
        <stp>-18</stp>
        <stp>All</stp>
        <stp/>
        <stp/>
        <stp>TRUE</stp>
        <stp>T</stp>
        <tr r="F22" s="5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-68</stp>
        <stp>All</stp>
        <stp/>
        <stp/>
        <stp>TRUE</stp>
        <stp>T</stp>
        <tr r="H72" s="2"/>
      </tp>
      <tp>
        <v>14.47</v>
        <stp/>
        <stp>StudyData</stp>
        <stp>Consolidate(SPREAD((42*HOE+42*RBE)/2-CLE,L3),1X,SPREAD((42*HOE+42*RBE)/2-CLE,L3),1,0)</stp>
        <stp>Bar</stp>
        <stp/>
        <stp>Low</stp>
        <stp>15</stp>
        <stp>-69</stp>
        <stp>All</stp>
        <stp/>
        <stp/>
        <stp>TRUE</stp>
        <stp>T</stp>
        <tr r="H73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-60</stp>
        <stp>All</stp>
        <stp/>
        <stp/>
        <stp>TRUE</stp>
        <stp>T</stp>
        <tr r="H64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-61</stp>
        <stp>All</stp>
        <stp/>
        <stp/>
        <stp>TRUE</stp>
        <stp>T</stp>
        <tr r="H65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-62</stp>
        <stp>All</stp>
        <stp/>
        <stp/>
        <stp>TRUE</stp>
        <stp>T</stp>
        <tr r="H66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-63</stp>
        <stp>All</stp>
        <stp/>
        <stp/>
        <stp>TRUE</stp>
        <stp>T</stp>
        <tr r="H67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-64</stp>
        <stp>All</stp>
        <stp/>
        <stp/>
        <stp>TRUE</stp>
        <stp>T</stp>
        <tr r="H68" s="2"/>
      </tp>
      <tp>
        <v>14.48</v>
        <stp/>
        <stp>StudyData</stp>
        <stp>Consolidate(SPREAD((42*HOE+42*RBE)/2-CLE,L3),1X,SPREAD((42*HOE+42*RBE)/2-CLE,L3),1,0)</stp>
        <stp>Bar</stp>
        <stp/>
        <stp>Low</stp>
        <stp>15</stp>
        <stp>-65</stp>
        <stp>All</stp>
        <stp/>
        <stp/>
        <stp>TRUE</stp>
        <stp>T</stp>
        <tr r="H69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-66</stp>
        <stp>All</stp>
        <stp/>
        <stp/>
        <stp>TRUE</stp>
        <stp>T</stp>
        <tr r="H70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-67</stp>
        <stp>All</stp>
        <stp/>
        <stp/>
        <stp>TRUE</stp>
        <stp>T</stp>
        <tr r="H71" s="2"/>
      </tp>
      <tp>
        <v>14.14</v>
        <stp/>
        <stp>StudyData</stp>
        <stp>Consolidate(SPREAD((42*HOE+42*RBE)/2-CLE,L3),1X,SPREAD((42*HOE+42*RBE)/2-CLE,L3),1,0)</stp>
        <stp>Bar</stp>
        <stp/>
        <stp>Close</stp>
        <stp>15</stp>
        <stp>-279</stp>
        <stp>All</stp>
        <stp/>
        <stp/>
        <stp>TRUE</stp>
        <stp>T</stp>
        <tr r="I283" s="2"/>
      </tp>
      <tp>
        <v>14.47</v>
        <stp/>
        <stp>StudyData</stp>
        <stp>Consolidate(SPREAD((42*HOE+42*RBE)/2-CLE,L3),1X,SPREAD((42*HOE+42*RBE)/2-CLE,L3),1,0)</stp>
        <stp>Bar</stp>
        <stp/>
        <stp>Close</stp>
        <stp>15</stp>
        <stp>-179</stp>
        <stp>All</stp>
        <stp/>
        <stp/>
        <stp>TRUE</stp>
        <stp>T</stp>
        <tr r="I183" s="2"/>
      </tp>
      <tp>
        <v>14.26</v>
        <stp/>
        <stp>StudyData</stp>
        <stp>Consolidate(SPREAD((42*HOE+42*RBE)/2-CLE,L3),1X,SPREAD((42*HOE+42*RBE)/2-CLE,L3),1,0)</stp>
        <stp>Bar</stp>
        <stp/>
        <stp>Close</stp>
        <stp>15</stp>
        <stp>-278</stp>
        <stp>All</stp>
        <stp/>
        <stp/>
        <stp>TRUE</stp>
        <stp>T</stp>
        <tr r="I282" s="2"/>
      </tp>
      <tp>
        <v>14.48</v>
        <stp/>
        <stp>StudyData</stp>
        <stp>Consolidate(SPREAD((42*HOE+42*RBE)/2-CLE,L3),1X,SPREAD((42*HOE+42*RBE)/2-CLE,L3),1,0)</stp>
        <stp>Bar</stp>
        <stp/>
        <stp>Close</stp>
        <stp>15</stp>
        <stp>-178</stp>
        <stp>All</stp>
        <stp/>
        <stp/>
        <stp>TRUE</stp>
        <stp>T</stp>
        <tr r="I182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-277</stp>
        <stp>All</stp>
        <stp/>
        <stp/>
        <stp>TRUE</stp>
        <stp>T</stp>
        <tr r="I281" s="2"/>
      </tp>
      <tp>
        <v>14.49</v>
        <stp/>
        <stp>StudyData</stp>
        <stp>Consolidate(SPREAD((42*HOE+42*RBE)/2-CLE,L3),1X,SPREAD((42*HOE+42*RBE)/2-CLE,L3),1,0)</stp>
        <stp>Bar</stp>
        <stp/>
        <stp>Close</stp>
        <stp>15</stp>
        <stp>-177</stp>
        <stp>All</stp>
        <stp/>
        <stp/>
        <stp>TRUE</stp>
        <stp>T</stp>
        <tr r="I181" s="2"/>
      </tp>
      <tp>
        <v>14.28</v>
        <stp/>
        <stp>StudyData</stp>
        <stp>Consolidate(SPREAD((42*HOE+42*RBE)/2-CLE,L3),1X,SPREAD((42*HOE+42*RBE)/2-CLE,L3),1,0)</stp>
        <stp>Bar</stp>
        <stp/>
        <stp>Close</stp>
        <stp>15</stp>
        <stp>-276</stp>
        <stp>All</stp>
        <stp/>
        <stp/>
        <stp>TRUE</stp>
        <stp>T</stp>
        <tr r="I280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-176</stp>
        <stp>All</stp>
        <stp/>
        <stp/>
        <stp>TRUE</stp>
        <stp>T</stp>
        <tr r="I180" s="2"/>
      </tp>
      <tp>
        <v>14.28</v>
        <stp/>
        <stp>StudyData</stp>
        <stp>Consolidate(SPREAD((42*HOE+42*RBE)/2-CLE,L3),1X,SPREAD((42*HOE+42*RBE)/2-CLE,L3),1,0)</stp>
        <stp>Bar</stp>
        <stp/>
        <stp>Close</stp>
        <stp>15</stp>
        <stp>-275</stp>
        <stp>All</stp>
        <stp/>
        <stp/>
        <stp>TRUE</stp>
        <stp>T</stp>
        <tr r="I279" s="2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-175</stp>
        <stp>All</stp>
        <stp/>
        <stp/>
        <stp>TRUE</stp>
        <stp>T</stp>
        <tr r="I179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-274</stp>
        <stp>All</stp>
        <stp/>
        <stp/>
        <stp>TRUE</stp>
        <stp>T</stp>
        <tr r="I278" s="2"/>
      </tp>
      <tp>
        <v>14.63</v>
        <stp/>
        <stp>StudyData</stp>
        <stp>Consolidate(SPREAD((42*HOE+42*RBE)/2-CLE,L3),1X,SPREAD((42*HOE+42*RBE)/2-CLE,L3),1,0)</stp>
        <stp>Bar</stp>
        <stp/>
        <stp>Close</stp>
        <stp>15</stp>
        <stp>-174</stp>
        <stp>All</stp>
        <stp/>
        <stp/>
        <stp>TRUE</stp>
        <stp>T</stp>
        <tr r="I178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-273</stp>
        <stp>All</stp>
        <stp/>
        <stp/>
        <stp>TRUE</stp>
        <stp>T</stp>
        <tr r="I277" s="2"/>
      </tp>
      <tp>
        <v>14.59</v>
        <stp/>
        <stp>StudyData</stp>
        <stp>Consolidate(SPREAD((42*HOE+42*RBE)/2-CLE,L3),1X,SPREAD((42*HOE+42*RBE)/2-CLE,L3),1,0)</stp>
        <stp>Bar</stp>
        <stp/>
        <stp>Close</stp>
        <stp>15</stp>
        <stp>-173</stp>
        <stp>All</stp>
        <stp/>
        <stp/>
        <stp>TRUE</stp>
        <stp>T</stp>
        <tr r="I177" s="2"/>
      </tp>
      <tp>
        <v>14.42</v>
        <stp/>
        <stp>StudyData</stp>
        <stp>Consolidate(SPREAD((42*HOE+42*RBE)/2-CLE,L3),1X,SPREAD((42*HOE+42*RBE)/2-CLE,L3),1,0)</stp>
        <stp>Bar</stp>
        <stp/>
        <stp>Close</stp>
        <stp>15</stp>
        <stp>-272</stp>
        <stp>All</stp>
        <stp/>
        <stp/>
        <stp>TRUE</stp>
        <stp>T</stp>
        <tr r="I276" s="2"/>
      </tp>
      <tp>
        <v>14.64</v>
        <stp/>
        <stp>StudyData</stp>
        <stp>Consolidate(SPREAD((42*HOE+42*RBE)/2-CLE,L3),1X,SPREAD((42*HOE+42*RBE)/2-CLE,L3),1,0)</stp>
        <stp>Bar</stp>
        <stp/>
        <stp>Close</stp>
        <stp>15</stp>
        <stp>-172</stp>
        <stp>All</stp>
        <stp/>
        <stp/>
        <stp>TRUE</stp>
        <stp>T</stp>
        <tr r="I176" s="2"/>
      </tp>
      <tp>
        <v>14.37</v>
        <stp/>
        <stp>StudyData</stp>
        <stp>Consolidate(SPREAD((42*HOE+42*RBE)/2-CLE,L3),1X,SPREAD((42*HOE+42*RBE)/2-CLE,L3),1,0)</stp>
        <stp>Bar</stp>
        <stp/>
        <stp>Close</stp>
        <stp>15</stp>
        <stp>-271</stp>
        <stp>All</stp>
        <stp/>
        <stp/>
        <stp>TRUE</stp>
        <stp>T</stp>
        <tr r="I275" s="2"/>
      </tp>
      <tp>
        <v>14.67</v>
        <stp/>
        <stp>StudyData</stp>
        <stp>Consolidate(SPREAD((42*HOE+42*RBE)/2-CLE,L3),1X,SPREAD((42*HOE+42*RBE)/2-CLE,L3),1,0)</stp>
        <stp>Bar</stp>
        <stp/>
        <stp>Close</stp>
        <stp>15</stp>
        <stp>-171</stp>
        <stp>All</stp>
        <stp/>
        <stp/>
        <stp>TRUE</stp>
        <stp>T</stp>
        <tr r="I175" s="2"/>
      </tp>
      <tp>
        <v>14.38</v>
        <stp/>
        <stp>StudyData</stp>
        <stp>Consolidate(SPREAD((42*HOE+42*RBE)/2-CLE,L3),1X,SPREAD((42*HOE+42*RBE)/2-CLE,L3),1,0)</stp>
        <stp>Bar</stp>
        <stp/>
        <stp>Close</stp>
        <stp>15</stp>
        <stp>-270</stp>
        <stp>All</stp>
        <stp/>
        <stp/>
        <stp>TRUE</stp>
        <stp>T</stp>
        <tr r="I274" s="2"/>
      </tp>
      <tp>
        <v>14.68</v>
        <stp/>
        <stp>StudyData</stp>
        <stp>Consolidate(SPREAD((42*HOE+42*RBE)/2-CLE,L3),1X,SPREAD((42*HOE+42*RBE)/2-CLE,L3),1,0)</stp>
        <stp>Bar</stp>
        <stp/>
        <stp>Close</stp>
        <stp>15</stp>
        <stp>-170</stp>
        <stp>All</stp>
        <stp/>
        <stp/>
        <stp>TRUE</stp>
        <stp>T</stp>
        <tr r="I174" s="2"/>
      </tp>
      <tp>
        <v>14.41</v>
        <stp/>
        <stp>StudyData</stp>
        <stp>Consolidate(SPREAD((42*HOE+42*RBE)/2-CLE,L3),1X,SPREAD((42*HOE+42*RBE)/2-CLE,L3),1,0)</stp>
        <stp>Bar</stp>
        <stp/>
        <stp>Low</stp>
        <stp>15</stp>
        <stp>-78</stp>
        <stp>All</stp>
        <stp/>
        <stp/>
        <stp>TRUE</stp>
        <stp>T</stp>
        <tr r="H82" s="2"/>
      </tp>
      <tp>
        <v>14.41</v>
        <stp/>
        <stp>StudyData</stp>
        <stp>Consolidate(SPREAD((42*HOE+42*RBE)/2-CLE,L3),1X,SPREAD((42*HOE+42*RBE)/2-CLE,L3),1,0)</stp>
        <stp>Bar</stp>
        <stp/>
        <stp>Low</stp>
        <stp>15</stp>
        <stp>-79</stp>
        <stp>All</stp>
        <stp/>
        <stp/>
        <stp>TRUE</stp>
        <stp>T</stp>
        <tr r="H83" s="2"/>
      </tp>
      <tp>
        <v>14.47</v>
        <stp/>
        <stp>StudyData</stp>
        <stp>Consolidate(SPREAD((42*HOE+42*RBE)/2-CLE,L3),1X,SPREAD((42*HOE+42*RBE)/2-CLE,L3),1,0)</stp>
        <stp>Bar</stp>
        <stp/>
        <stp>Low</stp>
        <stp>15</stp>
        <stp>-70</stp>
        <stp>All</stp>
        <stp/>
        <stp/>
        <stp>TRUE</stp>
        <stp>T</stp>
        <tr r="H74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-71</stp>
        <stp>All</stp>
        <stp/>
        <stp/>
        <stp>TRUE</stp>
        <stp>T</stp>
        <tr r="H75" s="2"/>
      </tp>
      <tp>
        <v>14.56</v>
        <stp/>
        <stp>StudyData</stp>
        <stp>Consolidate(SPREAD((42*HOE+42*RBE)/2-CLE,L3),1X,SPREAD((42*HOE+42*RBE)/2-CLE,L3),1,0)</stp>
        <stp>Bar</stp>
        <stp/>
        <stp>Low</stp>
        <stp>15</stp>
        <stp>-72</stp>
        <stp>All</stp>
        <stp/>
        <stp/>
        <stp>TRUE</stp>
        <stp>T</stp>
        <tr r="H76" s="2"/>
      </tp>
      <tp>
        <v>14.55</v>
        <stp/>
        <stp>StudyData</stp>
        <stp>Consolidate(SPREAD((42*HOE+42*RBE)/2-CLE,L3),1X,SPREAD((42*HOE+42*RBE)/2-CLE,L3),1,0)</stp>
        <stp>Bar</stp>
        <stp/>
        <stp>Low</stp>
        <stp>15</stp>
        <stp>-73</stp>
        <stp>All</stp>
        <stp/>
        <stp/>
        <stp>TRUE</stp>
        <stp>T</stp>
        <tr r="H77" s="2"/>
      </tp>
      <tp>
        <v>14.55</v>
        <stp/>
        <stp>StudyData</stp>
        <stp>Consolidate(SPREAD((42*HOE+42*RBE)/2-CLE,L3),1X,SPREAD((42*HOE+42*RBE)/2-CLE,L3),1,0)</stp>
        <stp>Bar</stp>
        <stp/>
        <stp>Low</stp>
        <stp>15</stp>
        <stp>-74</stp>
        <stp>All</stp>
        <stp/>
        <stp/>
        <stp>TRUE</stp>
        <stp>T</stp>
        <tr r="H78" s="2"/>
      </tp>
      <tp>
        <v>14.55</v>
        <stp/>
        <stp>StudyData</stp>
        <stp>Consolidate(SPREAD((42*HOE+42*RBE)/2-CLE,L3),1X,SPREAD((42*HOE+42*RBE)/2-CLE,L3),1,0)</stp>
        <stp>Bar</stp>
        <stp/>
        <stp>Low</stp>
        <stp>15</stp>
        <stp>-75</stp>
        <stp>All</stp>
        <stp/>
        <stp/>
        <stp>TRUE</stp>
        <stp>T</stp>
        <tr r="H79" s="2"/>
      </tp>
      <tp>
        <v>14.46</v>
        <stp/>
        <stp>StudyData</stp>
        <stp>Consolidate(SPREAD((42*HOE+42*RBE)/2-CLE,L3),1X,SPREAD((42*HOE+42*RBE)/2-CLE,L3),1,0)</stp>
        <stp>Bar</stp>
        <stp/>
        <stp>Low</stp>
        <stp>15</stp>
        <stp>-76</stp>
        <stp>All</stp>
        <stp/>
        <stp/>
        <stp>TRUE</stp>
        <stp>T</stp>
        <tr r="H80" s="2"/>
      </tp>
      <tp>
        <v>14.4</v>
        <stp/>
        <stp>StudyData</stp>
        <stp>Consolidate(SPREAD((42*HOE+42*RBE)/2-CLE,L3),1X,SPREAD((42*HOE+42*RBE)/2-CLE,L3),1,0)</stp>
        <stp>Bar</stp>
        <stp/>
        <stp>Low</stp>
        <stp>15</stp>
        <stp>-77</stp>
        <stp>All</stp>
        <stp/>
        <stp/>
        <stp>TRUE</stp>
        <stp>T</stp>
        <tr r="H81" s="2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-209</stp>
        <stp>All</stp>
        <stp/>
        <stp/>
        <stp>TRUE</stp>
        <stp>T</stp>
        <tr r="I213" s="2"/>
      </tp>
      <tp>
        <v>14.8</v>
        <stp/>
        <stp>StudyData</stp>
        <stp>Consolidate(SPREAD((42*HOE+42*RBE)/2-CLE,L3),1X,SPREAD((42*HOE+42*RBE)/2-CLE,L3),1,0)</stp>
        <stp>Bar</stp>
        <stp/>
        <stp>Close</stp>
        <stp>15</stp>
        <stp>-109</stp>
        <stp>All</stp>
        <stp/>
        <stp/>
        <stp>TRUE</stp>
        <stp>T</stp>
        <tr r="I113" s="2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-208</stp>
        <stp>All</stp>
        <stp/>
        <stp/>
        <stp>TRUE</stp>
        <stp>T</stp>
        <tr r="I212" s="2"/>
      </tp>
      <tp>
        <v>14.74</v>
        <stp/>
        <stp>StudyData</stp>
        <stp>Consolidate(SPREAD((42*HOE+42*RBE)/2-CLE,L3),1X,SPREAD((42*HOE+42*RBE)/2-CLE,L3),1,0)</stp>
        <stp>Bar</stp>
        <stp/>
        <stp>Close</stp>
        <stp>15</stp>
        <stp>-108</stp>
        <stp>All</stp>
        <stp/>
        <stp/>
        <stp>TRUE</stp>
        <stp>T</stp>
        <tr r="I112" s="2"/>
      </tp>
      <tp>
        <v>14.35</v>
        <stp/>
        <stp>StudyData</stp>
        <stp>Consolidate(SPREAD((42*HOE+42*RBE)/2-CLE,L3),1X,SPREAD((42*HOE+42*RBE)/2-CLE,L3),1,0)</stp>
        <stp>Bar</stp>
        <stp/>
        <stp>Close</stp>
        <stp>15</stp>
        <stp>-207</stp>
        <stp>All</stp>
        <stp/>
        <stp/>
        <stp>TRUE</stp>
        <stp>T</stp>
        <tr r="I211" s="2"/>
      </tp>
      <tp>
        <v>14.89</v>
        <stp/>
        <stp>StudyData</stp>
        <stp>Consolidate(SPREAD((42*HOE+42*RBE)/2-CLE,L3),1X,SPREAD((42*HOE+42*RBE)/2-CLE,L3),1,0)</stp>
        <stp>Bar</stp>
        <stp/>
        <stp>Close</stp>
        <stp>15</stp>
        <stp>-107</stp>
        <stp>All</stp>
        <stp/>
        <stp/>
        <stp>TRUE</stp>
        <stp>T</stp>
        <tr r="I111" s="2"/>
      </tp>
      <tp>
        <v>14.26</v>
        <stp/>
        <stp>StudyData</stp>
        <stp>Consolidate(SPREAD((42*HOE+42*RBE)/2-CLE,L3),1X,SPREAD((42*HOE+42*RBE)/2-CLE,L3),1,0)</stp>
        <stp>Bar</stp>
        <stp/>
        <stp>Close</stp>
        <stp>15</stp>
        <stp>-206</stp>
        <stp>All</stp>
        <stp/>
        <stp/>
        <stp>TRUE</stp>
        <stp>T</stp>
        <tr r="I210" s="2"/>
      </tp>
      <tp>
        <v>14.93</v>
        <stp/>
        <stp>StudyData</stp>
        <stp>Consolidate(SPREAD((42*HOE+42*RBE)/2-CLE,L3),1X,SPREAD((42*HOE+42*RBE)/2-CLE,L3),1,0)</stp>
        <stp>Bar</stp>
        <stp/>
        <stp>Close</stp>
        <stp>15</stp>
        <stp>-106</stp>
        <stp>All</stp>
        <stp/>
        <stp/>
        <stp>TRUE</stp>
        <stp>T</stp>
        <tr r="I110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-205</stp>
        <stp>All</stp>
        <stp/>
        <stp/>
        <stp>TRUE</stp>
        <stp>T</stp>
        <tr r="I209" s="2"/>
      </tp>
      <tp>
        <v>14.9</v>
        <stp/>
        <stp>StudyData</stp>
        <stp>Consolidate(SPREAD((42*HOE+42*RBE)/2-CLE,L3),1X,SPREAD((42*HOE+42*RBE)/2-CLE,L3),1,0)</stp>
        <stp>Bar</stp>
        <stp/>
        <stp>Close</stp>
        <stp>15</stp>
        <stp>-105</stp>
        <stp>All</stp>
        <stp/>
        <stp/>
        <stp>TRUE</stp>
        <stp>T</stp>
        <tr r="I109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-204</stp>
        <stp>All</stp>
        <stp/>
        <stp/>
        <stp>TRUE</stp>
        <stp>T</stp>
        <tr r="I208" s="2"/>
      </tp>
      <tp>
        <v>14.8</v>
        <stp/>
        <stp>StudyData</stp>
        <stp>Consolidate(SPREAD((42*HOE+42*RBE)/2-CLE,L3),1X,SPREAD((42*HOE+42*RBE)/2-CLE,L3),1,0)</stp>
        <stp>Bar</stp>
        <stp/>
        <stp>Close</stp>
        <stp>15</stp>
        <stp>-104</stp>
        <stp>All</stp>
        <stp/>
        <stp/>
        <stp>TRUE</stp>
        <stp>T</stp>
        <tr r="I108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-203</stp>
        <stp>All</stp>
        <stp/>
        <stp/>
        <stp>TRUE</stp>
        <stp>T</stp>
        <tr r="I207" s="2"/>
      </tp>
      <tp>
        <v>14.85</v>
        <stp/>
        <stp>StudyData</stp>
        <stp>Consolidate(SPREAD((42*HOE+42*RBE)/2-CLE,L3),1X,SPREAD((42*HOE+42*RBE)/2-CLE,L3),1,0)</stp>
        <stp>Bar</stp>
        <stp/>
        <stp>Close</stp>
        <stp>15</stp>
        <stp>-103</stp>
        <stp>All</stp>
        <stp/>
        <stp/>
        <stp>TRUE</stp>
        <stp>T</stp>
        <tr r="I107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-202</stp>
        <stp>All</stp>
        <stp/>
        <stp/>
        <stp>TRUE</stp>
        <stp>T</stp>
        <tr r="I206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-102</stp>
        <stp>All</stp>
        <stp/>
        <stp/>
        <stp>TRUE</stp>
        <stp>T</stp>
        <tr r="I106" s="2"/>
      </tp>
      <tp>
        <v>14.33</v>
        <stp/>
        <stp>StudyData</stp>
        <stp>Consolidate(SPREAD((42*HOE+42*RBE)/2-CLE,L3),1X,SPREAD((42*HOE+42*RBE)/2-CLE,L3),1,0)</stp>
        <stp>Bar</stp>
        <stp/>
        <stp>Close</stp>
        <stp>15</stp>
        <stp>-201</stp>
        <stp>All</stp>
        <stp/>
        <stp/>
        <stp>TRUE</stp>
        <stp>T</stp>
        <tr r="I205" s="2"/>
      </tp>
      <tp>
        <v>14.66</v>
        <stp/>
        <stp>StudyData</stp>
        <stp>Consolidate(SPREAD((42*HOE+42*RBE)/2-CLE,L3),1X,SPREAD((42*HOE+42*RBE)/2-CLE,L3),1,0)</stp>
        <stp>Bar</stp>
        <stp/>
        <stp>Close</stp>
        <stp>15</stp>
        <stp>-101</stp>
        <stp>All</stp>
        <stp/>
        <stp/>
        <stp>TRUE</stp>
        <stp>T</stp>
        <tr r="I105" s="2"/>
      </tp>
      <tp>
        <v>14.39</v>
        <stp/>
        <stp>StudyData</stp>
        <stp>Consolidate(SPREAD((42*HOE+42*RBE)/2-CLE,L3),1X,SPREAD((42*HOE+42*RBE)/2-CLE,L3),1,0)</stp>
        <stp>Bar</stp>
        <stp/>
        <stp>Close</stp>
        <stp>15</stp>
        <stp>-200</stp>
        <stp>All</stp>
        <stp/>
        <stp/>
        <stp>TRUE</stp>
        <stp>T</stp>
        <tr r="I204" s="2"/>
      </tp>
      <tp>
        <v>14.62</v>
        <stp/>
        <stp>StudyData</stp>
        <stp>Consolidate(SPREAD((42*HOE+42*RBE)/2-CLE,L3),1X,SPREAD((42*HOE+42*RBE)/2-CLE,L3),1,0)</stp>
        <stp>Bar</stp>
        <stp/>
        <stp>Close</stp>
        <stp>15</stp>
        <stp>-100</stp>
        <stp>All</stp>
        <stp/>
        <stp/>
        <stp>TRUE</stp>
        <stp>T</stp>
        <tr r="I104" s="2"/>
      </tp>
      <tp>
        <v>16.98</v>
        <stp/>
        <stp>StudyData</stp>
        <stp>Consolidate(SPREAD(42*HOE-CLE, L2),1X,SPREAD(42*HOE-CLE, L2),1,0)</stp>
        <stp>Bar</stp>
        <stp/>
        <stp>Open</stp>
        <stp>20</stp>
        <stp>-75</stp>
        <stp>All</stp>
        <stp/>
        <stp/>
        <stp>TRUE</stp>
        <stp>T</stp>
        <tr r="F79" s="5"/>
      </tp>
      <tp>
        <v>16.96</v>
        <stp/>
        <stp>StudyData</stp>
        <stp>Consolidate(SPREAD(42*HOE-CLE, L2),1X,SPREAD(42*HOE-CLE, L2),1,0)</stp>
        <stp>Bar</stp>
        <stp/>
        <stp>Open</stp>
        <stp>20</stp>
        <stp>-74</stp>
        <stp>All</stp>
        <stp/>
        <stp/>
        <stp>TRUE</stp>
        <stp>T</stp>
        <tr r="F78" s="5"/>
      </tp>
      <tp>
        <v>17.09</v>
        <stp/>
        <stp>StudyData</stp>
        <stp>Consolidate(SPREAD(42*HOE-CLE, L2),1X,SPREAD(42*HOE-CLE, L2),1,0)</stp>
        <stp>Bar</stp>
        <stp/>
        <stp>Open</stp>
        <stp>20</stp>
        <stp>-77</stp>
        <stp>All</stp>
        <stp/>
        <stp/>
        <stp>TRUE</stp>
        <stp>T</stp>
        <tr r="F81" s="5"/>
      </tp>
      <tp>
        <v>17.03</v>
        <stp/>
        <stp>StudyData</stp>
        <stp>Consolidate(SPREAD(42*HOE-CLE, L2),1X,SPREAD(42*HOE-CLE, L2),1,0)</stp>
        <stp>Bar</stp>
        <stp/>
        <stp>Open</stp>
        <stp>20</stp>
        <stp>-76</stp>
        <stp>All</stp>
        <stp/>
        <stp/>
        <stp>TRUE</stp>
        <stp>T</stp>
        <tr r="F80" s="5"/>
      </tp>
      <tp>
        <v>17.05</v>
        <stp/>
        <stp>StudyData</stp>
        <stp>Consolidate(SPREAD(42*HOE-CLE, L2),1X,SPREAD(42*HOE-CLE, L2),1,0)</stp>
        <stp>Bar</stp>
        <stp/>
        <stp>Open</stp>
        <stp>20</stp>
        <stp>-71</stp>
        <stp>All</stp>
        <stp/>
        <stp/>
        <stp>TRUE</stp>
        <stp>T</stp>
        <tr r="F75" s="5"/>
      </tp>
      <tp>
        <v>17.010000000000002</v>
        <stp/>
        <stp>StudyData</stp>
        <stp>Consolidate(SPREAD(42*HOE-CLE, L2),1X,SPREAD(42*HOE-CLE, L2),1,0)</stp>
        <stp>Bar</stp>
        <stp/>
        <stp>Open</stp>
        <stp>20</stp>
        <stp>-70</stp>
        <stp>All</stp>
        <stp/>
        <stp/>
        <stp>TRUE</stp>
        <stp>T</stp>
        <tr r="F74" s="5"/>
      </tp>
      <tp>
        <v>16.899999999999999</v>
        <stp/>
        <stp>StudyData</stp>
        <stp>Consolidate(SPREAD(42*HOE-CLE, L2),1X,SPREAD(42*HOE-CLE, L2),1,0)</stp>
        <stp>Bar</stp>
        <stp/>
        <stp>Open</stp>
        <stp>20</stp>
        <stp>-73</stp>
        <stp>All</stp>
        <stp/>
        <stp/>
        <stp>TRUE</stp>
        <stp>T</stp>
        <tr r="F77" s="5"/>
      </tp>
      <tp>
        <v>16.989999999999998</v>
        <stp/>
        <stp>StudyData</stp>
        <stp>Consolidate(SPREAD(42*HOE-CLE, L2),1X,SPREAD(42*HOE-CLE, L2),1,0)</stp>
        <stp>Bar</stp>
        <stp/>
        <stp>Open</stp>
        <stp>20</stp>
        <stp>-72</stp>
        <stp>All</stp>
        <stp/>
        <stp/>
        <stp>TRUE</stp>
        <stp>T</stp>
        <tr r="F76" s="5"/>
      </tp>
      <tp>
        <v>16.940000000000001</v>
        <stp/>
        <stp>StudyData</stp>
        <stp>Consolidate(SPREAD(42*HOE-CLE, L2),1X,SPREAD(42*HOE-CLE, L2),1,0)</stp>
        <stp>Bar</stp>
        <stp/>
        <stp>Open</stp>
        <stp>20</stp>
        <stp>-79</stp>
        <stp>All</stp>
        <stp/>
        <stp/>
        <stp>TRUE</stp>
        <stp>T</stp>
        <tr r="F83" s="5"/>
      </tp>
      <tp>
        <v>17.010000000000002</v>
        <stp/>
        <stp>StudyData</stp>
        <stp>Consolidate(SPREAD(42*HOE-CLE, L2),1X,SPREAD(42*HOE-CLE, L2),1,0)</stp>
        <stp>Bar</stp>
        <stp/>
        <stp>Open</stp>
        <stp>20</stp>
        <stp>-78</stp>
        <stp>All</stp>
        <stp/>
        <stp/>
        <stp>TRUE</stp>
        <stp>T</stp>
        <tr r="F82" s="5"/>
      </tp>
      <tp>
        <v>14.29</v>
        <stp/>
        <stp>StudyData</stp>
        <stp>Consolidate(SPREAD((42*HOE+42*RBE)/2-CLE,L3),1X,SPREAD((42*HOE+42*RBE)/2-CLE,L3),1,0)</stp>
        <stp>Bar</stp>
        <stp/>
        <stp>Close</stp>
        <stp>15</stp>
        <stp>-219</stp>
        <stp>All</stp>
        <stp/>
        <stp/>
        <stp>TRUE</stp>
        <stp>T</stp>
        <tr r="I223" s="2"/>
      </tp>
      <tp>
        <v>14.86</v>
        <stp/>
        <stp>StudyData</stp>
        <stp>Consolidate(SPREAD((42*HOE+42*RBE)/2-CLE,L3),1X,SPREAD((42*HOE+42*RBE)/2-CLE,L3),1,0)</stp>
        <stp>Bar</stp>
        <stp/>
        <stp>Close</stp>
        <stp>15</stp>
        <stp>-119</stp>
        <stp>All</stp>
        <stp/>
        <stp/>
        <stp>TRUE</stp>
        <stp>T</stp>
        <tr r="I123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-218</stp>
        <stp>All</stp>
        <stp/>
        <stp/>
        <stp>TRUE</stp>
        <stp>T</stp>
        <tr r="I222" s="2"/>
      </tp>
      <tp>
        <v>14.85</v>
        <stp/>
        <stp>StudyData</stp>
        <stp>Consolidate(SPREAD((42*HOE+42*RBE)/2-CLE,L3),1X,SPREAD((42*HOE+42*RBE)/2-CLE,L3),1,0)</stp>
        <stp>Bar</stp>
        <stp/>
        <stp>Close</stp>
        <stp>15</stp>
        <stp>-118</stp>
        <stp>All</stp>
        <stp/>
        <stp/>
        <stp>TRUE</stp>
        <stp>T</stp>
        <tr r="I122" s="2"/>
      </tp>
      <tp>
        <v>14.33</v>
        <stp/>
        <stp>StudyData</stp>
        <stp>Consolidate(SPREAD((42*HOE+42*RBE)/2-CLE,L3),1X,SPREAD((42*HOE+42*RBE)/2-CLE,L3),1,0)</stp>
        <stp>Bar</stp>
        <stp/>
        <stp>Close</stp>
        <stp>15</stp>
        <stp>-217</stp>
        <stp>All</stp>
        <stp/>
        <stp/>
        <stp>TRUE</stp>
        <stp>T</stp>
        <tr r="I221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-117</stp>
        <stp>All</stp>
        <stp/>
        <stp/>
        <stp>TRUE</stp>
        <stp>T</stp>
        <tr r="I121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-216</stp>
        <stp>All</stp>
        <stp/>
        <stp/>
        <stp>TRUE</stp>
        <stp>T</stp>
        <tr r="I220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-116</stp>
        <stp>All</stp>
        <stp/>
        <stp/>
        <stp>TRUE</stp>
        <stp>T</stp>
        <tr r="I120" s="2"/>
      </tp>
      <tp>
        <v>14.33</v>
        <stp/>
        <stp>StudyData</stp>
        <stp>Consolidate(SPREAD((42*HOE+42*RBE)/2-CLE,L3),1X,SPREAD((42*HOE+42*RBE)/2-CLE,L3),1,0)</stp>
        <stp>Bar</stp>
        <stp/>
        <stp>Close</stp>
        <stp>15</stp>
        <stp>-215</stp>
        <stp>All</stp>
        <stp/>
        <stp/>
        <stp>TRUE</stp>
        <stp>T</stp>
        <tr r="I219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-115</stp>
        <stp>All</stp>
        <stp/>
        <stp/>
        <stp>TRUE</stp>
        <stp>T</stp>
        <tr r="I119" s="2"/>
      </tp>
      <tp>
        <v>14.22</v>
        <stp/>
        <stp>StudyData</stp>
        <stp>Consolidate(SPREAD((42*HOE+42*RBE)/2-CLE,L3),1X,SPREAD((42*HOE+42*RBE)/2-CLE,L3),1,0)</stp>
        <stp>Bar</stp>
        <stp/>
        <stp>Close</stp>
        <stp>15</stp>
        <stp>-214</stp>
        <stp>All</stp>
        <stp/>
        <stp/>
        <stp>TRUE</stp>
        <stp>T</stp>
        <tr r="I218" s="2"/>
      </tp>
      <tp>
        <v>14.93</v>
        <stp/>
        <stp>StudyData</stp>
        <stp>Consolidate(SPREAD((42*HOE+42*RBE)/2-CLE,L3),1X,SPREAD((42*HOE+42*RBE)/2-CLE,L3),1,0)</stp>
        <stp>Bar</stp>
        <stp/>
        <stp>Close</stp>
        <stp>15</stp>
        <stp>-114</stp>
        <stp>All</stp>
        <stp/>
        <stp/>
        <stp>TRUE</stp>
        <stp>T</stp>
        <tr r="I118" s="2"/>
      </tp>
      <tp>
        <v>14.26</v>
        <stp/>
        <stp>StudyData</stp>
        <stp>Consolidate(SPREAD((42*HOE+42*RBE)/2-CLE,L3),1X,SPREAD((42*HOE+42*RBE)/2-CLE,L3),1,0)</stp>
        <stp>Bar</stp>
        <stp/>
        <stp>Close</stp>
        <stp>15</stp>
        <stp>-213</stp>
        <stp>All</stp>
        <stp/>
        <stp/>
        <stp>TRUE</stp>
        <stp>T</stp>
        <tr r="I217" s="2"/>
      </tp>
      <tp>
        <v>14.88</v>
        <stp/>
        <stp>StudyData</stp>
        <stp>Consolidate(SPREAD((42*HOE+42*RBE)/2-CLE,L3),1X,SPREAD((42*HOE+42*RBE)/2-CLE,L3),1,0)</stp>
        <stp>Bar</stp>
        <stp/>
        <stp>Close</stp>
        <stp>15</stp>
        <stp>-113</stp>
        <stp>All</stp>
        <stp/>
        <stp/>
        <stp>TRUE</stp>
        <stp>T</stp>
        <tr r="I117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-212</stp>
        <stp>All</stp>
        <stp/>
        <stp/>
        <stp>TRUE</stp>
        <stp>T</stp>
        <tr r="I216" s="2"/>
      </tp>
      <tp>
        <v>14.85</v>
        <stp/>
        <stp>StudyData</stp>
        <stp>Consolidate(SPREAD((42*HOE+42*RBE)/2-CLE,L3),1X,SPREAD((42*HOE+42*RBE)/2-CLE,L3),1,0)</stp>
        <stp>Bar</stp>
        <stp/>
        <stp>Close</stp>
        <stp>15</stp>
        <stp>-112</stp>
        <stp>All</stp>
        <stp/>
        <stp/>
        <stp>TRUE</stp>
        <stp>T</stp>
        <tr r="I116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-211</stp>
        <stp>All</stp>
        <stp/>
        <stp/>
        <stp>TRUE</stp>
        <stp>T</stp>
        <tr r="I215" s="2"/>
      </tp>
      <tp>
        <v>14.85</v>
        <stp/>
        <stp>StudyData</stp>
        <stp>Consolidate(SPREAD((42*HOE+42*RBE)/2-CLE,L3),1X,SPREAD((42*HOE+42*RBE)/2-CLE,L3),1,0)</stp>
        <stp>Bar</stp>
        <stp/>
        <stp>Close</stp>
        <stp>15</stp>
        <stp>-111</stp>
        <stp>All</stp>
        <stp/>
        <stp/>
        <stp>TRUE</stp>
        <stp>T</stp>
        <tr r="I115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-210</stp>
        <stp>All</stp>
        <stp/>
        <stp/>
        <stp>TRUE</stp>
        <stp>T</stp>
        <tr r="I214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-110</stp>
        <stp>All</stp>
        <stp/>
        <stp/>
        <stp>TRUE</stp>
        <stp>T</stp>
        <tr r="I114" s="2"/>
      </tp>
      <tp>
        <v>16.96</v>
        <stp/>
        <stp>StudyData</stp>
        <stp>Consolidate(SPREAD(42*HOE-CLE, L2),1X,SPREAD(42*HOE-CLE, L2),1,0)</stp>
        <stp>Bar</stp>
        <stp/>
        <stp>Open</stp>
        <stp>20</stp>
        <stp>-65</stp>
        <stp>All</stp>
        <stp/>
        <stp/>
        <stp>TRUE</stp>
        <stp>T</stp>
        <tr r="F69" s="5"/>
      </tp>
      <tp>
        <v>16.920000000000002</v>
        <stp/>
        <stp>StudyData</stp>
        <stp>Consolidate(SPREAD(42*HOE-CLE, L2),1X,SPREAD(42*HOE-CLE, L2),1,0)</stp>
        <stp>Bar</stp>
        <stp/>
        <stp>Open</stp>
        <stp>20</stp>
        <stp>-64</stp>
        <stp>All</stp>
        <stp/>
        <stp/>
        <stp>TRUE</stp>
        <stp>T</stp>
        <tr r="F68" s="5"/>
      </tp>
      <tp>
        <v>17.02</v>
        <stp/>
        <stp>StudyData</stp>
        <stp>Consolidate(SPREAD(42*HOE-CLE, L2),1X,SPREAD(42*HOE-CLE, L2),1,0)</stp>
        <stp>Bar</stp>
        <stp/>
        <stp>Open</stp>
        <stp>20</stp>
        <stp>-67</stp>
        <stp>All</stp>
        <stp/>
        <stp/>
        <stp>TRUE</stp>
        <stp>T</stp>
        <tr r="F71" s="5"/>
      </tp>
      <tp>
        <v>17.010000000000002</v>
        <stp/>
        <stp>StudyData</stp>
        <stp>Consolidate(SPREAD(42*HOE-CLE, L2),1X,SPREAD(42*HOE-CLE, L2),1,0)</stp>
        <stp>Bar</stp>
        <stp/>
        <stp>Open</stp>
        <stp>20</stp>
        <stp>-66</stp>
        <stp>All</stp>
        <stp/>
        <stp/>
        <stp>TRUE</stp>
        <stp>T</stp>
        <tr r="F70" s="5"/>
      </tp>
      <tp>
        <v>16.899999999999999</v>
        <stp/>
        <stp>StudyData</stp>
        <stp>Consolidate(SPREAD(42*HOE-CLE, L2),1X,SPREAD(42*HOE-CLE, L2),1,0)</stp>
        <stp>Bar</stp>
        <stp/>
        <stp>Open</stp>
        <stp>20</stp>
        <stp>-61</stp>
        <stp>All</stp>
        <stp/>
        <stp/>
        <stp>TRUE</stp>
        <stp>T</stp>
        <tr r="F65" s="5"/>
      </tp>
      <tp>
        <v>16.79</v>
        <stp/>
        <stp>StudyData</stp>
        <stp>Consolidate(SPREAD(42*HOE-CLE, L2),1X,SPREAD(42*HOE-CLE, L2),1,0)</stp>
        <stp>Bar</stp>
        <stp/>
        <stp>Open</stp>
        <stp>20</stp>
        <stp>-60</stp>
        <stp>All</stp>
        <stp/>
        <stp/>
        <stp>TRUE</stp>
        <stp>T</stp>
        <tr r="F64" s="5"/>
      </tp>
      <tp>
        <v>16.940000000000001</v>
        <stp/>
        <stp>StudyData</stp>
        <stp>Consolidate(SPREAD(42*HOE-CLE, L2),1X,SPREAD(42*HOE-CLE, L2),1,0)</stp>
        <stp>Bar</stp>
        <stp/>
        <stp>Open</stp>
        <stp>20</stp>
        <stp>-63</stp>
        <stp>All</stp>
        <stp/>
        <stp/>
        <stp>TRUE</stp>
        <stp>T</stp>
        <tr r="F67" s="5"/>
      </tp>
      <tp>
        <v>16.920000000000002</v>
        <stp/>
        <stp>StudyData</stp>
        <stp>Consolidate(SPREAD(42*HOE-CLE, L2),1X,SPREAD(42*HOE-CLE, L2),1,0)</stp>
        <stp>Bar</stp>
        <stp/>
        <stp>Open</stp>
        <stp>20</stp>
        <stp>-62</stp>
        <stp>All</stp>
        <stp/>
        <stp/>
        <stp>TRUE</stp>
        <stp>T</stp>
        <tr r="F66" s="5"/>
      </tp>
      <tp>
        <v>17.05</v>
        <stp/>
        <stp>StudyData</stp>
        <stp>Consolidate(SPREAD(42*HOE-CLE, L2),1X,SPREAD(42*HOE-CLE, L2),1,0)</stp>
        <stp>Bar</stp>
        <stp/>
        <stp>Open</stp>
        <stp>20</stp>
        <stp>-69</stp>
        <stp>All</stp>
        <stp/>
        <stp/>
        <stp>TRUE</stp>
        <stp>T</stp>
        <tr r="F73" s="5"/>
      </tp>
      <tp>
        <v>16.95</v>
        <stp/>
        <stp>StudyData</stp>
        <stp>Consolidate(SPREAD(42*HOE-CLE, L2),1X,SPREAD(42*HOE-CLE, L2),1,0)</stp>
        <stp>Bar</stp>
        <stp/>
        <stp>Open</stp>
        <stp>20</stp>
        <stp>-68</stp>
        <stp>All</stp>
        <stp/>
        <stp/>
        <stp>TRUE</stp>
        <stp>T</stp>
        <tr r="F72" s="5"/>
      </tp>
      <tp>
        <v>14.54</v>
        <stp/>
        <stp>StudyData</stp>
        <stp>Consolidate(SPREAD((42*HOE+42*RBE)/2-CLE,L3),1X,SPREAD((42*HOE+42*RBE)/2-CLE,L3),1,0)</stp>
        <stp>Bar</stp>
        <stp/>
        <stp>Close</stp>
        <stp>15</stp>
        <stp>-9</stp>
        <stp>All</stp>
        <stp/>
        <stp/>
        <stp>TRUE</stp>
        <stp>T</stp>
        <tr r="I13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-8</stp>
        <stp>All</stp>
        <stp/>
        <stp/>
        <stp>TRUE</stp>
        <stp>T</stp>
        <tr r="I12" s="2"/>
      </tp>
      <tp>
        <v>14.7</v>
        <stp/>
        <stp>StudyData</stp>
        <stp>Consolidate(SPREAD((42*HOE+42*RBE)/2-CLE,L3),1X,SPREAD((42*HOE+42*RBE)/2-CLE,L3),1,0)</stp>
        <stp>Bar</stp>
        <stp/>
        <stp>Close</stp>
        <stp>15</stp>
        <stp>-3</stp>
        <stp>All</stp>
        <stp/>
        <stp/>
        <stp>TRUE</stp>
        <stp>T</stp>
        <tr r="I7" s="2"/>
      </tp>
      <tp>
        <v>14.63</v>
        <stp/>
        <stp>StudyData</stp>
        <stp>Consolidate(SPREAD((42*HOE+42*RBE)/2-CLE,L3),1X,SPREAD((42*HOE+42*RBE)/2-CLE,L3),1,0)</stp>
        <stp>Bar</stp>
        <stp/>
        <stp>Close</stp>
        <stp>15</stp>
        <stp>-2</stp>
        <stp>All</stp>
        <stp/>
        <stp/>
        <stp>TRUE</stp>
        <stp>T</stp>
        <tr r="I6" s="2"/>
      </tp>
      <tp>
        <v>14.57</v>
        <stp/>
        <stp>StudyData</stp>
        <stp>Consolidate(SPREAD((42*HOE+42*RBE)/2-CLE,L3),1X,SPREAD((42*HOE+42*RBE)/2-CLE,L3),1,0)</stp>
        <stp>Bar</stp>
        <stp/>
        <stp>Close</stp>
        <stp>15</stp>
        <stp>-1</stp>
        <stp>All</stp>
        <stp/>
        <stp/>
        <stp>TRUE</stp>
        <stp>T</stp>
        <tr r="I5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-7</stp>
        <stp>All</stp>
        <stp/>
        <stp/>
        <stp>TRUE</stp>
        <stp>T</stp>
        <tr r="I11" s="2"/>
      </tp>
      <tp>
        <v>14.46</v>
        <stp/>
        <stp>StudyData</stp>
        <stp>Consolidate(SPREAD((42*HOE+42*RBE)/2-CLE,L3),1X,SPREAD((42*HOE+42*RBE)/2-CLE,L3),1,0)</stp>
        <stp>Bar</stp>
        <stp/>
        <stp>Close</stp>
        <stp>15</stp>
        <stp>-6</stp>
        <stp>All</stp>
        <stp/>
        <stp/>
        <stp>TRUE</stp>
        <stp>T</stp>
        <tr r="I10" s="2"/>
      </tp>
      <tp>
        <v>14.55</v>
        <stp/>
        <stp>StudyData</stp>
        <stp>Consolidate(SPREAD((42*HOE+42*RBE)/2-CLE,L3),1X,SPREAD((42*HOE+42*RBE)/2-CLE,L3),1,0)</stp>
        <stp>Bar</stp>
        <stp/>
        <stp>Close</stp>
        <stp>15</stp>
        <stp>-5</stp>
        <stp>All</stp>
        <stp/>
        <stp/>
        <stp>TRUE</stp>
        <stp>T</stp>
        <tr r="I9" s="2"/>
      </tp>
      <tp>
        <v>14.56</v>
        <stp/>
        <stp>StudyData</stp>
        <stp>Consolidate(SPREAD((42*HOE+42*RBE)/2-CLE,L3),1X,SPREAD((42*HOE+42*RBE)/2-CLE,L3),1,0)</stp>
        <stp>Bar</stp>
        <stp/>
        <stp>Close</stp>
        <stp>15</stp>
        <stp>-4</stp>
        <stp>All</stp>
        <stp/>
        <stp/>
        <stp>TRUE</stp>
        <stp>T</stp>
        <tr r="I8" s="2"/>
      </tp>
      <tp>
        <v>14.56</v>
        <stp/>
        <stp>StudyData</stp>
        <stp>Consolidate(SPREAD((42*HOE+42*RBE)/2-CLE,L3),1X,SPREAD((42*HOE+42*RBE)/2-CLE,L3),1,0)</stp>
        <stp>Bar</stp>
        <stp/>
        <stp>Low</stp>
        <stp>15</stp>
        <stp>-18</stp>
        <stp>All</stp>
        <stp/>
        <stp/>
        <stp>TRUE</stp>
        <stp>T</stp>
        <tr r="H22" s="2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-19</stp>
        <stp>All</stp>
        <stp/>
        <stp/>
        <stp>TRUE</stp>
        <stp>T</stp>
        <tr r="H23" s="2"/>
      </tp>
      <tp>
        <v>14.34</v>
        <stp/>
        <stp>StudyData</stp>
        <stp>Consolidate(SPREAD((42*HOE+42*RBE)/2-CLE,L3),1X,SPREAD((42*HOE+42*RBE)/2-CLE,L3),1,0)</stp>
        <stp>Bar</stp>
        <stp/>
        <stp>Low</stp>
        <stp>15</stp>
        <stp>-10</stp>
        <stp>All</stp>
        <stp/>
        <stp/>
        <stp>TRUE</stp>
        <stp>T</stp>
        <tr r="H14" s="2"/>
      </tp>
      <tp>
        <v>14.36</v>
        <stp/>
        <stp>StudyData</stp>
        <stp>Consolidate(SPREAD((42*HOE+42*RBE)/2-CLE,L3),1X,SPREAD((42*HOE+42*RBE)/2-CLE,L3),1,0)</stp>
        <stp>Bar</stp>
        <stp/>
        <stp>Low</stp>
        <stp>15</stp>
        <stp>-11</stp>
        <stp>All</stp>
        <stp/>
        <stp/>
        <stp>TRUE</stp>
        <stp>T</stp>
        <tr r="H15" s="2"/>
      </tp>
      <tp>
        <v>14.55</v>
        <stp/>
        <stp>StudyData</stp>
        <stp>Consolidate(SPREAD((42*HOE+42*RBE)/2-CLE,L3),1X,SPREAD((42*HOE+42*RBE)/2-CLE,L3),1,0)</stp>
        <stp>Bar</stp>
        <stp/>
        <stp>Low</stp>
        <stp>15</stp>
        <stp>-12</stp>
        <stp>All</stp>
        <stp/>
        <stp/>
        <stp>TRUE</stp>
        <stp>T</stp>
        <tr r="H16" s="2"/>
      </tp>
      <tp>
        <v>14.56</v>
        <stp/>
        <stp>StudyData</stp>
        <stp>Consolidate(SPREAD((42*HOE+42*RBE)/2-CLE,L3),1X,SPREAD((42*HOE+42*RBE)/2-CLE,L3),1,0)</stp>
        <stp>Bar</stp>
        <stp/>
        <stp>Low</stp>
        <stp>15</stp>
        <stp>-13</stp>
        <stp>All</stp>
        <stp/>
        <stp/>
        <stp>TRUE</stp>
        <stp>T</stp>
        <tr r="H17" s="2"/>
      </tp>
      <tp>
        <v>14.57</v>
        <stp/>
        <stp>StudyData</stp>
        <stp>Consolidate(SPREAD((42*HOE+42*RBE)/2-CLE,L3),1X,SPREAD((42*HOE+42*RBE)/2-CLE,L3),1,0)</stp>
        <stp>Bar</stp>
        <stp/>
        <stp>Low</stp>
        <stp>15</stp>
        <stp>-14</stp>
        <stp>All</stp>
        <stp/>
        <stp/>
        <stp>TRUE</stp>
        <stp>T</stp>
        <tr r="H18" s="2"/>
      </tp>
      <tp>
        <v>14.55</v>
        <stp/>
        <stp>StudyData</stp>
        <stp>Consolidate(SPREAD((42*HOE+42*RBE)/2-CLE,L3),1X,SPREAD((42*HOE+42*RBE)/2-CLE,L3),1,0)</stp>
        <stp>Bar</stp>
        <stp/>
        <stp>Low</stp>
        <stp>15</stp>
        <stp>-15</stp>
        <stp>All</stp>
        <stp/>
        <stp/>
        <stp>TRUE</stp>
        <stp>T</stp>
        <tr r="H19" s="2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-16</stp>
        <stp>All</stp>
        <stp/>
        <stp/>
        <stp>TRUE</stp>
        <stp>T</stp>
        <tr r="H20" s="2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-17</stp>
        <stp>All</stp>
        <stp/>
        <stp/>
        <stp>TRUE</stp>
        <stp>T</stp>
        <tr r="H21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-229</stp>
        <stp>All</stp>
        <stp/>
        <stp/>
        <stp>TRUE</stp>
        <stp>T</stp>
        <tr r="I233" s="2"/>
      </tp>
      <tp>
        <v>14.79</v>
        <stp/>
        <stp>StudyData</stp>
        <stp>Consolidate(SPREAD((42*HOE+42*RBE)/2-CLE,L3),1X,SPREAD((42*HOE+42*RBE)/2-CLE,L3),1,0)</stp>
        <stp>Bar</stp>
        <stp/>
        <stp>Close</stp>
        <stp>15</stp>
        <stp>-129</stp>
        <stp>All</stp>
        <stp/>
        <stp/>
        <stp>TRUE</stp>
        <stp>T</stp>
        <tr r="I133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-228</stp>
        <stp>All</stp>
        <stp/>
        <stp/>
        <stp>TRUE</stp>
        <stp>T</stp>
        <tr r="I232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-128</stp>
        <stp>All</stp>
        <stp/>
        <stp/>
        <stp>TRUE</stp>
        <stp>T</stp>
        <tr r="I132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-227</stp>
        <stp>All</stp>
        <stp/>
        <stp/>
        <stp>TRUE</stp>
        <stp>T</stp>
        <tr r="I231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-127</stp>
        <stp>All</stp>
        <stp/>
        <stp/>
        <stp>TRUE</stp>
        <stp>T</stp>
        <tr r="I131" s="2"/>
      </tp>
      <tp>
        <v>14.25</v>
        <stp/>
        <stp>StudyData</stp>
        <stp>Consolidate(SPREAD((42*HOE+42*RBE)/2-CLE,L3),1X,SPREAD((42*HOE+42*RBE)/2-CLE,L3),1,0)</stp>
        <stp>Bar</stp>
        <stp/>
        <stp>Close</stp>
        <stp>15</stp>
        <stp>-226</stp>
        <stp>All</stp>
        <stp/>
        <stp/>
        <stp>TRUE</stp>
        <stp>T</stp>
        <tr r="I230" s="2"/>
      </tp>
      <tp>
        <v>14.89</v>
        <stp/>
        <stp>StudyData</stp>
        <stp>Consolidate(SPREAD((42*HOE+42*RBE)/2-CLE,L3),1X,SPREAD((42*HOE+42*RBE)/2-CLE,L3),1,0)</stp>
        <stp>Bar</stp>
        <stp/>
        <stp>Close</stp>
        <stp>15</stp>
        <stp>-126</stp>
        <stp>All</stp>
        <stp/>
        <stp/>
        <stp>TRUE</stp>
        <stp>T</stp>
        <tr r="I130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-225</stp>
        <stp>All</stp>
        <stp/>
        <stp/>
        <stp>TRUE</stp>
        <stp>T</stp>
        <tr r="I229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-125</stp>
        <stp>All</stp>
        <stp/>
        <stp/>
        <stp>TRUE</stp>
        <stp>T</stp>
        <tr r="I129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-224</stp>
        <stp>All</stp>
        <stp/>
        <stp/>
        <stp>TRUE</stp>
        <stp>T</stp>
        <tr r="I228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-124</stp>
        <stp>All</stp>
        <stp/>
        <stp/>
        <stp>TRUE</stp>
        <stp>T</stp>
        <tr r="I128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-223</stp>
        <stp>All</stp>
        <stp/>
        <stp/>
        <stp>TRUE</stp>
        <stp>T</stp>
        <tr r="I227" s="2"/>
      </tp>
      <tp>
        <v>14.93</v>
        <stp/>
        <stp>StudyData</stp>
        <stp>Consolidate(SPREAD((42*HOE+42*RBE)/2-CLE,L3),1X,SPREAD((42*HOE+42*RBE)/2-CLE,L3),1,0)</stp>
        <stp>Bar</stp>
        <stp/>
        <stp>Close</stp>
        <stp>15</stp>
        <stp>-123</stp>
        <stp>All</stp>
        <stp/>
        <stp/>
        <stp>TRUE</stp>
        <stp>T</stp>
        <tr r="I127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-222</stp>
        <stp>All</stp>
        <stp/>
        <stp/>
        <stp>TRUE</stp>
        <stp>T</stp>
        <tr r="I226" s="2"/>
      </tp>
      <tp>
        <v>14.82</v>
        <stp/>
        <stp>StudyData</stp>
        <stp>Consolidate(SPREAD((42*HOE+42*RBE)/2-CLE,L3),1X,SPREAD((42*HOE+42*RBE)/2-CLE,L3),1,0)</stp>
        <stp>Bar</stp>
        <stp/>
        <stp>Close</stp>
        <stp>15</stp>
        <stp>-122</stp>
        <stp>All</stp>
        <stp/>
        <stp/>
        <stp>TRUE</stp>
        <stp>T</stp>
        <tr r="I126" s="2"/>
      </tp>
      <tp>
        <v>14.33</v>
        <stp/>
        <stp>StudyData</stp>
        <stp>Consolidate(SPREAD((42*HOE+42*RBE)/2-CLE,L3),1X,SPREAD((42*HOE+42*RBE)/2-CLE,L3),1,0)</stp>
        <stp>Bar</stp>
        <stp/>
        <stp>Close</stp>
        <stp>15</stp>
        <stp>-221</stp>
        <stp>All</stp>
        <stp/>
        <stp/>
        <stp>TRUE</stp>
        <stp>T</stp>
        <tr r="I225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-121</stp>
        <stp>All</stp>
        <stp/>
        <stp/>
        <stp>TRUE</stp>
        <stp>T</stp>
        <tr r="I125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-220</stp>
        <stp>All</stp>
        <stp/>
        <stp/>
        <stp>TRUE</stp>
        <stp>T</stp>
        <tr r="I224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-120</stp>
        <stp>All</stp>
        <stp/>
        <stp/>
        <stp>TRUE</stp>
        <stp>T</stp>
        <tr r="I124" s="2"/>
      </tp>
      <tp>
        <v>16.760000000000002</v>
        <stp/>
        <stp>StudyData</stp>
        <stp>Consolidate(SPREAD(42*HOE-CLE, L2),1X,SPREAD(42*HOE-CLE, L2),1,0)</stp>
        <stp>Bar</stp>
        <stp/>
        <stp>Open</stp>
        <stp>20</stp>
        <stp>-55</stp>
        <stp>All</stp>
        <stp/>
        <stp/>
        <stp>TRUE</stp>
        <stp>T</stp>
        <tr r="F59" s="5"/>
      </tp>
      <tp>
        <v>16.77</v>
        <stp/>
        <stp>StudyData</stp>
        <stp>Consolidate(SPREAD(42*HOE-CLE, L2),1X,SPREAD(42*HOE-CLE, L2),1,0)</stp>
        <stp>Bar</stp>
        <stp/>
        <stp>Open</stp>
        <stp>20</stp>
        <stp>-54</stp>
        <stp>All</stp>
        <stp/>
        <stp/>
        <stp>TRUE</stp>
        <stp>T</stp>
        <tr r="F58" s="5"/>
      </tp>
      <tp>
        <v>16.61</v>
        <stp/>
        <stp>StudyData</stp>
        <stp>Consolidate(SPREAD(42*HOE-CLE, L2),1X,SPREAD(42*HOE-CLE, L2),1,0)</stp>
        <stp>Bar</stp>
        <stp/>
        <stp>Open</stp>
        <stp>20</stp>
        <stp>-57</stp>
        <stp>All</stp>
        <stp/>
        <stp/>
        <stp>TRUE</stp>
        <stp>T</stp>
        <tr r="F61" s="5"/>
      </tp>
      <tp>
        <v>-48.18</v>
        <stp/>
        <stp>StudyData</stp>
        <stp>Consolidate(SPREAD(RBE-CLE,L2),1X,SPREAD(RBE-CLE,L2),1,0)</stp>
        <stp>Bar</stp>
        <stp/>
        <stp>High</stp>
        <stp>10</stp>
        <stp>-98</stp>
        <stp>All</stp>
        <stp/>
        <stp/>
        <stp>TRUE</stp>
        <stp>T</stp>
        <tr r="G102" s="4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-56</stp>
        <stp>All</stp>
        <stp/>
        <stp/>
        <stp>TRUE</stp>
        <stp>T</stp>
        <tr r="F60" s="5"/>
      </tp>
      <tp>
        <v>-48.17</v>
        <stp/>
        <stp>StudyData</stp>
        <stp>Consolidate(SPREAD(RBE-CLE,L2),1X,SPREAD(RBE-CLE,L2),1,0)</stp>
        <stp>Bar</stp>
        <stp/>
        <stp>High</stp>
        <stp>10</stp>
        <stp>-99</stp>
        <stp>All</stp>
        <stp/>
        <stp/>
        <stp>TRUE</stp>
        <stp>T</stp>
        <tr r="G103" s="4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-51</stp>
        <stp>All</stp>
        <stp/>
        <stp/>
        <stp>TRUE</stp>
        <stp>T</stp>
        <tr r="F55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-50</stp>
        <stp>All</stp>
        <stp/>
        <stp/>
        <stp>TRUE</stp>
        <stp>T</stp>
        <tr r="F54" s="5"/>
      </tp>
      <tp>
        <v>16.77</v>
        <stp/>
        <stp>StudyData</stp>
        <stp>Consolidate(SPREAD(42*HOE-CLE, L2),1X,SPREAD(42*HOE-CLE, L2),1,0)</stp>
        <stp>Bar</stp>
        <stp/>
        <stp>Open</stp>
        <stp>20</stp>
        <stp>-53</stp>
        <stp>All</stp>
        <stp/>
        <stp/>
        <stp>TRUE</stp>
        <stp>T</stp>
        <tr r="F57" s="5"/>
      </tp>
      <tp>
        <v>16.73</v>
        <stp/>
        <stp>StudyData</stp>
        <stp>Consolidate(SPREAD(42*HOE-CLE, L2),1X,SPREAD(42*HOE-CLE, L2),1,0)</stp>
        <stp>Bar</stp>
        <stp/>
        <stp>Open</stp>
        <stp>20</stp>
        <stp>-52</stp>
        <stp>All</stp>
        <stp/>
        <stp/>
        <stp>TRUE</stp>
        <stp>T</stp>
        <tr r="F56" s="5"/>
      </tp>
      <tp>
        <v>-48.18</v>
        <stp/>
        <stp>StudyData</stp>
        <stp>Consolidate(SPREAD(RBE-CLE,L2),1X,SPREAD(RBE-CLE,L2),1,0)</stp>
        <stp>Bar</stp>
        <stp/>
        <stp>High</stp>
        <stp>10</stp>
        <stp>-92</stp>
        <stp>All</stp>
        <stp/>
        <stp/>
        <stp>TRUE</stp>
        <stp>T</stp>
        <tr r="G96" s="4"/>
      </tp>
      <tp>
        <v>-48.2</v>
        <stp/>
        <stp>StudyData</stp>
        <stp>Consolidate(SPREAD(RBE-CLE,L2),1X,SPREAD(RBE-CLE,L2),1,0)</stp>
        <stp>Bar</stp>
        <stp/>
        <stp>High</stp>
        <stp>10</stp>
        <stp>-93</stp>
        <stp>All</stp>
        <stp/>
        <stp/>
        <stp>TRUE</stp>
        <stp>T</stp>
        <tr r="G97" s="4"/>
      </tp>
      <tp>
        <v>-48.2</v>
        <stp/>
        <stp>StudyData</stp>
        <stp>Consolidate(SPREAD(RBE-CLE,L2),1X,SPREAD(RBE-CLE,L2),1,0)</stp>
        <stp>Bar</stp>
        <stp/>
        <stp>High</stp>
        <stp>10</stp>
        <stp>-90</stp>
        <stp>All</stp>
        <stp/>
        <stp/>
        <stp>TRUE</stp>
        <stp>T</stp>
        <tr r="G94" s="4"/>
      </tp>
      <tp>
        <v>-48.17</v>
        <stp/>
        <stp>StudyData</stp>
        <stp>Consolidate(SPREAD(RBE-CLE,L2),1X,SPREAD(RBE-CLE,L2),1,0)</stp>
        <stp>Bar</stp>
        <stp/>
        <stp>High</stp>
        <stp>10</stp>
        <stp>-91</stp>
        <stp>All</stp>
        <stp/>
        <stp/>
        <stp>TRUE</stp>
        <stp>T</stp>
        <tr r="G95" s="4"/>
      </tp>
      <tp>
        <v>16.670000000000002</v>
        <stp/>
        <stp>StudyData</stp>
        <stp>Consolidate(SPREAD(42*HOE-CLE, L2),1X,SPREAD(42*HOE-CLE, L2),1,0)</stp>
        <stp>Bar</stp>
        <stp/>
        <stp>Open</stp>
        <stp>20</stp>
        <stp>-59</stp>
        <stp>All</stp>
        <stp/>
        <stp/>
        <stp>TRUE</stp>
        <stp>T</stp>
        <tr r="F63" s="5"/>
      </tp>
      <tp>
        <v>-48.23</v>
        <stp/>
        <stp>StudyData</stp>
        <stp>Consolidate(SPREAD(RBE-CLE,L2),1X,SPREAD(RBE-CLE,L2),1,0)</stp>
        <stp>Bar</stp>
        <stp/>
        <stp>High</stp>
        <stp>10</stp>
        <stp>-96</stp>
        <stp>All</stp>
        <stp/>
        <stp/>
        <stp>TRUE</stp>
        <stp>T</stp>
        <tr r="G100" s="4"/>
      </tp>
      <tp>
        <v>16.61</v>
        <stp/>
        <stp>StudyData</stp>
        <stp>Consolidate(SPREAD(42*HOE-CLE, L2),1X,SPREAD(42*HOE-CLE, L2),1,0)</stp>
        <stp>Bar</stp>
        <stp/>
        <stp>Open</stp>
        <stp>20</stp>
        <stp>-58</stp>
        <stp>All</stp>
        <stp/>
        <stp/>
        <stp>TRUE</stp>
        <stp>T</stp>
        <tr r="F62" s="5"/>
      </tp>
      <tp>
        <v>-48.19</v>
        <stp/>
        <stp>StudyData</stp>
        <stp>Consolidate(SPREAD(RBE-CLE,L2),1X,SPREAD(RBE-CLE,L2),1,0)</stp>
        <stp>Bar</stp>
        <stp/>
        <stp>High</stp>
        <stp>10</stp>
        <stp>-97</stp>
        <stp>All</stp>
        <stp/>
        <stp/>
        <stp>TRUE</stp>
        <stp>T</stp>
        <tr r="G101" s="4"/>
      </tp>
      <tp>
        <v>-48.2</v>
        <stp/>
        <stp>StudyData</stp>
        <stp>Consolidate(SPREAD(RBE-CLE,L2),1X,SPREAD(RBE-CLE,L2),1,0)</stp>
        <stp>Bar</stp>
        <stp/>
        <stp>High</stp>
        <stp>10</stp>
        <stp>-94</stp>
        <stp>All</stp>
        <stp/>
        <stp/>
        <stp>TRUE</stp>
        <stp>T</stp>
        <tr r="G98" s="4"/>
      </tp>
      <tp>
        <v>-48.21</v>
        <stp/>
        <stp>StudyData</stp>
        <stp>Consolidate(SPREAD(RBE-CLE,L2),1X,SPREAD(RBE-CLE,L2),1,0)</stp>
        <stp>Bar</stp>
        <stp/>
        <stp>High</stp>
        <stp>10</stp>
        <stp>-95</stp>
        <stp>All</stp>
        <stp/>
        <stp/>
        <stp>TRUE</stp>
        <stp>T</stp>
        <tr r="G99" s="4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-28</stp>
        <stp>All</stp>
        <stp/>
        <stp/>
        <stp>TRUE</stp>
        <stp>T</stp>
        <tr r="H32" s="2"/>
      </tp>
      <tp>
        <v>14.43</v>
        <stp/>
        <stp>StudyData</stp>
        <stp>Consolidate(SPREAD((42*HOE+42*RBE)/2-CLE,L3),1X,SPREAD((42*HOE+42*RBE)/2-CLE,L3),1,0)</stp>
        <stp>Bar</stp>
        <stp/>
        <stp>Low</stp>
        <stp>15</stp>
        <stp>-29</stp>
        <stp>All</stp>
        <stp/>
        <stp/>
        <stp>TRUE</stp>
        <stp>T</stp>
        <tr r="H33" s="2"/>
      </tp>
      <tp>
        <v>14.56</v>
        <stp/>
        <stp>StudyData</stp>
        <stp>Consolidate(SPREAD((42*HOE+42*RBE)/2-CLE,L3),1X,SPREAD((42*HOE+42*RBE)/2-CLE,L3),1,0)</stp>
        <stp>Bar</stp>
        <stp/>
        <stp>Low</stp>
        <stp>15</stp>
        <stp>-20</stp>
        <stp>All</stp>
        <stp/>
        <stp/>
        <stp>TRUE</stp>
        <stp>T</stp>
        <tr r="H24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-21</stp>
        <stp>All</stp>
        <stp/>
        <stp/>
        <stp>TRUE</stp>
        <stp>T</stp>
        <tr r="H25" s="2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-22</stp>
        <stp>All</stp>
        <stp/>
        <stp/>
        <stp>TRUE</stp>
        <stp>T</stp>
        <tr r="H26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-23</stp>
        <stp>All</stp>
        <stp/>
        <stp/>
        <stp>TRUE</stp>
        <stp>T</stp>
        <tr r="H27" s="2"/>
      </tp>
      <tp>
        <v>14.47</v>
        <stp/>
        <stp>StudyData</stp>
        <stp>Consolidate(SPREAD((42*HOE+42*RBE)/2-CLE,L3),1X,SPREAD((42*HOE+42*RBE)/2-CLE,L3),1,0)</stp>
        <stp>Bar</stp>
        <stp/>
        <stp>Low</stp>
        <stp>15</stp>
        <stp>-24</stp>
        <stp>All</stp>
        <stp/>
        <stp/>
        <stp>TRUE</stp>
        <stp>T</stp>
        <tr r="H28" s="2"/>
      </tp>
      <tp>
        <v>14.48</v>
        <stp/>
        <stp>StudyData</stp>
        <stp>Consolidate(SPREAD((42*HOE+42*RBE)/2-CLE,L3),1X,SPREAD((42*HOE+42*RBE)/2-CLE,L3),1,0)</stp>
        <stp>Bar</stp>
        <stp/>
        <stp>Low</stp>
        <stp>15</stp>
        <stp>-25</stp>
        <stp>All</stp>
        <stp/>
        <stp/>
        <stp>TRUE</stp>
        <stp>T</stp>
        <tr r="H29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-26</stp>
        <stp>All</stp>
        <stp/>
        <stp/>
        <stp>TRUE</stp>
        <stp>T</stp>
        <tr r="H30" s="2"/>
      </tp>
      <tp>
        <v>14.45</v>
        <stp/>
        <stp>StudyData</stp>
        <stp>Consolidate(SPREAD((42*HOE+42*RBE)/2-CLE,L3),1X,SPREAD((42*HOE+42*RBE)/2-CLE,L3),1,0)</stp>
        <stp>Bar</stp>
        <stp/>
        <stp>Low</stp>
        <stp>15</stp>
        <stp>-27</stp>
        <stp>All</stp>
        <stp/>
        <stp/>
        <stp>TRUE</stp>
        <stp>T</stp>
        <tr r="H31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-239</stp>
        <stp>All</stp>
        <stp/>
        <stp/>
        <stp>TRUE</stp>
        <stp>T</stp>
        <tr r="I243" s="2"/>
      </tp>
      <tp>
        <v>14.78</v>
        <stp/>
        <stp>StudyData</stp>
        <stp>Consolidate(SPREAD((42*HOE+42*RBE)/2-CLE,L3),1X,SPREAD((42*HOE+42*RBE)/2-CLE,L3),1,0)</stp>
        <stp>Bar</stp>
        <stp/>
        <stp>Close</stp>
        <stp>15</stp>
        <stp>-139</stp>
        <stp>All</stp>
        <stp/>
        <stp/>
        <stp>TRUE</stp>
        <stp>T</stp>
        <tr r="I143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-238</stp>
        <stp>All</stp>
        <stp/>
        <stp/>
        <stp>TRUE</stp>
        <stp>T</stp>
        <tr r="I242" s="2"/>
      </tp>
      <tp>
        <v>14.84</v>
        <stp/>
        <stp>StudyData</stp>
        <stp>Consolidate(SPREAD((42*HOE+42*RBE)/2-CLE,L3),1X,SPREAD((42*HOE+42*RBE)/2-CLE,L3),1,0)</stp>
        <stp>Bar</stp>
        <stp/>
        <stp>Close</stp>
        <stp>15</stp>
        <stp>-138</stp>
        <stp>All</stp>
        <stp/>
        <stp/>
        <stp>TRUE</stp>
        <stp>T</stp>
        <tr r="I142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-237</stp>
        <stp>All</stp>
        <stp/>
        <stp/>
        <stp>TRUE</stp>
        <stp>T</stp>
        <tr r="I241" s="2"/>
      </tp>
      <tp>
        <v>14.85</v>
        <stp/>
        <stp>StudyData</stp>
        <stp>Consolidate(SPREAD((42*HOE+42*RBE)/2-CLE,L3),1X,SPREAD((42*HOE+42*RBE)/2-CLE,L3),1,0)</stp>
        <stp>Bar</stp>
        <stp/>
        <stp>Close</stp>
        <stp>15</stp>
        <stp>-137</stp>
        <stp>All</stp>
        <stp/>
        <stp/>
        <stp>TRUE</stp>
        <stp>T</stp>
        <tr r="I141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-236</stp>
        <stp>All</stp>
        <stp/>
        <stp/>
        <stp>TRUE</stp>
        <stp>T</stp>
        <tr r="I240" s="2"/>
      </tp>
      <tp>
        <v>14.78</v>
        <stp/>
        <stp>StudyData</stp>
        <stp>Consolidate(SPREAD((42*HOE+42*RBE)/2-CLE,L3),1X,SPREAD((42*HOE+42*RBE)/2-CLE,L3),1,0)</stp>
        <stp>Bar</stp>
        <stp/>
        <stp>Close</stp>
        <stp>15</stp>
        <stp>-136</stp>
        <stp>All</stp>
        <stp/>
        <stp/>
        <stp>TRUE</stp>
        <stp>T</stp>
        <tr r="I140" s="2"/>
      </tp>
      <tp>
        <v>14.25</v>
        <stp/>
        <stp>StudyData</stp>
        <stp>Consolidate(SPREAD((42*HOE+42*RBE)/2-CLE,L3),1X,SPREAD((42*HOE+42*RBE)/2-CLE,L3),1,0)</stp>
        <stp>Bar</stp>
        <stp/>
        <stp>Close</stp>
        <stp>15</stp>
        <stp>-235</stp>
        <stp>All</stp>
        <stp/>
        <stp/>
        <stp>TRUE</stp>
        <stp>T</stp>
        <tr r="I239" s="2"/>
      </tp>
      <tp>
        <v>14.85</v>
        <stp/>
        <stp>StudyData</stp>
        <stp>Consolidate(SPREAD((42*HOE+42*RBE)/2-CLE,L3),1X,SPREAD((42*HOE+42*RBE)/2-CLE,L3),1,0)</stp>
        <stp>Bar</stp>
        <stp/>
        <stp>Close</stp>
        <stp>15</stp>
        <stp>-135</stp>
        <stp>All</stp>
        <stp/>
        <stp/>
        <stp>TRUE</stp>
        <stp>T</stp>
        <tr r="I139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-234</stp>
        <stp>All</stp>
        <stp/>
        <stp/>
        <stp>TRUE</stp>
        <stp>T</stp>
        <tr r="I238" s="2"/>
      </tp>
      <tp>
        <v>14.83</v>
        <stp/>
        <stp>StudyData</stp>
        <stp>Consolidate(SPREAD((42*HOE+42*RBE)/2-CLE,L3),1X,SPREAD((42*HOE+42*RBE)/2-CLE,L3),1,0)</stp>
        <stp>Bar</stp>
        <stp/>
        <stp>Close</stp>
        <stp>15</stp>
        <stp>-134</stp>
        <stp>All</stp>
        <stp/>
        <stp/>
        <stp>TRUE</stp>
        <stp>T</stp>
        <tr r="I138" s="2"/>
      </tp>
      <tp>
        <v>14.26</v>
        <stp/>
        <stp>StudyData</stp>
        <stp>Consolidate(SPREAD((42*HOE+42*RBE)/2-CLE,L3),1X,SPREAD((42*HOE+42*RBE)/2-CLE,L3),1,0)</stp>
        <stp>Bar</stp>
        <stp/>
        <stp>Close</stp>
        <stp>15</stp>
        <stp>-233</stp>
        <stp>All</stp>
        <stp/>
        <stp/>
        <stp>TRUE</stp>
        <stp>T</stp>
        <tr r="I237" s="2"/>
      </tp>
      <tp>
        <v>14.78</v>
        <stp/>
        <stp>StudyData</stp>
        <stp>Consolidate(SPREAD((42*HOE+42*RBE)/2-CLE,L3),1X,SPREAD((42*HOE+42*RBE)/2-CLE,L3),1,0)</stp>
        <stp>Bar</stp>
        <stp/>
        <stp>Close</stp>
        <stp>15</stp>
        <stp>-133</stp>
        <stp>All</stp>
        <stp/>
        <stp/>
        <stp>TRUE</stp>
        <stp>T</stp>
        <tr r="I137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-232</stp>
        <stp>All</stp>
        <stp/>
        <stp/>
        <stp>TRUE</stp>
        <stp>T</stp>
        <tr r="I236" s="2"/>
      </tp>
      <tp>
        <v>14.8</v>
        <stp/>
        <stp>StudyData</stp>
        <stp>Consolidate(SPREAD((42*HOE+42*RBE)/2-CLE,L3),1X,SPREAD((42*HOE+42*RBE)/2-CLE,L3),1,0)</stp>
        <stp>Bar</stp>
        <stp/>
        <stp>Close</stp>
        <stp>15</stp>
        <stp>-132</stp>
        <stp>All</stp>
        <stp/>
        <stp/>
        <stp>TRUE</stp>
        <stp>T</stp>
        <tr r="I136" s="2"/>
      </tp>
      <tp>
        <v>14.26</v>
        <stp/>
        <stp>StudyData</stp>
        <stp>Consolidate(SPREAD((42*HOE+42*RBE)/2-CLE,L3),1X,SPREAD((42*HOE+42*RBE)/2-CLE,L3),1,0)</stp>
        <stp>Bar</stp>
        <stp/>
        <stp>Close</stp>
        <stp>15</stp>
        <stp>-231</stp>
        <stp>All</stp>
        <stp/>
        <stp/>
        <stp>TRUE</stp>
        <stp>T</stp>
        <tr r="I235" s="2"/>
      </tp>
      <tp>
        <v>14.86</v>
        <stp/>
        <stp>StudyData</stp>
        <stp>Consolidate(SPREAD((42*HOE+42*RBE)/2-CLE,L3),1X,SPREAD((42*HOE+42*RBE)/2-CLE,L3),1,0)</stp>
        <stp>Bar</stp>
        <stp/>
        <stp>Close</stp>
        <stp>15</stp>
        <stp>-131</stp>
        <stp>All</stp>
        <stp/>
        <stp/>
        <stp>TRUE</stp>
        <stp>T</stp>
        <tr r="I135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-230</stp>
        <stp>All</stp>
        <stp/>
        <stp/>
        <stp>TRUE</stp>
        <stp>T</stp>
        <tr r="I234" s="2"/>
      </tp>
      <tp>
        <v>14.81</v>
        <stp/>
        <stp>StudyData</stp>
        <stp>Consolidate(SPREAD((42*HOE+42*RBE)/2-CLE,L3),1X,SPREAD((42*HOE+42*RBE)/2-CLE,L3),1,0)</stp>
        <stp>Bar</stp>
        <stp/>
        <stp>Close</stp>
        <stp>15</stp>
        <stp>-130</stp>
        <stp>All</stp>
        <stp/>
        <stp/>
        <stp>TRUE</stp>
        <stp>T</stp>
        <tr r="I134" s="2"/>
      </tp>
      <tp>
        <v>16.72</v>
        <stp/>
        <stp>StudyData</stp>
        <stp>Consolidate(SPREAD(42*HOE-CLE, L2),1X,SPREAD(42*HOE-CLE, L2),1,0)</stp>
        <stp>Bar</stp>
        <stp/>
        <stp>Open</stp>
        <stp>20</stp>
        <stp>-45</stp>
        <stp>All</stp>
        <stp/>
        <stp/>
        <stp>TRUE</stp>
        <stp>T</stp>
        <tr r="F49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-44</stp>
        <stp>All</stp>
        <stp/>
        <stp/>
        <stp>TRUE</stp>
        <stp>T</stp>
        <tr r="F48" s="5"/>
      </tp>
      <tp>
        <v>16.71</v>
        <stp/>
        <stp>StudyData</stp>
        <stp>Consolidate(SPREAD(42*HOE-CLE, L2),1X,SPREAD(42*HOE-CLE, L2),1,0)</stp>
        <stp>Bar</stp>
        <stp/>
        <stp>Open</stp>
        <stp>20</stp>
        <stp>-47</stp>
        <stp>All</stp>
        <stp/>
        <stp/>
        <stp>TRUE</stp>
        <stp>T</stp>
        <tr r="F51" s="5"/>
      </tp>
      <tp>
        <v>-48.18</v>
        <stp/>
        <stp>StudyData</stp>
        <stp>Consolidate(SPREAD(RBE-CLE,L2),1X,SPREAD(RBE-CLE,L2),1,0)</stp>
        <stp>Bar</stp>
        <stp/>
        <stp>High</stp>
        <stp>10</stp>
        <stp>-88</stp>
        <stp>All</stp>
        <stp/>
        <stp/>
        <stp>TRUE</stp>
        <stp>T</stp>
        <tr r="G92" s="4"/>
      </tp>
      <tp>
        <v>16.66</v>
        <stp/>
        <stp>StudyData</stp>
        <stp>Consolidate(SPREAD(42*HOE-CLE, L2),1X,SPREAD(42*HOE-CLE, L2),1,0)</stp>
        <stp>Bar</stp>
        <stp/>
        <stp>Open</stp>
        <stp>20</stp>
        <stp>-46</stp>
        <stp>All</stp>
        <stp/>
        <stp/>
        <stp>TRUE</stp>
        <stp>T</stp>
        <tr r="F50" s="5"/>
      </tp>
      <tp>
        <v>-48.21</v>
        <stp/>
        <stp>StudyData</stp>
        <stp>Consolidate(SPREAD(RBE-CLE,L2),1X,SPREAD(RBE-CLE,L2),1,0)</stp>
        <stp>Bar</stp>
        <stp/>
        <stp>High</stp>
        <stp>10</stp>
        <stp>-89</stp>
        <stp>All</stp>
        <stp/>
        <stp/>
        <stp>TRUE</stp>
        <stp>T</stp>
        <tr r="G93" s="4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-41</stp>
        <stp>All</stp>
        <stp/>
        <stp/>
        <stp>TRUE</stp>
        <stp>T</stp>
        <tr r="F45" s="5"/>
      </tp>
      <tp>
        <v>16.68</v>
        <stp/>
        <stp>StudyData</stp>
        <stp>Consolidate(SPREAD(42*HOE-CLE, L2),1X,SPREAD(42*HOE-CLE, L2),1,0)</stp>
        <stp>Bar</stp>
        <stp/>
        <stp>Open</stp>
        <stp>20</stp>
        <stp>-40</stp>
        <stp>All</stp>
        <stp/>
        <stp/>
        <stp>TRUE</stp>
        <stp>T</stp>
        <tr r="F44" s="5"/>
      </tp>
      <tp>
        <v>16.739999999999998</v>
        <stp/>
        <stp>StudyData</stp>
        <stp>Consolidate(SPREAD(42*HOE-CLE, L2),1X,SPREAD(42*HOE-CLE, L2),1,0)</stp>
        <stp>Bar</stp>
        <stp/>
        <stp>Open</stp>
        <stp>20</stp>
        <stp>-43</stp>
        <stp>All</stp>
        <stp/>
        <stp/>
        <stp>TRUE</stp>
        <stp>T</stp>
        <tr r="F47" s="5"/>
      </tp>
      <tp>
        <v>16.77</v>
        <stp/>
        <stp>StudyData</stp>
        <stp>Consolidate(SPREAD(42*HOE-CLE, L2),1X,SPREAD(42*HOE-CLE, L2),1,0)</stp>
        <stp>Bar</stp>
        <stp/>
        <stp>Open</stp>
        <stp>20</stp>
        <stp>-42</stp>
        <stp>All</stp>
        <stp/>
        <stp/>
        <stp>TRUE</stp>
        <stp>T</stp>
        <tr r="F46" s="5"/>
      </tp>
      <tp>
        <v>-48.26</v>
        <stp/>
        <stp>StudyData</stp>
        <stp>Consolidate(SPREAD(RBE-CLE,L2),1X,SPREAD(RBE-CLE,L2),1,0)</stp>
        <stp>Bar</stp>
        <stp/>
        <stp>High</stp>
        <stp>10</stp>
        <stp>-82</stp>
        <stp>All</stp>
        <stp/>
        <stp/>
        <stp>TRUE</stp>
        <stp>T</stp>
        <tr r="G86" s="4"/>
      </tp>
      <tp>
        <v>-48.23</v>
        <stp/>
        <stp>StudyData</stp>
        <stp>Consolidate(SPREAD(RBE-CLE,L2),1X,SPREAD(RBE-CLE,L2),1,0)</stp>
        <stp>Bar</stp>
        <stp/>
        <stp>High</stp>
        <stp>10</stp>
        <stp>-83</stp>
        <stp>All</stp>
        <stp/>
        <stp/>
        <stp>TRUE</stp>
        <stp>T</stp>
        <tr r="G87" s="4"/>
      </tp>
      <tp>
        <v>-48.28</v>
        <stp/>
        <stp>StudyData</stp>
        <stp>Consolidate(SPREAD(RBE-CLE,L2),1X,SPREAD(RBE-CLE,L2),1,0)</stp>
        <stp>Bar</stp>
        <stp/>
        <stp>High</stp>
        <stp>10</stp>
        <stp>-80</stp>
        <stp>All</stp>
        <stp/>
        <stp/>
        <stp>TRUE</stp>
        <stp>T</stp>
        <tr r="G84" s="4"/>
      </tp>
      <tp>
        <v>-48.26</v>
        <stp/>
        <stp>StudyData</stp>
        <stp>Consolidate(SPREAD(RBE-CLE,L2),1X,SPREAD(RBE-CLE,L2),1,0)</stp>
        <stp>Bar</stp>
        <stp/>
        <stp>High</stp>
        <stp>10</stp>
        <stp>-81</stp>
        <stp>All</stp>
        <stp/>
        <stp/>
        <stp>TRUE</stp>
        <stp>T</stp>
        <tr r="G85" s="4"/>
      </tp>
      <tp>
        <v>16.64</v>
        <stp/>
        <stp>StudyData</stp>
        <stp>Consolidate(SPREAD(42*HOE-CLE, L2),1X,SPREAD(42*HOE-CLE, L2),1,0)</stp>
        <stp>Bar</stp>
        <stp/>
        <stp>Open</stp>
        <stp>20</stp>
        <stp>-49</stp>
        <stp>All</stp>
        <stp/>
        <stp/>
        <stp>TRUE</stp>
        <stp>T</stp>
        <tr r="F53" s="5"/>
      </tp>
      <tp>
        <v>-48.21</v>
        <stp/>
        <stp>StudyData</stp>
        <stp>Consolidate(SPREAD(RBE-CLE,L2),1X,SPREAD(RBE-CLE,L2),1,0)</stp>
        <stp>Bar</stp>
        <stp/>
        <stp>High</stp>
        <stp>10</stp>
        <stp>-86</stp>
        <stp>All</stp>
        <stp/>
        <stp/>
        <stp>TRUE</stp>
        <stp>T</stp>
        <tr r="G90" s="4"/>
      </tp>
      <tp>
        <v>16.690000000000001</v>
        <stp/>
        <stp>StudyData</stp>
        <stp>Consolidate(SPREAD(42*HOE-CLE, L2),1X,SPREAD(42*HOE-CLE, L2),1,0)</stp>
        <stp>Bar</stp>
        <stp/>
        <stp>Open</stp>
        <stp>20</stp>
        <stp>-48</stp>
        <stp>All</stp>
        <stp/>
        <stp/>
        <stp>TRUE</stp>
        <stp>T</stp>
        <tr r="F52" s="5"/>
      </tp>
      <tp>
        <v>-48.18</v>
        <stp/>
        <stp>StudyData</stp>
        <stp>Consolidate(SPREAD(RBE-CLE,L2),1X,SPREAD(RBE-CLE,L2),1,0)</stp>
        <stp>Bar</stp>
        <stp/>
        <stp>High</stp>
        <stp>10</stp>
        <stp>-87</stp>
        <stp>All</stp>
        <stp/>
        <stp/>
        <stp>TRUE</stp>
        <stp>T</stp>
        <tr r="G91" s="4"/>
      </tp>
      <tp>
        <v>-48.22</v>
        <stp/>
        <stp>StudyData</stp>
        <stp>Consolidate(SPREAD(RBE-CLE,L2),1X,SPREAD(RBE-CLE,L2),1,0)</stp>
        <stp>Bar</stp>
        <stp/>
        <stp>High</stp>
        <stp>10</stp>
        <stp>-84</stp>
        <stp>All</stp>
        <stp/>
        <stp/>
        <stp>TRUE</stp>
        <stp>T</stp>
        <tr r="G88" s="4"/>
      </tp>
      <tp>
        <v>-48.22</v>
        <stp/>
        <stp>StudyData</stp>
        <stp>Consolidate(SPREAD(RBE-CLE,L2),1X,SPREAD(RBE-CLE,L2),1,0)</stp>
        <stp>Bar</stp>
        <stp/>
        <stp>High</stp>
        <stp>10</stp>
        <stp>-85</stp>
        <stp>All</stp>
        <stp/>
        <stp/>
        <stp>TRUE</stp>
        <stp>T</stp>
        <tr r="G89" s="4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-38</stp>
        <stp>All</stp>
        <stp/>
        <stp/>
        <stp>TRUE</stp>
        <stp>T</stp>
        <tr r="H42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-39</stp>
        <stp>All</stp>
        <stp/>
        <stp/>
        <stp>TRUE</stp>
        <stp>T</stp>
        <tr r="H43" s="2"/>
      </tp>
      <tp>
        <v>14.47</v>
        <stp/>
        <stp>StudyData</stp>
        <stp>Consolidate(SPREAD((42*HOE+42*RBE)/2-CLE,L3),1X,SPREAD((42*HOE+42*RBE)/2-CLE,L3),1,0)</stp>
        <stp>Bar</stp>
        <stp/>
        <stp>Low</stp>
        <stp>15</stp>
        <stp>-30</stp>
        <stp>All</stp>
        <stp/>
        <stp/>
        <stp>TRUE</stp>
        <stp>T</stp>
        <tr r="H34" s="2"/>
      </tp>
      <tp>
        <v>14.59</v>
        <stp/>
        <stp>StudyData</stp>
        <stp>Consolidate(SPREAD((42*HOE+42*RBE)/2-CLE,L3),1X,SPREAD((42*HOE+42*RBE)/2-CLE,L3),1,0)</stp>
        <stp>Bar</stp>
        <stp/>
        <stp>Low</stp>
        <stp>15</stp>
        <stp>-31</stp>
        <stp>All</stp>
        <stp/>
        <stp/>
        <stp>TRUE</stp>
        <stp>T</stp>
        <tr r="H35" s="2"/>
      </tp>
      <tp>
        <v>14.57</v>
        <stp/>
        <stp>StudyData</stp>
        <stp>Consolidate(SPREAD((42*HOE+42*RBE)/2-CLE,L3),1X,SPREAD((42*HOE+42*RBE)/2-CLE,L3),1,0)</stp>
        <stp>Bar</stp>
        <stp/>
        <stp>Low</stp>
        <stp>15</stp>
        <stp>-32</stp>
        <stp>All</stp>
        <stp/>
        <stp/>
        <stp>TRUE</stp>
        <stp>T</stp>
        <tr r="H36" s="2"/>
      </tp>
      <tp>
        <v>14.58</v>
        <stp/>
        <stp>StudyData</stp>
        <stp>Consolidate(SPREAD((42*HOE+42*RBE)/2-CLE,L3),1X,SPREAD((42*HOE+42*RBE)/2-CLE,L3),1,0)</stp>
        <stp>Bar</stp>
        <stp/>
        <stp>Low</stp>
        <stp>15</stp>
        <stp>-33</stp>
        <stp>All</stp>
        <stp/>
        <stp/>
        <stp>TRUE</stp>
        <stp>T</stp>
        <tr r="H37" s="2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-34</stp>
        <stp>All</stp>
        <stp/>
        <stp/>
        <stp>TRUE</stp>
        <stp>T</stp>
        <tr r="H38" s="2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-35</stp>
        <stp>All</stp>
        <stp/>
        <stp/>
        <stp>TRUE</stp>
        <stp>T</stp>
        <tr r="H39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-36</stp>
        <stp>All</stp>
        <stp/>
        <stp/>
        <stp>TRUE</stp>
        <stp>T</stp>
        <tr r="H40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-37</stp>
        <stp>All</stp>
        <stp/>
        <stp/>
        <stp>TRUE</stp>
        <stp>T</stp>
        <tr r="H41" s="2"/>
      </tp>
      <tp>
        <v>-48.24</v>
        <stp/>
        <stp>StudyData</stp>
        <stp>Consolidate(SPREAD(RBE-CLE,L2),1X,SPREAD(RBE-CLE,L2),1,0)</stp>
        <stp>Bar</stp>
        <stp/>
        <stp>High</stp>
        <stp>10</stp>
        <stp>-78</stp>
        <stp>All</stp>
        <stp/>
        <stp/>
        <stp>TRUE</stp>
        <stp>T</stp>
        <tr r="G82" s="4"/>
      </tp>
      <tp>
        <v>-48.27</v>
        <stp/>
        <stp>StudyData</stp>
        <stp>Consolidate(SPREAD(RBE-CLE,L2),1X,SPREAD(RBE-CLE,L2),1,0)</stp>
        <stp>Bar</stp>
        <stp/>
        <stp>High</stp>
        <stp>10</stp>
        <stp>-79</stp>
        <stp>All</stp>
        <stp/>
        <stp/>
        <stp>TRUE</stp>
        <stp>T</stp>
        <tr r="G83" s="4"/>
      </tp>
      <tp>
        <v>-48.24</v>
        <stp/>
        <stp>StudyData</stp>
        <stp>Consolidate(SPREAD(RBE-CLE,L2),1X,SPREAD(RBE-CLE,L2),1,0)</stp>
        <stp>Bar</stp>
        <stp/>
        <stp>High</stp>
        <stp>10</stp>
        <stp>-72</stp>
        <stp>All</stp>
        <stp/>
        <stp/>
        <stp>TRUE</stp>
        <stp>T</stp>
        <tr r="G76" s="4"/>
      </tp>
      <tp>
        <v>-48.27</v>
        <stp/>
        <stp>StudyData</stp>
        <stp>Consolidate(SPREAD(RBE-CLE,L2),1X,SPREAD(RBE-CLE,L2),1,0)</stp>
        <stp>Bar</stp>
        <stp/>
        <stp>High</stp>
        <stp>10</stp>
        <stp>-73</stp>
        <stp>All</stp>
        <stp/>
        <stp/>
        <stp>TRUE</stp>
        <stp>T</stp>
        <tr r="G77" s="4"/>
      </tp>
      <tp>
        <v>-48.25</v>
        <stp/>
        <stp>StudyData</stp>
        <stp>Consolidate(SPREAD(RBE-CLE,L2),1X,SPREAD(RBE-CLE,L2),1,0)</stp>
        <stp>Bar</stp>
        <stp/>
        <stp>High</stp>
        <stp>10</stp>
        <stp>-70</stp>
        <stp>All</stp>
        <stp/>
        <stp/>
        <stp>TRUE</stp>
        <stp>T</stp>
        <tr r="G74" s="4"/>
      </tp>
      <tp>
        <v>-48.25</v>
        <stp/>
        <stp>StudyData</stp>
        <stp>Consolidate(SPREAD(RBE-CLE,L2),1X,SPREAD(RBE-CLE,L2),1,0)</stp>
        <stp>Bar</stp>
        <stp/>
        <stp>High</stp>
        <stp>10</stp>
        <stp>-71</stp>
        <stp>All</stp>
        <stp/>
        <stp/>
        <stp>TRUE</stp>
        <stp>T</stp>
        <tr r="G75" s="4"/>
      </tp>
      <tp>
        <v>-48.24</v>
        <stp/>
        <stp>StudyData</stp>
        <stp>Consolidate(SPREAD(RBE-CLE,L2),1X,SPREAD(RBE-CLE,L2),1,0)</stp>
        <stp>Bar</stp>
        <stp/>
        <stp>High</stp>
        <stp>10</stp>
        <stp>-76</stp>
        <stp>All</stp>
        <stp/>
        <stp/>
        <stp>TRUE</stp>
        <stp>T</stp>
        <tr r="G80" s="4"/>
      </tp>
      <tp>
        <v>-48.24</v>
        <stp/>
        <stp>StudyData</stp>
        <stp>Consolidate(SPREAD(RBE-CLE,L2),1X,SPREAD(RBE-CLE,L2),1,0)</stp>
        <stp>Bar</stp>
        <stp/>
        <stp>High</stp>
        <stp>10</stp>
        <stp>-77</stp>
        <stp>All</stp>
        <stp/>
        <stp/>
        <stp>TRUE</stp>
        <stp>T</stp>
        <tr r="G81" s="4"/>
      </tp>
      <tp>
        <v>-48.27</v>
        <stp/>
        <stp>StudyData</stp>
        <stp>Consolidate(SPREAD(RBE-CLE,L2),1X,SPREAD(RBE-CLE,L2),1,0)</stp>
        <stp>Bar</stp>
        <stp/>
        <stp>High</stp>
        <stp>10</stp>
        <stp>-74</stp>
        <stp>All</stp>
        <stp/>
        <stp/>
        <stp>TRUE</stp>
        <stp>T</stp>
        <tr r="G78" s="4"/>
      </tp>
      <tp>
        <v>-48.25</v>
        <stp/>
        <stp>StudyData</stp>
        <stp>Consolidate(SPREAD(RBE-CLE,L2),1X,SPREAD(RBE-CLE,L2),1,0)</stp>
        <stp>Bar</stp>
        <stp/>
        <stp>High</stp>
        <stp>10</stp>
        <stp>-75</stp>
        <stp>All</stp>
        <stp/>
        <stp/>
        <stp>TRUE</stp>
        <stp>T</stp>
        <tr r="G79" s="4"/>
      </tp>
      <tp>
        <v>-48.22</v>
        <stp/>
        <stp>StudyData</stp>
        <stp>Consolidate(SPREAD(RBE-CLE,L2),1X,SPREAD(RBE-CLE,L2),1,0)</stp>
        <stp>Bar</stp>
        <stp/>
        <stp>Low</stp>
        <stp>10</stp>
        <stp>-108</stp>
        <stp>All</stp>
        <stp/>
        <stp/>
        <stp>TRUE</stp>
        <stp>T</stp>
        <tr r="H112" s="4"/>
      </tp>
      <tp>
        <v>-47.76</v>
        <stp/>
        <stp>StudyData</stp>
        <stp>Consolidate(SPREAD(RBE-CLE,L2),1X,SPREAD(RBE-CLE,L2),1,0)</stp>
        <stp>Bar</stp>
        <stp/>
        <stp>Low</stp>
        <stp>10</stp>
        <stp>-208</stp>
        <stp>All</stp>
        <stp/>
        <stp/>
        <stp>TRUE</stp>
        <stp>T</stp>
        <tr r="H212" s="4"/>
      </tp>
      <tp>
        <v>-48.16</v>
        <stp/>
        <stp>StudyData</stp>
        <stp>Consolidate(SPREAD(RBE-CLE,L2),1X,SPREAD(RBE-CLE,L2),1,0)</stp>
        <stp>Bar</stp>
        <stp/>
        <stp>Low</stp>
        <stp>10</stp>
        <stp>-109</stp>
        <stp>All</stp>
        <stp/>
        <stp/>
        <stp>TRUE</stp>
        <stp>T</stp>
        <tr r="H113" s="4"/>
      </tp>
      <tp>
        <v>-47.78</v>
        <stp/>
        <stp>StudyData</stp>
        <stp>Consolidate(SPREAD(RBE-CLE,L2),1X,SPREAD(RBE-CLE,L2),1,0)</stp>
        <stp>Bar</stp>
        <stp/>
        <stp>Low</stp>
        <stp>10</stp>
        <stp>-209</stp>
        <stp>All</stp>
        <stp/>
        <stp/>
        <stp>TRUE</stp>
        <stp>T</stp>
        <tr r="H213" s="4"/>
      </tp>
      <tp>
        <v>-48.14</v>
        <stp/>
        <stp>StudyData</stp>
        <stp>Consolidate(SPREAD(RBE-CLE,L2),1X,SPREAD(RBE-CLE,L2),1,0)</stp>
        <stp>Bar</stp>
        <stp/>
        <stp>Low</stp>
        <stp>10</stp>
        <stp>-106</stp>
        <stp>All</stp>
        <stp/>
        <stp/>
        <stp>TRUE</stp>
        <stp>T</stp>
        <tr r="H110" s="4"/>
      </tp>
      <tp>
        <v>-47.78</v>
        <stp/>
        <stp>StudyData</stp>
        <stp>Consolidate(SPREAD(RBE-CLE,L2),1X,SPREAD(RBE-CLE,L2),1,0)</stp>
        <stp>Bar</stp>
        <stp/>
        <stp>Low</stp>
        <stp>10</stp>
        <stp>-206</stp>
        <stp>All</stp>
        <stp/>
        <stp/>
        <stp>TRUE</stp>
        <stp>T</stp>
        <tr r="H210" s="4"/>
      </tp>
      <tp>
        <v>-48.18</v>
        <stp/>
        <stp>StudyData</stp>
        <stp>Consolidate(SPREAD(RBE-CLE,L2),1X,SPREAD(RBE-CLE,L2),1,0)</stp>
        <stp>Bar</stp>
        <stp/>
        <stp>Low</stp>
        <stp>10</stp>
        <stp>-107</stp>
        <stp>All</stp>
        <stp/>
        <stp/>
        <stp>TRUE</stp>
        <stp>T</stp>
        <tr r="H111" s="4"/>
      </tp>
      <tp>
        <v>-47.79</v>
        <stp/>
        <stp>StudyData</stp>
        <stp>Consolidate(SPREAD(RBE-CLE,L2),1X,SPREAD(RBE-CLE,L2),1,0)</stp>
        <stp>Bar</stp>
        <stp/>
        <stp>Low</stp>
        <stp>10</stp>
        <stp>-207</stp>
        <stp>All</stp>
        <stp/>
        <stp/>
        <stp>TRUE</stp>
        <stp>T</stp>
        <tr r="H211" s="4"/>
      </tp>
      <tp>
        <v>-48.15</v>
        <stp/>
        <stp>StudyData</stp>
        <stp>Consolidate(SPREAD(RBE-CLE,L2),1X,SPREAD(RBE-CLE,L2),1,0)</stp>
        <stp>Bar</stp>
        <stp/>
        <stp>Low</stp>
        <stp>10</stp>
        <stp>-104</stp>
        <stp>All</stp>
        <stp/>
        <stp/>
        <stp>TRUE</stp>
        <stp>T</stp>
        <tr r="H108" s="4"/>
      </tp>
      <tp>
        <v>-47.74</v>
        <stp/>
        <stp>StudyData</stp>
        <stp>Consolidate(SPREAD(RBE-CLE,L2),1X,SPREAD(RBE-CLE,L2),1,0)</stp>
        <stp>Bar</stp>
        <stp/>
        <stp>Low</stp>
        <stp>10</stp>
        <stp>-204</stp>
        <stp>All</stp>
        <stp/>
        <stp/>
        <stp>TRUE</stp>
        <stp>T</stp>
        <tr r="H208" s="4"/>
      </tp>
      <tp>
        <v>-48.17</v>
        <stp/>
        <stp>StudyData</stp>
        <stp>Consolidate(SPREAD(RBE-CLE,L2),1X,SPREAD(RBE-CLE,L2),1,0)</stp>
        <stp>Bar</stp>
        <stp/>
        <stp>Low</stp>
        <stp>10</stp>
        <stp>-105</stp>
        <stp>All</stp>
        <stp/>
        <stp/>
        <stp>TRUE</stp>
        <stp>T</stp>
        <tr r="H109" s="4"/>
      </tp>
      <tp>
        <v>-47.75</v>
        <stp/>
        <stp>StudyData</stp>
        <stp>Consolidate(SPREAD(RBE-CLE,L2),1X,SPREAD(RBE-CLE,L2),1,0)</stp>
        <stp>Bar</stp>
        <stp/>
        <stp>Low</stp>
        <stp>10</stp>
        <stp>-205</stp>
        <stp>All</stp>
        <stp/>
        <stp/>
        <stp>TRUE</stp>
        <stp>T</stp>
        <tr r="H209" s="4"/>
      </tp>
      <tp>
        <v>-48.17</v>
        <stp/>
        <stp>StudyData</stp>
        <stp>Consolidate(SPREAD(RBE-CLE,L2),1X,SPREAD(RBE-CLE,L2),1,0)</stp>
        <stp>Bar</stp>
        <stp/>
        <stp>Low</stp>
        <stp>10</stp>
        <stp>-102</stp>
        <stp>All</stp>
        <stp/>
        <stp/>
        <stp>TRUE</stp>
        <stp>T</stp>
        <tr r="H106" s="4"/>
      </tp>
      <tp>
        <v>-47.81</v>
        <stp/>
        <stp>StudyData</stp>
        <stp>Consolidate(SPREAD(RBE-CLE,L2),1X,SPREAD(RBE-CLE,L2),1,0)</stp>
        <stp>Bar</stp>
        <stp/>
        <stp>Low</stp>
        <stp>10</stp>
        <stp>-202</stp>
        <stp>All</stp>
        <stp/>
        <stp/>
        <stp>TRUE</stp>
        <stp>T</stp>
        <tr r="H206" s="4"/>
      </tp>
      <tp>
        <v>-48.15</v>
        <stp/>
        <stp>StudyData</stp>
        <stp>Consolidate(SPREAD(RBE-CLE,L2),1X,SPREAD(RBE-CLE,L2),1,0)</stp>
        <stp>Bar</stp>
        <stp/>
        <stp>Low</stp>
        <stp>10</stp>
        <stp>-103</stp>
        <stp>All</stp>
        <stp/>
        <stp/>
        <stp>TRUE</stp>
        <stp>T</stp>
        <tr r="H107" s="4"/>
      </tp>
      <tp>
        <v>-47.83</v>
        <stp/>
        <stp>StudyData</stp>
        <stp>Consolidate(SPREAD(RBE-CLE,L2),1X,SPREAD(RBE-CLE,L2),1,0)</stp>
        <stp>Bar</stp>
        <stp/>
        <stp>Low</stp>
        <stp>10</stp>
        <stp>-203</stp>
        <stp>All</stp>
        <stp/>
        <stp/>
        <stp>TRUE</stp>
        <stp>T</stp>
        <tr r="H207" s="4"/>
      </tp>
      <tp>
        <v>-48.2</v>
        <stp/>
        <stp>StudyData</stp>
        <stp>Consolidate(SPREAD(RBE-CLE,L2),1X,SPREAD(RBE-CLE,L2),1,0)</stp>
        <stp>Bar</stp>
        <stp/>
        <stp>Low</stp>
        <stp>10</stp>
        <stp>-100</stp>
        <stp>All</stp>
        <stp/>
        <stp/>
        <stp>TRUE</stp>
        <stp>T</stp>
        <tr r="H104" s="4"/>
      </tp>
      <tp>
        <v>-47.79</v>
        <stp/>
        <stp>StudyData</stp>
        <stp>Consolidate(SPREAD(RBE-CLE,L2),1X,SPREAD(RBE-CLE,L2),1,0)</stp>
        <stp>Bar</stp>
        <stp/>
        <stp>Low</stp>
        <stp>10</stp>
        <stp>-200</stp>
        <stp>All</stp>
        <stp/>
        <stp/>
        <stp>TRUE</stp>
        <stp>T</stp>
        <tr r="H204" s="4"/>
      </tp>
      <tp>
        <v>-48.17</v>
        <stp/>
        <stp>StudyData</stp>
        <stp>Consolidate(SPREAD(RBE-CLE,L2),1X,SPREAD(RBE-CLE,L2),1,0)</stp>
        <stp>Bar</stp>
        <stp/>
        <stp>Low</stp>
        <stp>10</stp>
        <stp>-101</stp>
        <stp>All</stp>
        <stp/>
        <stp/>
        <stp>TRUE</stp>
        <stp>T</stp>
        <tr r="H105" s="4"/>
      </tp>
      <tp>
        <v>-47.84</v>
        <stp/>
        <stp>StudyData</stp>
        <stp>Consolidate(SPREAD(RBE-CLE,L2),1X,SPREAD(RBE-CLE,L2),1,0)</stp>
        <stp>Bar</stp>
        <stp/>
        <stp>Low</stp>
        <stp>10</stp>
        <stp>-201</stp>
        <stp>All</stp>
        <stp/>
        <stp/>
        <stp>TRUE</stp>
        <stp>T</stp>
        <tr r="H205" s="4"/>
      </tp>
      <tp>
        <v>16.64</v>
        <stp/>
        <stp>StudyData</stp>
        <stp>Consolidate(SPREAD(42*HOE-CLE, L2),1X,SPREAD(42*HOE-CLE, L2),1,0)</stp>
        <stp>Bar</stp>
        <stp/>
        <stp>Open</stp>
        <stp>20</stp>
        <stp>-7</stp>
        <stp>All</stp>
        <stp/>
        <stp/>
        <stp>TRUE</stp>
        <stp>T</stp>
        <tr r="F11" s="5"/>
      </tp>
      <tp>
        <v>16.64</v>
        <stp/>
        <stp>StudyData</stp>
        <stp>Consolidate(SPREAD(42*HOE-CLE, L2),1X,SPREAD(42*HOE-CLE, L2),1,0)</stp>
        <stp>Bar</stp>
        <stp/>
        <stp>Open</stp>
        <stp>20</stp>
        <stp>-6</stp>
        <stp>All</stp>
        <stp/>
        <stp/>
        <stp>TRUE</stp>
        <stp>T</stp>
        <tr r="F10" s="5"/>
      </tp>
      <tp>
        <v>16.66</v>
        <stp/>
        <stp>StudyData</stp>
        <stp>Consolidate(SPREAD(42*HOE-CLE, L2),1X,SPREAD(42*HOE-CLE, L2),1,0)</stp>
        <stp>Bar</stp>
        <stp/>
        <stp>Open</stp>
        <stp>20</stp>
        <stp>-5</stp>
        <stp>All</stp>
        <stp/>
        <stp/>
        <stp>TRUE</stp>
        <stp>T</stp>
        <tr r="F9" s="5"/>
      </tp>
      <tp>
        <v>16.579999999999998</v>
        <stp/>
        <stp>StudyData</stp>
        <stp>Consolidate(SPREAD(42*HOE-CLE, L2),1X,SPREAD(42*HOE-CLE, L2),1,0)</stp>
        <stp>Bar</stp>
        <stp/>
        <stp>Open</stp>
        <stp>20</stp>
        <stp>-4</stp>
        <stp>All</stp>
        <stp/>
        <stp/>
        <stp>TRUE</stp>
        <stp>T</stp>
        <tr r="F8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-3</stp>
        <stp>All</stp>
        <stp/>
        <stp/>
        <stp>TRUE</stp>
        <stp>T</stp>
        <tr r="F7" s="5"/>
      </tp>
      <tp>
        <v>16.670000000000002</v>
        <stp/>
        <stp>StudyData</stp>
        <stp>Consolidate(SPREAD(42*HOE-CLE, L2),1X,SPREAD(42*HOE-CLE, L2),1,0)</stp>
        <stp>Bar</stp>
        <stp/>
        <stp>Open</stp>
        <stp>20</stp>
        <stp>-2</stp>
        <stp>All</stp>
        <stp/>
        <stp/>
        <stp>TRUE</stp>
        <stp>T</stp>
        <tr r="F6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-1</stp>
        <stp>All</stp>
        <stp/>
        <stp/>
        <stp>TRUE</stp>
        <stp>T</stp>
        <tr r="F5" s="5"/>
      </tp>
      <tp>
        <v>16.72</v>
        <stp/>
        <stp>StudyData</stp>
        <stp>Consolidate(SPREAD(42*HOE-CLE, L2),1X,SPREAD(42*HOE-CLE, L2),1,0)</stp>
        <stp>Bar</stp>
        <stp/>
        <stp>Open</stp>
        <stp>20</stp>
        <stp>-9</stp>
        <stp>All</stp>
        <stp/>
        <stp/>
        <stp>TRUE</stp>
        <stp>T</stp>
        <tr r="F13" s="5"/>
      </tp>
      <tp>
        <v>16.670000000000002</v>
        <stp/>
        <stp>StudyData</stp>
        <stp>Consolidate(SPREAD(42*HOE-CLE, L2),1X,SPREAD(42*HOE-CLE, L2),1,0)</stp>
        <stp>Bar</stp>
        <stp/>
        <stp>Open</stp>
        <stp>20</stp>
        <stp>-8</stp>
        <stp>All</stp>
        <stp/>
        <stp/>
        <stp>TRUE</stp>
        <stp>T</stp>
        <tr r="F12" s="5"/>
      </tp>
      <tp>
        <v>-48.25</v>
        <stp/>
        <stp>StudyData</stp>
        <stp>Consolidate(SPREAD(RBE-CLE,L2),1X,SPREAD(RBE-CLE,L2),1,0)</stp>
        <stp>Bar</stp>
        <stp/>
        <stp>High</stp>
        <stp>10</stp>
        <stp>-68</stp>
        <stp>All</stp>
        <stp/>
        <stp/>
        <stp>TRUE</stp>
        <stp>T</stp>
        <tr r="G72" s="4"/>
      </tp>
      <tp>
        <v>-48.27</v>
        <stp/>
        <stp>StudyData</stp>
        <stp>Consolidate(SPREAD(RBE-CLE,L2),1X,SPREAD(RBE-CLE,L2),1,0)</stp>
        <stp>Bar</stp>
        <stp/>
        <stp>High</stp>
        <stp>10</stp>
        <stp>-69</stp>
        <stp>All</stp>
        <stp/>
        <stp/>
        <stp>TRUE</stp>
        <stp>T</stp>
        <tr r="G73" s="4"/>
      </tp>
      <tp>
        <v>81.25</v>
        <stp/>
        <stp>StudyData</stp>
        <stp>Consolidate(SPREAD((-ZSE)+(2.2*ZME)+(11*ZLE)),1X,SPREAD((-ZSE)+(2.2*ZME)+(11*ZLE)),1,0)</stp>
        <stp>Bar</stp>
        <stp/>
        <stp>Close</stp>
        <stp>15</stp>
        <stp>0</stp>
        <stp>All</stp>
        <stp/>
        <stp/>
        <stp>TRUE</stp>
        <stp>T</stp>
        <tr r="I4" s="6"/>
      </tp>
      <tp>
        <v>-48.25</v>
        <stp/>
        <stp>StudyData</stp>
        <stp>Consolidate(SPREAD(RBE-CLE,L2),1X,SPREAD(RBE-CLE,L2),1,0)</stp>
        <stp>Bar</stp>
        <stp/>
        <stp>High</stp>
        <stp>10</stp>
        <stp>-62</stp>
        <stp>All</stp>
        <stp/>
        <stp/>
        <stp>TRUE</stp>
        <stp>T</stp>
        <tr r="G66" s="4"/>
      </tp>
      <tp>
        <v>-48.27</v>
        <stp/>
        <stp>StudyData</stp>
        <stp>Consolidate(SPREAD(RBE-CLE,L2),1X,SPREAD(RBE-CLE,L2),1,0)</stp>
        <stp>Bar</stp>
        <stp/>
        <stp>High</stp>
        <stp>10</stp>
        <stp>-63</stp>
        <stp>All</stp>
        <stp/>
        <stp/>
        <stp>TRUE</stp>
        <stp>T</stp>
        <tr r="G67" s="4"/>
      </tp>
      <tp>
        <v>-48.2</v>
        <stp/>
        <stp>StudyData</stp>
        <stp>Consolidate(SPREAD(RBE-CLE,L2),1X,SPREAD(RBE-CLE,L2),1,0)</stp>
        <stp>Bar</stp>
        <stp/>
        <stp>High</stp>
        <stp>10</stp>
        <stp>-60</stp>
        <stp>All</stp>
        <stp/>
        <stp/>
        <stp>TRUE</stp>
        <stp>T</stp>
        <tr r="G64" s="4"/>
      </tp>
      <tp>
        <v>-48.21</v>
        <stp/>
        <stp>StudyData</stp>
        <stp>Consolidate(SPREAD(RBE-CLE,L2),1X,SPREAD(RBE-CLE,L2),1,0)</stp>
        <stp>Bar</stp>
        <stp/>
        <stp>High</stp>
        <stp>10</stp>
        <stp>-61</stp>
        <stp>All</stp>
        <stp/>
        <stp/>
        <stp>TRUE</stp>
        <stp>T</stp>
        <tr r="G65" s="4"/>
      </tp>
      <tp>
        <v>-48.31</v>
        <stp/>
        <stp>StudyData</stp>
        <stp>Consolidate(SPREAD(RBE-CLE,L2),1X,SPREAD(RBE-CLE,L2),1,0)</stp>
        <stp>Bar</stp>
        <stp/>
        <stp>High</stp>
        <stp>10</stp>
        <stp>-66</stp>
        <stp>All</stp>
        <stp/>
        <stp/>
        <stp>TRUE</stp>
        <stp>T</stp>
        <tr r="G70" s="4"/>
      </tp>
      <tp>
        <v>-48.28</v>
        <stp/>
        <stp>StudyData</stp>
        <stp>Consolidate(SPREAD(RBE-CLE,L2),1X,SPREAD(RBE-CLE,L2),1,0)</stp>
        <stp>Bar</stp>
        <stp/>
        <stp>High</stp>
        <stp>10</stp>
        <stp>-67</stp>
        <stp>All</stp>
        <stp/>
        <stp/>
        <stp>TRUE</stp>
        <stp>T</stp>
        <tr r="G71" s="4"/>
      </tp>
      <tp>
        <v>-48.27</v>
        <stp/>
        <stp>StudyData</stp>
        <stp>Consolidate(SPREAD(RBE-CLE,L2),1X,SPREAD(RBE-CLE,L2),1,0)</stp>
        <stp>Bar</stp>
        <stp/>
        <stp>High</stp>
        <stp>10</stp>
        <stp>-64</stp>
        <stp>All</stp>
        <stp/>
        <stp/>
        <stp>TRUE</stp>
        <stp>T</stp>
        <tr r="G68" s="4"/>
      </tp>
      <tp>
        <v>-48.28</v>
        <stp/>
        <stp>StudyData</stp>
        <stp>Consolidate(SPREAD(RBE-CLE,L2),1X,SPREAD(RBE-CLE,L2),1,0)</stp>
        <stp>Bar</stp>
        <stp/>
        <stp>High</stp>
        <stp>10</stp>
        <stp>-65</stp>
        <stp>All</stp>
        <stp/>
        <stp/>
        <stp>TRUE</stp>
        <stp>T</stp>
        <tr r="G69" s="4"/>
      </tp>
      <tp>
        <v>5.22</v>
        <stp/>
        <stp>StudyData</stp>
        <stp>Consolidate(FVS?1-VX?1,5X,FVS?1-VX?1,1,0)</stp>
        <stp>Bar</stp>
        <stp/>
        <stp>Open</stp>
        <stp>D</stp>
        <tr r="P9" s="2"/>
        <tr r="P9" s="4"/>
        <tr r="P9" s="6"/>
        <tr r="P9" s="5"/>
      </tp>
      <tp>
        <v>-48.21</v>
        <stp/>
        <stp>StudyData</stp>
        <stp>Consolidate(SPREAD(RBE-CLE,L2),1X,SPREAD(RBE-CLE,L2),1,0)</stp>
        <stp>Bar</stp>
        <stp/>
        <stp>Low</stp>
        <stp>10</stp>
        <stp>-118</stp>
        <stp>All</stp>
        <stp/>
        <stp/>
        <stp>TRUE</stp>
        <stp>T</stp>
        <tr r="H122" s="4"/>
      </tp>
      <tp>
        <v>-47.69</v>
        <stp/>
        <stp>StudyData</stp>
        <stp>Consolidate(SPREAD(RBE-CLE,L2),1X,SPREAD(RBE-CLE,L2),1,0)</stp>
        <stp>Bar</stp>
        <stp/>
        <stp>Low</stp>
        <stp>10</stp>
        <stp>-218</stp>
        <stp>All</stp>
        <stp/>
        <stp/>
        <stp>TRUE</stp>
        <stp>T</stp>
        <tr r="H222" s="4"/>
      </tp>
      <tp>
        <v>-48.25</v>
        <stp/>
        <stp>StudyData</stp>
        <stp>Consolidate(SPREAD(RBE-CLE,L2),1X,SPREAD(RBE-CLE,L2),1,0)</stp>
        <stp>Bar</stp>
        <stp/>
        <stp>Low</stp>
        <stp>10</stp>
        <stp>-119</stp>
        <stp>All</stp>
        <stp/>
        <stp/>
        <stp>TRUE</stp>
        <stp>T</stp>
        <tr r="H123" s="4"/>
      </tp>
      <tp>
        <v>-47.68</v>
        <stp/>
        <stp>StudyData</stp>
        <stp>Consolidate(SPREAD(RBE-CLE,L2),1X,SPREAD(RBE-CLE,L2),1,0)</stp>
        <stp>Bar</stp>
        <stp/>
        <stp>Low</stp>
        <stp>10</stp>
        <stp>-219</stp>
        <stp>All</stp>
        <stp/>
        <stp/>
        <stp>TRUE</stp>
        <stp>T</stp>
        <tr r="H223" s="4"/>
      </tp>
      <tp>
        <v>-48.15</v>
        <stp/>
        <stp>StudyData</stp>
        <stp>Consolidate(SPREAD(RBE-CLE,L2),1X,SPREAD(RBE-CLE,L2),1,0)</stp>
        <stp>Bar</stp>
        <stp/>
        <stp>Low</stp>
        <stp>10</stp>
        <stp>-116</stp>
        <stp>All</stp>
        <stp/>
        <stp/>
        <stp>TRUE</stp>
        <stp>T</stp>
        <tr r="H120" s="4"/>
      </tp>
      <tp>
        <v>-47.68</v>
        <stp/>
        <stp>StudyData</stp>
        <stp>Consolidate(SPREAD(RBE-CLE,L2),1X,SPREAD(RBE-CLE,L2),1,0)</stp>
        <stp>Bar</stp>
        <stp/>
        <stp>Low</stp>
        <stp>10</stp>
        <stp>-216</stp>
        <stp>All</stp>
        <stp/>
        <stp/>
        <stp>TRUE</stp>
        <stp>T</stp>
        <tr r="H220" s="4"/>
      </tp>
      <tp>
        <v>-48.12</v>
        <stp/>
        <stp>StudyData</stp>
        <stp>Consolidate(SPREAD(RBE-CLE,L2),1X,SPREAD(RBE-CLE,L2),1,0)</stp>
        <stp>Bar</stp>
        <stp/>
        <stp>Low</stp>
        <stp>10</stp>
        <stp>-117</stp>
        <stp>All</stp>
        <stp/>
        <stp/>
        <stp>TRUE</stp>
        <stp>T</stp>
        <tr r="H121" s="4"/>
      </tp>
      <tp>
        <v>-47.68</v>
        <stp/>
        <stp>StudyData</stp>
        <stp>Consolidate(SPREAD(RBE-CLE,L2),1X,SPREAD(RBE-CLE,L2),1,0)</stp>
        <stp>Bar</stp>
        <stp/>
        <stp>Low</stp>
        <stp>10</stp>
        <stp>-217</stp>
        <stp>All</stp>
        <stp/>
        <stp/>
        <stp>TRUE</stp>
        <stp>T</stp>
        <tr r="H221" s="4"/>
      </tp>
      <tp>
        <v>-48.2</v>
        <stp/>
        <stp>StudyData</stp>
        <stp>Consolidate(SPREAD(RBE-CLE,L2),1X,SPREAD(RBE-CLE,L2),1,0)</stp>
        <stp>Bar</stp>
        <stp/>
        <stp>Low</stp>
        <stp>10</stp>
        <stp>-114</stp>
        <stp>All</stp>
        <stp/>
        <stp/>
        <stp>TRUE</stp>
        <stp>T</stp>
        <tr r="H118" s="4"/>
      </tp>
      <tp>
        <v>-47.75</v>
        <stp/>
        <stp>StudyData</stp>
        <stp>Consolidate(SPREAD(RBE-CLE,L2),1X,SPREAD(RBE-CLE,L2),1,0)</stp>
        <stp>Bar</stp>
        <stp/>
        <stp>Low</stp>
        <stp>10</stp>
        <stp>-214</stp>
        <stp>All</stp>
        <stp/>
        <stp/>
        <stp>TRUE</stp>
        <stp>T</stp>
        <tr r="H218" s="4"/>
      </tp>
      <tp>
        <v>-48.17</v>
        <stp/>
        <stp>StudyData</stp>
        <stp>Consolidate(SPREAD(RBE-CLE,L2),1X,SPREAD(RBE-CLE,L2),1,0)</stp>
        <stp>Bar</stp>
        <stp/>
        <stp>Low</stp>
        <stp>10</stp>
        <stp>-115</stp>
        <stp>All</stp>
        <stp/>
        <stp/>
        <stp>TRUE</stp>
        <stp>T</stp>
        <tr r="H119" s="4"/>
      </tp>
      <tp>
        <v>-47.7</v>
        <stp/>
        <stp>StudyData</stp>
        <stp>Consolidate(SPREAD(RBE-CLE,L2),1X,SPREAD(RBE-CLE,L2),1,0)</stp>
        <stp>Bar</stp>
        <stp/>
        <stp>Low</stp>
        <stp>10</stp>
        <stp>-215</stp>
        <stp>All</stp>
        <stp/>
        <stp/>
        <stp>TRUE</stp>
        <stp>T</stp>
        <tr r="H219" s="4"/>
      </tp>
      <tp>
        <v>-48.16</v>
        <stp/>
        <stp>StudyData</stp>
        <stp>Consolidate(SPREAD(RBE-CLE,L2),1X,SPREAD(RBE-CLE,L2),1,0)</stp>
        <stp>Bar</stp>
        <stp/>
        <stp>Low</stp>
        <stp>10</stp>
        <stp>-112</stp>
        <stp>All</stp>
        <stp/>
        <stp/>
        <stp>TRUE</stp>
        <stp>T</stp>
        <tr r="H116" s="4"/>
      </tp>
      <tp>
        <v>-47.77</v>
        <stp/>
        <stp>StudyData</stp>
        <stp>Consolidate(SPREAD(RBE-CLE,L2),1X,SPREAD(RBE-CLE,L2),1,0)</stp>
        <stp>Bar</stp>
        <stp/>
        <stp>Low</stp>
        <stp>10</stp>
        <stp>-212</stp>
        <stp>All</stp>
        <stp/>
        <stp/>
        <stp>TRUE</stp>
        <stp>T</stp>
        <tr r="H216" s="4"/>
      </tp>
      <tp>
        <v>-48.2</v>
        <stp/>
        <stp>StudyData</stp>
        <stp>Consolidate(SPREAD(RBE-CLE,L2),1X,SPREAD(RBE-CLE,L2),1,0)</stp>
        <stp>Bar</stp>
        <stp/>
        <stp>Low</stp>
        <stp>10</stp>
        <stp>-113</stp>
        <stp>All</stp>
        <stp/>
        <stp/>
        <stp>TRUE</stp>
        <stp>T</stp>
        <tr r="H117" s="4"/>
      </tp>
      <tp>
        <v>-47.74</v>
        <stp/>
        <stp>StudyData</stp>
        <stp>Consolidate(SPREAD(RBE-CLE,L2),1X,SPREAD(RBE-CLE,L2),1,0)</stp>
        <stp>Bar</stp>
        <stp/>
        <stp>Low</stp>
        <stp>10</stp>
        <stp>-213</stp>
        <stp>All</stp>
        <stp/>
        <stp/>
        <stp>TRUE</stp>
        <stp>T</stp>
        <tr r="H217" s="4"/>
      </tp>
      <tp>
        <v>-48.16</v>
        <stp/>
        <stp>StudyData</stp>
        <stp>Consolidate(SPREAD(RBE-CLE,L2),1X,SPREAD(RBE-CLE,L2),1,0)</stp>
        <stp>Bar</stp>
        <stp/>
        <stp>Low</stp>
        <stp>10</stp>
        <stp>-110</stp>
        <stp>All</stp>
        <stp/>
        <stp/>
        <stp>TRUE</stp>
        <stp>T</stp>
        <tr r="H114" s="4"/>
      </tp>
      <tp>
        <v>-47.78</v>
        <stp/>
        <stp>StudyData</stp>
        <stp>Consolidate(SPREAD(RBE-CLE,L2),1X,SPREAD(RBE-CLE,L2),1,0)</stp>
        <stp>Bar</stp>
        <stp/>
        <stp>Low</stp>
        <stp>10</stp>
        <stp>-210</stp>
        <stp>All</stp>
        <stp/>
        <stp/>
        <stp>TRUE</stp>
        <stp>T</stp>
        <tr r="H214" s="4"/>
      </tp>
      <tp>
        <v>-48.16</v>
        <stp/>
        <stp>StudyData</stp>
        <stp>Consolidate(SPREAD(RBE-CLE,L2),1X,SPREAD(RBE-CLE,L2),1,0)</stp>
        <stp>Bar</stp>
        <stp/>
        <stp>Low</stp>
        <stp>10</stp>
        <stp>-111</stp>
        <stp>All</stp>
        <stp/>
        <stp/>
        <stp>TRUE</stp>
        <stp>T</stp>
        <tr r="H115" s="4"/>
      </tp>
      <tp>
        <v>-47.78</v>
        <stp/>
        <stp>StudyData</stp>
        <stp>Consolidate(SPREAD(RBE-CLE,L2),1X,SPREAD(RBE-CLE,L2),1,0)</stp>
        <stp>Bar</stp>
        <stp/>
        <stp>Low</stp>
        <stp>10</stp>
        <stp>-211</stp>
        <stp>All</stp>
        <stp/>
        <stp/>
        <stp>TRUE</stp>
        <stp>T</stp>
        <tr r="H215" s="4"/>
      </tp>
      <tp>
        <v>16.809999999999999</v>
        <stp/>
        <stp>StudyData</stp>
        <stp>Consolidate(SPREAD(42*HOE-CLE, L2),1X,SPREAD(42*HOE-CLE, L2),1,0)</stp>
        <stp>Bar</stp>
        <stp/>
        <stp>Open</stp>
        <stp>20</stp>
        <stp>-95</stp>
        <stp>All</stp>
        <stp/>
        <stp/>
        <stp>TRUE</stp>
        <stp>T</stp>
        <tr r="F99" s="5"/>
      </tp>
      <tp>
        <v>16.75</v>
        <stp/>
        <stp>StudyData</stp>
        <stp>Consolidate(SPREAD(42*HOE-CLE, L2),1X,SPREAD(42*HOE-CLE, L2),1,0)</stp>
        <stp>Bar</stp>
        <stp/>
        <stp>Open</stp>
        <stp>20</stp>
        <stp>-94</stp>
        <stp>All</stp>
        <stp/>
        <stp/>
        <stp>TRUE</stp>
        <stp>T</stp>
        <tr r="F98" s="5"/>
      </tp>
      <tp>
        <v>16.78</v>
        <stp/>
        <stp>StudyData</stp>
        <stp>Consolidate(SPREAD(42*HOE-CLE, L2),1X,SPREAD(42*HOE-CLE, L2),1,0)</stp>
        <stp>Bar</stp>
        <stp/>
        <stp>Open</stp>
        <stp>20</stp>
        <stp>-97</stp>
        <stp>All</stp>
        <stp/>
        <stp/>
        <stp>TRUE</stp>
        <stp>T</stp>
        <tr r="F101" s="5"/>
      </tp>
      <tp>
        <v>-48.21</v>
        <stp/>
        <stp>StudyData</stp>
        <stp>Consolidate(SPREAD(RBE-CLE,L2),1X,SPREAD(RBE-CLE,L2),1,0)</stp>
        <stp>Bar</stp>
        <stp/>
        <stp>High</stp>
        <stp>10</stp>
        <stp>-58</stp>
        <stp>All</stp>
        <stp/>
        <stp/>
        <stp>TRUE</stp>
        <stp>T</stp>
        <tr r="G62" s="4"/>
      </tp>
      <tp>
        <v>16.79</v>
        <stp/>
        <stp>StudyData</stp>
        <stp>Consolidate(SPREAD(42*HOE-CLE, L2),1X,SPREAD(42*HOE-CLE, L2),1,0)</stp>
        <stp>Bar</stp>
        <stp/>
        <stp>Open</stp>
        <stp>20</stp>
        <stp>-96</stp>
        <stp>All</stp>
        <stp/>
        <stp/>
        <stp>TRUE</stp>
        <stp>T</stp>
        <tr r="F100" s="5"/>
      </tp>
      <tp>
        <v>-48.22</v>
        <stp/>
        <stp>StudyData</stp>
        <stp>Consolidate(SPREAD(RBE-CLE,L2),1X,SPREAD(RBE-CLE,L2),1,0)</stp>
        <stp>Bar</stp>
        <stp/>
        <stp>High</stp>
        <stp>10</stp>
        <stp>-59</stp>
        <stp>All</stp>
        <stp/>
        <stp/>
        <stp>TRUE</stp>
        <stp>T</stp>
        <tr r="G63" s="4"/>
      </tp>
      <tp>
        <v>16.920000000000002</v>
        <stp/>
        <stp>StudyData</stp>
        <stp>Consolidate(SPREAD(42*HOE-CLE, L2),1X,SPREAD(42*HOE-CLE, L2),1,0)</stp>
        <stp>Bar</stp>
        <stp/>
        <stp>Open</stp>
        <stp>20</stp>
        <stp>-91</stp>
        <stp>All</stp>
        <stp/>
        <stp/>
        <stp>TRUE</stp>
        <stp>T</stp>
        <tr r="F95" s="5"/>
      </tp>
      <tp>
        <v>16.809999999999999</v>
        <stp/>
        <stp>StudyData</stp>
        <stp>Consolidate(SPREAD(42*HOE-CLE, L2),1X,SPREAD(42*HOE-CLE, L2),1,0)</stp>
        <stp>Bar</stp>
        <stp/>
        <stp>Open</stp>
        <stp>20</stp>
        <stp>-90</stp>
        <stp>All</stp>
        <stp/>
        <stp/>
        <stp>TRUE</stp>
        <stp>T</stp>
        <tr r="F94" s="5"/>
      </tp>
      <tp>
        <v>16.8</v>
        <stp/>
        <stp>StudyData</stp>
        <stp>Consolidate(SPREAD(42*HOE-CLE, L2),1X,SPREAD(42*HOE-CLE, L2),1,0)</stp>
        <stp>Bar</stp>
        <stp/>
        <stp>Open</stp>
        <stp>20</stp>
        <stp>-93</stp>
        <stp>All</stp>
        <stp/>
        <stp/>
        <stp>TRUE</stp>
        <stp>T</stp>
        <tr r="F97" s="5"/>
      </tp>
      <tp>
        <v>16.850000000000001</v>
        <stp/>
        <stp>StudyData</stp>
        <stp>Consolidate(SPREAD(42*HOE-CLE, L2),1X,SPREAD(42*HOE-CLE, L2),1,0)</stp>
        <stp>Bar</stp>
        <stp/>
        <stp>Open</stp>
        <stp>20</stp>
        <stp>-92</stp>
        <stp>All</stp>
        <stp/>
        <stp/>
        <stp>TRUE</stp>
        <stp>T</stp>
        <tr r="F96" s="5"/>
      </tp>
      <tp>
        <v>-48.07</v>
        <stp/>
        <stp>StudyData</stp>
        <stp>Consolidate(SPREAD(RBE-CLE,L2),1X,SPREAD(RBE-CLE,L2),1,0)</stp>
        <stp>Bar</stp>
        <stp/>
        <stp>High</stp>
        <stp>10</stp>
        <stp>-52</stp>
        <stp>All</stp>
        <stp/>
        <stp/>
        <stp>TRUE</stp>
        <stp>T</stp>
        <tr r="G56" s="4"/>
      </tp>
      <tp>
        <v>-48.14</v>
        <stp/>
        <stp>StudyData</stp>
        <stp>Consolidate(SPREAD(RBE-CLE,L2),1X,SPREAD(RBE-CLE,L2),1,0)</stp>
        <stp>Bar</stp>
        <stp/>
        <stp>High</stp>
        <stp>10</stp>
        <stp>-53</stp>
        <stp>All</stp>
        <stp/>
        <stp/>
        <stp>TRUE</stp>
        <stp>T</stp>
        <tr r="G57" s="4"/>
      </tp>
      <tp>
        <v>-48</v>
        <stp/>
        <stp>StudyData</stp>
        <stp>Consolidate(SPREAD(RBE-CLE,L2),1X,SPREAD(RBE-CLE,L2),1,0)</stp>
        <stp>Bar</stp>
        <stp/>
        <stp>High</stp>
        <stp>10</stp>
        <stp>-50</stp>
        <stp>All</stp>
        <stp/>
        <stp/>
        <stp>TRUE</stp>
        <stp>T</stp>
        <tr r="G54" s="4"/>
      </tp>
      <tp>
        <v>-47.95</v>
        <stp/>
        <stp>StudyData</stp>
        <stp>Consolidate(SPREAD(RBE-CLE,L2),1X,SPREAD(RBE-CLE,L2),1,0)</stp>
        <stp>Bar</stp>
        <stp/>
        <stp>High</stp>
        <stp>10</stp>
        <stp>-51</stp>
        <stp>All</stp>
        <stp/>
        <stp/>
        <stp>TRUE</stp>
        <stp>T</stp>
        <tr r="G55" s="4"/>
      </tp>
      <tp>
        <v>16.78</v>
        <stp/>
        <stp>StudyData</stp>
        <stp>Consolidate(SPREAD(42*HOE-CLE, L2),1X,SPREAD(42*HOE-CLE, L2),1,0)</stp>
        <stp>Bar</stp>
        <stp/>
        <stp>Open</stp>
        <stp>20</stp>
        <stp>-99</stp>
        <stp>All</stp>
        <stp/>
        <stp/>
        <stp>TRUE</stp>
        <stp>T</stp>
        <tr r="F103" s="5"/>
      </tp>
      <tp>
        <v>-48.21</v>
        <stp/>
        <stp>StudyData</stp>
        <stp>Consolidate(SPREAD(RBE-CLE,L2),1X,SPREAD(RBE-CLE,L2),1,0)</stp>
        <stp>Bar</stp>
        <stp/>
        <stp>High</stp>
        <stp>10</stp>
        <stp>-56</stp>
        <stp>All</stp>
        <stp/>
        <stp/>
        <stp>TRUE</stp>
        <stp>T</stp>
        <tr r="G60" s="4"/>
      </tp>
      <tp>
        <v>16.8</v>
        <stp/>
        <stp>StudyData</stp>
        <stp>Consolidate(SPREAD(42*HOE-CLE, L2),1X,SPREAD(42*HOE-CLE, L2),1,0)</stp>
        <stp>Bar</stp>
        <stp/>
        <stp>Open</stp>
        <stp>20</stp>
        <stp>-98</stp>
        <stp>All</stp>
        <stp/>
        <stp/>
        <stp>TRUE</stp>
        <stp>T</stp>
        <tr r="F102" s="5"/>
      </tp>
      <tp>
        <v>-48.18</v>
        <stp/>
        <stp>StudyData</stp>
        <stp>Consolidate(SPREAD(RBE-CLE,L2),1X,SPREAD(RBE-CLE,L2),1,0)</stp>
        <stp>Bar</stp>
        <stp/>
        <stp>High</stp>
        <stp>10</stp>
        <stp>-57</stp>
        <stp>All</stp>
        <stp/>
        <stp/>
        <stp>TRUE</stp>
        <stp>T</stp>
        <tr r="G61" s="4"/>
      </tp>
      <tp>
        <v>-48.2</v>
        <stp/>
        <stp>StudyData</stp>
        <stp>Consolidate(SPREAD(RBE-CLE,L2),1X,SPREAD(RBE-CLE,L2),1,0)</stp>
        <stp>Bar</stp>
        <stp/>
        <stp>High</stp>
        <stp>10</stp>
        <stp>-54</stp>
        <stp>All</stp>
        <stp/>
        <stp/>
        <stp>TRUE</stp>
        <stp>T</stp>
        <tr r="G58" s="4"/>
      </tp>
      <tp>
        <v>-48.2</v>
        <stp/>
        <stp>StudyData</stp>
        <stp>Consolidate(SPREAD(RBE-CLE,L2),1X,SPREAD(RBE-CLE,L2),1,0)</stp>
        <stp>Bar</stp>
        <stp/>
        <stp>High</stp>
        <stp>10</stp>
        <stp>-55</stp>
        <stp>All</stp>
        <stp/>
        <stp/>
        <stp>TRUE</stp>
        <stp>T</stp>
        <tr r="G59" s="4"/>
      </tp>
      <tp>
        <v>-48.5</v>
        <stp/>
        <stp>StudyData</stp>
        <stp>Consolidate(SPREAD(RBE-CLE,L2),1X,SPREAD(RBE-CLE,L2),1,0)</stp>
        <stp>Bar</stp>
        <stp/>
        <stp>Low</stp>
        <stp>10</stp>
        <stp>-128</stp>
        <stp>All</stp>
        <stp/>
        <stp/>
        <stp>TRUE</stp>
        <stp>T</stp>
        <tr r="H132" s="4"/>
      </tp>
      <tp>
        <v>-47.73</v>
        <stp/>
        <stp>StudyData</stp>
        <stp>Consolidate(SPREAD(RBE-CLE,L2),1X,SPREAD(RBE-CLE,L2),1,0)</stp>
        <stp>Bar</stp>
        <stp/>
        <stp>Low</stp>
        <stp>10</stp>
        <stp>-228</stp>
        <stp>All</stp>
        <stp/>
        <stp/>
        <stp>TRUE</stp>
        <stp>T</stp>
        <tr r="H232" s="4"/>
      </tp>
      <tp>
        <v>-48.53</v>
        <stp/>
        <stp>StudyData</stp>
        <stp>Consolidate(SPREAD(RBE-CLE,L2),1X,SPREAD(RBE-CLE,L2),1,0)</stp>
        <stp>Bar</stp>
        <stp/>
        <stp>Low</stp>
        <stp>10</stp>
        <stp>-129</stp>
        <stp>All</stp>
        <stp/>
        <stp/>
        <stp>TRUE</stp>
        <stp>T</stp>
        <tr r="H133" s="4"/>
      </tp>
      <tp>
        <v>-47.72</v>
        <stp/>
        <stp>StudyData</stp>
        <stp>Consolidate(SPREAD(RBE-CLE,L2),1X,SPREAD(RBE-CLE,L2),1,0)</stp>
        <stp>Bar</stp>
        <stp/>
        <stp>Low</stp>
        <stp>10</stp>
        <stp>-229</stp>
        <stp>All</stp>
        <stp/>
        <stp/>
        <stp>TRUE</stp>
        <stp>T</stp>
        <tr r="H233" s="4"/>
      </tp>
      <tp>
        <v>-48.39</v>
        <stp/>
        <stp>StudyData</stp>
        <stp>Consolidate(SPREAD(RBE-CLE,L2),1X,SPREAD(RBE-CLE,L2),1,0)</stp>
        <stp>Bar</stp>
        <stp/>
        <stp>Low</stp>
        <stp>10</stp>
        <stp>-126</stp>
        <stp>All</stp>
        <stp/>
        <stp/>
        <stp>TRUE</stp>
        <stp>T</stp>
        <tr r="H130" s="4"/>
      </tp>
      <tp>
        <v>-47.72</v>
        <stp/>
        <stp>StudyData</stp>
        <stp>Consolidate(SPREAD(RBE-CLE,L2),1X,SPREAD(RBE-CLE,L2),1,0)</stp>
        <stp>Bar</stp>
        <stp/>
        <stp>Low</stp>
        <stp>10</stp>
        <stp>-226</stp>
        <stp>All</stp>
        <stp/>
        <stp/>
        <stp>TRUE</stp>
        <stp>T</stp>
        <tr r="H230" s="4"/>
      </tp>
      <tp>
        <v>-48.42</v>
        <stp/>
        <stp>StudyData</stp>
        <stp>Consolidate(SPREAD(RBE-CLE,L2),1X,SPREAD(RBE-CLE,L2),1,0)</stp>
        <stp>Bar</stp>
        <stp/>
        <stp>Low</stp>
        <stp>10</stp>
        <stp>-127</stp>
        <stp>All</stp>
        <stp/>
        <stp/>
        <stp>TRUE</stp>
        <stp>T</stp>
        <tr r="H131" s="4"/>
      </tp>
      <tp>
        <v>-47.74</v>
        <stp/>
        <stp>StudyData</stp>
        <stp>Consolidate(SPREAD(RBE-CLE,L2),1X,SPREAD(RBE-CLE,L2),1,0)</stp>
        <stp>Bar</stp>
        <stp/>
        <stp>Low</stp>
        <stp>10</stp>
        <stp>-227</stp>
        <stp>All</stp>
        <stp/>
        <stp/>
        <stp>TRUE</stp>
        <stp>T</stp>
        <tr r="H231" s="4"/>
      </tp>
      <tp>
        <v>-48.4</v>
        <stp/>
        <stp>StudyData</stp>
        <stp>Consolidate(SPREAD(RBE-CLE,L2),1X,SPREAD(RBE-CLE,L2),1,0)</stp>
        <stp>Bar</stp>
        <stp/>
        <stp>Low</stp>
        <stp>10</stp>
        <stp>-124</stp>
        <stp>All</stp>
        <stp/>
        <stp/>
        <stp>TRUE</stp>
        <stp>T</stp>
        <tr r="H128" s="4"/>
      </tp>
      <tp>
        <v>-47.7</v>
        <stp/>
        <stp>StudyData</stp>
        <stp>Consolidate(SPREAD(RBE-CLE,L2),1X,SPREAD(RBE-CLE,L2),1,0)</stp>
        <stp>Bar</stp>
        <stp/>
        <stp>Low</stp>
        <stp>10</stp>
        <stp>-224</stp>
        <stp>All</stp>
        <stp/>
        <stp/>
        <stp>TRUE</stp>
        <stp>T</stp>
        <tr r="H228" s="4"/>
      </tp>
      <tp>
        <v>-48.39</v>
        <stp/>
        <stp>StudyData</stp>
        <stp>Consolidate(SPREAD(RBE-CLE,L2),1X,SPREAD(RBE-CLE,L2),1,0)</stp>
        <stp>Bar</stp>
        <stp/>
        <stp>Low</stp>
        <stp>10</stp>
        <stp>-125</stp>
        <stp>All</stp>
        <stp/>
        <stp/>
        <stp>TRUE</stp>
        <stp>T</stp>
        <tr r="H129" s="4"/>
      </tp>
      <tp>
        <v>-47.74</v>
        <stp/>
        <stp>StudyData</stp>
        <stp>Consolidate(SPREAD(RBE-CLE,L2),1X,SPREAD(RBE-CLE,L2),1,0)</stp>
        <stp>Bar</stp>
        <stp/>
        <stp>Low</stp>
        <stp>10</stp>
        <stp>-225</stp>
        <stp>All</stp>
        <stp/>
        <stp/>
        <stp>TRUE</stp>
        <stp>T</stp>
        <tr r="H229" s="4"/>
      </tp>
      <tp>
        <v>-48.33</v>
        <stp/>
        <stp>StudyData</stp>
        <stp>Consolidate(SPREAD(RBE-CLE,L2),1X,SPREAD(RBE-CLE,L2),1,0)</stp>
        <stp>Bar</stp>
        <stp/>
        <stp>Low</stp>
        <stp>10</stp>
        <stp>-122</stp>
        <stp>All</stp>
        <stp/>
        <stp/>
        <stp>TRUE</stp>
        <stp>T</stp>
        <tr r="H126" s="4"/>
      </tp>
      <tp>
        <v>-47.73</v>
        <stp/>
        <stp>StudyData</stp>
        <stp>Consolidate(SPREAD(RBE-CLE,L2),1X,SPREAD(RBE-CLE,L2),1,0)</stp>
        <stp>Bar</stp>
        <stp/>
        <stp>Low</stp>
        <stp>10</stp>
        <stp>-222</stp>
        <stp>All</stp>
        <stp/>
        <stp/>
        <stp>TRUE</stp>
        <stp>T</stp>
        <tr r="H226" s="4"/>
      </tp>
      <tp>
        <v>-48.4</v>
        <stp/>
        <stp>StudyData</stp>
        <stp>Consolidate(SPREAD(RBE-CLE,L2),1X,SPREAD(RBE-CLE,L2),1,0)</stp>
        <stp>Bar</stp>
        <stp/>
        <stp>Low</stp>
        <stp>10</stp>
        <stp>-123</stp>
        <stp>All</stp>
        <stp/>
        <stp/>
        <stp>TRUE</stp>
        <stp>T</stp>
        <tr r="H127" s="4"/>
      </tp>
      <tp>
        <v>-47.73</v>
        <stp/>
        <stp>StudyData</stp>
        <stp>Consolidate(SPREAD(RBE-CLE,L2),1X,SPREAD(RBE-CLE,L2),1,0)</stp>
        <stp>Bar</stp>
        <stp/>
        <stp>Low</stp>
        <stp>10</stp>
        <stp>-223</stp>
        <stp>All</stp>
        <stp/>
        <stp/>
        <stp>TRUE</stp>
        <stp>T</stp>
        <tr r="H227" s="4"/>
      </tp>
      <tp>
        <v>-48.27</v>
        <stp/>
        <stp>StudyData</stp>
        <stp>Consolidate(SPREAD(RBE-CLE,L2),1X,SPREAD(RBE-CLE,L2),1,0)</stp>
        <stp>Bar</stp>
        <stp/>
        <stp>Low</stp>
        <stp>10</stp>
        <stp>-120</stp>
        <stp>All</stp>
        <stp/>
        <stp/>
        <stp>TRUE</stp>
        <stp>T</stp>
        <tr r="H124" s="4"/>
      </tp>
      <tp>
        <v>-47.65</v>
        <stp/>
        <stp>StudyData</stp>
        <stp>Consolidate(SPREAD(RBE-CLE,L2),1X,SPREAD(RBE-CLE,L2),1,0)</stp>
        <stp>Bar</stp>
        <stp/>
        <stp>Low</stp>
        <stp>10</stp>
        <stp>-220</stp>
        <stp>All</stp>
        <stp/>
        <stp/>
        <stp>TRUE</stp>
        <stp>T</stp>
        <tr r="H224" s="4"/>
      </tp>
      <tp>
        <v>-48.21</v>
        <stp/>
        <stp>StudyData</stp>
        <stp>Consolidate(SPREAD(RBE-CLE,L2),1X,SPREAD(RBE-CLE,L2),1,0)</stp>
        <stp>Bar</stp>
        <stp/>
        <stp>Low</stp>
        <stp>10</stp>
        <stp>-121</stp>
        <stp>All</stp>
        <stp/>
        <stp/>
        <stp>TRUE</stp>
        <stp>T</stp>
        <tr r="H125" s="4"/>
      </tp>
      <tp>
        <v>-47.73</v>
        <stp/>
        <stp>StudyData</stp>
        <stp>Consolidate(SPREAD(RBE-CLE,L2),1X,SPREAD(RBE-CLE,L2),1,0)</stp>
        <stp>Bar</stp>
        <stp/>
        <stp>Low</stp>
        <stp>10</stp>
        <stp>-221</stp>
        <stp>All</stp>
        <stp/>
        <stp/>
        <stp>TRUE</stp>
        <stp>T</stp>
        <tr r="H225" s="4"/>
      </tp>
      <tp>
        <v>16.84</v>
        <stp/>
        <stp>StudyData</stp>
        <stp>Consolidate(SPREAD(42*HOE-CLE, L2),1X,SPREAD(42*HOE-CLE, L2),1,0)</stp>
        <stp>Bar</stp>
        <stp/>
        <stp>Open</stp>
        <stp>20</stp>
        <stp>-85</stp>
        <stp>All</stp>
        <stp/>
        <stp/>
        <stp>TRUE</stp>
        <stp>T</stp>
        <tr r="F89" s="5"/>
      </tp>
      <tp>
        <v>16.82</v>
        <stp/>
        <stp>StudyData</stp>
        <stp>Consolidate(SPREAD(42*HOE-CLE, L2),1X,SPREAD(42*HOE-CLE, L2),1,0)</stp>
        <stp>Bar</stp>
        <stp/>
        <stp>Open</stp>
        <stp>20</stp>
        <stp>-84</stp>
        <stp>All</stp>
        <stp/>
        <stp/>
        <stp>TRUE</stp>
        <stp>T</stp>
        <tr r="F88" s="5"/>
      </tp>
      <tp>
        <v>16.86</v>
        <stp/>
        <stp>StudyData</stp>
        <stp>Consolidate(SPREAD(42*HOE-CLE, L2),1X,SPREAD(42*HOE-CLE, L2),1,0)</stp>
        <stp>Bar</stp>
        <stp/>
        <stp>Open</stp>
        <stp>20</stp>
        <stp>-87</stp>
        <stp>All</stp>
        <stp/>
        <stp/>
        <stp>TRUE</stp>
        <stp>T</stp>
        <tr r="F91" s="5"/>
      </tp>
      <tp>
        <v>-48</v>
        <stp/>
        <stp>StudyData</stp>
        <stp>Consolidate(SPREAD(RBE-CLE,L2),1X,SPREAD(RBE-CLE,L2),1,0)</stp>
        <stp>Bar</stp>
        <stp/>
        <stp>High</stp>
        <stp>10</stp>
        <stp>-48</stp>
        <stp>All</stp>
        <stp/>
        <stp/>
        <stp>TRUE</stp>
        <stp>T</stp>
        <tr r="G52" s="4"/>
      </tp>
      <tp>
        <v>16.899999999999999</v>
        <stp/>
        <stp>StudyData</stp>
        <stp>Consolidate(SPREAD(42*HOE-CLE, L2),1X,SPREAD(42*HOE-CLE, L2),1,0)</stp>
        <stp>Bar</stp>
        <stp/>
        <stp>Open</stp>
        <stp>20</stp>
        <stp>-86</stp>
        <stp>All</stp>
        <stp/>
        <stp/>
        <stp>TRUE</stp>
        <stp>T</stp>
        <tr r="F90" s="5"/>
      </tp>
      <tp>
        <v>-48.02</v>
        <stp/>
        <stp>StudyData</stp>
        <stp>Consolidate(SPREAD(RBE-CLE,L2),1X,SPREAD(RBE-CLE,L2),1,0)</stp>
        <stp>Bar</stp>
        <stp/>
        <stp>High</stp>
        <stp>10</stp>
        <stp>-49</stp>
        <stp>All</stp>
        <stp/>
        <stp/>
        <stp>TRUE</stp>
        <stp>T</stp>
        <tr r="G53" s="4"/>
      </tp>
      <tp>
        <v>16.86</v>
        <stp/>
        <stp>StudyData</stp>
        <stp>Consolidate(SPREAD(42*HOE-CLE, L2),1X,SPREAD(42*HOE-CLE, L2),1,0)</stp>
        <stp>Bar</stp>
        <stp/>
        <stp>Open</stp>
        <stp>20</stp>
        <stp>-81</stp>
        <stp>All</stp>
        <stp/>
        <stp/>
        <stp>TRUE</stp>
        <stp>T</stp>
        <tr r="F85" s="5"/>
      </tp>
      <tp>
        <v>16.95</v>
        <stp/>
        <stp>StudyData</stp>
        <stp>Consolidate(SPREAD(42*HOE-CLE, L2),1X,SPREAD(42*HOE-CLE, L2),1,0)</stp>
        <stp>Bar</stp>
        <stp/>
        <stp>Open</stp>
        <stp>20</stp>
        <stp>-80</stp>
        <stp>All</stp>
        <stp/>
        <stp/>
        <stp>TRUE</stp>
        <stp>T</stp>
        <tr r="F84" s="5"/>
      </tp>
      <tp>
        <v>16.77</v>
        <stp/>
        <stp>StudyData</stp>
        <stp>Consolidate(SPREAD(42*HOE-CLE, L2),1X,SPREAD(42*HOE-CLE, L2),1,0)</stp>
        <stp>Bar</stp>
        <stp/>
        <stp>Open</stp>
        <stp>20</stp>
        <stp>-83</stp>
        <stp>All</stp>
        <stp/>
        <stp/>
        <stp>TRUE</stp>
        <stp>T</stp>
        <tr r="F87" s="5"/>
      </tp>
      <tp>
        <v>16.829999999999998</v>
        <stp/>
        <stp>StudyData</stp>
        <stp>Consolidate(SPREAD(42*HOE-CLE, L2),1X,SPREAD(42*HOE-CLE, L2),1,0)</stp>
        <stp>Bar</stp>
        <stp/>
        <stp>Open</stp>
        <stp>20</stp>
        <stp>-82</stp>
        <stp>All</stp>
        <stp/>
        <stp/>
        <stp>TRUE</stp>
        <stp>T</stp>
        <tr r="F86" s="5"/>
      </tp>
      <tp>
        <v>-48</v>
        <stp/>
        <stp>StudyData</stp>
        <stp>Consolidate(SPREAD(RBE-CLE,L2),1X,SPREAD(RBE-CLE,L2),1,0)</stp>
        <stp>Bar</stp>
        <stp/>
        <stp>High</stp>
        <stp>10</stp>
        <stp>-42</stp>
        <stp>All</stp>
        <stp/>
        <stp/>
        <stp>TRUE</stp>
        <stp>T</stp>
        <tr r="G46" s="4"/>
      </tp>
      <tp>
        <v>-47.99</v>
        <stp/>
        <stp>StudyData</stp>
        <stp>Consolidate(SPREAD(RBE-CLE,L2),1X,SPREAD(RBE-CLE,L2),1,0)</stp>
        <stp>Bar</stp>
        <stp/>
        <stp>High</stp>
        <stp>10</stp>
        <stp>-43</stp>
        <stp>All</stp>
        <stp/>
        <stp/>
        <stp>TRUE</stp>
        <stp>T</stp>
        <tr r="G47" s="4"/>
      </tp>
      <tp>
        <v>-48.03</v>
        <stp/>
        <stp>StudyData</stp>
        <stp>Consolidate(SPREAD(RBE-CLE,L2),1X,SPREAD(RBE-CLE,L2),1,0)</stp>
        <stp>Bar</stp>
        <stp/>
        <stp>High</stp>
        <stp>10</stp>
        <stp>-40</stp>
        <stp>All</stp>
        <stp/>
        <stp/>
        <stp>TRUE</stp>
        <stp>T</stp>
        <tr r="G44" s="4"/>
      </tp>
      <tp>
        <v>-48.03</v>
        <stp/>
        <stp>StudyData</stp>
        <stp>Consolidate(SPREAD(RBE-CLE,L2),1X,SPREAD(RBE-CLE,L2),1,0)</stp>
        <stp>Bar</stp>
        <stp/>
        <stp>High</stp>
        <stp>10</stp>
        <stp>-41</stp>
        <stp>All</stp>
        <stp/>
        <stp/>
        <stp>TRUE</stp>
        <stp>T</stp>
        <tr r="G45" s="4"/>
      </tp>
      <tp>
        <v>16.899999999999999</v>
        <stp/>
        <stp>StudyData</stp>
        <stp>Consolidate(SPREAD(42*HOE-CLE, L2),1X,SPREAD(42*HOE-CLE, L2),1,0)</stp>
        <stp>Bar</stp>
        <stp/>
        <stp>Open</stp>
        <stp>20</stp>
        <stp>-89</stp>
        <stp>All</stp>
        <stp/>
        <stp/>
        <stp>TRUE</stp>
        <stp>T</stp>
        <tr r="F93" s="5"/>
      </tp>
      <tp>
        <v>-48.05</v>
        <stp/>
        <stp>StudyData</stp>
        <stp>Consolidate(SPREAD(RBE-CLE,L2),1X,SPREAD(RBE-CLE,L2),1,0)</stp>
        <stp>Bar</stp>
        <stp/>
        <stp>High</stp>
        <stp>10</stp>
        <stp>-46</stp>
        <stp>All</stp>
        <stp/>
        <stp/>
        <stp>TRUE</stp>
        <stp>T</stp>
        <tr r="G50" s="4"/>
      </tp>
      <tp>
        <v>16.84</v>
        <stp/>
        <stp>StudyData</stp>
        <stp>Consolidate(SPREAD(42*HOE-CLE, L2),1X,SPREAD(42*HOE-CLE, L2),1,0)</stp>
        <stp>Bar</stp>
        <stp/>
        <stp>Open</stp>
        <stp>20</stp>
        <stp>-88</stp>
        <stp>All</stp>
        <stp/>
        <stp/>
        <stp>TRUE</stp>
        <stp>T</stp>
        <tr r="F92" s="5"/>
      </tp>
      <tp>
        <v>-48.01</v>
        <stp/>
        <stp>StudyData</stp>
        <stp>Consolidate(SPREAD(RBE-CLE,L2),1X,SPREAD(RBE-CLE,L2),1,0)</stp>
        <stp>Bar</stp>
        <stp/>
        <stp>High</stp>
        <stp>10</stp>
        <stp>-47</stp>
        <stp>All</stp>
        <stp/>
        <stp/>
        <stp>TRUE</stp>
        <stp>T</stp>
        <tr r="G51" s="4"/>
      </tp>
      <tp>
        <v>-47.96</v>
        <stp/>
        <stp>StudyData</stp>
        <stp>Consolidate(SPREAD(RBE-CLE,L2),1X,SPREAD(RBE-CLE,L2),1,0)</stp>
        <stp>Bar</stp>
        <stp/>
        <stp>High</stp>
        <stp>10</stp>
        <stp>-44</stp>
        <stp>All</stp>
        <stp/>
        <stp/>
        <stp>TRUE</stp>
        <stp>T</stp>
        <tr r="G48" s="4"/>
      </tp>
      <tp>
        <v>-48.01</v>
        <stp/>
        <stp>StudyData</stp>
        <stp>Consolidate(SPREAD(RBE-CLE,L2),1X,SPREAD(RBE-CLE,L2),1,0)</stp>
        <stp>Bar</stp>
        <stp/>
        <stp>High</stp>
        <stp>10</stp>
        <stp>-45</stp>
        <stp>All</stp>
        <stp/>
        <stp/>
        <stp>TRUE</stp>
        <stp>T</stp>
        <tr r="G49" s="4"/>
      </tp>
      <tp>
        <v>-48.4</v>
        <stp/>
        <stp>StudyData</stp>
        <stp>Consolidate(SPREAD(RBE-CLE,L2),1X,SPREAD(RBE-CLE,L2),1,0)</stp>
        <stp>Bar</stp>
        <stp/>
        <stp>Low</stp>
        <stp>10</stp>
        <stp>-138</stp>
        <stp>All</stp>
        <stp/>
        <stp/>
        <stp>TRUE</stp>
        <stp>T</stp>
        <tr r="H142" s="4"/>
      </tp>
      <tp>
        <v>-47.77</v>
        <stp/>
        <stp>StudyData</stp>
        <stp>Consolidate(SPREAD(RBE-CLE,L2),1X,SPREAD(RBE-CLE,L2),1,0)</stp>
        <stp>Bar</stp>
        <stp/>
        <stp>Low</stp>
        <stp>10</stp>
        <stp>-238</stp>
        <stp>All</stp>
        <stp/>
        <stp/>
        <stp>TRUE</stp>
        <stp>T</stp>
        <tr r="H242" s="4"/>
      </tp>
      <tp>
        <v>-48.36</v>
        <stp/>
        <stp>StudyData</stp>
        <stp>Consolidate(SPREAD(RBE-CLE,L2),1X,SPREAD(RBE-CLE,L2),1,0)</stp>
        <stp>Bar</stp>
        <stp/>
        <stp>Low</stp>
        <stp>10</stp>
        <stp>-139</stp>
        <stp>All</stp>
        <stp/>
        <stp/>
        <stp>TRUE</stp>
        <stp>T</stp>
        <tr r="H143" s="4"/>
      </tp>
      <tp>
        <v>-47.78</v>
        <stp/>
        <stp>StudyData</stp>
        <stp>Consolidate(SPREAD(RBE-CLE,L2),1X,SPREAD(RBE-CLE,L2),1,0)</stp>
        <stp>Bar</stp>
        <stp/>
        <stp>Low</stp>
        <stp>10</stp>
        <stp>-239</stp>
        <stp>All</stp>
        <stp/>
        <stp/>
        <stp>TRUE</stp>
        <stp>T</stp>
        <tr r="H243" s="4"/>
      </tp>
      <tp>
        <v>-48.52</v>
        <stp/>
        <stp>StudyData</stp>
        <stp>Consolidate(SPREAD(RBE-CLE,L2),1X,SPREAD(RBE-CLE,L2),1,0)</stp>
        <stp>Bar</stp>
        <stp/>
        <stp>Low</stp>
        <stp>10</stp>
        <stp>-136</stp>
        <stp>All</stp>
        <stp/>
        <stp/>
        <stp>TRUE</stp>
        <stp>T</stp>
        <tr r="H140" s="4"/>
      </tp>
      <tp>
        <v>-47.74</v>
        <stp/>
        <stp>StudyData</stp>
        <stp>Consolidate(SPREAD(RBE-CLE,L2),1X,SPREAD(RBE-CLE,L2),1,0)</stp>
        <stp>Bar</stp>
        <stp/>
        <stp>Low</stp>
        <stp>10</stp>
        <stp>-236</stp>
        <stp>All</stp>
        <stp/>
        <stp/>
        <stp>TRUE</stp>
        <stp>T</stp>
        <tr r="H240" s="4"/>
      </tp>
      <tp>
        <v>-48.51</v>
        <stp/>
        <stp>StudyData</stp>
        <stp>Consolidate(SPREAD(RBE-CLE,L2),1X,SPREAD(RBE-CLE,L2),1,0)</stp>
        <stp>Bar</stp>
        <stp/>
        <stp>Low</stp>
        <stp>10</stp>
        <stp>-137</stp>
        <stp>All</stp>
        <stp/>
        <stp/>
        <stp>TRUE</stp>
        <stp>T</stp>
        <tr r="H141" s="4"/>
      </tp>
      <tp>
        <v>-47.76</v>
        <stp/>
        <stp>StudyData</stp>
        <stp>Consolidate(SPREAD(RBE-CLE,L2),1X,SPREAD(RBE-CLE,L2),1,0)</stp>
        <stp>Bar</stp>
        <stp/>
        <stp>Low</stp>
        <stp>10</stp>
        <stp>-237</stp>
        <stp>All</stp>
        <stp/>
        <stp/>
        <stp>TRUE</stp>
        <stp>T</stp>
        <tr r="H241" s="4"/>
      </tp>
      <tp>
        <v>-48.48</v>
        <stp/>
        <stp>StudyData</stp>
        <stp>Consolidate(SPREAD(RBE-CLE,L2),1X,SPREAD(RBE-CLE,L2),1,0)</stp>
        <stp>Bar</stp>
        <stp/>
        <stp>Low</stp>
        <stp>10</stp>
        <stp>-134</stp>
        <stp>All</stp>
        <stp/>
        <stp/>
        <stp>TRUE</stp>
        <stp>T</stp>
        <tr r="H138" s="4"/>
      </tp>
      <tp>
        <v>-47.79</v>
        <stp/>
        <stp>StudyData</stp>
        <stp>Consolidate(SPREAD(RBE-CLE,L2),1X,SPREAD(RBE-CLE,L2),1,0)</stp>
        <stp>Bar</stp>
        <stp/>
        <stp>Low</stp>
        <stp>10</stp>
        <stp>-234</stp>
        <stp>All</stp>
        <stp/>
        <stp/>
        <stp>TRUE</stp>
        <stp>T</stp>
        <tr r="H238" s="4"/>
      </tp>
      <tp>
        <v>-48.46</v>
        <stp/>
        <stp>StudyData</stp>
        <stp>Consolidate(SPREAD(RBE-CLE,L2),1X,SPREAD(RBE-CLE,L2),1,0)</stp>
        <stp>Bar</stp>
        <stp/>
        <stp>Low</stp>
        <stp>10</stp>
        <stp>-135</stp>
        <stp>All</stp>
        <stp/>
        <stp/>
        <stp>TRUE</stp>
        <stp>T</stp>
        <tr r="H139" s="4"/>
      </tp>
      <tp>
        <v>-47.79</v>
        <stp/>
        <stp>StudyData</stp>
        <stp>Consolidate(SPREAD(RBE-CLE,L2),1X,SPREAD(RBE-CLE,L2),1,0)</stp>
        <stp>Bar</stp>
        <stp/>
        <stp>Low</stp>
        <stp>10</stp>
        <stp>-235</stp>
        <stp>All</stp>
        <stp/>
        <stp/>
        <stp>TRUE</stp>
        <stp>T</stp>
        <tr r="H239" s="4"/>
      </tp>
      <tp>
        <v>-48.47</v>
        <stp/>
        <stp>StudyData</stp>
        <stp>Consolidate(SPREAD(RBE-CLE,L2),1X,SPREAD(RBE-CLE,L2),1,0)</stp>
        <stp>Bar</stp>
        <stp/>
        <stp>Low</stp>
        <stp>10</stp>
        <stp>-132</stp>
        <stp>All</stp>
        <stp/>
        <stp/>
        <stp>TRUE</stp>
        <stp>T</stp>
        <tr r="H136" s="4"/>
      </tp>
      <tp>
        <v>-47.79</v>
        <stp/>
        <stp>StudyData</stp>
        <stp>Consolidate(SPREAD(RBE-CLE,L2),1X,SPREAD(RBE-CLE,L2),1,0)</stp>
        <stp>Bar</stp>
        <stp/>
        <stp>Low</stp>
        <stp>10</stp>
        <stp>-232</stp>
        <stp>All</stp>
        <stp/>
        <stp/>
        <stp>TRUE</stp>
        <stp>T</stp>
        <tr r="H236" s="4"/>
      </tp>
      <tp>
        <v>-48.56</v>
        <stp/>
        <stp>StudyData</stp>
        <stp>Consolidate(SPREAD(RBE-CLE,L2),1X,SPREAD(RBE-CLE,L2),1,0)</stp>
        <stp>Bar</stp>
        <stp/>
        <stp>Low</stp>
        <stp>10</stp>
        <stp>-133</stp>
        <stp>All</stp>
        <stp/>
        <stp/>
        <stp>TRUE</stp>
        <stp>T</stp>
        <tr r="H137" s="4"/>
      </tp>
      <tp>
        <v>-47.79</v>
        <stp/>
        <stp>StudyData</stp>
        <stp>Consolidate(SPREAD(RBE-CLE,L2),1X,SPREAD(RBE-CLE,L2),1,0)</stp>
        <stp>Bar</stp>
        <stp/>
        <stp>Low</stp>
        <stp>10</stp>
        <stp>-233</stp>
        <stp>All</stp>
        <stp/>
        <stp/>
        <stp>TRUE</stp>
        <stp>T</stp>
        <tr r="H237" s="4"/>
      </tp>
      <tp>
        <v>-48.54</v>
        <stp/>
        <stp>StudyData</stp>
        <stp>Consolidate(SPREAD(RBE-CLE,L2),1X,SPREAD(RBE-CLE,L2),1,0)</stp>
        <stp>Bar</stp>
        <stp/>
        <stp>Low</stp>
        <stp>10</stp>
        <stp>-130</stp>
        <stp>All</stp>
        <stp/>
        <stp/>
        <stp>TRUE</stp>
        <stp>T</stp>
        <tr r="H134" s="4"/>
      </tp>
      <tp>
        <v>-47.75</v>
        <stp/>
        <stp>StudyData</stp>
        <stp>Consolidate(SPREAD(RBE-CLE,L2),1X,SPREAD(RBE-CLE,L2),1,0)</stp>
        <stp>Bar</stp>
        <stp/>
        <stp>Low</stp>
        <stp>10</stp>
        <stp>-230</stp>
        <stp>All</stp>
        <stp/>
        <stp/>
        <stp>TRUE</stp>
        <stp>T</stp>
        <tr r="H234" s="4"/>
      </tp>
      <tp>
        <v>-48.52</v>
        <stp/>
        <stp>StudyData</stp>
        <stp>Consolidate(SPREAD(RBE-CLE,L2),1X,SPREAD(RBE-CLE,L2),1,0)</stp>
        <stp>Bar</stp>
        <stp/>
        <stp>Low</stp>
        <stp>10</stp>
        <stp>-131</stp>
        <stp>All</stp>
        <stp/>
        <stp/>
        <stp>TRUE</stp>
        <stp>T</stp>
        <tr r="H135" s="4"/>
      </tp>
      <tp>
        <v>-47.8</v>
        <stp/>
        <stp>StudyData</stp>
        <stp>Consolidate(SPREAD(RBE-CLE,L2),1X,SPREAD(RBE-CLE,L2),1,0)</stp>
        <stp>Bar</stp>
        <stp/>
        <stp>Low</stp>
        <stp>10</stp>
        <stp>-231</stp>
        <stp>All</stp>
        <stp/>
        <stp/>
        <stp>TRUE</stp>
        <stp>T</stp>
        <tr r="H235" s="4"/>
      </tp>
      <tp>
        <v>14.23</v>
        <stp/>
        <stp>StudyData</stp>
        <stp>Consolidate(SPREAD((42*HOE+42*RBE)/2-CLE,L3),1X,SPREAD((42*HOE+42*RBE)/2-CLE,L3),1,0)</stp>
        <stp>Bar</stp>
        <stp/>
        <stp>Close</stp>
        <stp>15</stp>
        <stp>-289</stp>
        <stp>All</stp>
        <stp/>
        <stp/>
        <stp>TRUE</stp>
        <stp>T</stp>
        <tr r="I293" s="2"/>
      </tp>
      <tp>
        <v>14.39</v>
        <stp/>
        <stp>StudyData</stp>
        <stp>Consolidate(SPREAD((42*HOE+42*RBE)/2-CLE,L3),1X,SPREAD((42*HOE+42*RBE)/2-CLE,L3),1,0)</stp>
        <stp>Bar</stp>
        <stp/>
        <stp>Close</stp>
        <stp>15</stp>
        <stp>-189</stp>
        <stp>All</stp>
        <stp/>
        <stp/>
        <stp>TRUE</stp>
        <stp>T</stp>
        <tr r="I193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-288</stp>
        <stp>All</stp>
        <stp/>
        <stp/>
        <stp>TRUE</stp>
        <stp>T</stp>
        <tr r="I292" s="2"/>
      </tp>
      <tp>
        <v>14.41</v>
        <stp/>
        <stp>StudyData</stp>
        <stp>Consolidate(SPREAD((42*HOE+42*RBE)/2-CLE,L3),1X,SPREAD((42*HOE+42*RBE)/2-CLE,L3),1,0)</stp>
        <stp>Bar</stp>
        <stp/>
        <stp>Close</stp>
        <stp>15</stp>
        <stp>-188</stp>
        <stp>All</stp>
        <stp/>
        <stp/>
        <stp>TRUE</stp>
        <stp>T</stp>
        <tr r="I192" s="2"/>
      </tp>
      <tp>
        <v>14.35</v>
        <stp/>
        <stp>StudyData</stp>
        <stp>Consolidate(SPREAD((42*HOE+42*RBE)/2-CLE,L3),1X,SPREAD((42*HOE+42*RBE)/2-CLE,L3),1,0)</stp>
        <stp>Bar</stp>
        <stp/>
        <stp>Close</stp>
        <stp>15</stp>
        <stp>-287</stp>
        <stp>All</stp>
        <stp/>
        <stp/>
        <stp>TRUE</stp>
        <stp>T</stp>
        <tr r="I291" s="2"/>
      </tp>
      <tp>
        <v>14.39</v>
        <stp/>
        <stp>StudyData</stp>
        <stp>Consolidate(SPREAD((42*HOE+42*RBE)/2-CLE,L3),1X,SPREAD((42*HOE+42*RBE)/2-CLE,L3),1,0)</stp>
        <stp>Bar</stp>
        <stp/>
        <stp>Close</stp>
        <stp>15</stp>
        <stp>-187</stp>
        <stp>All</stp>
        <stp/>
        <stp/>
        <stp>TRUE</stp>
        <stp>T</stp>
        <tr r="I191" s="2"/>
      </tp>
      <tp>
        <v>14.37</v>
        <stp/>
        <stp>StudyData</stp>
        <stp>Consolidate(SPREAD((42*HOE+42*RBE)/2-CLE,L3),1X,SPREAD((42*HOE+42*RBE)/2-CLE,L3),1,0)</stp>
        <stp>Bar</stp>
        <stp/>
        <stp>Close</stp>
        <stp>15</stp>
        <stp>-286</stp>
        <stp>All</stp>
        <stp/>
        <stp/>
        <stp>TRUE</stp>
        <stp>T</stp>
        <tr r="I290" s="2"/>
      </tp>
      <tp>
        <v>14.52</v>
        <stp/>
        <stp>StudyData</stp>
        <stp>Consolidate(SPREAD((42*HOE+42*RBE)/2-CLE,L3),1X,SPREAD((42*HOE+42*RBE)/2-CLE,L3),1,0)</stp>
        <stp>Bar</stp>
        <stp/>
        <stp>Close</stp>
        <stp>15</stp>
        <stp>-186</stp>
        <stp>All</stp>
        <stp/>
        <stp/>
        <stp>TRUE</stp>
        <stp>T</stp>
        <tr r="I190" s="2"/>
      </tp>
      <tp>
        <v>14.5</v>
        <stp/>
        <stp>StudyData</stp>
        <stp>Consolidate(SPREAD((42*HOE+42*RBE)/2-CLE,L3),1X,SPREAD((42*HOE+42*RBE)/2-CLE,L3),1,0)</stp>
        <stp>Bar</stp>
        <stp/>
        <stp>Close</stp>
        <stp>15</stp>
        <stp>-285</stp>
        <stp>All</stp>
        <stp/>
        <stp/>
        <stp>TRUE</stp>
        <stp>T</stp>
        <tr r="I289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-185</stp>
        <stp>All</stp>
        <stp/>
        <stp/>
        <stp>TRUE</stp>
        <stp>T</stp>
        <tr r="I189" s="2"/>
      </tp>
      <tp>
        <v>14.4</v>
        <stp/>
        <stp>StudyData</stp>
        <stp>Consolidate(SPREAD((42*HOE+42*RBE)/2-CLE,L3),1X,SPREAD((42*HOE+42*RBE)/2-CLE,L3),1,0)</stp>
        <stp>Bar</stp>
        <stp/>
        <stp>Close</stp>
        <stp>15</stp>
        <stp>-284</stp>
        <stp>All</stp>
        <stp/>
        <stp/>
        <stp>TRUE</stp>
        <stp>T</stp>
        <tr r="I288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-184</stp>
        <stp>All</stp>
        <stp/>
        <stp/>
        <stp>TRUE</stp>
        <stp>T</stp>
        <tr r="I188" s="2"/>
      </tp>
      <tp>
        <v>14.35</v>
        <stp/>
        <stp>StudyData</stp>
        <stp>Consolidate(SPREAD((42*HOE+42*RBE)/2-CLE,L3),1X,SPREAD((42*HOE+42*RBE)/2-CLE,L3),1,0)</stp>
        <stp>Bar</stp>
        <stp/>
        <stp>Close</stp>
        <stp>15</stp>
        <stp>-283</stp>
        <stp>All</stp>
        <stp/>
        <stp/>
        <stp>TRUE</stp>
        <stp>T</stp>
        <tr r="I287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-183</stp>
        <stp>All</stp>
        <stp/>
        <stp/>
        <stp>TRUE</stp>
        <stp>T</stp>
        <tr r="I187" s="2"/>
      </tp>
      <tp>
        <v>14.45</v>
        <stp/>
        <stp>StudyData</stp>
        <stp>Consolidate(SPREAD((42*HOE+42*RBE)/2-CLE,L3),1X,SPREAD((42*HOE+42*RBE)/2-CLE,L3),1,0)</stp>
        <stp>Bar</stp>
        <stp/>
        <stp>Close</stp>
        <stp>15</stp>
        <stp>-282</stp>
        <stp>All</stp>
        <stp/>
        <stp/>
        <stp>TRUE</stp>
        <stp>T</stp>
        <tr r="I286" s="2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-182</stp>
        <stp>All</stp>
        <stp/>
        <stp/>
        <stp>TRUE</stp>
        <stp>T</stp>
        <tr r="I186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-281</stp>
        <stp>All</stp>
        <stp/>
        <stp/>
        <stp>TRUE</stp>
        <stp>T</stp>
        <tr r="I285" s="2"/>
      </tp>
      <tp>
        <v>14.44</v>
        <stp/>
        <stp>StudyData</stp>
        <stp>Consolidate(SPREAD((42*HOE+42*RBE)/2-CLE,L3),1X,SPREAD((42*HOE+42*RBE)/2-CLE,L3),1,0)</stp>
        <stp>Bar</stp>
        <stp/>
        <stp>Close</stp>
        <stp>15</stp>
        <stp>-181</stp>
        <stp>All</stp>
        <stp/>
        <stp/>
        <stp>TRUE</stp>
        <stp>T</stp>
        <tr r="I185" s="2"/>
      </tp>
      <tp>
        <v>14.27</v>
        <stp/>
        <stp>StudyData</stp>
        <stp>Consolidate(SPREAD((42*HOE+42*RBE)/2-CLE,L3),1X,SPREAD((42*HOE+42*RBE)/2-CLE,L3),1,0)</stp>
        <stp>Bar</stp>
        <stp/>
        <stp>Close</stp>
        <stp>15</stp>
        <stp>-280</stp>
        <stp>All</stp>
        <stp/>
        <stp/>
        <stp>TRUE</stp>
        <stp>T</stp>
        <tr r="I284" s="2"/>
      </tp>
      <tp>
        <v>14.48</v>
        <stp/>
        <stp>StudyData</stp>
        <stp>Consolidate(SPREAD((42*HOE+42*RBE)/2-CLE,L3),1X,SPREAD((42*HOE+42*RBE)/2-CLE,L3),1,0)</stp>
        <stp>Bar</stp>
        <stp/>
        <stp>Close</stp>
        <stp>15</stp>
        <stp>-180</stp>
        <stp>All</stp>
        <stp/>
        <stp/>
        <stp>TRUE</stp>
        <stp>T</stp>
        <tr r="I184" s="2"/>
      </tp>
      <tp>
        <v>-48.12</v>
        <stp/>
        <stp>StudyData</stp>
        <stp>Consolidate(SPREAD(RBE-CLE,L2),1X,SPREAD(RBE-CLE,L2),1,0)</stp>
        <stp>Bar</stp>
        <stp/>
        <stp>High</stp>
        <stp>10</stp>
        <stp>-38</stp>
        <stp>All</stp>
        <stp/>
        <stp/>
        <stp>TRUE</stp>
        <stp>T</stp>
        <tr r="G42" s="4"/>
      </tp>
      <tp>
        <v>-48.09</v>
        <stp/>
        <stp>StudyData</stp>
        <stp>Consolidate(SPREAD(RBE-CLE,L2),1X,SPREAD(RBE-CLE,L2),1,0)</stp>
        <stp>Bar</stp>
        <stp/>
        <stp>High</stp>
        <stp>10</stp>
        <stp>-39</stp>
        <stp>All</stp>
        <stp/>
        <stp/>
        <stp>TRUE</stp>
        <stp>T</stp>
        <tr r="G43" s="4"/>
      </tp>
      <tp>
        <v>-48.05</v>
        <stp/>
        <stp>StudyData</stp>
        <stp>Consolidate(SPREAD(RBE-CLE,L2),1X,SPREAD(RBE-CLE,L2),1,0)</stp>
        <stp>Bar</stp>
        <stp/>
        <stp>High</stp>
        <stp>10</stp>
        <stp>-32</stp>
        <stp>All</stp>
        <stp/>
        <stp/>
        <stp>TRUE</stp>
        <stp>T</stp>
        <tr r="G36" s="4"/>
      </tp>
      <tp>
        <v>-48.03</v>
        <stp/>
        <stp>StudyData</stp>
        <stp>Consolidate(SPREAD(RBE-CLE,L2),1X,SPREAD(RBE-CLE,L2),1,0)</stp>
        <stp>Bar</stp>
        <stp/>
        <stp>High</stp>
        <stp>10</stp>
        <stp>-33</stp>
        <stp>All</stp>
        <stp/>
        <stp/>
        <stp>TRUE</stp>
        <stp>T</stp>
        <tr r="G37" s="4"/>
      </tp>
      <tp>
        <v>-47.97</v>
        <stp/>
        <stp>StudyData</stp>
        <stp>Consolidate(SPREAD(RBE-CLE,L2),1X,SPREAD(RBE-CLE,L2),1,0)</stp>
        <stp>Bar</stp>
        <stp/>
        <stp>High</stp>
        <stp>10</stp>
        <stp>-30</stp>
        <stp>All</stp>
        <stp/>
        <stp/>
        <stp>TRUE</stp>
        <stp>T</stp>
        <tr r="G34" s="4"/>
      </tp>
      <tp>
        <v>-48</v>
        <stp/>
        <stp>StudyData</stp>
        <stp>Consolidate(SPREAD(RBE-CLE,L2),1X,SPREAD(RBE-CLE,L2),1,0)</stp>
        <stp>Bar</stp>
        <stp/>
        <stp>High</stp>
        <stp>10</stp>
        <stp>-31</stp>
        <stp>All</stp>
        <stp/>
        <stp/>
        <stp>TRUE</stp>
        <stp>T</stp>
        <tr r="G35" s="4"/>
      </tp>
      <tp>
        <v>-48.03</v>
        <stp/>
        <stp>StudyData</stp>
        <stp>Consolidate(SPREAD(RBE-CLE,L2),1X,SPREAD(RBE-CLE,L2),1,0)</stp>
        <stp>Bar</stp>
        <stp/>
        <stp>High</stp>
        <stp>10</stp>
        <stp>-36</stp>
        <stp>All</stp>
        <stp/>
        <stp/>
        <stp>TRUE</stp>
        <stp>T</stp>
        <tr r="G40" s="4"/>
      </tp>
      <tp>
        <v>-48.09</v>
        <stp/>
        <stp>StudyData</stp>
        <stp>Consolidate(SPREAD(RBE-CLE,L2),1X,SPREAD(RBE-CLE,L2),1,0)</stp>
        <stp>Bar</stp>
        <stp/>
        <stp>High</stp>
        <stp>10</stp>
        <stp>-37</stp>
        <stp>All</stp>
        <stp/>
        <stp/>
        <stp>TRUE</stp>
        <stp>T</stp>
        <tr r="G41" s="4"/>
      </tp>
      <tp>
        <v>-47.99</v>
        <stp/>
        <stp>StudyData</stp>
        <stp>Consolidate(SPREAD(RBE-CLE,L2),1X,SPREAD(RBE-CLE,L2),1,0)</stp>
        <stp>Bar</stp>
        <stp/>
        <stp>High</stp>
        <stp>10</stp>
        <stp>-34</stp>
        <stp>All</stp>
        <stp/>
        <stp/>
        <stp>TRUE</stp>
        <stp>T</stp>
        <tr r="G38" s="4"/>
      </tp>
      <tp>
        <v>-48.04</v>
        <stp/>
        <stp>StudyData</stp>
        <stp>Consolidate(SPREAD(RBE-CLE,L2),1X,SPREAD(RBE-CLE,L2),1,0)</stp>
        <stp>Bar</stp>
        <stp/>
        <stp>High</stp>
        <stp>10</stp>
        <stp>-35</stp>
        <stp>All</stp>
        <stp/>
        <stp/>
        <stp>TRUE</stp>
        <stp>T</stp>
        <tr r="G39" s="4"/>
      </tp>
      <tp>
        <v>-48.14</v>
        <stp/>
        <stp>StudyData</stp>
        <stp>Consolidate(SPREAD(RBE-CLE,L2),1X,SPREAD(RBE-CLE,L2),1,0)</stp>
        <stp>Bar</stp>
        <stp/>
        <stp>Low</stp>
        <stp>10</stp>
        <stp>-148</stp>
        <stp>All</stp>
        <stp/>
        <stp/>
        <stp>TRUE</stp>
        <stp>T</stp>
        <tr r="H152" s="4"/>
      </tp>
      <tp>
        <v>-47.74</v>
        <stp/>
        <stp>StudyData</stp>
        <stp>Consolidate(SPREAD(RBE-CLE,L2),1X,SPREAD(RBE-CLE,L2),1,0)</stp>
        <stp>Bar</stp>
        <stp/>
        <stp>Low</stp>
        <stp>10</stp>
        <stp>-248</stp>
        <stp>All</stp>
        <stp/>
        <stp/>
        <stp>TRUE</stp>
        <stp>T</stp>
        <tr r="H252" s="4"/>
      </tp>
      <tp>
        <v>-48.02</v>
        <stp/>
        <stp>StudyData</stp>
        <stp>Consolidate(SPREAD(RBE-CLE,L2),1X,SPREAD(RBE-CLE,L2),1,0)</stp>
        <stp>Bar</stp>
        <stp/>
        <stp>Low</stp>
        <stp>10</stp>
        <stp>-149</stp>
        <stp>All</stp>
        <stp/>
        <stp/>
        <stp>TRUE</stp>
        <stp>T</stp>
        <tr r="H153" s="4"/>
      </tp>
      <tp>
        <v>-47.72</v>
        <stp/>
        <stp>StudyData</stp>
        <stp>Consolidate(SPREAD(RBE-CLE,L2),1X,SPREAD(RBE-CLE,L2),1,0)</stp>
        <stp>Bar</stp>
        <stp/>
        <stp>Low</stp>
        <stp>10</stp>
        <stp>-249</stp>
        <stp>All</stp>
        <stp/>
        <stp/>
        <stp>TRUE</stp>
        <stp>T</stp>
        <tr r="H253" s="4"/>
      </tp>
      <tp>
        <v>-48.12</v>
        <stp/>
        <stp>StudyData</stp>
        <stp>Consolidate(SPREAD(RBE-CLE,L2),1X,SPREAD(RBE-CLE,L2),1,0)</stp>
        <stp>Bar</stp>
        <stp/>
        <stp>Low</stp>
        <stp>10</stp>
        <stp>-146</stp>
        <stp>All</stp>
        <stp/>
        <stp/>
        <stp>TRUE</stp>
        <stp>T</stp>
        <tr r="H150" s="4"/>
      </tp>
      <tp>
        <v>-47.75</v>
        <stp/>
        <stp>StudyData</stp>
        <stp>Consolidate(SPREAD(RBE-CLE,L2),1X,SPREAD(RBE-CLE,L2),1,0)</stp>
        <stp>Bar</stp>
        <stp/>
        <stp>Low</stp>
        <stp>10</stp>
        <stp>-246</stp>
        <stp>All</stp>
        <stp/>
        <stp/>
        <stp>TRUE</stp>
        <stp>T</stp>
        <tr r="H250" s="4"/>
      </tp>
      <tp>
        <v>-48.06</v>
        <stp/>
        <stp>StudyData</stp>
        <stp>Consolidate(SPREAD(RBE-CLE,L2),1X,SPREAD(RBE-CLE,L2),1,0)</stp>
        <stp>Bar</stp>
        <stp/>
        <stp>Low</stp>
        <stp>10</stp>
        <stp>-147</stp>
        <stp>All</stp>
        <stp/>
        <stp/>
        <stp>TRUE</stp>
        <stp>T</stp>
        <tr r="H151" s="4"/>
      </tp>
      <tp>
        <v>-47.74</v>
        <stp/>
        <stp>StudyData</stp>
        <stp>Consolidate(SPREAD(RBE-CLE,L2),1X,SPREAD(RBE-CLE,L2),1,0)</stp>
        <stp>Bar</stp>
        <stp/>
        <stp>Low</stp>
        <stp>10</stp>
        <stp>-247</stp>
        <stp>All</stp>
        <stp/>
        <stp/>
        <stp>TRUE</stp>
        <stp>T</stp>
        <tr r="H251" s="4"/>
      </tp>
      <tp>
        <v>-48.42</v>
        <stp/>
        <stp>StudyData</stp>
        <stp>Consolidate(SPREAD(RBE-CLE,L2),1X,SPREAD(RBE-CLE,L2),1,0)</stp>
        <stp>Bar</stp>
        <stp/>
        <stp>Low</stp>
        <stp>10</stp>
        <stp>-144</stp>
        <stp>All</stp>
        <stp/>
        <stp/>
        <stp>TRUE</stp>
        <stp>T</stp>
        <tr r="H148" s="4"/>
      </tp>
      <tp>
        <v>-47.77</v>
        <stp/>
        <stp>StudyData</stp>
        <stp>Consolidate(SPREAD(RBE-CLE,L2),1X,SPREAD(RBE-CLE,L2),1,0)</stp>
        <stp>Bar</stp>
        <stp/>
        <stp>Low</stp>
        <stp>10</stp>
        <stp>-244</stp>
        <stp>All</stp>
        <stp/>
        <stp/>
        <stp>TRUE</stp>
        <stp>T</stp>
        <tr r="H248" s="4"/>
      </tp>
      <tp>
        <v>-48.29</v>
        <stp/>
        <stp>StudyData</stp>
        <stp>Consolidate(SPREAD(RBE-CLE,L2),1X,SPREAD(RBE-CLE,L2),1,0)</stp>
        <stp>Bar</stp>
        <stp/>
        <stp>Low</stp>
        <stp>10</stp>
        <stp>-145</stp>
        <stp>All</stp>
        <stp/>
        <stp/>
        <stp>TRUE</stp>
        <stp>T</stp>
        <tr r="H149" s="4"/>
      </tp>
      <tp>
        <v>-47.75</v>
        <stp/>
        <stp>StudyData</stp>
        <stp>Consolidate(SPREAD(RBE-CLE,L2),1X,SPREAD(RBE-CLE,L2),1,0)</stp>
        <stp>Bar</stp>
        <stp/>
        <stp>Low</stp>
        <stp>10</stp>
        <stp>-245</stp>
        <stp>All</stp>
        <stp/>
        <stp/>
        <stp>TRUE</stp>
        <stp>T</stp>
        <tr r="H249" s="4"/>
      </tp>
      <tp>
        <v>-48.36</v>
        <stp/>
        <stp>StudyData</stp>
        <stp>Consolidate(SPREAD(RBE-CLE,L2),1X,SPREAD(RBE-CLE,L2),1,0)</stp>
        <stp>Bar</stp>
        <stp/>
        <stp>Low</stp>
        <stp>10</stp>
        <stp>-142</stp>
        <stp>All</stp>
        <stp/>
        <stp/>
        <stp>TRUE</stp>
        <stp>T</stp>
        <tr r="H146" s="4"/>
      </tp>
      <tp>
        <v>-47.74</v>
        <stp/>
        <stp>StudyData</stp>
        <stp>Consolidate(SPREAD(RBE-CLE,L2),1X,SPREAD(RBE-CLE,L2),1,0)</stp>
        <stp>Bar</stp>
        <stp/>
        <stp>Low</stp>
        <stp>10</stp>
        <stp>-242</stp>
        <stp>All</stp>
        <stp/>
        <stp/>
        <stp>TRUE</stp>
        <stp>T</stp>
        <tr r="H246" s="4"/>
      </tp>
      <tp>
        <v>-48.4</v>
        <stp/>
        <stp>StudyData</stp>
        <stp>Consolidate(SPREAD(RBE-CLE,L2),1X,SPREAD(RBE-CLE,L2),1,0)</stp>
        <stp>Bar</stp>
        <stp/>
        <stp>Low</stp>
        <stp>10</stp>
        <stp>-143</stp>
        <stp>All</stp>
        <stp/>
        <stp/>
        <stp>TRUE</stp>
        <stp>T</stp>
        <tr r="H147" s="4"/>
      </tp>
      <tp>
        <v>-47.75</v>
        <stp/>
        <stp>StudyData</stp>
        <stp>Consolidate(SPREAD(RBE-CLE,L2),1X,SPREAD(RBE-CLE,L2),1,0)</stp>
        <stp>Bar</stp>
        <stp/>
        <stp>Low</stp>
        <stp>10</stp>
        <stp>-243</stp>
        <stp>All</stp>
        <stp/>
        <stp/>
        <stp>TRUE</stp>
        <stp>T</stp>
        <tr r="H247" s="4"/>
      </tp>
      <tp>
        <v>-48.35</v>
        <stp/>
        <stp>StudyData</stp>
        <stp>Consolidate(SPREAD(RBE-CLE,L2),1X,SPREAD(RBE-CLE,L2),1,0)</stp>
        <stp>Bar</stp>
        <stp/>
        <stp>Low</stp>
        <stp>10</stp>
        <stp>-140</stp>
        <stp>All</stp>
        <stp/>
        <stp/>
        <stp>TRUE</stp>
        <stp>T</stp>
        <tr r="H144" s="4"/>
      </tp>
      <tp>
        <v>-47.77</v>
        <stp/>
        <stp>StudyData</stp>
        <stp>Consolidate(SPREAD(RBE-CLE,L2),1X,SPREAD(RBE-CLE,L2),1,0)</stp>
        <stp>Bar</stp>
        <stp/>
        <stp>Low</stp>
        <stp>10</stp>
        <stp>-240</stp>
        <stp>All</stp>
        <stp/>
        <stp/>
        <stp>TRUE</stp>
        <stp>T</stp>
        <tr r="H244" s="4"/>
      </tp>
      <tp>
        <v>-48.35</v>
        <stp/>
        <stp>StudyData</stp>
        <stp>Consolidate(SPREAD(RBE-CLE,L2),1X,SPREAD(RBE-CLE,L2),1,0)</stp>
        <stp>Bar</stp>
        <stp/>
        <stp>Low</stp>
        <stp>10</stp>
        <stp>-141</stp>
        <stp>All</stp>
        <stp/>
        <stp/>
        <stp>TRUE</stp>
        <stp>T</stp>
        <tr r="H145" s="4"/>
      </tp>
      <tp>
        <v>-47.75</v>
        <stp/>
        <stp>StudyData</stp>
        <stp>Consolidate(SPREAD(RBE-CLE,L2),1X,SPREAD(RBE-CLE,L2),1,0)</stp>
        <stp>Bar</stp>
        <stp/>
        <stp>Low</stp>
        <stp>10</stp>
        <stp>-241</stp>
        <stp>All</stp>
        <stp/>
        <stp/>
        <stp>TRUE</stp>
        <stp>T</stp>
        <tr r="H245" s="4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-88</stp>
        <stp>All</stp>
        <stp/>
        <stp/>
        <stp>TRUE</stp>
        <stp>T</stp>
        <tr r="H92" s="2"/>
      </tp>
      <tp>
        <v>14.56</v>
        <stp/>
        <stp>StudyData</stp>
        <stp>Consolidate(SPREAD((42*HOE+42*RBE)/2-CLE,L3),1X,SPREAD((42*HOE+42*RBE)/2-CLE,L3),1,0)</stp>
        <stp>Bar</stp>
        <stp/>
        <stp>Low</stp>
        <stp>15</stp>
        <stp>-89</stp>
        <stp>All</stp>
        <stp/>
        <stp/>
        <stp>TRUE</stp>
        <stp>T</stp>
        <tr r="H93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-80</stp>
        <stp>All</stp>
        <stp/>
        <stp/>
        <stp>TRUE</stp>
        <stp>T</stp>
        <tr r="H84" s="2"/>
      </tp>
      <tp>
        <v>14.57</v>
        <stp/>
        <stp>StudyData</stp>
        <stp>Consolidate(SPREAD((42*HOE+42*RBE)/2-CLE,L3),1X,SPREAD((42*HOE+42*RBE)/2-CLE,L3),1,0)</stp>
        <stp>Bar</stp>
        <stp/>
        <stp>Low</stp>
        <stp>15</stp>
        <stp>-81</stp>
        <stp>All</stp>
        <stp/>
        <stp/>
        <stp>TRUE</stp>
        <stp>T</stp>
        <tr r="H85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-82</stp>
        <stp>All</stp>
        <stp/>
        <stp/>
        <stp>TRUE</stp>
        <stp>T</stp>
        <tr r="H86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-83</stp>
        <stp>All</stp>
        <stp/>
        <stp/>
        <stp>TRUE</stp>
        <stp>T</stp>
        <tr r="H87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-84</stp>
        <stp>All</stp>
        <stp/>
        <stp/>
        <stp>TRUE</stp>
        <stp>T</stp>
        <tr r="H88" s="2"/>
      </tp>
      <tp>
        <v>14.48</v>
        <stp/>
        <stp>StudyData</stp>
        <stp>Consolidate(SPREAD((42*HOE+42*RBE)/2-CLE,L3),1X,SPREAD((42*HOE+42*RBE)/2-CLE,L3),1,0)</stp>
        <stp>Bar</stp>
        <stp/>
        <stp>Low</stp>
        <stp>15</stp>
        <stp>-85</stp>
        <stp>All</stp>
        <stp/>
        <stp/>
        <stp>TRUE</stp>
        <stp>T</stp>
        <tr r="H89" s="2"/>
      </tp>
      <tp>
        <v>14.5</v>
        <stp/>
        <stp>StudyData</stp>
        <stp>Consolidate(SPREAD((42*HOE+42*RBE)/2-CLE,L3),1X,SPREAD((42*HOE+42*RBE)/2-CLE,L3),1,0)</stp>
        <stp>Bar</stp>
        <stp/>
        <stp>Low</stp>
        <stp>15</stp>
        <stp>-86</stp>
        <stp>All</stp>
        <stp/>
        <stp/>
        <stp>TRUE</stp>
        <stp>T</stp>
        <tr r="H90" s="2"/>
      </tp>
      <tp>
        <v>14.53</v>
        <stp/>
        <stp>StudyData</stp>
        <stp>Consolidate(SPREAD((42*HOE+42*RBE)/2-CLE,L3),1X,SPREAD((42*HOE+42*RBE)/2-CLE,L3),1,0)</stp>
        <stp>Bar</stp>
        <stp/>
        <stp>Low</stp>
        <stp>15</stp>
        <stp>-87</stp>
        <stp>All</stp>
        <stp/>
        <stp/>
        <stp>TRUE</stp>
        <stp>T</stp>
        <tr r="H91" s="2"/>
      </tp>
      <tp>
        <v>14.15</v>
        <stp/>
        <stp>StudyData</stp>
        <stp>Consolidate(SPREAD((42*HOE+42*RBE)/2-CLE,L3),1X,SPREAD((42*HOE+42*RBE)/2-CLE,L3),1,0)</stp>
        <stp>Bar</stp>
        <stp/>
        <stp>Close</stp>
        <stp>15</stp>
        <stp>-299</stp>
        <stp>All</stp>
        <stp/>
        <stp/>
        <stp>TRUE</stp>
        <stp>T</stp>
        <tr r="I303" s="2"/>
      </tp>
      <tp>
        <v>14.34</v>
        <stp/>
        <stp>StudyData</stp>
        <stp>Consolidate(SPREAD((42*HOE+42*RBE)/2-CLE,L3),1X,SPREAD((42*HOE+42*RBE)/2-CLE,L3),1,0)</stp>
        <stp>Bar</stp>
        <stp/>
        <stp>Close</stp>
        <stp>15</stp>
        <stp>-199</stp>
        <stp>All</stp>
        <stp/>
        <stp/>
        <stp>TRUE</stp>
        <stp>T</stp>
        <tr r="I203" s="2"/>
      </tp>
      <tp>
        <v>14.29</v>
        <stp/>
        <stp>StudyData</stp>
        <stp>Consolidate(SPREAD((42*HOE+42*RBE)/2-CLE,L3),1X,SPREAD((42*HOE+42*RBE)/2-CLE,L3),1,0)</stp>
        <stp>Bar</stp>
        <stp/>
        <stp>Close</stp>
        <stp>15</stp>
        <stp>-298</stp>
        <stp>All</stp>
        <stp/>
        <stp/>
        <stp>TRUE</stp>
        <stp>T</stp>
        <tr r="I302" s="2"/>
      </tp>
      <tp>
        <v>14.33</v>
        <stp/>
        <stp>StudyData</stp>
        <stp>Consolidate(SPREAD((42*HOE+42*RBE)/2-CLE,L3),1X,SPREAD((42*HOE+42*RBE)/2-CLE,L3),1,0)</stp>
        <stp>Bar</stp>
        <stp/>
        <stp>Close</stp>
        <stp>15</stp>
        <stp>-198</stp>
        <stp>All</stp>
        <stp/>
        <stp/>
        <stp>TRUE</stp>
        <stp>T</stp>
        <tr r="I202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-297</stp>
        <stp>All</stp>
        <stp/>
        <stp/>
        <stp>TRUE</stp>
        <stp>T</stp>
        <tr r="I301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-197</stp>
        <stp>All</stp>
        <stp/>
        <stp/>
        <stp>TRUE</stp>
        <stp>T</stp>
        <tr r="I201" s="2"/>
      </tp>
      <tp>
        <v>14.2</v>
        <stp/>
        <stp>StudyData</stp>
        <stp>Consolidate(SPREAD((42*HOE+42*RBE)/2-CLE,L3),1X,SPREAD((42*HOE+42*RBE)/2-CLE,L3),1,0)</stp>
        <stp>Bar</stp>
        <stp/>
        <stp>Close</stp>
        <stp>15</stp>
        <stp>-296</stp>
        <stp>All</stp>
        <stp/>
        <stp/>
        <stp>TRUE</stp>
        <stp>T</stp>
        <tr r="I300" s="2"/>
      </tp>
      <tp>
        <v>14.32</v>
        <stp/>
        <stp>StudyData</stp>
        <stp>Consolidate(SPREAD((42*HOE+42*RBE)/2-CLE,L3),1X,SPREAD((42*HOE+42*RBE)/2-CLE,L3),1,0)</stp>
        <stp>Bar</stp>
        <stp/>
        <stp>Close</stp>
        <stp>15</stp>
        <stp>-196</stp>
        <stp>All</stp>
        <stp/>
        <stp/>
        <stp>TRUE</stp>
        <stp>T</stp>
        <tr r="I200" s="2"/>
      </tp>
      <tp>
        <v>14.24</v>
        <stp/>
        <stp>StudyData</stp>
        <stp>Consolidate(SPREAD((42*HOE+42*RBE)/2-CLE,L3),1X,SPREAD((42*HOE+42*RBE)/2-CLE,L3),1,0)</stp>
        <stp>Bar</stp>
        <stp/>
        <stp>Close</stp>
        <stp>15</stp>
        <stp>-295</stp>
        <stp>All</stp>
        <stp/>
        <stp/>
        <stp>TRUE</stp>
        <stp>T</stp>
        <tr r="I299" s="2"/>
      </tp>
      <tp>
        <v>14.31</v>
        <stp/>
        <stp>StudyData</stp>
        <stp>Consolidate(SPREAD((42*HOE+42*RBE)/2-CLE,L3),1X,SPREAD((42*HOE+42*RBE)/2-CLE,L3),1,0)</stp>
        <stp>Bar</stp>
        <stp/>
        <stp>Close</stp>
        <stp>15</stp>
        <stp>-195</stp>
        <stp>All</stp>
        <stp/>
        <stp/>
        <stp>TRUE</stp>
        <stp>T</stp>
        <tr r="I199" s="2"/>
      </tp>
      <tp>
        <v>14.26</v>
        <stp/>
        <stp>StudyData</stp>
        <stp>Consolidate(SPREAD((42*HOE+42*RBE)/2-CLE,L3),1X,SPREAD((42*HOE+42*RBE)/2-CLE,L3),1,0)</stp>
        <stp>Bar</stp>
        <stp/>
        <stp>Close</stp>
        <stp>15</stp>
        <stp>-294</stp>
        <stp>All</stp>
        <stp/>
        <stp/>
        <stp>TRUE</stp>
        <stp>T</stp>
        <tr r="I298" s="2"/>
      </tp>
      <tp>
        <v>14.2</v>
        <stp/>
        <stp>StudyData</stp>
        <stp>Consolidate(SPREAD((42*HOE+42*RBE)/2-CLE,L3),1X,SPREAD((42*HOE+42*RBE)/2-CLE,L3),1,0)</stp>
        <stp>Bar</stp>
        <stp/>
        <stp>Close</stp>
        <stp>15</stp>
        <stp>-194</stp>
        <stp>All</stp>
        <stp/>
        <stp/>
        <stp>TRUE</stp>
        <stp>T</stp>
        <tr r="I198" s="2"/>
      </tp>
      <tp>
        <v>14.24</v>
        <stp/>
        <stp>StudyData</stp>
        <stp>Consolidate(SPREAD((42*HOE+42*RBE)/2-CLE,L3),1X,SPREAD((42*HOE+42*RBE)/2-CLE,L3),1,0)</stp>
        <stp>Bar</stp>
        <stp/>
        <stp>Close</stp>
        <stp>15</stp>
        <stp>-293</stp>
        <stp>All</stp>
        <stp/>
        <stp/>
        <stp>TRUE</stp>
        <stp>T</stp>
        <tr r="I297" s="2"/>
      </tp>
      <tp>
        <v>14.2</v>
        <stp/>
        <stp>StudyData</stp>
        <stp>Consolidate(SPREAD((42*HOE+42*RBE)/2-CLE,L3),1X,SPREAD((42*HOE+42*RBE)/2-CLE,L3),1,0)</stp>
        <stp>Bar</stp>
        <stp/>
        <stp>Close</stp>
        <stp>15</stp>
        <stp>-193</stp>
        <stp>All</stp>
        <stp/>
        <stp/>
        <stp>TRUE</stp>
        <stp>T</stp>
        <tr r="I197" s="2"/>
      </tp>
      <tp>
        <v>14.3</v>
        <stp/>
        <stp>StudyData</stp>
        <stp>Consolidate(SPREAD((42*HOE+42*RBE)/2-CLE,L3),1X,SPREAD((42*HOE+42*RBE)/2-CLE,L3),1,0)</stp>
        <stp>Bar</stp>
        <stp/>
        <stp>Close</stp>
        <stp>15</stp>
        <stp>-292</stp>
        <stp>All</stp>
        <stp/>
        <stp/>
        <stp>TRUE</stp>
        <stp>T</stp>
        <tr r="I296" s="2"/>
      </tp>
      <tp>
        <v>14.25</v>
        <stp/>
        <stp>StudyData</stp>
        <stp>Consolidate(SPREAD((42*HOE+42*RBE)/2-CLE,L3),1X,SPREAD((42*HOE+42*RBE)/2-CLE,L3),1,0)</stp>
        <stp>Bar</stp>
        <stp/>
        <stp>Close</stp>
        <stp>15</stp>
        <stp>-192</stp>
        <stp>All</stp>
        <stp/>
        <stp/>
        <stp>TRUE</stp>
        <stp>T</stp>
        <tr r="I196" s="2"/>
      </tp>
      <tp>
        <v>14.24</v>
        <stp/>
        <stp>StudyData</stp>
        <stp>Consolidate(SPREAD((42*HOE+42*RBE)/2-CLE,L3),1X,SPREAD((42*HOE+42*RBE)/2-CLE,L3),1,0)</stp>
        <stp>Bar</stp>
        <stp/>
        <stp>Close</stp>
        <stp>15</stp>
        <stp>-291</stp>
        <stp>All</stp>
        <stp/>
        <stp/>
        <stp>TRUE</stp>
        <stp>T</stp>
        <tr r="I295" s="2"/>
      </tp>
      <tp>
        <v>14.2</v>
        <stp/>
        <stp>StudyData</stp>
        <stp>Consolidate(SPREAD((42*HOE+42*RBE)/2-CLE,L3),1X,SPREAD((42*HOE+42*RBE)/2-CLE,L3),1,0)</stp>
        <stp>Bar</stp>
        <stp/>
        <stp>Close</stp>
        <stp>15</stp>
        <stp>-191</stp>
        <stp>All</stp>
        <stp/>
        <stp/>
        <stp>TRUE</stp>
        <stp>T</stp>
        <tr r="I195" s="2"/>
      </tp>
      <tp>
        <v>14.21</v>
        <stp/>
        <stp>StudyData</stp>
        <stp>Consolidate(SPREAD((42*HOE+42*RBE)/2-CLE,L3),1X,SPREAD((42*HOE+42*RBE)/2-CLE,L3),1,0)</stp>
        <stp>Bar</stp>
        <stp/>
        <stp>Close</stp>
        <stp>15</stp>
        <stp>-290</stp>
        <stp>All</stp>
        <stp/>
        <stp/>
        <stp>TRUE</stp>
        <stp>T</stp>
        <tr r="I294" s="2"/>
      </tp>
      <tp>
        <v>14.38</v>
        <stp/>
        <stp>StudyData</stp>
        <stp>Consolidate(SPREAD((42*HOE+42*RBE)/2-CLE,L3),1X,SPREAD((42*HOE+42*RBE)/2-CLE,L3),1,0)</stp>
        <stp>Bar</stp>
        <stp/>
        <stp>Close</stp>
        <stp>15</stp>
        <stp>-190</stp>
        <stp>All</stp>
        <stp/>
        <stp/>
        <stp>TRUE</stp>
        <stp>T</stp>
        <tr r="I194" s="2"/>
      </tp>
      <tp>
        <v>-47.93</v>
        <stp/>
        <stp>StudyData</stp>
        <stp>Consolidate(SPREAD(RBE-CLE,L2),1X,SPREAD(RBE-CLE,L2),1,0)</stp>
        <stp>Bar</stp>
        <stp/>
        <stp>High</stp>
        <stp>10</stp>
        <stp>-28</stp>
        <stp>All</stp>
        <stp/>
        <stp/>
        <stp>TRUE</stp>
        <stp>T</stp>
        <tr r="G32" s="4"/>
      </tp>
      <tp>
        <v>-47.99</v>
        <stp/>
        <stp>StudyData</stp>
        <stp>Consolidate(SPREAD(RBE-CLE,L2),1X,SPREAD(RBE-CLE,L2),1,0)</stp>
        <stp>Bar</stp>
        <stp/>
        <stp>High</stp>
        <stp>10</stp>
        <stp>-29</stp>
        <stp>All</stp>
        <stp/>
        <stp/>
        <stp>TRUE</stp>
        <stp>T</stp>
        <tr r="G33" s="4"/>
      </tp>
      <tp>
        <v>-47.78</v>
        <stp/>
        <stp>StudyData</stp>
        <stp>Consolidate(SPREAD(RBE-CLE,L2),1X,SPREAD(RBE-CLE,L2),1,0)</stp>
        <stp>Bar</stp>
        <stp/>
        <stp>High</stp>
        <stp>10</stp>
        <stp>-22</stp>
        <stp>All</stp>
        <stp/>
        <stp/>
        <stp>TRUE</stp>
        <stp>T</stp>
        <tr r="G26" s="4"/>
      </tp>
      <tp>
        <v>-47.79</v>
        <stp/>
        <stp>StudyData</stp>
        <stp>Consolidate(SPREAD(RBE-CLE,L2),1X,SPREAD(RBE-CLE,L2),1,0)</stp>
        <stp>Bar</stp>
        <stp/>
        <stp>High</stp>
        <stp>10</stp>
        <stp>-23</stp>
        <stp>All</stp>
        <stp/>
        <stp/>
        <stp>TRUE</stp>
        <stp>T</stp>
        <tr r="G27" s="4"/>
      </tp>
      <tp>
        <v>-47.86</v>
        <stp/>
        <stp>StudyData</stp>
        <stp>Consolidate(SPREAD(RBE-CLE,L2),1X,SPREAD(RBE-CLE,L2),1,0)</stp>
        <stp>Bar</stp>
        <stp/>
        <stp>High</stp>
        <stp>10</stp>
        <stp>-20</stp>
        <stp>All</stp>
        <stp/>
        <stp/>
        <stp>TRUE</stp>
        <stp>T</stp>
        <tr r="G24" s="4"/>
      </tp>
      <tp>
        <v>-47.81</v>
        <stp/>
        <stp>StudyData</stp>
        <stp>Consolidate(SPREAD(RBE-CLE,L2),1X,SPREAD(RBE-CLE,L2),1,0)</stp>
        <stp>Bar</stp>
        <stp/>
        <stp>High</stp>
        <stp>10</stp>
        <stp>-21</stp>
        <stp>All</stp>
        <stp/>
        <stp/>
        <stp>TRUE</stp>
        <stp>T</stp>
        <tr r="G25" s="4"/>
      </tp>
      <tp>
        <v>-47.93</v>
        <stp/>
        <stp>StudyData</stp>
        <stp>Consolidate(SPREAD(RBE-CLE,L2),1X,SPREAD(RBE-CLE,L2),1,0)</stp>
        <stp>Bar</stp>
        <stp/>
        <stp>High</stp>
        <stp>10</stp>
        <stp>-26</stp>
        <stp>All</stp>
        <stp/>
        <stp/>
        <stp>TRUE</stp>
        <stp>T</stp>
        <tr r="G30" s="4"/>
      </tp>
      <tp>
        <v>-47.97</v>
        <stp/>
        <stp>StudyData</stp>
        <stp>Consolidate(SPREAD(RBE-CLE,L2),1X,SPREAD(RBE-CLE,L2),1,0)</stp>
        <stp>Bar</stp>
        <stp/>
        <stp>High</stp>
        <stp>10</stp>
        <stp>-27</stp>
        <stp>All</stp>
        <stp/>
        <stp/>
        <stp>TRUE</stp>
        <stp>T</stp>
        <tr r="G31" s="4"/>
      </tp>
      <tp>
        <v>-47.81</v>
        <stp/>
        <stp>StudyData</stp>
        <stp>Consolidate(SPREAD(RBE-CLE,L2),1X,SPREAD(RBE-CLE,L2),1,0)</stp>
        <stp>Bar</stp>
        <stp/>
        <stp>High</stp>
        <stp>10</stp>
        <stp>-24</stp>
        <stp>All</stp>
        <stp/>
        <stp/>
        <stp>TRUE</stp>
        <stp>T</stp>
        <tr r="G28" s="4"/>
      </tp>
      <tp>
        <v>-47.82</v>
        <stp/>
        <stp>StudyData</stp>
        <stp>Consolidate(SPREAD(RBE-CLE,L2),1X,SPREAD(RBE-CLE,L2),1,0)</stp>
        <stp>Bar</stp>
        <stp/>
        <stp>High</stp>
        <stp>10</stp>
        <stp>-25</stp>
        <stp>All</stp>
        <stp/>
        <stp/>
        <stp>TRUE</stp>
        <stp>T</stp>
        <tr r="G29" s="4"/>
      </tp>
      <tp>
        <v>42669.798611111109</v>
        <stp/>
        <stp>StudyData</stp>
        <stp>Consolidate(SPREAD(RBE-CLE,L2),1X,SPREAD(RBE-CLE,L2),1,0)</stp>
        <stp>Bar</stp>
        <stp/>
        <stp>Time</stp>
        <stp>10</stp>
        <stp>-231</stp>
        <stp>All</stp>
        <stp/>
        <stp/>
        <stp>False</stp>
        <tr r="E235" s="4"/>
        <tr r="C235" s="4"/>
      </tp>
      <tp>
        <v>42669.805555555555</v>
        <stp/>
        <stp>StudyData</stp>
        <stp>Consolidate(SPREAD(RBE-CLE,L2),1X,SPREAD(RBE-CLE,L2),1,0)</stp>
        <stp>Bar</stp>
        <stp/>
        <stp>Time</stp>
        <stp>10</stp>
        <stp>-230</stp>
        <stp>All</stp>
        <stp/>
        <stp/>
        <stp>False</stp>
        <tr r="C234" s="4"/>
        <tr r="E234" s="4"/>
      </tp>
      <tp>
        <v>42669.784722222219</v>
        <stp/>
        <stp>StudyData</stp>
        <stp>Consolidate(SPREAD(RBE-CLE,L2),1X,SPREAD(RBE-CLE,L2),1,0)</stp>
        <stp>Bar</stp>
        <stp/>
        <stp>Time</stp>
        <stp>10</stp>
        <stp>-233</stp>
        <stp>All</stp>
        <stp/>
        <stp/>
        <stp>False</stp>
        <tr r="E237" s="4"/>
        <tr r="C237" s="4"/>
      </tp>
      <tp>
        <v>42669.791666666664</v>
        <stp/>
        <stp>StudyData</stp>
        <stp>Consolidate(SPREAD(RBE-CLE,L2),1X,SPREAD(RBE-CLE,L2),1,0)</stp>
        <stp>Bar</stp>
        <stp/>
        <stp>Time</stp>
        <stp>10</stp>
        <stp>-232</stp>
        <stp>All</stp>
        <stp/>
        <stp/>
        <stp>False</stp>
        <tr r="E236" s="4"/>
        <tr r="C236" s="4"/>
      </tp>
      <tp>
        <v>42669.770833333336</v>
        <stp/>
        <stp>StudyData</stp>
        <stp>Consolidate(SPREAD(RBE-CLE,L2),1X,SPREAD(RBE-CLE,L2),1,0)</stp>
        <stp>Bar</stp>
        <stp/>
        <stp>Time</stp>
        <stp>10</stp>
        <stp>-235</stp>
        <stp>All</stp>
        <stp/>
        <stp/>
        <stp>False</stp>
        <tr r="C239" s="4"/>
        <tr r="E239" s="4"/>
      </tp>
      <tp>
        <v>42669.777777777781</v>
        <stp/>
        <stp>StudyData</stp>
        <stp>Consolidate(SPREAD(RBE-CLE,L2),1X,SPREAD(RBE-CLE,L2),1,0)</stp>
        <stp>Bar</stp>
        <stp/>
        <stp>Time</stp>
        <stp>10</stp>
        <stp>-234</stp>
        <stp>All</stp>
        <stp/>
        <stp/>
        <stp>False</stp>
        <tr r="C238" s="4"/>
        <tr r="E238" s="4"/>
      </tp>
      <tp>
        <v>42669.756944444445</v>
        <stp/>
        <stp>StudyData</stp>
        <stp>Consolidate(SPREAD(RBE-CLE,L2),1X,SPREAD(RBE-CLE,L2),1,0)</stp>
        <stp>Bar</stp>
        <stp/>
        <stp>Time</stp>
        <stp>10</stp>
        <stp>-237</stp>
        <stp>All</stp>
        <stp/>
        <stp/>
        <stp>False</stp>
        <tr r="E241" s="4"/>
        <tr r="C241" s="4"/>
      </tp>
      <tp>
        <v>42669.763888888891</v>
        <stp/>
        <stp>StudyData</stp>
        <stp>Consolidate(SPREAD(RBE-CLE,L2),1X,SPREAD(RBE-CLE,L2),1,0)</stp>
        <stp>Bar</stp>
        <stp/>
        <stp>Time</stp>
        <stp>10</stp>
        <stp>-236</stp>
        <stp>All</stp>
        <stp/>
        <stp/>
        <stp>False</stp>
        <tr r="E240" s="4"/>
        <tr r="C240" s="4"/>
      </tp>
      <tp>
        <v>42669.743055555555</v>
        <stp/>
        <stp>StudyData</stp>
        <stp>Consolidate(SPREAD(RBE-CLE,L2),1X,SPREAD(RBE-CLE,L2),1,0)</stp>
        <stp>Bar</stp>
        <stp/>
        <stp>Time</stp>
        <stp>10</stp>
        <stp>-239</stp>
        <stp>All</stp>
        <stp/>
        <stp/>
        <stp>False</stp>
        <tr r="E243" s="4"/>
        <tr r="C243" s="4"/>
      </tp>
      <tp>
        <v>42669.75</v>
        <stp/>
        <stp>StudyData</stp>
        <stp>Consolidate(SPREAD(RBE-CLE,L2),1X,SPREAD(RBE-CLE,L2),1,0)</stp>
        <stp>Bar</stp>
        <stp/>
        <stp>Time</stp>
        <stp>10</stp>
        <stp>-238</stp>
        <stp>All</stp>
        <stp/>
        <stp/>
        <stp>False</stp>
        <tr r="C242" s="4"/>
        <tr r="E242" s="4"/>
      </tp>
      <tp>
        <v>42669.868055555555</v>
        <stp/>
        <stp>StudyData</stp>
        <stp>Consolidate(SPREAD(RBE-CLE,L2),1X,SPREAD(RBE-CLE,L2),1,0)</stp>
        <stp>Bar</stp>
        <stp/>
        <stp>Time</stp>
        <stp>10</stp>
        <stp>-221</stp>
        <stp>All</stp>
        <stp/>
        <stp/>
        <stp>False</stp>
        <tr r="C225" s="4"/>
        <tr r="E225" s="4"/>
      </tp>
      <tp>
        <v>42669.875</v>
        <stp/>
        <stp>StudyData</stp>
        <stp>Consolidate(SPREAD(RBE-CLE,L2),1X,SPREAD(RBE-CLE,L2),1,0)</stp>
        <stp>Bar</stp>
        <stp/>
        <stp>Time</stp>
        <stp>10</stp>
        <stp>-220</stp>
        <stp>All</stp>
        <stp/>
        <stp/>
        <stp>False</stp>
        <tr r="E224" s="4"/>
        <tr r="C224" s="4"/>
      </tp>
      <tp>
        <v>42669.854166666664</v>
        <stp/>
        <stp>StudyData</stp>
        <stp>Consolidate(SPREAD(RBE-CLE,L2),1X,SPREAD(RBE-CLE,L2),1,0)</stp>
        <stp>Bar</stp>
        <stp/>
        <stp>Time</stp>
        <stp>10</stp>
        <stp>-223</stp>
        <stp>All</stp>
        <stp/>
        <stp/>
        <stp>False</stp>
        <tr r="E227" s="4"/>
        <tr r="C227" s="4"/>
      </tp>
      <tp>
        <v>42669.861111111109</v>
        <stp/>
        <stp>StudyData</stp>
        <stp>Consolidate(SPREAD(RBE-CLE,L2),1X,SPREAD(RBE-CLE,L2),1,0)</stp>
        <stp>Bar</stp>
        <stp/>
        <stp>Time</stp>
        <stp>10</stp>
        <stp>-222</stp>
        <stp>All</stp>
        <stp/>
        <stp/>
        <stp>False</stp>
        <tr r="E226" s="4"/>
        <tr r="C226" s="4"/>
      </tp>
      <tp>
        <v>42669.840277777781</v>
        <stp/>
        <stp>StudyData</stp>
        <stp>Consolidate(SPREAD(RBE-CLE,L2),1X,SPREAD(RBE-CLE,L2),1,0)</stp>
        <stp>Bar</stp>
        <stp/>
        <stp>Time</stp>
        <stp>10</stp>
        <stp>-225</stp>
        <stp>All</stp>
        <stp/>
        <stp/>
        <stp>False</stp>
        <tr r="E229" s="4"/>
        <tr r="C229" s="4"/>
      </tp>
      <tp>
        <v>42669.847222222219</v>
        <stp/>
        <stp>StudyData</stp>
        <stp>Consolidate(SPREAD(RBE-CLE,L2),1X,SPREAD(RBE-CLE,L2),1,0)</stp>
        <stp>Bar</stp>
        <stp/>
        <stp>Time</stp>
        <stp>10</stp>
        <stp>-224</stp>
        <stp>All</stp>
        <stp/>
        <stp/>
        <stp>False</stp>
        <tr r="E228" s="4"/>
        <tr r="C228" s="4"/>
      </tp>
      <tp>
        <v>42669.826388888891</v>
        <stp/>
        <stp>StudyData</stp>
        <stp>Consolidate(SPREAD(RBE-CLE,L2),1X,SPREAD(RBE-CLE,L2),1,0)</stp>
        <stp>Bar</stp>
        <stp/>
        <stp>Time</stp>
        <stp>10</stp>
        <stp>-227</stp>
        <stp>All</stp>
        <stp/>
        <stp/>
        <stp>False</stp>
        <tr r="E231" s="4"/>
        <tr r="C231" s="4"/>
      </tp>
      <tp>
        <v>42669.833333333336</v>
        <stp/>
        <stp>StudyData</stp>
        <stp>Consolidate(SPREAD(RBE-CLE,L2),1X,SPREAD(RBE-CLE,L2),1,0)</stp>
        <stp>Bar</stp>
        <stp/>
        <stp>Time</stp>
        <stp>10</stp>
        <stp>-226</stp>
        <stp>All</stp>
        <stp/>
        <stp/>
        <stp>False</stp>
        <tr r="C230" s="4"/>
        <tr r="E230" s="4"/>
      </tp>
      <tp>
        <v>42669.8125</v>
        <stp/>
        <stp>StudyData</stp>
        <stp>Consolidate(SPREAD(RBE-CLE,L2),1X,SPREAD(RBE-CLE,L2),1,0)</stp>
        <stp>Bar</stp>
        <stp/>
        <stp>Time</stp>
        <stp>10</stp>
        <stp>-229</stp>
        <stp>All</stp>
        <stp/>
        <stp/>
        <stp>False</stp>
        <tr r="E233" s="4"/>
        <tr r="C233" s="4"/>
      </tp>
      <tp>
        <v>42669.819444444445</v>
        <stp/>
        <stp>StudyData</stp>
        <stp>Consolidate(SPREAD(RBE-CLE,L2),1X,SPREAD(RBE-CLE,L2),1,0)</stp>
        <stp>Bar</stp>
        <stp/>
        <stp>Time</stp>
        <stp>10</stp>
        <stp>-228</stp>
        <stp>All</stp>
        <stp/>
        <stp/>
        <stp>False</stp>
        <tr r="E232" s="4"/>
        <tr r="C232" s="4"/>
      </tp>
      <tp>
        <v>42669.9375</v>
        <stp/>
        <stp>StudyData</stp>
        <stp>Consolidate(SPREAD(RBE-CLE,L2),1X,SPREAD(RBE-CLE,L2),1,0)</stp>
        <stp>Bar</stp>
        <stp/>
        <stp>Time</stp>
        <stp>10</stp>
        <stp>-211</stp>
        <stp>All</stp>
        <stp/>
        <stp/>
        <stp>False</stp>
        <tr r="E215" s="4"/>
        <tr r="C215" s="4"/>
      </tp>
      <tp>
        <v>42669.944444444445</v>
        <stp/>
        <stp>StudyData</stp>
        <stp>Consolidate(SPREAD(RBE-CLE,L2),1X,SPREAD(RBE-CLE,L2),1,0)</stp>
        <stp>Bar</stp>
        <stp/>
        <stp>Time</stp>
        <stp>10</stp>
        <stp>-210</stp>
        <stp>All</stp>
        <stp/>
        <stp/>
        <stp>False</stp>
        <tr r="E214" s="4"/>
        <tr r="C214" s="4"/>
      </tp>
      <tp>
        <v>42669.923611111109</v>
        <stp/>
        <stp>StudyData</stp>
        <stp>Consolidate(SPREAD(RBE-CLE,L2),1X,SPREAD(RBE-CLE,L2),1,0)</stp>
        <stp>Bar</stp>
        <stp/>
        <stp>Time</stp>
        <stp>10</stp>
        <stp>-213</stp>
        <stp>All</stp>
        <stp/>
        <stp/>
        <stp>False</stp>
        <tr r="E217" s="4"/>
        <tr r="C217" s="4"/>
      </tp>
      <tp>
        <v>42669.930555555555</v>
        <stp/>
        <stp>StudyData</stp>
        <stp>Consolidate(SPREAD(RBE-CLE,L2),1X,SPREAD(RBE-CLE,L2),1,0)</stp>
        <stp>Bar</stp>
        <stp/>
        <stp>Time</stp>
        <stp>10</stp>
        <stp>-212</stp>
        <stp>All</stp>
        <stp/>
        <stp/>
        <stp>False</stp>
        <tr r="E216" s="4"/>
        <tr r="C216" s="4"/>
      </tp>
      <tp>
        <v>42669.909722222219</v>
        <stp/>
        <stp>StudyData</stp>
        <stp>Consolidate(SPREAD(RBE-CLE,L2),1X,SPREAD(RBE-CLE,L2),1,0)</stp>
        <stp>Bar</stp>
        <stp/>
        <stp>Time</stp>
        <stp>10</stp>
        <stp>-215</stp>
        <stp>All</stp>
        <stp/>
        <stp/>
        <stp>False</stp>
        <tr r="E219" s="4"/>
        <tr r="C219" s="4"/>
      </tp>
      <tp>
        <v>42669.916666666664</v>
        <stp/>
        <stp>StudyData</stp>
        <stp>Consolidate(SPREAD(RBE-CLE,L2),1X,SPREAD(RBE-CLE,L2),1,0)</stp>
        <stp>Bar</stp>
        <stp/>
        <stp>Time</stp>
        <stp>10</stp>
        <stp>-214</stp>
        <stp>All</stp>
        <stp/>
        <stp/>
        <stp>False</stp>
        <tr r="E218" s="4"/>
        <tr r="C218" s="4"/>
      </tp>
      <tp>
        <v>42669.895833333336</v>
        <stp/>
        <stp>StudyData</stp>
        <stp>Consolidate(SPREAD(RBE-CLE,L2),1X,SPREAD(RBE-CLE,L2),1,0)</stp>
        <stp>Bar</stp>
        <stp/>
        <stp>Time</stp>
        <stp>10</stp>
        <stp>-217</stp>
        <stp>All</stp>
        <stp/>
        <stp/>
        <stp>False</stp>
        <tr r="E221" s="4"/>
        <tr r="C221" s="4"/>
      </tp>
      <tp>
        <v>42669.902777777781</v>
        <stp/>
        <stp>StudyData</stp>
        <stp>Consolidate(SPREAD(RBE-CLE,L2),1X,SPREAD(RBE-CLE,L2),1,0)</stp>
        <stp>Bar</stp>
        <stp/>
        <stp>Time</stp>
        <stp>10</stp>
        <stp>-216</stp>
        <stp>All</stp>
        <stp/>
        <stp/>
        <stp>False</stp>
        <tr r="E220" s="4"/>
        <tr r="C220" s="4"/>
      </tp>
      <tp>
        <v>42669.881944444445</v>
        <stp/>
        <stp>StudyData</stp>
        <stp>Consolidate(SPREAD(RBE-CLE,L2),1X,SPREAD(RBE-CLE,L2),1,0)</stp>
        <stp>Bar</stp>
        <stp/>
        <stp>Time</stp>
        <stp>10</stp>
        <stp>-219</stp>
        <stp>All</stp>
        <stp/>
        <stp/>
        <stp>False</stp>
        <tr r="E223" s="4"/>
        <tr r="C223" s="4"/>
      </tp>
      <tp>
        <v>42669.888888888891</v>
        <stp/>
        <stp>StudyData</stp>
        <stp>Consolidate(SPREAD(RBE-CLE,L2),1X,SPREAD(RBE-CLE,L2),1,0)</stp>
        <stp>Bar</stp>
        <stp/>
        <stp>Time</stp>
        <stp>10</stp>
        <stp>-218</stp>
        <stp>All</stp>
        <stp/>
        <stp/>
        <stp>False</stp>
        <tr r="C222" s="4"/>
        <tr r="E222" s="4"/>
      </tp>
      <tp>
        <v>42670.006944444445</v>
        <stp/>
        <stp>StudyData</stp>
        <stp>Consolidate(SPREAD(RBE-CLE,L2),1X,SPREAD(RBE-CLE,L2),1,0)</stp>
        <stp>Bar</stp>
        <stp/>
        <stp>Time</stp>
        <stp>10</stp>
        <stp>-201</stp>
        <stp>All</stp>
        <stp/>
        <stp/>
        <stp>False</stp>
        <tr r="E205" s="4"/>
        <tr r="C205" s="4"/>
      </tp>
      <tp>
        <v>42670.013888888891</v>
        <stp/>
        <stp>StudyData</stp>
        <stp>Consolidate(SPREAD(RBE-CLE,L2),1X,SPREAD(RBE-CLE,L2),1,0)</stp>
        <stp>Bar</stp>
        <stp/>
        <stp>Time</stp>
        <stp>10</stp>
        <stp>-200</stp>
        <stp>All</stp>
        <stp/>
        <stp/>
        <stp>False</stp>
        <tr r="C204" s="4"/>
        <tr r="E204" s="4"/>
      </tp>
      <tp>
        <v>42669.993055555555</v>
        <stp/>
        <stp>StudyData</stp>
        <stp>Consolidate(SPREAD(RBE-CLE,L2),1X,SPREAD(RBE-CLE,L2),1,0)</stp>
        <stp>Bar</stp>
        <stp/>
        <stp>Time</stp>
        <stp>10</stp>
        <stp>-203</stp>
        <stp>All</stp>
        <stp/>
        <stp/>
        <stp>False</stp>
        <tr r="C207" s="4"/>
        <tr r="E207" s="4"/>
      </tp>
      <tp>
        <v>42670</v>
        <stp/>
        <stp>StudyData</stp>
        <stp>Consolidate(SPREAD(RBE-CLE,L2),1X,SPREAD(RBE-CLE,L2),1,0)</stp>
        <stp>Bar</stp>
        <stp/>
        <stp>Time</stp>
        <stp>10</stp>
        <stp>-202</stp>
        <stp>All</stp>
        <stp/>
        <stp/>
        <stp>False</stp>
        <tr r="E206" s="4"/>
        <tr r="C206" s="4"/>
      </tp>
      <tp>
        <v>42669.979166666664</v>
        <stp/>
        <stp>StudyData</stp>
        <stp>Consolidate(SPREAD(RBE-CLE,L2),1X,SPREAD(RBE-CLE,L2),1,0)</stp>
        <stp>Bar</stp>
        <stp/>
        <stp>Time</stp>
        <stp>10</stp>
        <stp>-205</stp>
        <stp>All</stp>
        <stp/>
        <stp/>
        <stp>False</stp>
        <tr r="E209" s="4"/>
        <tr r="C209" s="4"/>
      </tp>
      <tp>
        <v>42669.986111111109</v>
        <stp/>
        <stp>StudyData</stp>
        <stp>Consolidate(SPREAD(RBE-CLE,L2),1X,SPREAD(RBE-CLE,L2),1,0)</stp>
        <stp>Bar</stp>
        <stp/>
        <stp>Time</stp>
        <stp>10</stp>
        <stp>-204</stp>
        <stp>All</stp>
        <stp/>
        <stp/>
        <stp>False</stp>
        <tr r="E208" s="4"/>
        <tr r="C208" s="4"/>
      </tp>
      <tp>
        <v>42669.965277777781</v>
        <stp/>
        <stp>StudyData</stp>
        <stp>Consolidate(SPREAD(RBE-CLE,L2),1X,SPREAD(RBE-CLE,L2),1,0)</stp>
        <stp>Bar</stp>
        <stp/>
        <stp>Time</stp>
        <stp>10</stp>
        <stp>-207</stp>
        <stp>All</stp>
        <stp/>
        <stp/>
        <stp>False</stp>
        <tr r="E211" s="4"/>
        <tr r="C211" s="4"/>
      </tp>
      <tp>
        <v>42669.972222222219</v>
        <stp/>
        <stp>StudyData</stp>
        <stp>Consolidate(SPREAD(RBE-CLE,L2),1X,SPREAD(RBE-CLE,L2),1,0)</stp>
        <stp>Bar</stp>
        <stp/>
        <stp>Time</stp>
        <stp>10</stp>
        <stp>-206</stp>
        <stp>All</stp>
        <stp/>
        <stp/>
        <stp>False</stp>
        <tr r="E210" s="4"/>
        <tr r="C210" s="4"/>
      </tp>
      <tp>
        <v>42669.951388888891</v>
        <stp/>
        <stp>StudyData</stp>
        <stp>Consolidate(SPREAD(RBE-CLE,L2),1X,SPREAD(RBE-CLE,L2),1,0)</stp>
        <stp>Bar</stp>
        <stp/>
        <stp>Time</stp>
        <stp>10</stp>
        <stp>-209</stp>
        <stp>All</stp>
        <stp/>
        <stp/>
        <stp>False</stp>
        <tr r="E213" s="4"/>
        <tr r="C213" s="4"/>
      </tp>
      <tp>
        <v>42669.958333333336</v>
        <stp/>
        <stp>StudyData</stp>
        <stp>Consolidate(SPREAD(RBE-CLE,L2),1X,SPREAD(RBE-CLE,L2),1,0)</stp>
        <stp>Bar</stp>
        <stp/>
        <stp>Time</stp>
        <stp>10</stp>
        <stp>-208</stp>
        <stp>All</stp>
        <stp/>
        <stp/>
        <stp>False</stp>
        <tr r="E212" s="4"/>
        <tr r="C212" s="4"/>
      </tp>
      <tp>
        <v>42669.479166666664</v>
        <stp/>
        <stp>StudyData</stp>
        <stp>Consolidate(SPREAD(RBE-CLE,L2),1X,SPREAD(RBE-CLE,L2),1,0)</stp>
        <stp>Bar</stp>
        <stp/>
        <stp>Time</stp>
        <stp>10</stp>
        <stp>-271</stp>
        <stp>All</stp>
        <stp/>
        <stp/>
        <stp>False</stp>
        <tr r="C275" s="4"/>
        <tr r="E275" s="4"/>
      </tp>
      <tp>
        <v>42669.486111111109</v>
        <stp/>
        <stp>StudyData</stp>
        <stp>Consolidate(SPREAD(RBE-CLE,L2),1X,SPREAD(RBE-CLE,L2),1,0)</stp>
        <stp>Bar</stp>
        <stp/>
        <stp>Time</stp>
        <stp>10</stp>
        <stp>-270</stp>
        <stp>All</stp>
        <stp/>
        <stp/>
        <stp>False</stp>
        <tr r="C274" s="4"/>
        <tr r="E274" s="4"/>
      </tp>
      <tp>
        <v>42669.465277777781</v>
        <stp/>
        <stp>StudyData</stp>
        <stp>Consolidate(SPREAD(RBE-CLE,L2),1X,SPREAD(RBE-CLE,L2),1,0)</stp>
        <stp>Bar</stp>
        <stp/>
        <stp>Time</stp>
        <stp>10</stp>
        <stp>-273</stp>
        <stp>All</stp>
        <stp/>
        <stp/>
        <stp>False</stp>
        <tr r="C277" s="4"/>
        <tr r="E277" s="4"/>
      </tp>
      <tp>
        <v>42669.472222222219</v>
        <stp/>
        <stp>StudyData</stp>
        <stp>Consolidate(SPREAD(RBE-CLE,L2),1X,SPREAD(RBE-CLE,L2),1,0)</stp>
        <stp>Bar</stp>
        <stp/>
        <stp>Time</stp>
        <stp>10</stp>
        <stp>-272</stp>
        <stp>All</stp>
        <stp/>
        <stp/>
        <stp>False</stp>
        <tr r="C276" s="4"/>
        <tr r="E276" s="4"/>
      </tp>
      <tp>
        <v>42669.451388888891</v>
        <stp/>
        <stp>StudyData</stp>
        <stp>Consolidate(SPREAD(RBE-CLE,L2),1X,SPREAD(RBE-CLE,L2),1,0)</stp>
        <stp>Bar</stp>
        <stp/>
        <stp>Time</stp>
        <stp>10</stp>
        <stp>-275</stp>
        <stp>All</stp>
        <stp/>
        <stp/>
        <stp>False</stp>
        <tr r="E279" s="4"/>
        <tr r="C279" s="4"/>
      </tp>
      <tp>
        <v>42669.458333333336</v>
        <stp/>
        <stp>StudyData</stp>
        <stp>Consolidate(SPREAD(RBE-CLE,L2),1X,SPREAD(RBE-CLE,L2),1,0)</stp>
        <stp>Bar</stp>
        <stp/>
        <stp>Time</stp>
        <stp>10</stp>
        <stp>-274</stp>
        <stp>All</stp>
        <stp/>
        <stp/>
        <stp>False</stp>
        <tr r="C278" s="4"/>
        <tr r="E278" s="4"/>
      </tp>
      <tp>
        <v>42669.4375</v>
        <stp/>
        <stp>StudyData</stp>
        <stp>Consolidate(SPREAD(RBE-CLE,L2),1X,SPREAD(RBE-CLE,L2),1,0)</stp>
        <stp>Bar</stp>
        <stp/>
        <stp>Time</stp>
        <stp>10</stp>
        <stp>-277</stp>
        <stp>All</stp>
        <stp/>
        <stp/>
        <stp>False</stp>
        <tr r="C281" s="4"/>
        <tr r="E281" s="4"/>
      </tp>
      <tp>
        <v>42669.444444444445</v>
        <stp/>
        <stp>StudyData</stp>
        <stp>Consolidate(SPREAD(RBE-CLE,L2),1X,SPREAD(RBE-CLE,L2),1,0)</stp>
        <stp>Bar</stp>
        <stp/>
        <stp>Time</stp>
        <stp>10</stp>
        <stp>-276</stp>
        <stp>All</stp>
        <stp/>
        <stp/>
        <stp>False</stp>
        <tr r="C280" s="4"/>
        <tr r="E280" s="4"/>
      </tp>
      <tp>
        <v>42669.423611111109</v>
        <stp/>
        <stp>StudyData</stp>
        <stp>Consolidate(SPREAD(RBE-CLE,L2),1X,SPREAD(RBE-CLE,L2),1,0)</stp>
        <stp>Bar</stp>
        <stp/>
        <stp>Time</stp>
        <stp>10</stp>
        <stp>-279</stp>
        <stp>All</stp>
        <stp/>
        <stp/>
        <stp>False</stp>
        <tr r="E283" s="4"/>
        <tr r="C283" s="4"/>
      </tp>
      <tp>
        <v>42669.430555555555</v>
        <stp/>
        <stp>StudyData</stp>
        <stp>Consolidate(SPREAD(RBE-CLE,L2),1X,SPREAD(RBE-CLE,L2),1,0)</stp>
        <stp>Bar</stp>
        <stp/>
        <stp>Time</stp>
        <stp>10</stp>
        <stp>-278</stp>
        <stp>All</stp>
        <stp/>
        <stp/>
        <stp>False</stp>
        <tr r="C282" s="4"/>
        <tr r="E282" s="4"/>
      </tp>
      <tp>
        <v>42669.548611111109</v>
        <stp/>
        <stp>StudyData</stp>
        <stp>Consolidate(SPREAD(RBE-CLE,L2),1X,SPREAD(RBE-CLE,L2),1,0)</stp>
        <stp>Bar</stp>
        <stp/>
        <stp>Time</stp>
        <stp>10</stp>
        <stp>-261</stp>
        <stp>All</stp>
        <stp/>
        <stp/>
        <stp>False</stp>
        <tr r="C265" s="4"/>
        <tr r="E265" s="4"/>
      </tp>
      <tp>
        <v>42669.555555555555</v>
        <stp/>
        <stp>StudyData</stp>
        <stp>Consolidate(SPREAD(RBE-CLE,L2),1X,SPREAD(RBE-CLE,L2),1,0)</stp>
        <stp>Bar</stp>
        <stp/>
        <stp>Time</stp>
        <stp>10</stp>
        <stp>-260</stp>
        <stp>All</stp>
        <stp/>
        <stp/>
        <stp>False</stp>
        <tr r="E264" s="4"/>
        <tr r="C264" s="4"/>
      </tp>
      <tp>
        <v>42669.534722222219</v>
        <stp/>
        <stp>StudyData</stp>
        <stp>Consolidate(SPREAD(RBE-CLE,L2),1X,SPREAD(RBE-CLE,L2),1,0)</stp>
        <stp>Bar</stp>
        <stp/>
        <stp>Time</stp>
        <stp>10</stp>
        <stp>-263</stp>
        <stp>All</stp>
        <stp/>
        <stp/>
        <stp>False</stp>
        <tr r="E267" s="4"/>
        <tr r="C267" s="4"/>
      </tp>
      <tp>
        <v>42669.541666666664</v>
        <stp/>
        <stp>StudyData</stp>
        <stp>Consolidate(SPREAD(RBE-CLE,L2),1X,SPREAD(RBE-CLE,L2),1,0)</stp>
        <stp>Bar</stp>
        <stp/>
        <stp>Time</stp>
        <stp>10</stp>
        <stp>-262</stp>
        <stp>All</stp>
        <stp/>
        <stp/>
        <stp>False</stp>
        <tr r="E266" s="4"/>
        <tr r="C266" s="4"/>
      </tp>
      <tp>
        <v>42669.520833333336</v>
        <stp/>
        <stp>StudyData</stp>
        <stp>Consolidate(SPREAD(RBE-CLE,L2),1X,SPREAD(RBE-CLE,L2),1,0)</stp>
        <stp>Bar</stp>
        <stp/>
        <stp>Time</stp>
        <stp>10</stp>
        <stp>-265</stp>
        <stp>All</stp>
        <stp/>
        <stp/>
        <stp>False</stp>
        <tr r="E269" s="4"/>
        <tr r="C269" s="4"/>
      </tp>
      <tp>
        <v>42669.527777777781</v>
        <stp/>
        <stp>StudyData</stp>
        <stp>Consolidate(SPREAD(RBE-CLE,L2),1X,SPREAD(RBE-CLE,L2),1,0)</stp>
        <stp>Bar</stp>
        <stp/>
        <stp>Time</stp>
        <stp>10</stp>
        <stp>-264</stp>
        <stp>All</stp>
        <stp/>
        <stp/>
        <stp>False</stp>
        <tr r="E268" s="4"/>
        <tr r="C268" s="4"/>
      </tp>
      <tp>
        <v>42669.506944444445</v>
        <stp/>
        <stp>StudyData</stp>
        <stp>Consolidate(SPREAD(RBE-CLE,L2),1X,SPREAD(RBE-CLE,L2),1,0)</stp>
        <stp>Bar</stp>
        <stp/>
        <stp>Time</stp>
        <stp>10</stp>
        <stp>-267</stp>
        <stp>All</stp>
        <stp/>
        <stp/>
        <stp>False</stp>
        <tr r="C271" s="4"/>
        <tr r="E271" s="4"/>
      </tp>
      <tp>
        <v>42669.513888888891</v>
        <stp/>
        <stp>StudyData</stp>
        <stp>Consolidate(SPREAD(RBE-CLE,L2),1X,SPREAD(RBE-CLE,L2),1,0)</stp>
        <stp>Bar</stp>
        <stp/>
        <stp>Time</stp>
        <stp>10</stp>
        <stp>-266</stp>
        <stp>All</stp>
        <stp/>
        <stp/>
        <stp>False</stp>
        <tr r="C270" s="4"/>
        <tr r="E270" s="4"/>
      </tp>
      <tp>
        <v>42669.493055555555</v>
        <stp/>
        <stp>StudyData</stp>
        <stp>Consolidate(SPREAD(RBE-CLE,L2),1X,SPREAD(RBE-CLE,L2),1,0)</stp>
        <stp>Bar</stp>
        <stp/>
        <stp>Time</stp>
        <stp>10</stp>
        <stp>-269</stp>
        <stp>All</stp>
        <stp/>
        <stp/>
        <stp>False</stp>
        <tr r="E273" s="4"/>
        <tr r="C273" s="4"/>
      </tp>
      <tp>
        <v>42669.5</v>
        <stp/>
        <stp>StudyData</stp>
        <stp>Consolidate(SPREAD(RBE-CLE,L2),1X,SPREAD(RBE-CLE,L2),1,0)</stp>
        <stp>Bar</stp>
        <stp/>
        <stp>Time</stp>
        <stp>10</stp>
        <stp>-268</stp>
        <stp>All</stp>
        <stp/>
        <stp/>
        <stp>False</stp>
        <tr r="C272" s="4"/>
        <tr r="E272" s="4"/>
      </tp>
      <tp>
        <v>-47.87</v>
        <stp/>
        <stp>StudyData</stp>
        <stp>Consolidate(SPREAD(RBE-CLE,L2),1X,SPREAD(RBE-CLE,L2),1,0)</stp>
        <stp>Bar</stp>
        <stp/>
        <stp>Low</stp>
        <stp>10</stp>
        <stp>-158</stp>
        <stp>All</stp>
        <stp/>
        <stp/>
        <stp>TRUE</stp>
        <stp>T</stp>
        <tr r="H162" s="4"/>
      </tp>
      <tp>
        <v>-47.68</v>
        <stp/>
        <stp>StudyData</stp>
        <stp>Consolidate(SPREAD(RBE-CLE,L2),1X,SPREAD(RBE-CLE,L2),1,0)</stp>
        <stp>Bar</stp>
        <stp/>
        <stp>Low</stp>
        <stp>10</stp>
        <stp>-258</stp>
        <stp>All</stp>
        <stp/>
        <stp/>
        <stp>TRUE</stp>
        <stp>T</stp>
        <tr r="H262" s="4"/>
      </tp>
      <tp>
        <v>42669.618055555555</v>
        <stp/>
        <stp>StudyData</stp>
        <stp>Consolidate(SPREAD(RBE-CLE,L2),1X,SPREAD(RBE-CLE,L2),1,0)</stp>
        <stp>Bar</stp>
        <stp/>
        <stp>Time</stp>
        <stp>10</stp>
        <stp>-251</stp>
        <stp>All</stp>
        <stp/>
        <stp/>
        <stp>False</stp>
        <tr r="C255" s="4"/>
        <tr r="E255" s="4"/>
      </tp>
      <tp>
        <v>42669.625</v>
        <stp/>
        <stp>StudyData</stp>
        <stp>Consolidate(SPREAD(RBE-CLE,L2),1X,SPREAD(RBE-CLE,L2),1,0)</stp>
        <stp>Bar</stp>
        <stp/>
        <stp>Time</stp>
        <stp>10</stp>
        <stp>-250</stp>
        <stp>All</stp>
        <stp/>
        <stp/>
        <stp>False</stp>
        <tr r="E254" s="4"/>
        <tr r="C254" s="4"/>
      </tp>
      <tp>
        <v>42669.604166666664</v>
        <stp/>
        <stp>StudyData</stp>
        <stp>Consolidate(SPREAD(RBE-CLE,L2),1X,SPREAD(RBE-CLE,L2),1,0)</stp>
        <stp>Bar</stp>
        <stp/>
        <stp>Time</stp>
        <stp>10</stp>
        <stp>-253</stp>
        <stp>All</stp>
        <stp/>
        <stp/>
        <stp>False</stp>
        <tr r="E257" s="4"/>
        <tr r="C257" s="4"/>
      </tp>
      <tp>
        <v>42669.611111111109</v>
        <stp/>
        <stp>StudyData</stp>
        <stp>Consolidate(SPREAD(RBE-CLE,L2),1X,SPREAD(RBE-CLE,L2),1,0)</stp>
        <stp>Bar</stp>
        <stp/>
        <stp>Time</stp>
        <stp>10</stp>
        <stp>-252</stp>
        <stp>All</stp>
        <stp/>
        <stp/>
        <stp>False</stp>
        <tr r="C256" s="4"/>
        <tr r="E256" s="4"/>
      </tp>
      <tp>
        <v>42669.590277777781</v>
        <stp/>
        <stp>StudyData</stp>
        <stp>Consolidate(SPREAD(RBE-CLE,L2),1X,SPREAD(RBE-CLE,L2),1,0)</stp>
        <stp>Bar</stp>
        <stp/>
        <stp>Time</stp>
        <stp>10</stp>
        <stp>-255</stp>
        <stp>All</stp>
        <stp/>
        <stp/>
        <stp>False</stp>
        <tr r="C259" s="4"/>
        <tr r="E259" s="4"/>
      </tp>
      <tp>
        <v>42669.597222222219</v>
        <stp/>
        <stp>StudyData</stp>
        <stp>Consolidate(SPREAD(RBE-CLE,L2),1X,SPREAD(RBE-CLE,L2),1,0)</stp>
        <stp>Bar</stp>
        <stp/>
        <stp>Time</stp>
        <stp>10</stp>
        <stp>-254</stp>
        <stp>All</stp>
        <stp/>
        <stp/>
        <stp>False</stp>
        <tr r="E258" s="4"/>
        <tr r="C258" s="4"/>
      </tp>
      <tp>
        <v>42669.576388888891</v>
        <stp/>
        <stp>StudyData</stp>
        <stp>Consolidate(SPREAD(RBE-CLE,L2),1X,SPREAD(RBE-CLE,L2),1,0)</stp>
        <stp>Bar</stp>
        <stp/>
        <stp>Time</stp>
        <stp>10</stp>
        <stp>-257</stp>
        <stp>All</stp>
        <stp/>
        <stp/>
        <stp>False</stp>
        <tr r="E261" s="4"/>
        <tr r="C261" s="4"/>
      </tp>
      <tp>
        <v>42669.583333333336</v>
        <stp/>
        <stp>StudyData</stp>
        <stp>Consolidate(SPREAD(RBE-CLE,L2),1X,SPREAD(RBE-CLE,L2),1,0)</stp>
        <stp>Bar</stp>
        <stp/>
        <stp>Time</stp>
        <stp>10</stp>
        <stp>-256</stp>
        <stp>All</stp>
        <stp/>
        <stp/>
        <stp>False</stp>
        <tr r="E260" s="4"/>
        <tr r="C260" s="4"/>
      </tp>
      <tp>
        <v>42669.5625</v>
        <stp/>
        <stp>StudyData</stp>
        <stp>Consolidate(SPREAD(RBE-CLE,L2),1X,SPREAD(RBE-CLE,L2),1,0)</stp>
        <stp>Bar</stp>
        <stp/>
        <stp>Time</stp>
        <stp>10</stp>
        <stp>-259</stp>
        <stp>All</stp>
        <stp/>
        <stp/>
        <stp>False</stp>
        <tr r="E263" s="4"/>
        <tr r="C263" s="4"/>
      </tp>
      <tp>
        <v>42669.569444444445</v>
        <stp/>
        <stp>StudyData</stp>
        <stp>Consolidate(SPREAD(RBE-CLE,L2),1X,SPREAD(RBE-CLE,L2),1,0)</stp>
        <stp>Bar</stp>
        <stp/>
        <stp>Time</stp>
        <stp>10</stp>
        <stp>-258</stp>
        <stp>All</stp>
        <stp/>
        <stp/>
        <stp>False</stp>
        <tr r="C262" s="4"/>
        <tr r="E262" s="4"/>
      </tp>
      <tp>
        <v>-47.91</v>
        <stp/>
        <stp>StudyData</stp>
        <stp>Consolidate(SPREAD(RBE-CLE,L2),1X,SPREAD(RBE-CLE,L2),1,0)</stp>
        <stp>Bar</stp>
        <stp/>
        <stp>Low</stp>
        <stp>10</stp>
        <stp>-159</stp>
        <stp>All</stp>
        <stp/>
        <stp/>
        <stp>TRUE</stp>
        <stp>T</stp>
        <tr r="H163" s="4"/>
      </tp>
      <tp>
        <v>-47.68</v>
        <stp/>
        <stp>StudyData</stp>
        <stp>Consolidate(SPREAD(RBE-CLE,L2),1X,SPREAD(RBE-CLE,L2),1,0)</stp>
        <stp>Bar</stp>
        <stp/>
        <stp>Low</stp>
        <stp>10</stp>
        <stp>-259</stp>
        <stp>All</stp>
        <stp/>
        <stp/>
        <stp>TRUE</stp>
        <stp>T</stp>
        <tr r="H263" s="4"/>
      </tp>
      <tp>
        <v>42669.729166666664</v>
        <stp/>
        <stp>StudyData</stp>
        <stp>Consolidate(SPREAD(RBE-CLE,L2),1X,SPREAD(RBE-CLE,L2),1,0)</stp>
        <stp>Bar</stp>
        <stp/>
        <stp>Time</stp>
        <stp>10</stp>
        <stp>-241</stp>
        <stp>All</stp>
        <stp/>
        <stp/>
        <stp>False</stp>
        <tr r="E245" s="4"/>
        <tr r="C245" s="4"/>
      </tp>
      <tp>
        <v>42669.736111111109</v>
        <stp/>
        <stp>StudyData</stp>
        <stp>Consolidate(SPREAD(RBE-CLE,L2),1X,SPREAD(RBE-CLE,L2),1,0)</stp>
        <stp>Bar</stp>
        <stp/>
        <stp>Time</stp>
        <stp>10</stp>
        <stp>-240</stp>
        <stp>All</stp>
        <stp/>
        <stp/>
        <stp>False</stp>
        <tr r="E244" s="4"/>
        <tr r="C244" s="4"/>
      </tp>
      <tp>
        <v>42669.715277777781</v>
        <stp/>
        <stp>StudyData</stp>
        <stp>Consolidate(SPREAD(RBE-CLE,L2),1X,SPREAD(RBE-CLE,L2),1,0)</stp>
        <stp>Bar</stp>
        <stp/>
        <stp>Time</stp>
        <stp>10</stp>
        <stp>-243</stp>
        <stp>All</stp>
        <stp/>
        <stp/>
        <stp>False</stp>
        <tr r="C247" s="4"/>
        <tr r="E247" s="4"/>
      </tp>
      <tp>
        <v>42669.722222222219</v>
        <stp/>
        <stp>StudyData</stp>
        <stp>Consolidate(SPREAD(RBE-CLE,L2),1X,SPREAD(RBE-CLE,L2),1,0)</stp>
        <stp>Bar</stp>
        <stp/>
        <stp>Time</stp>
        <stp>10</stp>
        <stp>-242</stp>
        <stp>All</stp>
        <stp/>
        <stp/>
        <stp>False</stp>
        <tr r="C246" s="4"/>
        <tr r="E246" s="4"/>
      </tp>
      <tp>
        <v>42669.659722222219</v>
        <stp/>
        <stp>StudyData</stp>
        <stp>Consolidate(SPREAD(RBE-CLE,L2),1X,SPREAD(RBE-CLE,L2),1,0)</stp>
        <stp>Bar</stp>
        <stp/>
        <stp>Time</stp>
        <stp>10</stp>
        <stp>-245</stp>
        <stp>All</stp>
        <stp/>
        <stp/>
        <stp>False</stp>
        <tr r="C249" s="4"/>
        <tr r="E249" s="4"/>
      </tp>
      <tp>
        <v>42669.708333333336</v>
        <stp/>
        <stp>StudyData</stp>
        <stp>Consolidate(SPREAD(RBE-CLE,L2),1X,SPREAD(RBE-CLE,L2),1,0)</stp>
        <stp>Bar</stp>
        <stp/>
        <stp>Time</stp>
        <stp>10</stp>
        <stp>-244</stp>
        <stp>All</stp>
        <stp/>
        <stp/>
        <stp>False</stp>
        <tr r="E248" s="4"/>
        <tr r="C248" s="4"/>
      </tp>
      <tp>
        <v>42669.645833333336</v>
        <stp/>
        <stp>StudyData</stp>
        <stp>Consolidate(SPREAD(RBE-CLE,L2),1X,SPREAD(RBE-CLE,L2),1,0)</stp>
        <stp>Bar</stp>
        <stp/>
        <stp>Time</stp>
        <stp>10</stp>
        <stp>-247</stp>
        <stp>All</stp>
        <stp/>
        <stp/>
        <stp>False</stp>
        <tr r="C251" s="4"/>
        <tr r="E251" s="4"/>
      </tp>
      <tp>
        <v>42669.652777777781</v>
        <stp/>
        <stp>StudyData</stp>
        <stp>Consolidate(SPREAD(RBE-CLE,L2),1X,SPREAD(RBE-CLE,L2),1,0)</stp>
        <stp>Bar</stp>
        <stp/>
        <stp>Time</stp>
        <stp>10</stp>
        <stp>-246</stp>
        <stp>All</stp>
        <stp/>
        <stp/>
        <stp>False</stp>
        <tr r="E250" s="4"/>
        <tr r="C250" s="4"/>
      </tp>
      <tp>
        <v>42669.631944444445</v>
        <stp/>
        <stp>StudyData</stp>
        <stp>Consolidate(SPREAD(RBE-CLE,L2),1X,SPREAD(RBE-CLE,L2),1,0)</stp>
        <stp>Bar</stp>
        <stp/>
        <stp>Time</stp>
        <stp>10</stp>
        <stp>-249</stp>
        <stp>All</stp>
        <stp/>
        <stp/>
        <stp>False</stp>
        <tr r="E253" s="4"/>
        <tr r="C253" s="4"/>
      </tp>
      <tp>
        <v>42669.638888888891</v>
        <stp/>
        <stp>StudyData</stp>
        <stp>Consolidate(SPREAD(RBE-CLE,L2),1X,SPREAD(RBE-CLE,L2),1,0)</stp>
        <stp>Bar</stp>
        <stp/>
        <stp>Time</stp>
        <stp>10</stp>
        <stp>-248</stp>
        <stp>All</stp>
        <stp/>
        <stp/>
        <stp>False</stp>
        <tr r="C252" s="4"/>
        <tr r="E252" s="4"/>
      </tp>
      <tp>
        <v>-47.77</v>
        <stp/>
        <stp>StudyData</stp>
        <stp>Consolidate(SPREAD(RBE-CLE,L2),1X,SPREAD(RBE-CLE,L2),1,0)</stp>
        <stp>Bar</stp>
        <stp/>
        <stp>Low</stp>
        <stp>10</stp>
        <stp>-156</stp>
        <stp>All</stp>
        <stp/>
        <stp/>
        <stp>TRUE</stp>
        <stp>T</stp>
        <tr r="H160" s="4"/>
      </tp>
      <tp>
        <v>-47.65</v>
        <stp/>
        <stp>StudyData</stp>
        <stp>Consolidate(SPREAD(RBE-CLE,L2),1X,SPREAD(RBE-CLE,L2),1,0)</stp>
        <stp>Bar</stp>
        <stp/>
        <stp>Low</stp>
        <stp>10</stp>
        <stp>-256</stp>
        <stp>All</stp>
        <stp/>
        <stp/>
        <stp>TRUE</stp>
        <stp>T</stp>
        <tr r="H260" s="4"/>
      </tp>
      <tp>
        <v>-47.86</v>
        <stp/>
        <stp>StudyData</stp>
        <stp>Consolidate(SPREAD(RBE-CLE,L2),1X,SPREAD(RBE-CLE,L2),1,0)</stp>
        <stp>Bar</stp>
        <stp/>
        <stp>Low</stp>
        <stp>10</stp>
        <stp>-157</stp>
        <stp>All</stp>
        <stp/>
        <stp/>
        <stp>TRUE</stp>
        <stp>T</stp>
        <tr r="H161" s="4"/>
      </tp>
      <tp>
        <v>-47.68</v>
        <stp/>
        <stp>StudyData</stp>
        <stp>Consolidate(SPREAD(RBE-CLE,L2),1X,SPREAD(RBE-CLE,L2),1,0)</stp>
        <stp>Bar</stp>
        <stp/>
        <stp>Low</stp>
        <stp>10</stp>
        <stp>-257</stp>
        <stp>All</stp>
        <stp/>
        <stp/>
        <stp>TRUE</stp>
        <stp>T</stp>
        <tr r="H261" s="4"/>
      </tp>
      <tp>
        <v>-48</v>
        <stp/>
        <stp>StudyData</stp>
        <stp>Consolidate(SPREAD(RBE-CLE,L2),1X,SPREAD(RBE-CLE,L2),1,0)</stp>
        <stp>Bar</stp>
        <stp/>
        <stp>Low</stp>
        <stp>10</stp>
        <stp>-154</stp>
        <stp>All</stp>
        <stp/>
        <stp/>
        <stp>TRUE</stp>
        <stp>T</stp>
        <tr r="H158" s="4"/>
      </tp>
      <tp>
        <v>-47.68</v>
        <stp/>
        <stp>StudyData</stp>
        <stp>Consolidate(SPREAD(RBE-CLE,L2),1X,SPREAD(RBE-CLE,L2),1,0)</stp>
        <stp>Bar</stp>
        <stp/>
        <stp>Low</stp>
        <stp>10</stp>
        <stp>-254</stp>
        <stp>All</stp>
        <stp/>
        <stp/>
        <stp>TRUE</stp>
        <stp>T</stp>
        <tr r="H258" s="4"/>
      </tp>
      <tp>
        <v>42669.340277777781</v>
        <stp/>
        <stp>StudyData</stp>
        <stp>Consolidate(SPREAD(RBE-CLE,L2),1X,SPREAD(RBE-CLE,L2),1,0)</stp>
        <stp>Bar</stp>
        <stp/>
        <stp>Time</stp>
        <stp>10</stp>
        <stp>-291</stp>
        <stp>All</stp>
        <stp/>
        <stp/>
        <stp>False</stp>
        <tr r="E295" s="4"/>
        <tr r="C295" s="4"/>
      </tp>
      <tp>
        <v>42669.347222222219</v>
        <stp/>
        <stp>StudyData</stp>
        <stp>Consolidate(SPREAD(RBE-CLE,L2),1X,SPREAD(RBE-CLE,L2),1,0)</stp>
        <stp>Bar</stp>
        <stp/>
        <stp>Time</stp>
        <stp>10</stp>
        <stp>-290</stp>
        <stp>All</stp>
        <stp/>
        <stp/>
        <stp>False</stp>
        <tr r="C294" s="4"/>
        <tr r="E294" s="4"/>
      </tp>
      <tp>
        <v>42669.326388888891</v>
        <stp/>
        <stp>StudyData</stp>
        <stp>Consolidate(SPREAD(RBE-CLE,L2),1X,SPREAD(RBE-CLE,L2),1,0)</stp>
        <stp>Bar</stp>
        <stp/>
        <stp>Time</stp>
        <stp>10</stp>
        <stp>-293</stp>
        <stp>All</stp>
        <stp/>
        <stp/>
        <stp>False</stp>
        <tr r="C297" s="4"/>
        <tr r="E297" s="4"/>
      </tp>
      <tp>
        <v>42669.333333333336</v>
        <stp/>
        <stp>StudyData</stp>
        <stp>Consolidate(SPREAD(RBE-CLE,L2),1X,SPREAD(RBE-CLE,L2),1,0)</stp>
        <stp>Bar</stp>
        <stp/>
        <stp>Time</stp>
        <stp>10</stp>
        <stp>-292</stp>
        <stp>All</stp>
        <stp/>
        <stp/>
        <stp>False</stp>
        <tr r="E296" s="4"/>
        <tr r="C296" s="4"/>
      </tp>
      <tp>
        <v>42669.3125</v>
        <stp/>
        <stp>StudyData</stp>
        <stp>Consolidate(SPREAD(RBE-CLE,L2),1X,SPREAD(RBE-CLE,L2),1,0)</stp>
        <stp>Bar</stp>
        <stp/>
        <stp>Time</stp>
        <stp>10</stp>
        <stp>-295</stp>
        <stp>All</stp>
        <stp/>
        <stp/>
        <stp>False</stp>
        <tr r="E299" s="4"/>
        <tr r="C299" s="4"/>
      </tp>
      <tp>
        <v>42669.319444444445</v>
        <stp/>
        <stp>StudyData</stp>
        <stp>Consolidate(SPREAD(RBE-CLE,L2),1X,SPREAD(RBE-CLE,L2),1,0)</stp>
        <stp>Bar</stp>
        <stp/>
        <stp>Time</stp>
        <stp>10</stp>
        <stp>-294</stp>
        <stp>All</stp>
        <stp/>
        <stp/>
        <stp>False</stp>
        <tr r="E298" s="4"/>
        <tr r="C298" s="4"/>
      </tp>
      <tp>
        <v>42669.298611111109</v>
        <stp/>
        <stp>StudyData</stp>
        <stp>Consolidate(SPREAD(RBE-CLE,L2),1X,SPREAD(RBE-CLE,L2),1,0)</stp>
        <stp>Bar</stp>
        <stp/>
        <stp>Time</stp>
        <stp>10</stp>
        <stp>-297</stp>
        <stp>All</stp>
        <stp/>
        <stp/>
        <stp>False</stp>
        <tr r="E301" s="4"/>
        <tr r="C301" s="4"/>
      </tp>
      <tp>
        <v>42669.305555555555</v>
        <stp/>
        <stp>StudyData</stp>
        <stp>Consolidate(SPREAD(RBE-CLE,L2),1X,SPREAD(RBE-CLE,L2),1,0)</stp>
        <stp>Bar</stp>
        <stp/>
        <stp>Time</stp>
        <stp>10</stp>
        <stp>-296</stp>
        <stp>All</stp>
        <stp/>
        <stp/>
        <stp>False</stp>
        <tr r="C300" s="4"/>
        <tr r="E300" s="4"/>
      </tp>
      <tp>
        <v>42669.284722222219</v>
        <stp/>
        <stp>StudyData</stp>
        <stp>Consolidate(SPREAD(RBE-CLE,L2),1X,SPREAD(RBE-CLE,L2),1,0)</stp>
        <stp>Bar</stp>
        <stp/>
        <stp>Time</stp>
        <stp>10</stp>
        <stp>-299</stp>
        <stp>All</stp>
        <stp/>
        <stp/>
        <stp>False</stp>
        <tr r="E303" s="4"/>
        <tr r="C303" s="4"/>
      </tp>
      <tp>
        <v>42669.291666666664</v>
        <stp/>
        <stp>StudyData</stp>
        <stp>Consolidate(SPREAD(RBE-CLE,L2),1X,SPREAD(RBE-CLE,L2),1,0)</stp>
        <stp>Bar</stp>
        <stp/>
        <stp>Time</stp>
        <stp>10</stp>
        <stp>-298</stp>
        <stp>All</stp>
        <stp/>
        <stp/>
        <stp>False</stp>
        <tr r="C302" s="4"/>
        <tr r="E302" s="4"/>
      </tp>
      <tp>
        <v>-47.82</v>
        <stp/>
        <stp>StudyData</stp>
        <stp>Consolidate(SPREAD(RBE-CLE,L2),1X,SPREAD(RBE-CLE,L2),1,0)</stp>
        <stp>Bar</stp>
        <stp/>
        <stp>Low</stp>
        <stp>10</stp>
        <stp>-155</stp>
        <stp>All</stp>
        <stp/>
        <stp/>
        <stp>TRUE</stp>
        <stp>T</stp>
        <tr r="H159" s="4"/>
      </tp>
      <tp>
        <v>-47.67</v>
        <stp/>
        <stp>StudyData</stp>
        <stp>Consolidate(SPREAD(RBE-CLE,L2),1X,SPREAD(RBE-CLE,L2),1,0)</stp>
        <stp>Bar</stp>
        <stp/>
        <stp>Low</stp>
        <stp>10</stp>
        <stp>-255</stp>
        <stp>All</stp>
        <stp/>
        <stp/>
        <stp>TRUE</stp>
        <stp>T</stp>
        <tr r="H259" s="4"/>
      </tp>
      <tp>
        <v>42669.409722222219</v>
        <stp/>
        <stp>StudyData</stp>
        <stp>Consolidate(SPREAD(RBE-CLE,L2),1X,SPREAD(RBE-CLE,L2),1,0)</stp>
        <stp>Bar</stp>
        <stp/>
        <stp>Time</stp>
        <stp>10</stp>
        <stp>-281</stp>
        <stp>All</stp>
        <stp/>
        <stp/>
        <stp>False</stp>
        <tr r="E285" s="4"/>
        <tr r="C285" s="4"/>
      </tp>
      <tp>
        <v>42669.416666666664</v>
        <stp/>
        <stp>StudyData</stp>
        <stp>Consolidate(SPREAD(RBE-CLE,L2),1X,SPREAD(RBE-CLE,L2),1,0)</stp>
        <stp>Bar</stp>
        <stp/>
        <stp>Time</stp>
        <stp>10</stp>
        <stp>-280</stp>
        <stp>All</stp>
        <stp/>
        <stp/>
        <stp>False</stp>
        <tr r="C284" s="4"/>
        <tr r="E284" s="4"/>
      </tp>
      <tp>
        <v>42669.395833333336</v>
        <stp/>
        <stp>StudyData</stp>
        <stp>Consolidate(SPREAD(RBE-CLE,L2),1X,SPREAD(RBE-CLE,L2),1,0)</stp>
        <stp>Bar</stp>
        <stp/>
        <stp>Time</stp>
        <stp>10</stp>
        <stp>-283</stp>
        <stp>All</stp>
        <stp/>
        <stp/>
        <stp>False</stp>
        <tr r="E287" s="4"/>
        <tr r="C287" s="4"/>
      </tp>
      <tp>
        <v>42669.402777777781</v>
        <stp/>
        <stp>StudyData</stp>
        <stp>Consolidate(SPREAD(RBE-CLE,L2),1X,SPREAD(RBE-CLE,L2),1,0)</stp>
        <stp>Bar</stp>
        <stp/>
        <stp>Time</stp>
        <stp>10</stp>
        <stp>-282</stp>
        <stp>All</stp>
        <stp/>
        <stp/>
        <stp>False</stp>
        <tr r="C286" s="4"/>
        <tr r="E286" s="4"/>
      </tp>
      <tp>
        <v>42669.381944444445</v>
        <stp/>
        <stp>StudyData</stp>
        <stp>Consolidate(SPREAD(RBE-CLE,L2),1X,SPREAD(RBE-CLE,L2),1,0)</stp>
        <stp>Bar</stp>
        <stp/>
        <stp>Time</stp>
        <stp>10</stp>
        <stp>-285</stp>
        <stp>All</stp>
        <stp/>
        <stp/>
        <stp>False</stp>
        <tr r="E289" s="4"/>
        <tr r="C289" s="4"/>
      </tp>
      <tp>
        <v>42669.388888888891</v>
        <stp/>
        <stp>StudyData</stp>
        <stp>Consolidate(SPREAD(RBE-CLE,L2),1X,SPREAD(RBE-CLE,L2),1,0)</stp>
        <stp>Bar</stp>
        <stp/>
        <stp>Time</stp>
        <stp>10</stp>
        <stp>-284</stp>
        <stp>All</stp>
        <stp/>
        <stp/>
        <stp>False</stp>
        <tr r="C288" s="4"/>
        <tr r="E288" s="4"/>
      </tp>
      <tp>
        <v>42669.368055555555</v>
        <stp/>
        <stp>StudyData</stp>
        <stp>Consolidate(SPREAD(RBE-CLE,L2),1X,SPREAD(RBE-CLE,L2),1,0)</stp>
        <stp>Bar</stp>
        <stp/>
        <stp>Time</stp>
        <stp>10</stp>
        <stp>-287</stp>
        <stp>All</stp>
        <stp/>
        <stp/>
        <stp>False</stp>
        <tr r="C291" s="4"/>
        <tr r="E291" s="4"/>
      </tp>
      <tp>
        <v>42669.375</v>
        <stp/>
        <stp>StudyData</stp>
        <stp>Consolidate(SPREAD(RBE-CLE,L2),1X,SPREAD(RBE-CLE,L2),1,0)</stp>
        <stp>Bar</stp>
        <stp/>
        <stp>Time</stp>
        <stp>10</stp>
        <stp>-286</stp>
        <stp>All</stp>
        <stp/>
        <stp/>
        <stp>False</stp>
        <tr r="C290" s="4"/>
        <tr r="E290" s="4"/>
      </tp>
      <tp>
        <v>42669.354166666664</v>
        <stp/>
        <stp>StudyData</stp>
        <stp>Consolidate(SPREAD(RBE-CLE,L2),1X,SPREAD(RBE-CLE,L2),1,0)</stp>
        <stp>Bar</stp>
        <stp/>
        <stp>Time</stp>
        <stp>10</stp>
        <stp>-289</stp>
        <stp>All</stp>
        <stp/>
        <stp/>
        <stp>False</stp>
        <tr r="E293" s="4"/>
        <tr r="C293" s="4"/>
      </tp>
      <tp>
        <v>42669.361111111109</v>
        <stp/>
        <stp>StudyData</stp>
        <stp>Consolidate(SPREAD(RBE-CLE,L2),1X,SPREAD(RBE-CLE,L2),1,0)</stp>
        <stp>Bar</stp>
        <stp/>
        <stp>Time</stp>
        <stp>10</stp>
        <stp>-288</stp>
        <stp>All</stp>
        <stp/>
        <stp/>
        <stp>False</stp>
        <tr r="C292" s="4"/>
        <tr r="E292" s="4"/>
      </tp>
      <tp>
        <v>-48.22</v>
        <stp/>
        <stp>StudyData</stp>
        <stp>Consolidate(SPREAD(RBE-CLE,L2),1X,SPREAD(RBE-CLE,L2),1,0)</stp>
        <stp>Bar</stp>
        <stp/>
        <stp>Low</stp>
        <stp>10</stp>
        <stp>-152</stp>
        <stp>All</stp>
        <stp/>
        <stp/>
        <stp>TRUE</stp>
        <stp>T</stp>
        <tr r="H156" s="4"/>
      </tp>
      <tp>
        <v>-47.68</v>
        <stp/>
        <stp>StudyData</stp>
        <stp>Consolidate(SPREAD(RBE-CLE,L2),1X,SPREAD(RBE-CLE,L2),1,0)</stp>
        <stp>Bar</stp>
        <stp/>
        <stp>Low</stp>
        <stp>10</stp>
        <stp>-252</stp>
        <stp>All</stp>
        <stp/>
        <stp/>
        <stp>TRUE</stp>
        <stp>T</stp>
        <tr r="H256" s="4"/>
      </tp>
      <tp>
        <v>-48.24</v>
        <stp/>
        <stp>StudyData</stp>
        <stp>Consolidate(SPREAD(RBE-CLE,L2),1X,SPREAD(RBE-CLE,L2),1,0)</stp>
        <stp>Bar</stp>
        <stp/>
        <stp>Low</stp>
        <stp>10</stp>
        <stp>-153</stp>
        <stp>All</stp>
        <stp/>
        <stp/>
        <stp>TRUE</stp>
        <stp>T</stp>
        <tr r="H157" s="4"/>
      </tp>
      <tp>
        <v>-47.7</v>
        <stp/>
        <stp>StudyData</stp>
        <stp>Consolidate(SPREAD(RBE-CLE,L2),1X,SPREAD(RBE-CLE,L2),1,0)</stp>
        <stp>Bar</stp>
        <stp/>
        <stp>Low</stp>
        <stp>10</stp>
        <stp>-253</stp>
        <stp>All</stp>
        <stp/>
        <stp/>
        <stp>TRUE</stp>
        <stp>T</stp>
        <tr r="H257" s="4"/>
      </tp>
      <tp>
        <v>-48.03</v>
        <stp/>
        <stp>StudyData</stp>
        <stp>Consolidate(SPREAD(RBE-CLE,L2),1X,SPREAD(RBE-CLE,L2),1,0)</stp>
        <stp>Bar</stp>
        <stp/>
        <stp>Low</stp>
        <stp>10</stp>
        <stp>-150</stp>
        <stp>All</stp>
        <stp/>
        <stp/>
        <stp>TRUE</stp>
        <stp>T</stp>
        <tr r="H154" s="4"/>
      </tp>
      <tp>
        <v>-47.69</v>
        <stp/>
        <stp>StudyData</stp>
        <stp>Consolidate(SPREAD(RBE-CLE,L2),1X,SPREAD(RBE-CLE,L2),1,0)</stp>
        <stp>Bar</stp>
        <stp/>
        <stp>Low</stp>
        <stp>10</stp>
        <stp>-250</stp>
        <stp>All</stp>
        <stp/>
        <stp/>
        <stp>TRUE</stp>
        <stp>T</stp>
        <tr r="H254" s="4"/>
      </tp>
      <tp>
        <v>-48.16</v>
        <stp/>
        <stp>StudyData</stp>
        <stp>Consolidate(SPREAD(RBE-CLE,L2),1X,SPREAD(RBE-CLE,L2),1,0)</stp>
        <stp>Bar</stp>
        <stp/>
        <stp>Low</stp>
        <stp>10</stp>
        <stp>-151</stp>
        <stp>All</stp>
        <stp/>
        <stp/>
        <stp>TRUE</stp>
        <stp>T</stp>
        <tr r="H155" s="4"/>
      </tp>
      <tp>
        <v>-47.68</v>
        <stp/>
        <stp>StudyData</stp>
        <stp>Consolidate(SPREAD(RBE-CLE,L2),1X,SPREAD(RBE-CLE,L2),1,0)</stp>
        <stp>Bar</stp>
        <stp/>
        <stp>Low</stp>
        <stp>10</stp>
        <stp>-251</stp>
        <stp>All</stp>
        <stp/>
        <stp/>
        <stp>TRUE</stp>
        <stp>T</stp>
        <tr r="H255" s="4"/>
      </tp>
      <tp>
        <v>14.6</v>
        <stp/>
        <stp>StudyData</stp>
        <stp>Consolidate(SPREAD((42*HOE+42*RBE)/2-CLE,L3),1X,SPREAD((42*HOE+42*RBE)/2-CLE,L3),1,0)</stp>
        <stp>Bar</stp>
        <stp/>
        <stp>Low</stp>
        <stp>15</stp>
        <stp>-98</stp>
        <stp>All</stp>
        <stp/>
        <stp/>
        <stp>TRUE</stp>
        <stp>T</stp>
        <tr r="H102" s="2"/>
      </tp>
      <tp>
        <v>14.61</v>
        <stp/>
        <stp>StudyData</stp>
        <stp>Consolidate(SPREAD((42*HOE+42*RBE)/2-CLE,L3),1X,SPREAD((42*HOE+42*RBE)/2-CLE,L3),1,0)</stp>
        <stp>Bar</stp>
        <stp/>
        <stp>Low</stp>
        <stp>15</stp>
        <stp>-99</stp>
        <stp>All</stp>
        <stp/>
        <stp/>
        <stp>TRUE</stp>
        <stp>T</stp>
        <tr r="H103" s="2"/>
      </tp>
      <tp>
        <v>14.58</v>
        <stp/>
        <stp>StudyData</stp>
        <stp>Consolidate(SPREAD((42*HOE+42*RBE)/2-CLE,L3),1X,SPREAD((42*HOE+42*RBE)/2-CLE,L3),1,0)</stp>
        <stp>Bar</stp>
        <stp/>
        <stp>Low</stp>
        <stp>15</stp>
        <stp>-90</stp>
        <stp>All</stp>
        <stp/>
        <stp/>
        <stp>TRUE</stp>
        <stp>T</stp>
        <tr r="H94" s="2"/>
      </tp>
      <tp>
        <v>14.57</v>
        <stp/>
        <stp>StudyData</stp>
        <stp>Consolidate(SPREAD((42*HOE+42*RBE)/2-CLE,L3),1X,SPREAD((42*HOE+42*RBE)/2-CLE,L3),1,0)</stp>
        <stp>Bar</stp>
        <stp/>
        <stp>Low</stp>
        <stp>15</stp>
        <stp>-91</stp>
        <stp>All</stp>
        <stp/>
        <stp/>
        <stp>TRUE</stp>
        <stp>T</stp>
        <tr r="H95" s="2"/>
      </tp>
      <tp>
        <v>14.58</v>
        <stp/>
        <stp>StudyData</stp>
        <stp>Consolidate(SPREAD((42*HOE+42*RBE)/2-CLE,L3),1X,SPREAD((42*HOE+42*RBE)/2-CLE,L3),1,0)</stp>
        <stp>Bar</stp>
        <stp/>
        <stp>Low</stp>
        <stp>15</stp>
        <stp>-92</stp>
        <stp>All</stp>
        <stp/>
        <stp/>
        <stp>TRUE</stp>
        <stp>T</stp>
        <tr r="H96" s="2"/>
      </tp>
      <tp>
        <v>14.58</v>
        <stp/>
        <stp>StudyData</stp>
        <stp>Consolidate(SPREAD((42*HOE+42*RBE)/2-CLE,L3),1X,SPREAD((42*HOE+42*RBE)/2-CLE,L3),1,0)</stp>
        <stp>Bar</stp>
        <stp/>
        <stp>Low</stp>
        <stp>15</stp>
        <stp>-93</stp>
        <stp>All</stp>
        <stp/>
        <stp/>
        <stp>TRUE</stp>
        <stp>T</stp>
        <tr r="H97" s="2"/>
      </tp>
      <tp>
        <v>14.57</v>
        <stp/>
        <stp>StudyData</stp>
        <stp>Consolidate(SPREAD((42*HOE+42*RBE)/2-CLE,L3),1X,SPREAD((42*HOE+42*RBE)/2-CLE,L3),1,0)</stp>
        <stp>Bar</stp>
        <stp/>
        <stp>Low</stp>
        <stp>15</stp>
        <stp>-94</stp>
        <stp>All</stp>
        <stp/>
        <stp/>
        <stp>TRUE</stp>
        <stp>T</stp>
        <tr r="H98" s="2"/>
      </tp>
      <tp>
        <v>14.59</v>
        <stp/>
        <stp>StudyData</stp>
        <stp>Consolidate(SPREAD((42*HOE+42*RBE)/2-CLE,L3),1X,SPREAD((42*HOE+42*RBE)/2-CLE,L3),1,0)</stp>
        <stp>Bar</stp>
        <stp/>
        <stp>Low</stp>
        <stp>15</stp>
        <stp>-95</stp>
        <stp>All</stp>
        <stp/>
        <stp/>
        <stp>TRUE</stp>
        <stp>T</stp>
        <tr r="H99" s="2"/>
      </tp>
      <tp>
        <v>14.69</v>
        <stp/>
        <stp>StudyData</stp>
        <stp>Consolidate(SPREAD((42*HOE+42*RBE)/2-CLE,L3),1X,SPREAD((42*HOE+42*RBE)/2-CLE,L3),1,0)</stp>
        <stp>Bar</stp>
        <stp/>
        <stp>Low</stp>
        <stp>15</stp>
        <stp>-96</stp>
        <stp>All</stp>
        <stp/>
        <stp/>
        <stp>TRUE</stp>
        <stp>T</stp>
        <tr r="H100" s="2"/>
      </tp>
      <tp>
        <v>14.62</v>
        <stp/>
        <stp>StudyData</stp>
        <stp>Consolidate(SPREAD((42*HOE+42*RBE)/2-CLE,L3),1X,SPREAD((42*HOE+42*RBE)/2-CLE,L3),1,0)</stp>
        <stp>Bar</stp>
        <stp/>
        <stp>Low</stp>
        <stp>15</stp>
        <stp>-97</stp>
        <stp>All</stp>
        <stp/>
        <stp/>
        <stp>TRUE</stp>
        <stp>T</stp>
        <tr r="H101" s="2"/>
      </tp>
      <tp>
        <v>-47.78</v>
        <stp/>
        <stp>StudyData</stp>
        <stp>Consolidate(SPREAD(RBE-CLE,L2),1X,SPREAD(RBE-CLE,L2),1,0)</stp>
        <stp>Bar</stp>
        <stp/>
        <stp>High</stp>
        <stp>10</stp>
        <stp>-18</stp>
        <stp>All</stp>
        <stp/>
        <stp/>
        <stp>TRUE</stp>
        <stp>T</stp>
        <tr r="G22" s="4"/>
      </tp>
      <tp>
        <v>-47.75</v>
        <stp/>
        <stp>StudyData</stp>
        <stp>Consolidate(SPREAD(RBE-CLE,L2),1X,SPREAD(RBE-CLE,L2),1,0)</stp>
        <stp>Bar</stp>
        <stp/>
        <stp>High</stp>
        <stp>10</stp>
        <stp>-19</stp>
        <stp>All</stp>
        <stp/>
        <stp/>
        <stp>TRUE</stp>
        <stp>T</stp>
        <tr r="G23" s="4"/>
      </tp>
      <tp>
        <v>-47.78</v>
        <stp/>
        <stp>StudyData</stp>
        <stp>Consolidate(SPREAD(RBE-CLE,L2),1X,SPREAD(RBE-CLE,L2),1,0)</stp>
        <stp>Bar</stp>
        <stp/>
        <stp>High</stp>
        <stp>10</stp>
        <stp>-12</stp>
        <stp>All</stp>
        <stp/>
        <stp/>
        <stp>TRUE</stp>
        <stp>T</stp>
        <tr r="G16" s="4"/>
      </tp>
      <tp>
        <v>-47.68</v>
        <stp/>
        <stp>StudyData</stp>
        <stp>Consolidate(SPREAD(RBE-CLE,L2),1X,SPREAD(RBE-CLE,L2),1,0)</stp>
        <stp>Bar</stp>
        <stp/>
        <stp>High</stp>
        <stp>10</stp>
        <stp>-13</stp>
        <stp>All</stp>
        <stp/>
        <stp/>
        <stp>TRUE</stp>
        <stp>T</stp>
        <tr r="G17" s="4"/>
      </tp>
      <tp>
        <v>-47.71</v>
        <stp/>
        <stp>StudyData</stp>
        <stp>Consolidate(SPREAD(RBE-CLE,L2),1X,SPREAD(RBE-CLE,L2),1,0)</stp>
        <stp>Bar</stp>
        <stp/>
        <stp>High</stp>
        <stp>10</stp>
        <stp>-10</stp>
        <stp>All</stp>
        <stp/>
        <stp/>
        <stp>TRUE</stp>
        <stp>T</stp>
        <tr r="G14" s="4"/>
      </tp>
      <tp>
        <v>-47.77</v>
        <stp/>
        <stp>StudyData</stp>
        <stp>Consolidate(SPREAD(RBE-CLE,L2),1X,SPREAD(RBE-CLE,L2),1,0)</stp>
        <stp>Bar</stp>
        <stp/>
        <stp>High</stp>
        <stp>10</stp>
        <stp>-11</stp>
        <stp>All</stp>
        <stp/>
        <stp/>
        <stp>TRUE</stp>
        <stp>T</stp>
        <tr r="G15" s="4"/>
      </tp>
      <tp>
        <v>-47.66</v>
        <stp/>
        <stp>StudyData</stp>
        <stp>Consolidate(SPREAD(RBE-CLE,L2),1X,SPREAD(RBE-CLE,L2),1,0)</stp>
        <stp>Bar</stp>
        <stp/>
        <stp>High</stp>
        <stp>10</stp>
        <stp>-16</stp>
        <stp>All</stp>
        <stp/>
        <stp/>
        <stp>TRUE</stp>
        <stp>T</stp>
        <tr r="G20" s="4"/>
      </tp>
      <tp>
        <v>-47.74</v>
        <stp/>
        <stp>StudyData</stp>
        <stp>Consolidate(SPREAD(RBE-CLE,L2),1X,SPREAD(RBE-CLE,L2),1,0)</stp>
        <stp>Bar</stp>
        <stp/>
        <stp>High</stp>
        <stp>10</stp>
        <stp>-17</stp>
        <stp>All</stp>
        <stp/>
        <stp/>
        <stp>TRUE</stp>
        <stp>T</stp>
        <tr r="G21" s="4"/>
      </tp>
      <tp>
        <v>-47.67</v>
        <stp/>
        <stp>StudyData</stp>
        <stp>Consolidate(SPREAD(RBE-CLE,L2),1X,SPREAD(RBE-CLE,L2),1,0)</stp>
        <stp>Bar</stp>
        <stp/>
        <stp>High</stp>
        <stp>10</stp>
        <stp>-14</stp>
        <stp>All</stp>
        <stp/>
        <stp/>
        <stp>TRUE</stp>
        <stp>T</stp>
        <tr r="G18" s="4"/>
      </tp>
      <tp>
        <v>-47.64</v>
        <stp/>
        <stp>StudyData</stp>
        <stp>Consolidate(SPREAD(RBE-CLE,L2),1X,SPREAD(RBE-CLE,L2),1,0)</stp>
        <stp>Bar</stp>
        <stp/>
        <stp>High</stp>
        <stp>10</stp>
        <stp>-15</stp>
        <stp>All</stp>
        <stp/>
        <stp/>
        <stp>TRUE</stp>
        <stp>T</stp>
        <tr r="G19" s="4"/>
      </tp>
      <tp>
        <v>42670.493055555555</v>
        <stp/>
        <stp>StudyData</stp>
        <stp>Consolidate(SPREAD(RBE-CLE,L2),1X,SPREAD(RBE-CLE,L2),1,0)</stp>
        <stp>Bar</stp>
        <stp/>
        <stp>Time</stp>
        <stp>10</stp>
        <stp>-131</stp>
        <stp>All</stp>
        <stp/>
        <stp/>
        <stp>False</stp>
        <tr r="E135" s="4"/>
        <tr r="C135" s="4"/>
      </tp>
      <tp>
        <v>42670.5</v>
        <stp/>
        <stp>StudyData</stp>
        <stp>Consolidate(SPREAD(RBE-CLE,L2),1X,SPREAD(RBE-CLE,L2),1,0)</stp>
        <stp>Bar</stp>
        <stp/>
        <stp>Time</stp>
        <stp>10</stp>
        <stp>-130</stp>
        <stp>All</stp>
        <stp/>
        <stp/>
        <stp>False</stp>
        <tr r="C134" s="4"/>
        <tr r="E134" s="4"/>
      </tp>
      <tp>
        <v>42670.479166666664</v>
        <stp/>
        <stp>StudyData</stp>
        <stp>Consolidate(SPREAD(RBE-CLE,L2),1X,SPREAD(RBE-CLE,L2),1,0)</stp>
        <stp>Bar</stp>
        <stp/>
        <stp>Time</stp>
        <stp>10</stp>
        <stp>-133</stp>
        <stp>All</stp>
        <stp/>
        <stp/>
        <stp>False</stp>
        <tr r="E137" s="4"/>
        <tr r="C137" s="4"/>
      </tp>
      <tp>
        <v>42670.486111111109</v>
        <stp/>
        <stp>StudyData</stp>
        <stp>Consolidate(SPREAD(RBE-CLE,L2),1X,SPREAD(RBE-CLE,L2),1,0)</stp>
        <stp>Bar</stp>
        <stp/>
        <stp>Time</stp>
        <stp>10</stp>
        <stp>-132</stp>
        <stp>All</stp>
        <stp/>
        <stp/>
        <stp>False</stp>
        <tr r="C136" s="4"/>
        <tr r="E136" s="4"/>
      </tp>
      <tp>
        <v>42670.465277777781</v>
        <stp/>
        <stp>StudyData</stp>
        <stp>Consolidate(SPREAD(RBE-CLE,L2),1X,SPREAD(RBE-CLE,L2),1,0)</stp>
        <stp>Bar</stp>
        <stp/>
        <stp>Time</stp>
        <stp>10</stp>
        <stp>-135</stp>
        <stp>All</stp>
        <stp/>
        <stp/>
        <stp>False</stp>
        <tr r="E139" s="4"/>
        <tr r="C139" s="4"/>
      </tp>
      <tp>
        <v>42670.472222222219</v>
        <stp/>
        <stp>StudyData</stp>
        <stp>Consolidate(SPREAD(RBE-CLE,L2),1X,SPREAD(RBE-CLE,L2),1,0)</stp>
        <stp>Bar</stp>
        <stp/>
        <stp>Time</stp>
        <stp>10</stp>
        <stp>-134</stp>
        <stp>All</stp>
        <stp/>
        <stp/>
        <stp>False</stp>
        <tr r="C138" s="4"/>
        <tr r="E138" s="4"/>
      </tp>
      <tp>
        <v>42670.451388888891</v>
        <stp/>
        <stp>StudyData</stp>
        <stp>Consolidate(SPREAD(RBE-CLE,L2),1X,SPREAD(RBE-CLE,L2),1,0)</stp>
        <stp>Bar</stp>
        <stp/>
        <stp>Time</stp>
        <stp>10</stp>
        <stp>-137</stp>
        <stp>All</stp>
        <stp/>
        <stp/>
        <stp>False</stp>
        <tr r="E141" s="4"/>
        <tr r="C141" s="4"/>
      </tp>
      <tp>
        <v>42670.458333333336</v>
        <stp/>
        <stp>StudyData</stp>
        <stp>Consolidate(SPREAD(RBE-CLE,L2),1X,SPREAD(RBE-CLE,L2),1,0)</stp>
        <stp>Bar</stp>
        <stp/>
        <stp>Time</stp>
        <stp>10</stp>
        <stp>-136</stp>
        <stp>All</stp>
        <stp/>
        <stp/>
        <stp>False</stp>
        <tr r="E140" s="4"/>
        <tr r="C140" s="4"/>
      </tp>
      <tp>
        <v>42670.4375</v>
        <stp/>
        <stp>StudyData</stp>
        <stp>Consolidate(SPREAD(RBE-CLE,L2),1X,SPREAD(RBE-CLE,L2),1,0)</stp>
        <stp>Bar</stp>
        <stp/>
        <stp>Time</stp>
        <stp>10</stp>
        <stp>-139</stp>
        <stp>All</stp>
        <stp/>
        <stp/>
        <stp>False</stp>
        <tr r="E143" s="4"/>
        <tr r="C143" s="4"/>
      </tp>
      <tp>
        <v>42670.444444444445</v>
        <stp/>
        <stp>StudyData</stp>
        <stp>Consolidate(SPREAD(RBE-CLE,L2),1X,SPREAD(RBE-CLE,L2),1,0)</stp>
        <stp>Bar</stp>
        <stp/>
        <stp>Time</stp>
        <stp>10</stp>
        <stp>-138</stp>
        <stp>All</stp>
        <stp/>
        <stp/>
        <stp>False</stp>
        <tr r="C142" s="4"/>
        <tr r="E142" s="4"/>
      </tp>
      <tp>
        <v>42670.5625</v>
        <stp/>
        <stp>StudyData</stp>
        <stp>Consolidate(SPREAD(RBE-CLE,L2),1X,SPREAD(RBE-CLE,L2),1,0)</stp>
        <stp>Bar</stp>
        <stp/>
        <stp>Time</stp>
        <stp>10</stp>
        <stp>-121</stp>
        <stp>All</stp>
        <stp/>
        <stp/>
        <stp>False</stp>
        <tr r="C125" s="4"/>
        <tr r="E125" s="4"/>
      </tp>
      <tp>
        <v>42670.569444444445</v>
        <stp/>
        <stp>StudyData</stp>
        <stp>Consolidate(SPREAD(RBE-CLE,L2),1X,SPREAD(RBE-CLE,L2),1,0)</stp>
        <stp>Bar</stp>
        <stp/>
        <stp>Time</stp>
        <stp>10</stp>
        <stp>-120</stp>
        <stp>All</stp>
        <stp/>
        <stp/>
        <stp>False</stp>
        <tr r="C124" s="4"/>
        <tr r="E124" s="4"/>
      </tp>
      <tp>
        <v>42670.548611111109</v>
        <stp/>
        <stp>StudyData</stp>
        <stp>Consolidate(SPREAD(RBE-CLE,L2),1X,SPREAD(RBE-CLE,L2),1,0)</stp>
        <stp>Bar</stp>
        <stp/>
        <stp>Time</stp>
        <stp>10</stp>
        <stp>-123</stp>
        <stp>All</stp>
        <stp/>
        <stp/>
        <stp>False</stp>
        <tr r="C127" s="4"/>
        <tr r="E127" s="4"/>
      </tp>
      <tp>
        <v>42670.555555555555</v>
        <stp/>
        <stp>StudyData</stp>
        <stp>Consolidate(SPREAD(RBE-CLE,L2),1X,SPREAD(RBE-CLE,L2),1,0)</stp>
        <stp>Bar</stp>
        <stp/>
        <stp>Time</stp>
        <stp>10</stp>
        <stp>-122</stp>
        <stp>All</stp>
        <stp/>
        <stp/>
        <stp>False</stp>
        <tr r="E126" s="4"/>
        <tr r="C126" s="4"/>
      </tp>
      <tp>
        <v>42670.534722222219</v>
        <stp/>
        <stp>StudyData</stp>
        <stp>Consolidate(SPREAD(RBE-CLE,L2),1X,SPREAD(RBE-CLE,L2),1,0)</stp>
        <stp>Bar</stp>
        <stp/>
        <stp>Time</stp>
        <stp>10</stp>
        <stp>-125</stp>
        <stp>All</stp>
        <stp/>
        <stp/>
        <stp>False</stp>
        <tr r="E129" s="4"/>
        <tr r="C129" s="4"/>
      </tp>
      <tp>
        <v>42670.541666666664</v>
        <stp/>
        <stp>StudyData</stp>
        <stp>Consolidate(SPREAD(RBE-CLE,L2),1X,SPREAD(RBE-CLE,L2),1,0)</stp>
        <stp>Bar</stp>
        <stp/>
        <stp>Time</stp>
        <stp>10</stp>
        <stp>-124</stp>
        <stp>All</stp>
        <stp/>
        <stp/>
        <stp>False</stp>
        <tr r="C128" s="4"/>
        <tr r="E128" s="4"/>
      </tp>
      <tp>
        <v>42670.520833333336</v>
        <stp/>
        <stp>StudyData</stp>
        <stp>Consolidate(SPREAD(RBE-CLE,L2),1X,SPREAD(RBE-CLE,L2),1,0)</stp>
        <stp>Bar</stp>
        <stp/>
        <stp>Time</stp>
        <stp>10</stp>
        <stp>-127</stp>
        <stp>All</stp>
        <stp/>
        <stp/>
        <stp>False</stp>
        <tr r="E131" s="4"/>
        <tr r="C131" s="4"/>
      </tp>
      <tp>
        <v>42670.527777777781</v>
        <stp/>
        <stp>StudyData</stp>
        <stp>Consolidate(SPREAD(RBE-CLE,L2),1X,SPREAD(RBE-CLE,L2),1,0)</stp>
        <stp>Bar</stp>
        <stp/>
        <stp>Time</stp>
        <stp>10</stp>
        <stp>-126</stp>
        <stp>All</stp>
        <stp/>
        <stp/>
        <stp>False</stp>
        <tr r="E130" s="4"/>
        <tr r="C130" s="4"/>
      </tp>
      <tp>
        <v>42670.506944444445</v>
        <stp/>
        <stp>StudyData</stp>
        <stp>Consolidate(SPREAD(RBE-CLE,L2),1X,SPREAD(RBE-CLE,L2),1,0)</stp>
        <stp>Bar</stp>
        <stp/>
        <stp>Time</stp>
        <stp>10</stp>
        <stp>-129</stp>
        <stp>All</stp>
        <stp/>
        <stp/>
        <stp>False</stp>
        <tr r="E133" s="4"/>
        <tr r="C133" s="4"/>
      </tp>
      <tp>
        <v>42670.513888888891</v>
        <stp/>
        <stp>StudyData</stp>
        <stp>Consolidate(SPREAD(RBE-CLE,L2),1X,SPREAD(RBE-CLE,L2),1,0)</stp>
        <stp>Bar</stp>
        <stp/>
        <stp>Time</stp>
        <stp>10</stp>
        <stp>-128</stp>
        <stp>All</stp>
        <stp/>
        <stp/>
        <stp>False</stp>
        <tr r="C132" s="4"/>
        <tr r="E132" s="4"/>
      </tp>
      <tp>
        <v>42670.631944444445</v>
        <stp/>
        <stp>StudyData</stp>
        <stp>Consolidate(SPREAD(RBE-CLE,L2),1X,SPREAD(RBE-CLE,L2),1,0)</stp>
        <stp>Bar</stp>
        <stp/>
        <stp>Time</stp>
        <stp>10</stp>
        <stp>-111</stp>
        <stp>All</stp>
        <stp/>
        <stp/>
        <stp>False</stp>
        <tr r="C115" s="4"/>
        <tr r="E115" s="4"/>
      </tp>
      <tp>
        <v>42670.638888888891</v>
        <stp/>
        <stp>StudyData</stp>
        <stp>Consolidate(SPREAD(RBE-CLE,L2),1X,SPREAD(RBE-CLE,L2),1,0)</stp>
        <stp>Bar</stp>
        <stp/>
        <stp>Time</stp>
        <stp>10</stp>
        <stp>-110</stp>
        <stp>All</stp>
        <stp/>
        <stp/>
        <stp>False</stp>
        <tr r="E114" s="4"/>
        <tr r="C114" s="4"/>
      </tp>
      <tp>
        <v>42670.618055555555</v>
        <stp/>
        <stp>StudyData</stp>
        <stp>Consolidate(SPREAD(RBE-CLE,L2),1X,SPREAD(RBE-CLE,L2),1,0)</stp>
        <stp>Bar</stp>
        <stp/>
        <stp>Time</stp>
        <stp>10</stp>
        <stp>-113</stp>
        <stp>All</stp>
        <stp/>
        <stp/>
        <stp>False</stp>
        <tr r="E117" s="4"/>
        <tr r="C117" s="4"/>
      </tp>
      <tp>
        <v>42670.625</v>
        <stp/>
        <stp>StudyData</stp>
        <stp>Consolidate(SPREAD(RBE-CLE,L2),1X,SPREAD(RBE-CLE,L2),1,0)</stp>
        <stp>Bar</stp>
        <stp/>
        <stp>Time</stp>
        <stp>10</stp>
        <stp>-112</stp>
        <stp>All</stp>
        <stp/>
        <stp/>
        <stp>False</stp>
        <tr r="C116" s="4"/>
        <tr r="E116" s="4"/>
      </tp>
      <tp>
        <v>42670.604166666664</v>
        <stp/>
        <stp>StudyData</stp>
        <stp>Consolidate(SPREAD(RBE-CLE,L2),1X,SPREAD(RBE-CLE,L2),1,0)</stp>
        <stp>Bar</stp>
        <stp/>
        <stp>Time</stp>
        <stp>10</stp>
        <stp>-115</stp>
        <stp>All</stp>
        <stp/>
        <stp/>
        <stp>False</stp>
        <tr r="E119" s="4"/>
        <tr r="C119" s="4"/>
      </tp>
      <tp>
        <v>42670.611111111109</v>
        <stp/>
        <stp>StudyData</stp>
        <stp>Consolidate(SPREAD(RBE-CLE,L2),1X,SPREAD(RBE-CLE,L2),1,0)</stp>
        <stp>Bar</stp>
        <stp/>
        <stp>Time</stp>
        <stp>10</stp>
        <stp>-114</stp>
        <stp>All</stp>
        <stp/>
        <stp/>
        <stp>False</stp>
        <tr r="C118" s="4"/>
        <tr r="E118" s="4"/>
      </tp>
      <tp>
        <v>42670.590277777781</v>
        <stp/>
        <stp>StudyData</stp>
        <stp>Consolidate(SPREAD(RBE-CLE,L2),1X,SPREAD(RBE-CLE,L2),1,0)</stp>
        <stp>Bar</stp>
        <stp/>
        <stp>Time</stp>
        <stp>10</stp>
        <stp>-117</stp>
        <stp>All</stp>
        <stp/>
        <stp/>
        <stp>False</stp>
        <tr r="C121" s="4"/>
        <tr r="E121" s="4"/>
      </tp>
      <tp>
        <v>42670.597222222219</v>
        <stp/>
        <stp>StudyData</stp>
        <stp>Consolidate(SPREAD(RBE-CLE,L2),1X,SPREAD(RBE-CLE,L2),1,0)</stp>
        <stp>Bar</stp>
        <stp/>
        <stp>Time</stp>
        <stp>10</stp>
        <stp>-116</stp>
        <stp>All</stp>
        <stp/>
        <stp/>
        <stp>False</stp>
        <tr r="C120" s="4"/>
        <tr r="E120" s="4"/>
      </tp>
      <tp>
        <v>42670.576388888891</v>
        <stp/>
        <stp>StudyData</stp>
        <stp>Consolidate(SPREAD(RBE-CLE,L2),1X,SPREAD(RBE-CLE,L2),1,0)</stp>
        <stp>Bar</stp>
        <stp/>
        <stp>Time</stp>
        <stp>10</stp>
        <stp>-119</stp>
        <stp>All</stp>
        <stp/>
        <stp/>
        <stp>False</stp>
        <tr r="C123" s="4"/>
        <tr r="E123" s="4"/>
      </tp>
      <tp>
        <v>42670.583333333336</v>
        <stp/>
        <stp>StudyData</stp>
        <stp>Consolidate(SPREAD(RBE-CLE,L2),1X,SPREAD(RBE-CLE,L2),1,0)</stp>
        <stp>Bar</stp>
        <stp/>
        <stp>Time</stp>
        <stp>10</stp>
        <stp>-118</stp>
        <stp>All</stp>
        <stp/>
        <stp/>
        <stp>False</stp>
        <tr r="C122" s="4"/>
        <tr r="E122" s="4"/>
      </tp>
      <tp>
        <v>42670.743055555555</v>
        <stp/>
        <stp>StudyData</stp>
        <stp>Consolidate(SPREAD(RBE-CLE,L2),1X,SPREAD(RBE-CLE,L2),1,0)</stp>
        <stp>Bar</stp>
        <stp/>
        <stp>Time</stp>
        <stp>10</stp>
        <stp>-101</stp>
        <stp>All</stp>
        <stp/>
        <stp/>
        <stp>False</stp>
        <tr r="C105" s="4"/>
        <tr r="E105" s="4"/>
      </tp>
      <tp>
        <v>42670.75</v>
        <stp/>
        <stp>StudyData</stp>
        <stp>Consolidate(SPREAD(RBE-CLE,L2),1X,SPREAD(RBE-CLE,L2),1,0)</stp>
        <stp>Bar</stp>
        <stp/>
        <stp>Time</stp>
        <stp>10</stp>
        <stp>-100</stp>
        <stp>All</stp>
        <stp/>
        <stp/>
        <stp>False</stp>
        <tr r="E104" s="4"/>
        <tr r="C104" s="4"/>
      </tp>
      <tp>
        <v>42670.729166666664</v>
        <stp/>
        <stp>StudyData</stp>
        <stp>Consolidate(SPREAD(RBE-CLE,L2),1X,SPREAD(RBE-CLE,L2),1,0)</stp>
        <stp>Bar</stp>
        <stp/>
        <stp>Time</stp>
        <stp>10</stp>
        <stp>-103</stp>
        <stp>All</stp>
        <stp/>
        <stp/>
        <stp>False</stp>
        <tr r="C107" s="4"/>
        <tr r="E107" s="4"/>
      </tp>
      <tp>
        <v>42670.736111111109</v>
        <stp/>
        <stp>StudyData</stp>
        <stp>Consolidate(SPREAD(RBE-CLE,L2),1X,SPREAD(RBE-CLE,L2),1,0)</stp>
        <stp>Bar</stp>
        <stp/>
        <stp>Time</stp>
        <stp>10</stp>
        <stp>-102</stp>
        <stp>All</stp>
        <stp/>
        <stp/>
        <stp>False</stp>
        <tr r="C106" s="4"/>
        <tr r="E106" s="4"/>
      </tp>
      <tp>
        <v>42670.715277777781</v>
        <stp/>
        <stp>StudyData</stp>
        <stp>Consolidate(SPREAD(RBE-CLE,L2),1X,SPREAD(RBE-CLE,L2),1,0)</stp>
        <stp>Bar</stp>
        <stp/>
        <stp>Time</stp>
        <stp>10</stp>
        <stp>-105</stp>
        <stp>All</stp>
        <stp/>
        <stp/>
        <stp>False</stp>
        <tr r="E109" s="4"/>
        <tr r="C109" s="4"/>
      </tp>
      <tp>
        <v>42670.722222222219</v>
        <stp/>
        <stp>StudyData</stp>
        <stp>Consolidate(SPREAD(RBE-CLE,L2),1X,SPREAD(RBE-CLE,L2),1,0)</stp>
        <stp>Bar</stp>
        <stp/>
        <stp>Time</stp>
        <stp>10</stp>
        <stp>-104</stp>
        <stp>All</stp>
        <stp/>
        <stp/>
        <stp>False</stp>
        <tr r="E108" s="4"/>
        <tr r="C108" s="4"/>
      </tp>
      <tp>
        <v>42670.659722222219</v>
        <stp/>
        <stp>StudyData</stp>
        <stp>Consolidate(SPREAD(RBE-CLE,L2),1X,SPREAD(RBE-CLE,L2),1,0)</stp>
        <stp>Bar</stp>
        <stp/>
        <stp>Time</stp>
        <stp>10</stp>
        <stp>-107</stp>
        <stp>All</stp>
        <stp/>
        <stp/>
        <stp>False</stp>
        <tr r="E111" s="4"/>
        <tr r="C111" s="4"/>
      </tp>
      <tp>
        <v>42670.708333333336</v>
        <stp/>
        <stp>StudyData</stp>
        <stp>Consolidate(SPREAD(RBE-CLE,L2),1X,SPREAD(RBE-CLE,L2),1,0)</stp>
        <stp>Bar</stp>
        <stp/>
        <stp>Time</stp>
        <stp>10</stp>
        <stp>-106</stp>
        <stp>All</stp>
        <stp/>
        <stp/>
        <stp>False</stp>
        <tr r="E110" s="4"/>
        <tr r="C110" s="4"/>
      </tp>
      <tp>
        <v>42670.645833333336</v>
        <stp/>
        <stp>StudyData</stp>
        <stp>Consolidate(SPREAD(RBE-CLE,L2),1X,SPREAD(RBE-CLE,L2),1,0)</stp>
        <stp>Bar</stp>
        <stp/>
        <stp>Time</stp>
        <stp>10</stp>
        <stp>-109</stp>
        <stp>All</stp>
        <stp/>
        <stp/>
        <stp>False</stp>
        <tr r="E113" s="4"/>
        <tr r="C113" s="4"/>
      </tp>
      <tp>
        <v>42670.652777777781</v>
        <stp/>
        <stp>StudyData</stp>
        <stp>Consolidate(SPREAD(RBE-CLE,L2),1X,SPREAD(RBE-CLE,L2),1,0)</stp>
        <stp>Bar</stp>
        <stp/>
        <stp>Time</stp>
        <stp>10</stp>
        <stp>-108</stp>
        <stp>All</stp>
        <stp/>
        <stp/>
        <stp>False</stp>
        <tr r="C112" s="4"/>
        <tr r="E112" s="4"/>
      </tp>
      <tp>
        <v>42670.215277777781</v>
        <stp/>
        <stp>StudyData</stp>
        <stp>Consolidate(SPREAD(RBE-CLE,L2),1X,SPREAD(RBE-CLE,L2),1,0)</stp>
        <stp>Bar</stp>
        <stp/>
        <stp>Time</stp>
        <stp>10</stp>
        <stp>-171</stp>
        <stp>All</stp>
        <stp/>
        <stp/>
        <stp>False</stp>
        <tr r="E175" s="4"/>
        <tr r="C175" s="4"/>
      </tp>
      <tp>
        <v>42670.222222222219</v>
        <stp/>
        <stp>StudyData</stp>
        <stp>Consolidate(SPREAD(RBE-CLE,L2),1X,SPREAD(RBE-CLE,L2),1,0)</stp>
        <stp>Bar</stp>
        <stp/>
        <stp>Time</stp>
        <stp>10</stp>
        <stp>-170</stp>
        <stp>All</stp>
        <stp/>
        <stp/>
        <stp>False</stp>
        <tr r="E174" s="4"/>
        <tr r="C174" s="4"/>
      </tp>
      <tp>
        <v>42670.201388888891</v>
        <stp/>
        <stp>StudyData</stp>
        <stp>Consolidate(SPREAD(RBE-CLE,L2),1X,SPREAD(RBE-CLE,L2),1,0)</stp>
        <stp>Bar</stp>
        <stp/>
        <stp>Time</stp>
        <stp>10</stp>
        <stp>-173</stp>
        <stp>All</stp>
        <stp/>
        <stp/>
        <stp>False</stp>
        <tr r="C177" s="4"/>
        <tr r="E177" s="4"/>
      </tp>
      <tp>
        <v>42670.208333333336</v>
        <stp/>
        <stp>StudyData</stp>
        <stp>Consolidate(SPREAD(RBE-CLE,L2),1X,SPREAD(RBE-CLE,L2),1,0)</stp>
        <stp>Bar</stp>
        <stp/>
        <stp>Time</stp>
        <stp>10</stp>
        <stp>-172</stp>
        <stp>All</stp>
        <stp/>
        <stp/>
        <stp>False</stp>
        <tr r="C176" s="4"/>
        <tr r="E176" s="4"/>
      </tp>
      <tp>
        <v>42670.1875</v>
        <stp/>
        <stp>StudyData</stp>
        <stp>Consolidate(SPREAD(RBE-CLE,L2),1X,SPREAD(RBE-CLE,L2),1,0)</stp>
        <stp>Bar</stp>
        <stp/>
        <stp>Time</stp>
        <stp>10</stp>
        <stp>-175</stp>
        <stp>All</stp>
        <stp/>
        <stp/>
        <stp>False</stp>
        <tr r="E179" s="4"/>
        <tr r="C179" s="4"/>
      </tp>
      <tp>
        <v>42670.194444444445</v>
        <stp/>
        <stp>StudyData</stp>
        <stp>Consolidate(SPREAD(RBE-CLE,L2),1X,SPREAD(RBE-CLE,L2),1,0)</stp>
        <stp>Bar</stp>
        <stp/>
        <stp>Time</stp>
        <stp>10</stp>
        <stp>-174</stp>
        <stp>All</stp>
        <stp/>
        <stp/>
        <stp>False</stp>
        <tr r="E178" s="4"/>
        <tr r="C178" s="4"/>
      </tp>
      <tp>
        <v>42670.173611111109</v>
        <stp/>
        <stp>StudyData</stp>
        <stp>Consolidate(SPREAD(RBE-CLE,L2),1X,SPREAD(RBE-CLE,L2),1,0)</stp>
        <stp>Bar</stp>
        <stp/>
        <stp>Time</stp>
        <stp>10</stp>
        <stp>-177</stp>
        <stp>All</stp>
        <stp/>
        <stp/>
        <stp>False</stp>
        <tr r="C181" s="4"/>
        <tr r="E181" s="4"/>
      </tp>
      <tp>
        <v>42670.180555555555</v>
        <stp/>
        <stp>StudyData</stp>
        <stp>Consolidate(SPREAD(RBE-CLE,L2),1X,SPREAD(RBE-CLE,L2),1,0)</stp>
        <stp>Bar</stp>
        <stp/>
        <stp>Time</stp>
        <stp>10</stp>
        <stp>-176</stp>
        <stp>All</stp>
        <stp/>
        <stp/>
        <stp>False</stp>
        <tr r="E180" s="4"/>
        <tr r="C180" s="4"/>
      </tp>
      <tp>
        <v>42670.159722222219</v>
        <stp/>
        <stp>StudyData</stp>
        <stp>Consolidate(SPREAD(RBE-CLE,L2),1X,SPREAD(RBE-CLE,L2),1,0)</stp>
        <stp>Bar</stp>
        <stp/>
        <stp>Time</stp>
        <stp>10</stp>
        <stp>-179</stp>
        <stp>All</stp>
        <stp/>
        <stp/>
        <stp>False</stp>
        <tr r="E183" s="4"/>
        <tr r="C183" s="4"/>
      </tp>
      <tp>
        <v>42670.166666666664</v>
        <stp/>
        <stp>StudyData</stp>
        <stp>Consolidate(SPREAD(RBE-CLE,L2),1X,SPREAD(RBE-CLE,L2),1,0)</stp>
        <stp>Bar</stp>
        <stp/>
        <stp>Time</stp>
        <stp>10</stp>
        <stp>-178</stp>
        <stp>All</stp>
        <stp/>
        <stp/>
        <stp>False</stp>
        <tr r="C182" s="4"/>
        <tr r="E182" s="4"/>
      </tp>
      <tp>
        <v>42670.284722222219</v>
        <stp/>
        <stp>StudyData</stp>
        <stp>Consolidate(SPREAD(RBE-CLE,L2),1X,SPREAD(RBE-CLE,L2),1,0)</stp>
        <stp>Bar</stp>
        <stp/>
        <stp>Time</stp>
        <stp>10</stp>
        <stp>-161</stp>
        <stp>All</stp>
        <stp/>
        <stp/>
        <stp>False</stp>
        <tr r="E165" s="4"/>
        <tr r="C165" s="4"/>
      </tp>
      <tp>
        <v>42670.291666666664</v>
        <stp/>
        <stp>StudyData</stp>
        <stp>Consolidate(SPREAD(RBE-CLE,L2),1X,SPREAD(RBE-CLE,L2),1,0)</stp>
        <stp>Bar</stp>
        <stp/>
        <stp>Time</stp>
        <stp>10</stp>
        <stp>-160</stp>
        <stp>All</stp>
        <stp/>
        <stp/>
        <stp>False</stp>
        <tr r="E164" s="4"/>
        <tr r="C164" s="4"/>
      </tp>
      <tp>
        <v>42670.270833333336</v>
        <stp/>
        <stp>StudyData</stp>
        <stp>Consolidate(SPREAD(RBE-CLE,L2),1X,SPREAD(RBE-CLE,L2),1,0)</stp>
        <stp>Bar</stp>
        <stp/>
        <stp>Time</stp>
        <stp>10</stp>
        <stp>-163</stp>
        <stp>All</stp>
        <stp/>
        <stp/>
        <stp>False</stp>
        <tr r="E167" s="4"/>
        <tr r="C167" s="4"/>
      </tp>
      <tp>
        <v>42670.277777777781</v>
        <stp/>
        <stp>StudyData</stp>
        <stp>Consolidate(SPREAD(RBE-CLE,L2),1X,SPREAD(RBE-CLE,L2),1,0)</stp>
        <stp>Bar</stp>
        <stp/>
        <stp>Time</stp>
        <stp>10</stp>
        <stp>-162</stp>
        <stp>All</stp>
        <stp/>
        <stp/>
        <stp>False</stp>
        <tr r="C166" s="4"/>
        <tr r="E166" s="4"/>
      </tp>
      <tp>
        <v>42670.256944444445</v>
        <stp/>
        <stp>StudyData</stp>
        <stp>Consolidate(SPREAD(RBE-CLE,L2),1X,SPREAD(RBE-CLE,L2),1,0)</stp>
        <stp>Bar</stp>
        <stp/>
        <stp>Time</stp>
        <stp>10</stp>
        <stp>-165</stp>
        <stp>All</stp>
        <stp/>
        <stp/>
        <stp>False</stp>
        <tr r="E169" s="4"/>
        <tr r="C169" s="4"/>
      </tp>
      <tp>
        <v>42670.263888888891</v>
        <stp/>
        <stp>StudyData</stp>
        <stp>Consolidate(SPREAD(RBE-CLE,L2),1X,SPREAD(RBE-CLE,L2),1,0)</stp>
        <stp>Bar</stp>
        <stp/>
        <stp>Time</stp>
        <stp>10</stp>
        <stp>-164</stp>
        <stp>All</stp>
        <stp/>
        <stp/>
        <stp>False</stp>
        <tr r="C168" s="4"/>
        <tr r="E168" s="4"/>
      </tp>
      <tp>
        <v>42670.243055555555</v>
        <stp/>
        <stp>StudyData</stp>
        <stp>Consolidate(SPREAD(RBE-CLE,L2),1X,SPREAD(RBE-CLE,L2),1,0)</stp>
        <stp>Bar</stp>
        <stp/>
        <stp>Time</stp>
        <stp>10</stp>
        <stp>-167</stp>
        <stp>All</stp>
        <stp/>
        <stp/>
        <stp>False</stp>
        <tr r="E171" s="4"/>
        <tr r="C171" s="4"/>
      </tp>
      <tp>
        <v>42670.25</v>
        <stp/>
        <stp>StudyData</stp>
        <stp>Consolidate(SPREAD(RBE-CLE,L2),1X,SPREAD(RBE-CLE,L2),1,0)</stp>
        <stp>Bar</stp>
        <stp/>
        <stp>Time</stp>
        <stp>10</stp>
        <stp>-166</stp>
        <stp>All</stp>
        <stp/>
        <stp/>
        <stp>False</stp>
        <tr r="E170" s="4"/>
        <tr r="C170" s="4"/>
      </tp>
      <tp>
        <v>42670.229166666664</v>
        <stp/>
        <stp>StudyData</stp>
        <stp>Consolidate(SPREAD(RBE-CLE,L2),1X,SPREAD(RBE-CLE,L2),1,0)</stp>
        <stp>Bar</stp>
        <stp/>
        <stp>Time</stp>
        <stp>10</stp>
        <stp>-169</stp>
        <stp>All</stp>
        <stp/>
        <stp/>
        <stp>False</stp>
        <tr r="C173" s="4"/>
        <tr r="E173" s="4"/>
      </tp>
      <tp>
        <v>42670.236111111109</v>
        <stp/>
        <stp>StudyData</stp>
        <stp>Consolidate(SPREAD(RBE-CLE,L2),1X,SPREAD(RBE-CLE,L2),1,0)</stp>
        <stp>Bar</stp>
        <stp/>
        <stp>Time</stp>
        <stp>10</stp>
        <stp>-168</stp>
        <stp>All</stp>
        <stp/>
        <stp/>
        <stp>False</stp>
        <tr r="E172" s="4"/>
        <tr r="C172" s="4"/>
      </tp>
      <tp>
        <v>-47.98</v>
        <stp/>
        <stp>StudyData</stp>
        <stp>Consolidate(SPREAD(RBE-CLE,L2),1X,SPREAD(RBE-CLE,L2),1,0)</stp>
        <stp>Bar</stp>
        <stp/>
        <stp>Low</stp>
        <stp>10</stp>
        <stp>-168</stp>
        <stp>All</stp>
        <stp/>
        <stp/>
        <stp>TRUE</stp>
        <stp>T</stp>
        <tr r="H172" s="4"/>
      </tp>
      <tp>
        <v>-47.8</v>
        <stp/>
        <stp>StudyData</stp>
        <stp>Consolidate(SPREAD(RBE-CLE,L2),1X,SPREAD(RBE-CLE,L2),1,0)</stp>
        <stp>Bar</stp>
        <stp/>
        <stp>Low</stp>
        <stp>10</stp>
        <stp>-268</stp>
        <stp>All</stp>
        <stp/>
        <stp/>
        <stp>TRUE</stp>
        <stp>T</stp>
        <tr r="H272" s="4"/>
      </tp>
      <tp>
        <v>42670.354166666664</v>
        <stp/>
        <stp>StudyData</stp>
        <stp>Consolidate(SPREAD(RBE-CLE,L2),1X,SPREAD(RBE-CLE,L2),1,0)</stp>
        <stp>Bar</stp>
        <stp/>
        <stp>Time</stp>
        <stp>10</stp>
        <stp>-151</stp>
        <stp>All</stp>
        <stp/>
        <stp/>
        <stp>False</stp>
        <tr r="E155" s="4"/>
        <tr r="C155" s="4"/>
      </tp>
      <tp>
        <v>42670.361111111109</v>
        <stp/>
        <stp>StudyData</stp>
        <stp>Consolidate(SPREAD(RBE-CLE,L2),1X,SPREAD(RBE-CLE,L2),1,0)</stp>
        <stp>Bar</stp>
        <stp/>
        <stp>Time</stp>
        <stp>10</stp>
        <stp>-150</stp>
        <stp>All</stp>
        <stp/>
        <stp/>
        <stp>False</stp>
        <tr r="C154" s="4"/>
        <tr r="E154" s="4"/>
      </tp>
      <tp>
        <v>42670.340277777781</v>
        <stp/>
        <stp>StudyData</stp>
        <stp>Consolidate(SPREAD(RBE-CLE,L2),1X,SPREAD(RBE-CLE,L2),1,0)</stp>
        <stp>Bar</stp>
        <stp/>
        <stp>Time</stp>
        <stp>10</stp>
        <stp>-153</stp>
        <stp>All</stp>
        <stp/>
        <stp/>
        <stp>False</stp>
        <tr r="E157" s="4"/>
        <tr r="C157" s="4"/>
      </tp>
      <tp>
        <v>42670.347222222219</v>
        <stp/>
        <stp>StudyData</stp>
        <stp>Consolidate(SPREAD(RBE-CLE,L2),1X,SPREAD(RBE-CLE,L2),1,0)</stp>
        <stp>Bar</stp>
        <stp/>
        <stp>Time</stp>
        <stp>10</stp>
        <stp>-152</stp>
        <stp>All</stp>
        <stp/>
        <stp/>
        <stp>False</stp>
        <tr r="E156" s="4"/>
        <tr r="C156" s="4"/>
      </tp>
      <tp>
        <v>42670.326388888891</v>
        <stp/>
        <stp>StudyData</stp>
        <stp>Consolidate(SPREAD(RBE-CLE,L2),1X,SPREAD(RBE-CLE,L2),1,0)</stp>
        <stp>Bar</stp>
        <stp/>
        <stp>Time</stp>
        <stp>10</stp>
        <stp>-155</stp>
        <stp>All</stp>
        <stp/>
        <stp/>
        <stp>False</stp>
        <tr r="E159" s="4"/>
        <tr r="C159" s="4"/>
      </tp>
      <tp>
        <v>42670.333333333336</v>
        <stp/>
        <stp>StudyData</stp>
        <stp>Consolidate(SPREAD(RBE-CLE,L2),1X,SPREAD(RBE-CLE,L2),1,0)</stp>
        <stp>Bar</stp>
        <stp/>
        <stp>Time</stp>
        <stp>10</stp>
        <stp>-154</stp>
        <stp>All</stp>
        <stp/>
        <stp/>
        <stp>False</stp>
        <tr r="E158" s="4"/>
        <tr r="C158" s="4"/>
      </tp>
      <tp>
        <v>42670.3125</v>
        <stp/>
        <stp>StudyData</stp>
        <stp>Consolidate(SPREAD(RBE-CLE,L2),1X,SPREAD(RBE-CLE,L2),1,0)</stp>
        <stp>Bar</stp>
        <stp/>
        <stp>Time</stp>
        <stp>10</stp>
        <stp>-157</stp>
        <stp>All</stp>
        <stp/>
        <stp/>
        <stp>False</stp>
        <tr r="E161" s="4"/>
        <tr r="C161" s="4"/>
      </tp>
      <tp>
        <v>42670.319444444445</v>
        <stp/>
        <stp>StudyData</stp>
        <stp>Consolidate(SPREAD(RBE-CLE,L2),1X,SPREAD(RBE-CLE,L2),1,0)</stp>
        <stp>Bar</stp>
        <stp/>
        <stp>Time</stp>
        <stp>10</stp>
        <stp>-156</stp>
        <stp>All</stp>
        <stp/>
        <stp/>
        <stp>False</stp>
        <tr r="C160" s="4"/>
        <tr r="E160" s="4"/>
      </tp>
      <tp>
        <v>42670.298611111109</v>
        <stp/>
        <stp>StudyData</stp>
        <stp>Consolidate(SPREAD(RBE-CLE,L2),1X,SPREAD(RBE-CLE,L2),1,0)</stp>
        <stp>Bar</stp>
        <stp/>
        <stp>Time</stp>
        <stp>10</stp>
        <stp>-159</stp>
        <stp>All</stp>
        <stp/>
        <stp/>
        <stp>False</stp>
        <tr r="E163" s="4"/>
        <tr r="C163" s="4"/>
      </tp>
      <tp>
        <v>42670.305555555555</v>
        <stp/>
        <stp>StudyData</stp>
        <stp>Consolidate(SPREAD(RBE-CLE,L2),1X,SPREAD(RBE-CLE,L2),1,0)</stp>
        <stp>Bar</stp>
        <stp/>
        <stp>Time</stp>
        <stp>10</stp>
        <stp>-158</stp>
        <stp>All</stp>
        <stp/>
        <stp/>
        <stp>False</stp>
        <tr r="C162" s="4"/>
        <tr r="E162" s="4"/>
      </tp>
      <tp>
        <v>-48.01</v>
        <stp/>
        <stp>StudyData</stp>
        <stp>Consolidate(SPREAD(RBE-CLE,L2),1X,SPREAD(RBE-CLE,L2),1,0)</stp>
        <stp>Bar</stp>
        <stp/>
        <stp>Low</stp>
        <stp>10</stp>
        <stp>-169</stp>
        <stp>All</stp>
        <stp/>
        <stp/>
        <stp>TRUE</stp>
        <stp>T</stp>
        <tr r="H173" s="4"/>
      </tp>
      <tp>
        <v>-48</v>
        <stp/>
        <stp>StudyData</stp>
        <stp>Consolidate(SPREAD(RBE-CLE,L2),1X,SPREAD(RBE-CLE,L2),1,0)</stp>
        <stp>Bar</stp>
        <stp/>
        <stp>Low</stp>
        <stp>10</stp>
        <stp>-269</stp>
        <stp>All</stp>
        <stp/>
        <stp/>
        <stp>TRUE</stp>
        <stp>T</stp>
        <tr r="H273" s="4"/>
      </tp>
      <tp>
        <v>42670.423611111109</v>
        <stp/>
        <stp>StudyData</stp>
        <stp>Consolidate(SPREAD(RBE-CLE,L2),1X,SPREAD(RBE-CLE,L2),1,0)</stp>
        <stp>Bar</stp>
        <stp/>
        <stp>Time</stp>
        <stp>10</stp>
        <stp>-141</stp>
        <stp>All</stp>
        <stp/>
        <stp/>
        <stp>False</stp>
        <tr r="C145" s="4"/>
        <tr r="E145" s="4"/>
      </tp>
      <tp>
        <v>42670.430555555555</v>
        <stp/>
        <stp>StudyData</stp>
        <stp>Consolidate(SPREAD(RBE-CLE,L2),1X,SPREAD(RBE-CLE,L2),1,0)</stp>
        <stp>Bar</stp>
        <stp/>
        <stp>Time</stp>
        <stp>10</stp>
        <stp>-140</stp>
        <stp>All</stp>
        <stp/>
        <stp/>
        <stp>False</stp>
        <tr r="C144" s="4"/>
        <tr r="E144" s="4"/>
      </tp>
      <tp>
        <v>42670.409722222219</v>
        <stp/>
        <stp>StudyData</stp>
        <stp>Consolidate(SPREAD(RBE-CLE,L2),1X,SPREAD(RBE-CLE,L2),1,0)</stp>
        <stp>Bar</stp>
        <stp/>
        <stp>Time</stp>
        <stp>10</stp>
        <stp>-143</stp>
        <stp>All</stp>
        <stp/>
        <stp/>
        <stp>False</stp>
        <tr r="C147" s="4"/>
        <tr r="E147" s="4"/>
      </tp>
      <tp>
        <v>42670.416666666664</v>
        <stp/>
        <stp>StudyData</stp>
        <stp>Consolidate(SPREAD(RBE-CLE,L2),1X,SPREAD(RBE-CLE,L2),1,0)</stp>
        <stp>Bar</stp>
        <stp/>
        <stp>Time</stp>
        <stp>10</stp>
        <stp>-142</stp>
        <stp>All</stp>
        <stp/>
        <stp/>
        <stp>False</stp>
        <tr r="E146" s="4"/>
        <tr r="C146" s="4"/>
      </tp>
      <tp>
        <v>42670.395833333336</v>
        <stp/>
        <stp>StudyData</stp>
        <stp>Consolidate(SPREAD(RBE-CLE,L2),1X,SPREAD(RBE-CLE,L2),1,0)</stp>
        <stp>Bar</stp>
        <stp/>
        <stp>Time</stp>
        <stp>10</stp>
        <stp>-145</stp>
        <stp>All</stp>
        <stp/>
        <stp/>
        <stp>False</stp>
        <tr r="C149" s="4"/>
        <tr r="E149" s="4"/>
      </tp>
      <tp>
        <v>42670.402777777781</v>
        <stp/>
        <stp>StudyData</stp>
        <stp>Consolidate(SPREAD(RBE-CLE,L2),1X,SPREAD(RBE-CLE,L2),1,0)</stp>
        <stp>Bar</stp>
        <stp/>
        <stp>Time</stp>
        <stp>10</stp>
        <stp>-144</stp>
        <stp>All</stp>
        <stp/>
        <stp/>
        <stp>False</stp>
        <tr r="C148" s="4"/>
        <tr r="E148" s="4"/>
      </tp>
      <tp>
        <v>42670.381944444445</v>
        <stp/>
        <stp>StudyData</stp>
        <stp>Consolidate(SPREAD(RBE-CLE,L2),1X,SPREAD(RBE-CLE,L2),1,0)</stp>
        <stp>Bar</stp>
        <stp/>
        <stp>Time</stp>
        <stp>10</stp>
        <stp>-147</stp>
        <stp>All</stp>
        <stp/>
        <stp/>
        <stp>False</stp>
        <tr r="E151" s="4"/>
        <tr r="C151" s="4"/>
      </tp>
      <tp>
        <v>42670.388888888891</v>
        <stp/>
        <stp>StudyData</stp>
        <stp>Consolidate(SPREAD(RBE-CLE,L2),1X,SPREAD(RBE-CLE,L2),1,0)</stp>
        <stp>Bar</stp>
        <stp/>
        <stp>Time</stp>
        <stp>10</stp>
        <stp>-146</stp>
        <stp>All</stp>
        <stp/>
        <stp/>
        <stp>False</stp>
        <tr r="C150" s="4"/>
        <tr r="E150" s="4"/>
      </tp>
      <tp>
        <v>42670.368055555555</v>
        <stp/>
        <stp>StudyData</stp>
        <stp>Consolidate(SPREAD(RBE-CLE,L2),1X,SPREAD(RBE-CLE,L2),1,0)</stp>
        <stp>Bar</stp>
        <stp/>
        <stp>Time</stp>
        <stp>10</stp>
        <stp>-149</stp>
        <stp>All</stp>
        <stp/>
        <stp/>
        <stp>False</stp>
        <tr r="C153" s="4"/>
        <tr r="E153" s="4"/>
      </tp>
      <tp>
        <v>42670.375</v>
        <stp/>
        <stp>StudyData</stp>
        <stp>Consolidate(SPREAD(RBE-CLE,L2),1X,SPREAD(RBE-CLE,L2),1,0)</stp>
        <stp>Bar</stp>
        <stp/>
        <stp>Time</stp>
        <stp>10</stp>
        <stp>-148</stp>
        <stp>All</stp>
        <stp/>
        <stp/>
        <stp>False</stp>
        <tr r="E152" s="4"/>
        <tr r="C152" s="4"/>
      </tp>
      <tp>
        <v>-47.88</v>
        <stp/>
        <stp>StudyData</stp>
        <stp>Consolidate(SPREAD(RBE-CLE,L2),1X,SPREAD(RBE-CLE,L2),1,0)</stp>
        <stp>Bar</stp>
        <stp/>
        <stp>Low</stp>
        <stp>10</stp>
        <stp>-166</stp>
        <stp>All</stp>
        <stp/>
        <stp/>
        <stp>TRUE</stp>
        <stp>T</stp>
        <tr r="H170" s="4"/>
      </tp>
      <tp>
        <v>-47.69</v>
        <stp/>
        <stp>StudyData</stp>
        <stp>Consolidate(SPREAD(RBE-CLE,L2),1X,SPREAD(RBE-CLE,L2),1,0)</stp>
        <stp>Bar</stp>
        <stp/>
        <stp>Low</stp>
        <stp>10</stp>
        <stp>-266</stp>
        <stp>All</stp>
        <stp/>
        <stp/>
        <stp>TRUE</stp>
        <stp>T</stp>
        <tr r="H270" s="4"/>
      </tp>
      <tp>
        <v>-47.94</v>
        <stp/>
        <stp>StudyData</stp>
        <stp>Consolidate(SPREAD(RBE-CLE,L2),1X,SPREAD(RBE-CLE,L2),1,0)</stp>
        <stp>Bar</stp>
        <stp/>
        <stp>Low</stp>
        <stp>10</stp>
        <stp>-167</stp>
        <stp>All</stp>
        <stp/>
        <stp/>
        <stp>TRUE</stp>
        <stp>T</stp>
        <tr r="H171" s="4"/>
      </tp>
      <tp>
        <v>-47.71</v>
        <stp/>
        <stp>StudyData</stp>
        <stp>Consolidate(SPREAD(RBE-CLE,L2),1X,SPREAD(RBE-CLE,L2),1,0)</stp>
        <stp>Bar</stp>
        <stp/>
        <stp>Low</stp>
        <stp>10</stp>
        <stp>-267</stp>
        <stp>All</stp>
        <stp/>
        <stp/>
        <stp>TRUE</stp>
        <stp>T</stp>
        <tr r="H271" s="4"/>
      </tp>
      <tp>
        <v>-47.96</v>
        <stp/>
        <stp>StudyData</stp>
        <stp>Consolidate(SPREAD(RBE-CLE,L2),1X,SPREAD(RBE-CLE,L2),1,0)</stp>
        <stp>Bar</stp>
        <stp/>
        <stp>Low</stp>
        <stp>10</stp>
        <stp>-164</stp>
        <stp>All</stp>
        <stp/>
        <stp/>
        <stp>TRUE</stp>
        <stp>T</stp>
        <tr r="H168" s="4"/>
      </tp>
      <tp>
        <v>-47.72</v>
        <stp/>
        <stp>StudyData</stp>
        <stp>Consolidate(SPREAD(RBE-CLE,L2),1X,SPREAD(RBE-CLE,L2),1,0)</stp>
        <stp>Bar</stp>
        <stp/>
        <stp>Low</stp>
        <stp>10</stp>
        <stp>-264</stp>
        <stp>All</stp>
        <stp/>
        <stp/>
        <stp>TRUE</stp>
        <stp>T</stp>
        <tr r="H268" s="4"/>
      </tp>
      <tp>
        <v>42670.076388888891</v>
        <stp/>
        <stp>StudyData</stp>
        <stp>Consolidate(SPREAD(RBE-CLE,L2),1X,SPREAD(RBE-CLE,L2),1,0)</stp>
        <stp>Bar</stp>
        <stp/>
        <stp>Time</stp>
        <stp>10</stp>
        <stp>-191</stp>
        <stp>All</stp>
        <stp/>
        <stp/>
        <stp>False</stp>
        <tr r="E195" s="4"/>
        <tr r="C195" s="4"/>
      </tp>
      <tp>
        <v>42670.083333333336</v>
        <stp/>
        <stp>StudyData</stp>
        <stp>Consolidate(SPREAD(RBE-CLE,L2),1X,SPREAD(RBE-CLE,L2),1,0)</stp>
        <stp>Bar</stp>
        <stp/>
        <stp>Time</stp>
        <stp>10</stp>
        <stp>-190</stp>
        <stp>All</stp>
        <stp/>
        <stp/>
        <stp>False</stp>
        <tr r="E194" s="4"/>
        <tr r="C194" s="4"/>
      </tp>
      <tp>
        <v>42670.0625</v>
        <stp/>
        <stp>StudyData</stp>
        <stp>Consolidate(SPREAD(RBE-CLE,L2),1X,SPREAD(RBE-CLE,L2),1,0)</stp>
        <stp>Bar</stp>
        <stp/>
        <stp>Time</stp>
        <stp>10</stp>
        <stp>-193</stp>
        <stp>All</stp>
        <stp/>
        <stp/>
        <stp>False</stp>
        <tr r="E197" s="4"/>
        <tr r="C197" s="4"/>
      </tp>
      <tp>
        <v>42670.069444444445</v>
        <stp/>
        <stp>StudyData</stp>
        <stp>Consolidate(SPREAD(RBE-CLE,L2),1X,SPREAD(RBE-CLE,L2),1,0)</stp>
        <stp>Bar</stp>
        <stp/>
        <stp>Time</stp>
        <stp>10</stp>
        <stp>-192</stp>
        <stp>All</stp>
        <stp/>
        <stp/>
        <stp>False</stp>
        <tr r="E196" s="4"/>
        <tr r="C196" s="4"/>
      </tp>
      <tp>
        <v>42670.048611111109</v>
        <stp/>
        <stp>StudyData</stp>
        <stp>Consolidate(SPREAD(RBE-CLE,L2),1X,SPREAD(RBE-CLE,L2),1,0)</stp>
        <stp>Bar</stp>
        <stp/>
        <stp>Time</stp>
        <stp>10</stp>
        <stp>-195</stp>
        <stp>All</stp>
        <stp/>
        <stp/>
        <stp>False</stp>
        <tr r="E199" s="4"/>
        <tr r="C199" s="4"/>
      </tp>
      <tp>
        <v>42670.055555555555</v>
        <stp/>
        <stp>StudyData</stp>
        <stp>Consolidate(SPREAD(RBE-CLE,L2),1X,SPREAD(RBE-CLE,L2),1,0)</stp>
        <stp>Bar</stp>
        <stp/>
        <stp>Time</stp>
        <stp>10</stp>
        <stp>-194</stp>
        <stp>All</stp>
        <stp/>
        <stp/>
        <stp>False</stp>
        <tr r="E198" s="4"/>
        <tr r="C198" s="4"/>
      </tp>
      <tp>
        <v>42670.034722222219</v>
        <stp/>
        <stp>StudyData</stp>
        <stp>Consolidate(SPREAD(RBE-CLE,L2),1X,SPREAD(RBE-CLE,L2),1,0)</stp>
        <stp>Bar</stp>
        <stp/>
        <stp>Time</stp>
        <stp>10</stp>
        <stp>-197</stp>
        <stp>All</stp>
        <stp/>
        <stp/>
        <stp>False</stp>
        <tr r="E201" s="4"/>
        <tr r="C201" s="4"/>
      </tp>
      <tp>
        <v>42670.041666666664</v>
        <stp/>
        <stp>StudyData</stp>
        <stp>Consolidate(SPREAD(RBE-CLE,L2),1X,SPREAD(RBE-CLE,L2),1,0)</stp>
        <stp>Bar</stp>
        <stp/>
        <stp>Time</stp>
        <stp>10</stp>
        <stp>-196</stp>
        <stp>All</stp>
        <stp/>
        <stp/>
        <stp>False</stp>
        <tr r="C200" s="4"/>
        <tr r="E200" s="4"/>
      </tp>
      <tp>
        <v>42670.020833333336</v>
        <stp/>
        <stp>StudyData</stp>
        <stp>Consolidate(SPREAD(RBE-CLE,L2),1X,SPREAD(RBE-CLE,L2),1,0)</stp>
        <stp>Bar</stp>
        <stp/>
        <stp>Time</stp>
        <stp>10</stp>
        <stp>-199</stp>
        <stp>All</stp>
        <stp/>
        <stp/>
        <stp>False</stp>
        <tr r="E203" s="4"/>
        <tr r="C203" s="4"/>
      </tp>
      <tp>
        <v>42670.027777777781</v>
        <stp/>
        <stp>StudyData</stp>
        <stp>Consolidate(SPREAD(RBE-CLE,L2),1X,SPREAD(RBE-CLE,L2),1,0)</stp>
        <stp>Bar</stp>
        <stp/>
        <stp>Time</stp>
        <stp>10</stp>
        <stp>-198</stp>
        <stp>All</stp>
        <stp/>
        <stp/>
        <stp>False</stp>
        <tr r="E202" s="4"/>
        <tr r="C202" s="4"/>
      </tp>
      <tp>
        <v>-47.93</v>
        <stp/>
        <stp>StudyData</stp>
        <stp>Consolidate(SPREAD(RBE-CLE,L2),1X,SPREAD(RBE-CLE,L2),1,0)</stp>
        <stp>Bar</stp>
        <stp/>
        <stp>Low</stp>
        <stp>10</stp>
        <stp>-165</stp>
        <stp>All</stp>
        <stp/>
        <stp/>
        <stp>TRUE</stp>
        <stp>T</stp>
        <tr r="H169" s="4"/>
      </tp>
      <tp>
        <v>-47.69</v>
        <stp/>
        <stp>StudyData</stp>
        <stp>Consolidate(SPREAD(RBE-CLE,L2),1X,SPREAD(RBE-CLE,L2),1,0)</stp>
        <stp>Bar</stp>
        <stp/>
        <stp>Low</stp>
        <stp>10</stp>
        <stp>-265</stp>
        <stp>All</stp>
        <stp/>
        <stp/>
        <stp>TRUE</stp>
        <stp>T</stp>
        <tr r="H269" s="4"/>
      </tp>
      <tp>
        <v>42670.145833333336</v>
        <stp/>
        <stp>StudyData</stp>
        <stp>Consolidate(SPREAD(RBE-CLE,L2),1X,SPREAD(RBE-CLE,L2),1,0)</stp>
        <stp>Bar</stp>
        <stp/>
        <stp>Time</stp>
        <stp>10</stp>
        <stp>-181</stp>
        <stp>All</stp>
        <stp/>
        <stp/>
        <stp>False</stp>
        <tr r="C185" s="4"/>
        <tr r="E185" s="4"/>
      </tp>
      <tp>
        <v>42670.152777777781</v>
        <stp/>
        <stp>StudyData</stp>
        <stp>Consolidate(SPREAD(RBE-CLE,L2),1X,SPREAD(RBE-CLE,L2),1,0)</stp>
        <stp>Bar</stp>
        <stp/>
        <stp>Time</stp>
        <stp>10</stp>
        <stp>-180</stp>
        <stp>All</stp>
        <stp/>
        <stp/>
        <stp>False</stp>
        <tr r="C184" s="4"/>
        <tr r="E184" s="4"/>
      </tp>
      <tp>
        <v>42670.131944444445</v>
        <stp/>
        <stp>StudyData</stp>
        <stp>Consolidate(SPREAD(RBE-CLE,L2),1X,SPREAD(RBE-CLE,L2),1,0)</stp>
        <stp>Bar</stp>
        <stp/>
        <stp>Time</stp>
        <stp>10</stp>
        <stp>-183</stp>
        <stp>All</stp>
        <stp/>
        <stp/>
        <stp>False</stp>
        <tr r="E187" s="4"/>
        <tr r="C187" s="4"/>
      </tp>
      <tp>
        <v>42670.138888888891</v>
        <stp/>
        <stp>StudyData</stp>
        <stp>Consolidate(SPREAD(RBE-CLE,L2),1X,SPREAD(RBE-CLE,L2),1,0)</stp>
        <stp>Bar</stp>
        <stp/>
        <stp>Time</stp>
        <stp>10</stp>
        <stp>-182</stp>
        <stp>All</stp>
        <stp/>
        <stp/>
        <stp>False</stp>
        <tr r="E186" s="4"/>
        <tr r="C186" s="4"/>
      </tp>
      <tp>
        <v>42670.118055555555</v>
        <stp/>
        <stp>StudyData</stp>
        <stp>Consolidate(SPREAD(RBE-CLE,L2),1X,SPREAD(RBE-CLE,L2),1,0)</stp>
        <stp>Bar</stp>
        <stp/>
        <stp>Time</stp>
        <stp>10</stp>
        <stp>-185</stp>
        <stp>All</stp>
        <stp/>
        <stp/>
        <stp>False</stp>
        <tr r="E189" s="4"/>
        <tr r="C189" s="4"/>
      </tp>
      <tp>
        <v>42670.125</v>
        <stp/>
        <stp>StudyData</stp>
        <stp>Consolidate(SPREAD(RBE-CLE,L2),1X,SPREAD(RBE-CLE,L2),1,0)</stp>
        <stp>Bar</stp>
        <stp/>
        <stp>Time</stp>
        <stp>10</stp>
        <stp>-184</stp>
        <stp>All</stp>
        <stp/>
        <stp/>
        <stp>False</stp>
        <tr r="C188" s="4"/>
        <tr r="E188" s="4"/>
      </tp>
      <tp>
        <v>42670.104166666664</v>
        <stp/>
        <stp>StudyData</stp>
        <stp>Consolidate(SPREAD(RBE-CLE,L2),1X,SPREAD(RBE-CLE,L2),1,0)</stp>
        <stp>Bar</stp>
        <stp/>
        <stp>Time</stp>
        <stp>10</stp>
        <stp>-187</stp>
        <stp>All</stp>
        <stp/>
        <stp/>
        <stp>False</stp>
        <tr r="E191" s="4"/>
        <tr r="C191" s="4"/>
      </tp>
      <tp>
        <v>42670.111111111109</v>
        <stp/>
        <stp>StudyData</stp>
        <stp>Consolidate(SPREAD(RBE-CLE,L2),1X,SPREAD(RBE-CLE,L2),1,0)</stp>
        <stp>Bar</stp>
        <stp/>
        <stp>Time</stp>
        <stp>10</stp>
        <stp>-186</stp>
        <stp>All</stp>
        <stp/>
        <stp/>
        <stp>False</stp>
        <tr r="C190" s="4"/>
        <tr r="E190" s="4"/>
      </tp>
      <tp>
        <v>42670.090277777781</v>
        <stp/>
        <stp>StudyData</stp>
        <stp>Consolidate(SPREAD(RBE-CLE,L2),1X,SPREAD(RBE-CLE,L2),1,0)</stp>
        <stp>Bar</stp>
        <stp/>
        <stp>Time</stp>
        <stp>10</stp>
        <stp>-189</stp>
        <stp>All</stp>
        <stp/>
        <stp/>
        <stp>False</stp>
        <tr r="E193" s="4"/>
        <tr r="C193" s="4"/>
      </tp>
      <tp>
        <v>42670.097222222219</v>
        <stp/>
        <stp>StudyData</stp>
        <stp>Consolidate(SPREAD(RBE-CLE,L2),1X,SPREAD(RBE-CLE,L2),1,0)</stp>
        <stp>Bar</stp>
        <stp/>
        <stp>Time</stp>
        <stp>10</stp>
        <stp>-188</stp>
        <stp>All</stp>
        <stp/>
        <stp/>
        <stp>False</stp>
        <tr r="E192" s="4"/>
        <tr r="C192" s="4"/>
      </tp>
      <tp>
        <v>-47.91</v>
        <stp/>
        <stp>StudyData</stp>
        <stp>Consolidate(SPREAD(RBE-CLE,L2),1X,SPREAD(RBE-CLE,L2),1,0)</stp>
        <stp>Bar</stp>
        <stp/>
        <stp>Low</stp>
        <stp>10</stp>
        <stp>-162</stp>
        <stp>All</stp>
        <stp/>
        <stp/>
        <stp>TRUE</stp>
        <stp>T</stp>
        <tr r="H166" s="4"/>
      </tp>
      <tp>
        <v>-47.75</v>
        <stp/>
        <stp>StudyData</stp>
        <stp>Consolidate(SPREAD(RBE-CLE,L2),1X,SPREAD(RBE-CLE,L2),1,0)</stp>
        <stp>Bar</stp>
        <stp/>
        <stp>Low</stp>
        <stp>10</stp>
        <stp>-262</stp>
        <stp>All</stp>
        <stp/>
        <stp/>
        <stp>TRUE</stp>
        <stp>T</stp>
        <tr r="H266" s="4"/>
      </tp>
      <tp>
        <v>-47.95</v>
        <stp/>
        <stp>StudyData</stp>
        <stp>Consolidate(SPREAD(RBE-CLE,L2),1X,SPREAD(RBE-CLE,L2),1,0)</stp>
        <stp>Bar</stp>
        <stp/>
        <stp>Low</stp>
        <stp>10</stp>
        <stp>-163</stp>
        <stp>All</stp>
        <stp/>
        <stp/>
        <stp>TRUE</stp>
        <stp>T</stp>
        <tr r="H167" s="4"/>
      </tp>
      <tp>
        <v>-47.72</v>
        <stp/>
        <stp>StudyData</stp>
        <stp>Consolidate(SPREAD(RBE-CLE,L2),1X,SPREAD(RBE-CLE,L2),1,0)</stp>
        <stp>Bar</stp>
        <stp/>
        <stp>Low</stp>
        <stp>10</stp>
        <stp>-263</stp>
        <stp>All</stp>
        <stp/>
        <stp/>
        <stp>TRUE</stp>
        <stp>T</stp>
        <tr r="H267" s="4"/>
      </tp>
      <tp>
        <v>-47.86</v>
        <stp/>
        <stp>StudyData</stp>
        <stp>Consolidate(SPREAD(RBE-CLE,L2),1X,SPREAD(RBE-CLE,L2),1,0)</stp>
        <stp>Bar</stp>
        <stp/>
        <stp>Low</stp>
        <stp>10</stp>
        <stp>-160</stp>
        <stp>All</stp>
        <stp/>
        <stp/>
        <stp>TRUE</stp>
        <stp>T</stp>
        <tr r="H164" s="4"/>
      </tp>
      <tp>
        <v>-47.8</v>
        <stp/>
        <stp>StudyData</stp>
        <stp>Consolidate(SPREAD(RBE-CLE,L2),1X,SPREAD(RBE-CLE,L2),1,0)</stp>
        <stp>Bar</stp>
        <stp/>
        <stp>Low</stp>
        <stp>10</stp>
        <stp>-260</stp>
        <stp>All</stp>
        <stp/>
        <stp/>
        <stp>TRUE</stp>
        <stp>T</stp>
        <tr r="H264" s="4"/>
      </tp>
      <tp>
        <v>-47.87</v>
        <stp/>
        <stp>StudyData</stp>
        <stp>Consolidate(SPREAD(RBE-CLE,L2),1X,SPREAD(RBE-CLE,L2),1,0)</stp>
        <stp>Bar</stp>
        <stp/>
        <stp>Low</stp>
        <stp>10</stp>
        <stp>-161</stp>
        <stp>All</stp>
        <stp/>
        <stp/>
        <stp>TRUE</stp>
        <stp>T</stp>
        <tr r="H165" s="4"/>
      </tp>
      <tp>
        <v>-47.81</v>
        <stp/>
        <stp>StudyData</stp>
        <stp>Consolidate(SPREAD(RBE-CLE,L2),1X,SPREAD(RBE-CLE,L2),1,0)</stp>
        <stp>Bar</stp>
        <stp/>
        <stp>Low</stp>
        <stp>10</stp>
        <stp>-261</stp>
        <stp>All</stp>
        <stp/>
        <stp/>
        <stp>TRUE</stp>
        <stp>T</stp>
        <tr r="H265" s="4"/>
      </tp>
      <tp>
        <v>-47.84</v>
        <stp/>
        <stp>StudyData</stp>
        <stp>Consolidate(SPREAD(RBE-CLE,L2),1X,SPREAD(RBE-CLE,L2),1,0)</stp>
        <stp>Bar</stp>
        <stp/>
        <stp>Low</stp>
        <stp>10</stp>
        <stp>-178</stp>
        <stp>All</stp>
        <stp/>
        <stp/>
        <stp>TRUE</stp>
        <stp>T</stp>
        <tr r="H182" s="4"/>
      </tp>
      <tp>
        <v>-48.25</v>
        <stp/>
        <stp>StudyData</stp>
        <stp>Consolidate(SPREAD(RBE-CLE,L2),1X,SPREAD(RBE-CLE,L2),1,0)</stp>
        <stp>Bar</stp>
        <stp/>
        <stp>Low</stp>
        <stp>10</stp>
        <stp>-278</stp>
        <stp>All</stp>
        <stp/>
        <stp/>
        <stp>TRUE</stp>
        <stp>T</stp>
        <tr r="H282" s="4"/>
      </tp>
      <tp>
        <v>-47.84</v>
        <stp/>
        <stp>StudyData</stp>
        <stp>Consolidate(SPREAD(RBE-CLE,L2),1X,SPREAD(RBE-CLE,L2),1,0)</stp>
        <stp>Bar</stp>
        <stp/>
        <stp>Low</stp>
        <stp>10</stp>
        <stp>-179</stp>
        <stp>All</stp>
        <stp/>
        <stp/>
        <stp>TRUE</stp>
        <stp>T</stp>
        <tr r="H183" s="4"/>
      </tp>
      <tp>
        <v>-48.44</v>
        <stp/>
        <stp>StudyData</stp>
        <stp>Consolidate(SPREAD(RBE-CLE,L2),1X,SPREAD(RBE-CLE,L2),1,0)</stp>
        <stp>Bar</stp>
        <stp/>
        <stp>Low</stp>
        <stp>10</stp>
        <stp>-279</stp>
        <stp>All</stp>
        <stp/>
        <stp/>
        <stp>TRUE</stp>
        <stp>T</stp>
        <tr r="H283" s="4"/>
      </tp>
      <tp>
        <v>-47.91</v>
        <stp/>
        <stp>StudyData</stp>
        <stp>Consolidate(SPREAD(RBE-CLE,L2),1X,SPREAD(RBE-CLE,L2),1,0)</stp>
        <stp>Bar</stp>
        <stp/>
        <stp>Low</stp>
        <stp>10</stp>
        <stp>-176</stp>
        <stp>All</stp>
        <stp/>
        <stp/>
        <stp>TRUE</stp>
        <stp>T</stp>
        <tr r="H180" s="4"/>
      </tp>
      <tp>
        <v>-48.03</v>
        <stp/>
        <stp>StudyData</stp>
        <stp>Consolidate(SPREAD(RBE-CLE,L2),1X,SPREAD(RBE-CLE,L2),1,0)</stp>
        <stp>Bar</stp>
        <stp/>
        <stp>Low</stp>
        <stp>10</stp>
        <stp>-276</stp>
        <stp>All</stp>
        <stp/>
        <stp/>
        <stp>TRUE</stp>
        <stp>T</stp>
        <tr r="H280" s="4"/>
      </tp>
      <tp>
        <v>-47.86</v>
        <stp/>
        <stp>StudyData</stp>
        <stp>Consolidate(SPREAD(RBE-CLE,L2),1X,SPREAD(RBE-CLE,L2),1,0)</stp>
        <stp>Bar</stp>
        <stp/>
        <stp>Low</stp>
        <stp>10</stp>
        <stp>-177</stp>
        <stp>All</stp>
        <stp/>
        <stp/>
        <stp>TRUE</stp>
        <stp>T</stp>
        <tr r="H181" s="4"/>
      </tp>
      <tp>
        <v>-48.22</v>
        <stp/>
        <stp>StudyData</stp>
        <stp>Consolidate(SPREAD(RBE-CLE,L2),1X,SPREAD(RBE-CLE,L2),1,0)</stp>
        <stp>Bar</stp>
        <stp/>
        <stp>Low</stp>
        <stp>10</stp>
        <stp>-277</stp>
        <stp>All</stp>
        <stp/>
        <stp/>
        <stp>TRUE</stp>
        <stp>T</stp>
        <tr r="H281" s="4"/>
      </tp>
      <tp>
        <v>-47.89</v>
        <stp/>
        <stp>StudyData</stp>
        <stp>Consolidate(SPREAD(RBE-CLE,L2),1X,SPREAD(RBE-CLE,L2),1,0)</stp>
        <stp>Bar</stp>
        <stp/>
        <stp>Low</stp>
        <stp>10</stp>
        <stp>-174</stp>
        <stp>All</stp>
        <stp/>
        <stp/>
        <stp>TRUE</stp>
        <stp>T</stp>
        <tr r="H178" s="4"/>
      </tp>
      <tp>
        <v>-48.08</v>
        <stp/>
        <stp>StudyData</stp>
        <stp>Consolidate(SPREAD(RBE-CLE,L2),1X,SPREAD(RBE-CLE,L2),1,0)</stp>
        <stp>Bar</stp>
        <stp/>
        <stp>Low</stp>
        <stp>10</stp>
        <stp>-274</stp>
        <stp>All</stp>
        <stp/>
        <stp/>
        <stp>TRUE</stp>
        <stp>T</stp>
        <tr r="H278" s="4"/>
      </tp>
      <tp>
        <v>-47.9</v>
        <stp/>
        <stp>StudyData</stp>
        <stp>Consolidate(SPREAD(RBE-CLE,L2),1X,SPREAD(RBE-CLE,L2),1,0)</stp>
        <stp>Bar</stp>
        <stp/>
        <stp>Low</stp>
        <stp>10</stp>
        <stp>-175</stp>
        <stp>All</stp>
        <stp/>
        <stp/>
        <stp>TRUE</stp>
        <stp>T</stp>
        <tr r="H179" s="4"/>
      </tp>
      <tp>
        <v>-48.14</v>
        <stp/>
        <stp>StudyData</stp>
        <stp>Consolidate(SPREAD(RBE-CLE,L2),1X,SPREAD(RBE-CLE,L2),1,0)</stp>
        <stp>Bar</stp>
        <stp/>
        <stp>Low</stp>
        <stp>10</stp>
        <stp>-275</stp>
        <stp>All</stp>
        <stp/>
        <stp/>
        <stp>TRUE</stp>
        <stp>T</stp>
        <tr r="H279" s="4"/>
      </tp>
      <tp>
        <v>-47.91</v>
        <stp/>
        <stp>StudyData</stp>
        <stp>Consolidate(SPREAD(RBE-CLE,L2),1X,SPREAD(RBE-CLE,L2),1,0)</stp>
        <stp>Bar</stp>
        <stp/>
        <stp>Low</stp>
        <stp>10</stp>
        <stp>-172</stp>
        <stp>All</stp>
        <stp/>
        <stp/>
        <stp>TRUE</stp>
        <stp>T</stp>
        <tr r="H176" s="4"/>
      </tp>
      <tp>
        <v>-48.04</v>
        <stp/>
        <stp>StudyData</stp>
        <stp>Consolidate(SPREAD(RBE-CLE,L2),1X,SPREAD(RBE-CLE,L2),1,0)</stp>
        <stp>Bar</stp>
        <stp/>
        <stp>Low</stp>
        <stp>10</stp>
        <stp>-272</stp>
        <stp>All</stp>
        <stp/>
        <stp/>
        <stp>TRUE</stp>
        <stp>T</stp>
        <tr r="H276" s="4"/>
      </tp>
      <tp>
        <v>-47.87</v>
        <stp/>
        <stp>StudyData</stp>
        <stp>Consolidate(SPREAD(RBE-CLE,L2),1X,SPREAD(RBE-CLE,L2),1,0)</stp>
        <stp>Bar</stp>
        <stp/>
        <stp>Low</stp>
        <stp>10</stp>
        <stp>-173</stp>
        <stp>All</stp>
        <stp/>
        <stp/>
        <stp>TRUE</stp>
        <stp>T</stp>
        <tr r="H177" s="4"/>
      </tp>
      <tp>
        <v>-48</v>
        <stp/>
        <stp>StudyData</stp>
        <stp>Consolidate(SPREAD(RBE-CLE,L2),1X,SPREAD(RBE-CLE,L2),1,0)</stp>
        <stp>Bar</stp>
        <stp/>
        <stp>Low</stp>
        <stp>10</stp>
        <stp>-273</stp>
        <stp>All</stp>
        <stp/>
        <stp/>
        <stp>TRUE</stp>
        <stp>T</stp>
        <tr r="H277" s="4"/>
      </tp>
      <tp>
        <v>-47.93</v>
        <stp/>
        <stp>StudyData</stp>
        <stp>Consolidate(SPREAD(RBE-CLE,L2),1X,SPREAD(RBE-CLE,L2),1,0)</stp>
        <stp>Bar</stp>
        <stp/>
        <stp>Low</stp>
        <stp>10</stp>
        <stp>-170</stp>
        <stp>All</stp>
        <stp/>
        <stp/>
        <stp>TRUE</stp>
        <stp>T</stp>
        <tr r="H174" s="4"/>
      </tp>
      <tp>
        <v>-47.98</v>
        <stp/>
        <stp>StudyData</stp>
        <stp>Consolidate(SPREAD(RBE-CLE,L2),1X,SPREAD(RBE-CLE,L2),1,0)</stp>
        <stp>Bar</stp>
        <stp/>
        <stp>Low</stp>
        <stp>10</stp>
        <stp>-270</stp>
        <stp>All</stp>
        <stp/>
        <stp/>
        <stp>TRUE</stp>
        <stp>T</stp>
        <tr r="H274" s="4"/>
      </tp>
      <tp>
        <v>-47.93</v>
        <stp/>
        <stp>StudyData</stp>
        <stp>Consolidate(SPREAD(RBE-CLE,L2),1X,SPREAD(RBE-CLE,L2),1,0)</stp>
        <stp>Bar</stp>
        <stp/>
        <stp>Low</stp>
        <stp>10</stp>
        <stp>-171</stp>
        <stp>All</stp>
        <stp/>
        <stp/>
        <stp>TRUE</stp>
        <stp>T</stp>
        <tr r="H175" s="4"/>
      </tp>
      <tp>
        <v>-47.93</v>
        <stp/>
        <stp>StudyData</stp>
        <stp>Consolidate(SPREAD(RBE-CLE,L2),1X,SPREAD(RBE-CLE,L2),1,0)</stp>
        <stp>Bar</stp>
        <stp/>
        <stp>Low</stp>
        <stp>10</stp>
        <stp>-271</stp>
        <stp>All</stp>
        <stp/>
        <stp/>
        <stp>TRUE</stp>
        <stp>T</stp>
        <tr r="H275" s="4"/>
      </tp>
      <tp>
        <v>16.670000000000002</v>
        <stp/>
        <stp>StudyData</stp>
        <stp>Consolidate(SPREAD(42*HOE-CLE, L2),1X,SPREAD(42*HOE-CLE, L2),1,0)</stp>
        <stp>Bar</stp>
        <stp/>
        <stp>High</stp>
        <stp>20</stp>
        <stp>-8</stp>
        <stp>All</stp>
        <stp/>
        <stp/>
        <stp>TRUE</stp>
        <stp>T</stp>
        <tr r="G12" s="5"/>
      </tp>
      <tp>
        <v>16.72</v>
        <stp/>
        <stp>StudyData</stp>
        <stp>Consolidate(SPREAD(42*HOE-CLE, L2),1X,SPREAD(42*HOE-CLE, L2),1,0)</stp>
        <stp>Bar</stp>
        <stp/>
        <stp>High</stp>
        <stp>20</stp>
        <stp>-9</stp>
        <stp>All</stp>
        <stp/>
        <stp/>
        <stp>TRUE</stp>
        <stp>T</stp>
        <tr r="G13" s="5"/>
      </tp>
      <tp>
        <v>16.71</v>
        <stp/>
        <stp>StudyData</stp>
        <stp>Consolidate(SPREAD(42*HOE-CLE, L2),1X,SPREAD(42*HOE-CLE, L2),1,0)</stp>
        <stp>Bar</stp>
        <stp/>
        <stp>High</stp>
        <stp>20</stp>
        <stp>-6</stp>
        <stp>All</stp>
        <stp/>
        <stp/>
        <stp>TRUE</stp>
        <stp>T</stp>
        <tr r="G10" s="5"/>
      </tp>
      <tp>
        <v>16.690000000000001</v>
        <stp/>
        <stp>StudyData</stp>
        <stp>Consolidate(SPREAD(42*HOE-CLE, L2),1X,SPREAD(42*HOE-CLE, L2),1,0)</stp>
        <stp>Bar</stp>
        <stp/>
        <stp>High</stp>
        <stp>20</stp>
        <stp>-7</stp>
        <stp>All</stp>
        <stp/>
        <stp/>
        <stp>TRUE</stp>
        <stp>T</stp>
        <tr r="G11" s="5"/>
      </tp>
      <tp>
        <v>16.809999999999999</v>
        <stp/>
        <stp>StudyData</stp>
        <stp>Consolidate(SPREAD(42*HOE-CLE, L2),1X,SPREAD(42*HOE-CLE, L2),1,0)</stp>
        <stp>Bar</stp>
        <stp/>
        <stp>High</stp>
        <stp>20</stp>
        <stp>-4</stp>
        <stp>All</stp>
        <stp/>
        <stp/>
        <stp>TRUE</stp>
        <stp>T</stp>
        <tr r="G8" s="5"/>
      </tp>
      <tp>
        <v>16.68</v>
        <stp/>
        <stp>StudyData</stp>
        <stp>Consolidate(SPREAD(42*HOE-CLE, L2),1X,SPREAD(42*HOE-CLE, L2),1,0)</stp>
        <stp>Bar</stp>
        <stp/>
        <stp>High</stp>
        <stp>20</stp>
        <stp>-5</stp>
        <stp>All</stp>
        <stp/>
        <stp/>
        <stp>TRUE</stp>
        <stp>T</stp>
        <tr r="G9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-2</stp>
        <stp>All</stp>
        <stp/>
        <stp/>
        <stp>TRUE</stp>
        <stp>T</stp>
        <tr r="G6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-3</stp>
        <stp>All</stp>
        <stp/>
        <stp/>
        <stp>TRUE</stp>
        <stp>T</stp>
        <tr r="G7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-1</stp>
        <stp>All</stp>
        <stp/>
        <stp/>
        <stp>TRUE</stp>
        <stp>T</stp>
        <tr r="G5" s="5"/>
      </tp>
      <tp>
        <v>-48.27</v>
        <stp/>
        <stp>StudyData</stp>
        <stp>Consolidate(SPREAD(RBE-CLE,L2),1X,SPREAD(RBE-CLE,L2),1,0)</stp>
        <stp>Bar</stp>
        <stp/>
        <stp>Open</stp>
        <stp>10</stp>
        <stp>-68</stp>
        <stp>All</stp>
        <stp/>
        <stp/>
        <stp>TRUE</stp>
        <stp>T</stp>
        <tr r="F72" s="4"/>
      </tp>
      <tp>
        <v>-48.27</v>
        <stp/>
        <stp>StudyData</stp>
        <stp>Consolidate(SPREAD(RBE-CLE,L2),1X,SPREAD(RBE-CLE,L2),1,0)</stp>
        <stp>Bar</stp>
        <stp/>
        <stp>Open</stp>
        <stp>10</stp>
        <stp>-69</stp>
        <stp>All</stp>
        <stp/>
        <stp/>
        <stp>TRUE</stp>
        <stp>T</stp>
        <tr r="F73" s="4"/>
      </tp>
      <tp>
        <v>-48.23</v>
        <stp/>
        <stp>StudyData</stp>
        <stp>Consolidate(SPREAD(RBE-CLE,L2),1X,SPREAD(RBE-CLE,L2),1,0)</stp>
        <stp>Bar</stp>
        <stp/>
        <stp>Open</stp>
        <stp>10</stp>
        <stp>-60</stp>
        <stp>All</stp>
        <stp/>
        <stp/>
        <stp>TRUE</stp>
        <stp>T</stp>
        <tr r="F64" s="4"/>
      </tp>
      <tp>
        <v>-48.25</v>
        <stp/>
        <stp>StudyData</stp>
        <stp>Consolidate(SPREAD(RBE-CLE,L2),1X,SPREAD(RBE-CLE,L2),1,0)</stp>
        <stp>Bar</stp>
        <stp/>
        <stp>Open</stp>
        <stp>10</stp>
        <stp>-61</stp>
        <stp>All</stp>
        <stp/>
        <stp/>
        <stp>TRUE</stp>
        <stp>T</stp>
        <tr r="F65" s="4"/>
      </tp>
      <tp>
        <v>-48.3</v>
        <stp/>
        <stp>StudyData</stp>
        <stp>Consolidate(SPREAD(RBE-CLE,L2),1X,SPREAD(RBE-CLE,L2),1,0)</stp>
        <stp>Bar</stp>
        <stp/>
        <stp>Open</stp>
        <stp>10</stp>
        <stp>-62</stp>
        <stp>All</stp>
        <stp/>
        <stp/>
        <stp>TRUE</stp>
        <stp>T</stp>
        <tr r="F66" s="4"/>
      </tp>
      <tp>
        <v>-48.27</v>
        <stp/>
        <stp>StudyData</stp>
        <stp>Consolidate(SPREAD(RBE-CLE,L2),1X,SPREAD(RBE-CLE,L2),1,0)</stp>
        <stp>Bar</stp>
        <stp/>
        <stp>Open</stp>
        <stp>10</stp>
        <stp>-63</stp>
        <stp>All</stp>
        <stp/>
        <stp/>
        <stp>TRUE</stp>
        <stp>T</stp>
        <tr r="F67" s="4"/>
      </tp>
      <tp>
        <v>-48.28</v>
        <stp/>
        <stp>StudyData</stp>
        <stp>Consolidate(SPREAD(RBE-CLE,L2),1X,SPREAD(RBE-CLE,L2),1,0)</stp>
        <stp>Bar</stp>
        <stp/>
        <stp>Open</stp>
        <stp>10</stp>
        <stp>-64</stp>
        <stp>All</stp>
        <stp/>
        <stp/>
        <stp>TRUE</stp>
        <stp>T</stp>
        <tr r="F68" s="4"/>
      </tp>
      <tp>
        <v>-48.31</v>
        <stp/>
        <stp>StudyData</stp>
        <stp>Consolidate(SPREAD(RBE-CLE,L2),1X,SPREAD(RBE-CLE,L2),1,0)</stp>
        <stp>Bar</stp>
        <stp/>
        <stp>Open</stp>
        <stp>10</stp>
        <stp>-65</stp>
        <stp>All</stp>
        <stp/>
        <stp/>
        <stp>TRUE</stp>
        <stp>T</stp>
        <tr r="F69" s="4"/>
      </tp>
      <tp>
        <v>-48.31</v>
        <stp/>
        <stp>StudyData</stp>
        <stp>Consolidate(SPREAD(RBE-CLE,L2),1X,SPREAD(RBE-CLE,L2),1,0)</stp>
        <stp>Bar</stp>
        <stp/>
        <stp>Open</stp>
        <stp>10</stp>
        <stp>-66</stp>
        <stp>All</stp>
        <stp/>
        <stp/>
        <stp>TRUE</stp>
        <stp>T</stp>
        <tr r="F70" s="4"/>
      </tp>
      <tp>
        <v>-48.29</v>
        <stp/>
        <stp>StudyData</stp>
        <stp>Consolidate(SPREAD(RBE-CLE,L2),1X,SPREAD(RBE-CLE,L2),1,0)</stp>
        <stp>Bar</stp>
        <stp/>
        <stp>Open</stp>
        <stp>10</stp>
        <stp>-67</stp>
        <stp>All</stp>
        <stp/>
        <stp/>
        <stp>TRUE</stp>
        <stp>T</stp>
        <tr r="F71" s="4"/>
      </tp>
      <tp>
        <v>-48.25</v>
        <stp/>
        <stp>StudyData</stp>
        <stp>Consolidate(SPREAD(RBE-CLE,L2),1X,SPREAD(RBE-CLE,L2),1,0)</stp>
        <stp>Bar</stp>
        <stp/>
        <stp>Open</stp>
        <stp>10</stp>
        <stp>-78</stp>
        <stp>All</stp>
        <stp/>
        <stp/>
        <stp>TRUE</stp>
        <stp>T</stp>
        <tr r="F82" s="4"/>
      </tp>
      <tp>
        <v>-48.33</v>
        <stp/>
        <stp>StudyData</stp>
        <stp>Consolidate(SPREAD(RBE-CLE,L2),1X,SPREAD(RBE-CLE,L2),1,0)</stp>
        <stp>Bar</stp>
        <stp/>
        <stp>Open</stp>
        <stp>10</stp>
        <stp>-79</stp>
        <stp>All</stp>
        <stp/>
        <stp/>
        <stp>TRUE</stp>
        <stp>T</stp>
        <tr r="F83" s="4"/>
      </tp>
      <tp>
        <v>-48.26</v>
        <stp/>
        <stp>StudyData</stp>
        <stp>Consolidate(SPREAD(RBE-CLE,L2),1X,SPREAD(RBE-CLE,L2),1,0)</stp>
        <stp>Bar</stp>
        <stp/>
        <stp>Open</stp>
        <stp>10</stp>
        <stp>-70</stp>
        <stp>All</stp>
        <stp/>
        <stp/>
        <stp>TRUE</stp>
        <stp>T</stp>
        <tr r="F74" s="4"/>
      </tp>
      <tp>
        <v>-48.25</v>
        <stp/>
        <stp>StudyData</stp>
        <stp>Consolidate(SPREAD(RBE-CLE,L2),1X,SPREAD(RBE-CLE,L2),1,0)</stp>
        <stp>Bar</stp>
        <stp/>
        <stp>Open</stp>
        <stp>10</stp>
        <stp>-71</stp>
        <stp>All</stp>
        <stp/>
        <stp/>
        <stp>TRUE</stp>
        <stp>T</stp>
        <tr r="F75" s="4"/>
      </tp>
      <tp>
        <v>-48.24</v>
        <stp/>
        <stp>StudyData</stp>
        <stp>Consolidate(SPREAD(RBE-CLE,L2),1X,SPREAD(RBE-CLE,L2),1,0)</stp>
        <stp>Bar</stp>
        <stp/>
        <stp>Open</stp>
        <stp>10</stp>
        <stp>-72</stp>
        <stp>All</stp>
        <stp/>
        <stp/>
        <stp>TRUE</stp>
        <stp>T</stp>
        <tr r="F76" s="4"/>
      </tp>
      <tp>
        <v>-48.3</v>
        <stp/>
        <stp>StudyData</stp>
        <stp>Consolidate(SPREAD(RBE-CLE,L2),1X,SPREAD(RBE-CLE,L2),1,0)</stp>
        <stp>Bar</stp>
        <stp/>
        <stp>Open</stp>
        <stp>10</stp>
        <stp>-73</stp>
        <stp>All</stp>
        <stp/>
        <stp/>
        <stp>TRUE</stp>
        <stp>T</stp>
        <tr r="F77" s="4"/>
      </tp>
      <tp>
        <v>-48.28</v>
        <stp/>
        <stp>StudyData</stp>
        <stp>Consolidate(SPREAD(RBE-CLE,L2),1X,SPREAD(RBE-CLE,L2),1,0)</stp>
        <stp>Bar</stp>
        <stp/>
        <stp>Open</stp>
        <stp>10</stp>
        <stp>-74</stp>
        <stp>All</stp>
        <stp/>
        <stp/>
        <stp>TRUE</stp>
        <stp>T</stp>
        <tr r="F78" s="4"/>
      </tp>
      <tp>
        <v>-48.25</v>
        <stp/>
        <stp>StudyData</stp>
        <stp>Consolidate(SPREAD(RBE-CLE,L2),1X,SPREAD(RBE-CLE,L2),1,0)</stp>
        <stp>Bar</stp>
        <stp/>
        <stp>Open</stp>
        <stp>10</stp>
        <stp>-75</stp>
        <stp>All</stp>
        <stp/>
        <stp/>
        <stp>TRUE</stp>
        <stp>T</stp>
        <tr r="F79" s="4"/>
      </tp>
      <tp>
        <v>-48.25</v>
        <stp/>
        <stp>StudyData</stp>
        <stp>Consolidate(SPREAD(RBE-CLE,L2),1X,SPREAD(RBE-CLE,L2),1,0)</stp>
        <stp>Bar</stp>
        <stp/>
        <stp>Open</stp>
        <stp>10</stp>
        <stp>-76</stp>
        <stp>All</stp>
        <stp/>
        <stp/>
        <stp>TRUE</stp>
        <stp>T</stp>
        <tr r="F80" s="4"/>
      </tp>
      <tp>
        <v>-48.25</v>
        <stp/>
        <stp>StudyData</stp>
        <stp>Consolidate(SPREAD(RBE-CLE,L2),1X,SPREAD(RBE-CLE,L2),1,0)</stp>
        <stp>Bar</stp>
        <stp/>
        <stp>Open</stp>
        <stp>10</stp>
        <stp>-77</stp>
        <stp>All</stp>
        <stp/>
        <stp/>
        <stp>TRUE</stp>
        <stp>T</stp>
        <tr r="F81" s="4"/>
      </tp>
      <tp>
        <v>16.93</v>
        <stp/>
        <stp>StudyData</stp>
        <stp>Consolidate(SPREAD(42*HOE-CLE, L2),1X,SPREAD(42*HOE-CLE, L2),1,0)</stp>
        <stp>Bar</stp>
        <stp/>
        <stp>High</stp>
        <stp>20</stp>
        <stp>-87</stp>
        <stp>All</stp>
        <stp/>
        <stp/>
        <stp>TRUE</stp>
        <stp>T</stp>
        <tr r="G91" s="5"/>
      </tp>
      <tp>
        <v>-48.03</v>
        <stp/>
        <stp>StudyData</stp>
        <stp>Consolidate(SPREAD(RBE-CLE,L2),1X,SPREAD(RBE-CLE,L2),1,0)</stp>
        <stp>Bar</stp>
        <stp/>
        <stp>Open</stp>
        <stp>10</stp>
        <stp>-48</stp>
        <stp>All</stp>
        <stp/>
        <stp/>
        <stp>TRUE</stp>
        <stp>T</stp>
        <tr r="F52" s="4"/>
      </tp>
      <tp>
        <v>16.899999999999999</v>
        <stp/>
        <stp>StudyData</stp>
        <stp>Consolidate(SPREAD(42*HOE-CLE, L2),1X,SPREAD(42*HOE-CLE, L2),1,0)</stp>
        <stp>Bar</stp>
        <stp/>
        <stp>High</stp>
        <stp>20</stp>
        <stp>-86</stp>
        <stp>All</stp>
        <stp/>
        <stp/>
        <stp>TRUE</stp>
        <stp>T</stp>
        <tr r="G90" s="5"/>
      </tp>
      <tp>
        <v>-48.02</v>
        <stp/>
        <stp>StudyData</stp>
        <stp>Consolidate(SPREAD(RBE-CLE,L2),1X,SPREAD(RBE-CLE,L2),1,0)</stp>
        <stp>Bar</stp>
        <stp/>
        <stp>Open</stp>
        <stp>10</stp>
        <stp>-49</stp>
        <stp>All</stp>
        <stp/>
        <stp/>
        <stp>TRUE</stp>
        <stp>T</stp>
        <tr r="F53" s="4"/>
      </tp>
      <tp>
        <v>16.87</v>
        <stp/>
        <stp>StudyData</stp>
        <stp>Consolidate(SPREAD(42*HOE-CLE, L2),1X,SPREAD(42*HOE-CLE, L2),1,0)</stp>
        <stp>Bar</stp>
        <stp/>
        <stp>High</stp>
        <stp>20</stp>
        <stp>-85</stp>
        <stp>All</stp>
        <stp/>
        <stp/>
        <stp>TRUE</stp>
        <stp>T</stp>
        <tr r="G89" s="5"/>
      </tp>
      <tp>
        <v>16.87</v>
        <stp/>
        <stp>StudyData</stp>
        <stp>Consolidate(SPREAD(42*HOE-CLE, L2),1X,SPREAD(42*HOE-CLE, L2),1,0)</stp>
        <stp>Bar</stp>
        <stp/>
        <stp>High</stp>
        <stp>20</stp>
        <stp>-84</stp>
        <stp>All</stp>
        <stp/>
        <stp/>
        <stp>TRUE</stp>
        <stp>T</stp>
        <tr r="G88" s="5"/>
      </tp>
      <tp>
        <v>16.850000000000001</v>
        <stp/>
        <stp>StudyData</stp>
        <stp>Consolidate(SPREAD(42*HOE-CLE, L2),1X,SPREAD(42*HOE-CLE, L2),1,0)</stp>
        <stp>Bar</stp>
        <stp/>
        <stp>High</stp>
        <stp>20</stp>
        <stp>-83</stp>
        <stp>All</stp>
        <stp/>
        <stp/>
        <stp>TRUE</stp>
        <stp>T</stp>
        <tr r="G87" s="5"/>
      </tp>
      <tp>
        <v>16.850000000000001</v>
        <stp/>
        <stp>StudyData</stp>
        <stp>Consolidate(SPREAD(42*HOE-CLE, L2),1X,SPREAD(42*HOE-CLE, L2),1,0)</stp>
        <stp>Bar</stp>
        <stp/>
        <stp>High</stp>
        <stp>20</stp>
        <stp>-82</stp>
        <stp>All</stp>
        <stp/>
        <stp/>
        <stp>TRUE</stp>
        <stp>T</stp>
        <tr r="G86" s="5"/>
      </tp>
      <tp>
        <v>16.940000000000001</v>
        <stp/>
        <stp>StudyData</stp>
        <stp>Consolidate(SPREAD(42*HOE-CLE, L2),1X,SPREAD(42*HOE-CLE, L2),1,0)</stp>
        <stp>Bar</stp>
        <stp/>
        <stp>High</stp>
        <stp>20</stp>
        <stp>-81</stp>
        <stp>All</stp>
        <stp/>
        <stp/>
        <stp>TRUE</stp>
        <stp>T</stp>
        <tr r="G85" s="5"/>
      </tp>
      <tp>
        <v>16.96</v>
        <stp/>
        <stp>StudyData</stp>
        <stp>Consolidate(SPREAD(42*HOE-CLE, L2),1X,SPREAD(42*HOE-CLE, L2),1,0)</stp>
        <stp>Bar</stp>
        <stp/>
        <stp>High</stp>
        <stp>20</stp>
        <stp>-80</stp>
        <stp>All</stp>
        <stp/>
        <stp/>
        <stp>TRUE</stp>
        <stp>T</stp>
        <tr r="G84" s="5"/>
      </tp>
      <tp>
        <v>-48.07</v>
        <stp/>
        <stp>StudyData</stp>
        <stp>Consolidate(SPREAD(RBE-CLE,L2),1X,SPREAD(RBE-CLE,L2),1,0)</stp>
        <stp>Bar</stp>
        <stp/>
        <stp>Open</stp>
        <stp>10</stp>
        <stp>-40</stp>
        <stp>All</stp>
        <stp/>
        <stp/>
        <stp>TRUE</stp>
        <stp>T</stp>
        <tr r="F44" s="4"/>
      </tp>
      <tp>
        <v>-48.03</v>
        <stp/>
        <stp>StudyData</stp>
        <stp>Consolidate(SPREAD(RBE-CLE,L2),1X,SPREAD(RBE-CLE,L2),1,0)</stp>
        <stp>Bar</stp>
        <stp/>
        <stp>Open</stp>
        <stp>10</stp>
        <stp>-41</stp>
        <stp>All</stp>
        <stp/>
        <stp/>
        <stp>TRUE</stp>
        <stp>T</stp>
        <tr r="F45" s="4"/>
      </tp>
      <tp>
        <v>-48.02</v>
        <stp/>
        <stp>StudyData</stp>
        <stp>Consolidate(SPREAD(RBE-CLE,L2),1X,SPREAD(RBE-CLE,L2),1,0)</stp>
        <stp>Bar</stp>
        <stp/>
        <stp>Open</stp>
        <stp>10</stp>
        <stp>-42</stp>
        <stp>All</stp>
        <stp/>
        <stp/>
        <stp>TRUE</stp>
        <stp>T</stp>
        <tr r="F46" s="4"/>
      </tp>
      <tp>
        <v>-48.02</v>
        <stp/>
        <stp>StudyData</stp>
        <stp>Consolidate(SPREAD(RBE-CLE,L2),1X,SPREAD(RBE-CLE,L2),1,0)</stp>
        <stp>Bar</stp>
        <stp/>
        <stp>Open</stp>
        <stp>10</stp>
        <stp>-43</stp>
        <stp>All</stp>
        <stp/>
        <stp/>
        <stp>TRUE</stp>
        <stp>T</stp>
        <tr r="F47" s="4"/>
      </tp>
      <tp>
        <v>-48.02</v>
        <stp/>
        <stp>StudyData</stp>
        <stp>Consolidate(SPREAD(RBE-CLE,L2),1X,SPREAD(RBE-CLE,L2),1,0)</stp>
        <stp>Bar</stp>
        <stp/>
        <stp>Open</stp>
        <stp>10</stp>
        <stp>-44</stp>
        <stp>All</stp>
        <stp/>
        <stp/>
        <stp>TRUE</stp>
        <stp>T</stp>
        <tr r="F48" s="4"/>
      </tp>
      <tp>
        <v>-48.11</v>
        <stp/>
        <stp>StudyData</stp>
        <stp>Consolidate(SPREAD(RBE-CLE,L2),1X,SPREAD(RBE-CLE,L2),1,0)</stp>
        <stp>Bar</stp>
        <stp/>
        <stp>Open</stp>
        <stp>10</stp>
        <stp>-45</stp>
        <stp>All</stp>
        <stp/>
        <stp/>
        <stp>TRUE</stp>
        <stp>T</stp>
        <tr r="F49" s="4"/>
      </tp>
      <tp>
        <v>16.91</v>
        <stp/>
        <stp>StudyData</stp>
        <stp>Consolidate(SPREAD(42*HOE-CLE, L2),1X,SPREAD(42*HOE-CLE, L2),1,0)</stp>
        <stp>Bar</stp>
        <stp/>
        <stp>High</stp>
        <stp>20</stp>
        <stp>-89</stp>
        <stp>All</stp>
        <stp/>
        <stp/>
        <stp>TRUE</stp>
        <stp>T</stp>
        <tr r="G93" s="5"/>
      </tp>
      <tp>
        <v>-48.06</v>
        <stp/>
        <stp>StudyData</stp>
        <stp>Consolidate(SPREAD(RBE-CLE,L2),1X,SPREAD(RBE-CLE,L2),1,0)</stp>
        <stp>Bar</stp>
        <stp/>
        <stp>Open</stp>
        <stp>10</stp>
        <stp>-46</stp>
        <stp>All</stp>
        <stp/>
        <stp/>
        <stp>TRUE</stp>
        <stp>T</stp>
        <tr r="F50" s="4"/>
      </tp>
      <tp>
        <v>16.899999999999999</v>
        <stp/>
        <stp>StudyData</stp>
        <stp>Consolidate(SPREAD(42*HOE-CLE, L2),1X,SPREAD(42*HOE-CLE, L2),1,0)</stp>
        <stp>Bar</stp>
        <stp/>
        <stp>High</stp>
        <stp>20</stp>
        <stp>-88</stp>
        <stp>All</stp>
        <stp/>
        <stp/>
        <stp>TRUE</stp>
        <stp>T</stp>
        <tr r="G92" s="5"/>
      </tp>
      <tp>
        <v>-48.01</v>
        <stp/>
        <stp>StudyData</stp>
        <stp>Consolidate(SPREAD(RBE-CLE,L2),1X,SPREAD(RBE-CLE,L2),1,0)</stp>
        <stp>Bar</stp>
        <stp/>
        <stp>Open</stp>
        <stp>10</stp>
        <stp>-47</stp>
        <stp>All</stp>
        <stp/>
        <stp/>
        <stp>TRUE</stp>
        <stp>T</stp>
        <tr r="F51" s="4"/>
      </tp>
      <tp>
        <v>16.809999999999999</v>
        <stp/>
        <stp>StudyData</stp>
        <stp>Consolidate(SPREAD(42*HOE-CLE, L2),1X,SPREAD(42*HOE-CLE, L2),1,0)</stp>
        <stp>Bar</stp>
        <stp/>
        <stp>High</stp>
        <stp>20</stp>
        <stp>-97</stp>
        <stp>All</stp>
        <stp/>
        <stp/>
        <stp>TRUE</stp>
        <stp>T</stp>
        <tr r="G101" s="5"/>
      </tp>
      <tp>
        <v>-48.26</v>
        <stp/>
        <stp>StudyData</stp>
        <stp>Consolidate(SPREAD(RBE-CLE,L2),1X,SPREAD(RBE-CLE,L2),1,0)</stp>
        <stp>Bar</stp>
        <stp/>
        <stp>Open</stp>
        <stp>10</stp>
        <stp>-58</stp>
        <stp>All</stp>
        <stp/>
        <stp/>
        <stp>TRUE</stp>
        <stp>T</stp>
        <tr r="F62" s="4"/>
      </tp>
      <tp>
        <v>16.84</v>
        <stp/>
        <stp>StudyData</stp>
        <stp>Consolidate(SPREAD(42*HOE-CLE, L2),1X,SPREAD(42*HOE-CLE, L2),1,0)</stp>
        <stp>Bar</stp>
        <stp/>
        <stp>High</stp>
        <stp>20</stp>
        <stp>-96</stp>
        <stp>All</stp>
        <stp/>
        <stp/>
        <stp>TRUE</stp>
        <stp>T</stp>
        <tr r="G100" s="5"/>
      </tp>
      <tp>
        <v>-48.25</v>
        <stp/>
        <stp>StudyData</stp>
        <stp>Consolidate(SPREAD(RBE-CLE,L2),1X,SPREAD(RBE-CLE,L2),1,0)</stp>
        <stp>Bar</stp>
        <stp/>
        <stp>Open</stp>
        <stp>10</stp>
        <stp>-59</stp>
        <stp>All</stp>
        <stp/>
        <stp/>
        <stp>TRUE</stp>
        <stp>T</stp>
        <tr r="F63" s="4"/>
      </tp>
      <tp>
        <v>16.82</v>
        <stp/>
        <stp>StudyData</stp>
        <stp>Consolidate(SPREAD(42*HOE-CLE, L2),1X,SPREAD(42*HOE-CLE, L2),1,0)</stp>
        <stp>Bar</stp>
        <stp/>
        <stp>High</stp>
        <stp>20</stp>
        <stp>-95</stp>
        <stp>All</stp>
        <stp/>
        <stp/>
        <stp>TRUE</stp>
        <stp>T</stp>
        <tr r="G99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-94</stp>
        <stp>All</stp>
        <stp/>
        <stp/>
        <stp>TRUE</stp>
        <stp>T</stp>
        <tr r="G98" s="5"/>
      </tp>
      <tp>
        <v>16.89</v>
        <stp/>
        <stp>StudyData</stp>
        <stp>Consolidate(SPREAD(42*HOE-CLE, L2),1X,SPREAD(42*HOE-CLE, L2),1,0)</stp>
        <stp>Bar</stp>
        <stp/>
        <stp>High</stp>
        <stp>20</stp>
        <stp>-93</stp>
        <stp>All</stp>
        <stp/>
        <stp/>
        <stp>TRUE</stp>
        <stp>T</stp>
        <tr r="G97" s="5"/>
      </tp>
      <tp>
        <v>16.97</v>
        <stp/>
        <stp>StudyData</stp>
        <stp>Consolidate(SPREAD(42*HOE-CLE, L2),1X,SPREAD(42*HOE-CLE, L2),1,0)</stp>
        <stp>Bar</stp>
        <stp/>
        <stp>High</stp>
        <stp>20</stp>
        <stp>-92</stp>
        <stp>All</stp>
        <stp/>
        <stp/>
        <stp>TRUE</stp>
        <stp>T</stp>
        <tr r="G96" s="5"/>
      </tp>
      <tp>
        <v>16.920000000000002</v>
        <stp/>
        <stp>StudyData</stp>
        <stp>Consolidate(SPREAD(42*HOE-CLE, L2),1X,SPREAD(42*HOE-CLE, L2),1,0)</stp>
        <stp>Bar</stp>
        <stp/>
        <stp>High</stp>
        <stp>20</stp>
        <stp>-91</stp>
        <stp>All</stp>
        <stp/>
        <stp/>
        <stp>TRUE</stp>
        <stp>T</stp>
        <tr r="G95" s="5"/>
      </tp>
      <tp>
        <v>16.86</v>
        <stp/>
        <stp>StudyData</stp>
        <stp>Consolidate(SPREAD(42*HOE-CLE, L2),1X,SPREAD(42*HOE-CLE, L2),1,0)</stp>
        <stp>Bar</stp>
        <stp/>
        <stp>High</stp>
        <stp>20</stp>
        <stp>-90</stp>
        <stp>All</stp>
        <stp/>
        <stp/>
        <stp>TRUE</stp>
        <stp>T</stp>
        <tr r="G94" s="5"/>
      </tp>
      <tp>
        <v>-48</v>
        <stp/>
        <stp>StudyData</stp>
        <stp>Consolidate(SPREAD(RBE-CLE,L2),1X,SPREAD(RBE-CLE,L2),1,0)</stp>
        <stp>Bar</stp>
        <stp/>
        <stp>Open</stp>
        <stp>10</stp>
        <stp>-50</stp>
        <stp>All</stp>
        <stp/>
        <stp/>
        <stp>TRUE</stp>
        <stp>T</stp>
        <tr r="F54" s="4"/>
      </tp>
      <tp>
        <v>-48.02</v>
        <stp/>
        <stp>StudyData</stp>
        <stp>Consolidate(SPREAD(RBE-CLE,L2),1X,SPREAD(RBE-CLE,L2),1,0)</stp>
        <stp>Bar</stp>
        <stp/>
        <stp>Open</stp>
        <stp>10</stp>
        <stp>-51</stp>
        <stp>All</stp>
        <stp/>
        <stp/>
        <stp>TRUE</stp>
        <stp>T</stp>
        <tr r="F55" s="4"/>
      </tp>
      <tp>
        <v>-48.13</v>
        <stp/>
        <stp>StudyData</stp>
        <stp>Consolidate(SPREAD(RBE-CLE,L2),1X,SPREAD(RBE-CLE,L2),1,0)</stp>
        <stp>Bar</stp>
        <stp/>
        <stp>Open</stp>
        <stp>10</stp>
        <stp>-52</stp>
        <stp>All</stp>
        <stp/>
        <stp/>
        <stp>TRUE</stp>
        <stp>T</stp>
        <tr r="F56" s="4"/>
      </tp>
      <tp>
        <v>-48.2</v>
        <stp/>
        <stp>StudyData</stp>
        <stp>Consolidate(SPREAD(RBE-CLE,L2),1X,SPREAD(RBE-CLE,L2),1,0)</stp>
        <stp>Bar</stp>
        <stp/>
        <stp>Open</stp>
        <stp>10</stp>
        <stp>-53</stp>
        <stp>All</stp>
        <stp/>
        <stp/>
        <stp>TRUE</stp>
        <stp>T</stp>
        <tr r="F57" s="4"/>
      </tp>
      <tp>
        <v>-48.22</v>
        <stp/>
        <stp>StudyData</stp>
        <stp>Consolidate(SPREAD(RBE-CLE,L2),1X,SPREAD(RBE-CLE,L2),1,0)</stp>
        <stp>Bar</stp>
        <stp/>
        <stp>Open</stp>
        <stp>10</stp>
        <stp>-54</stp>
        <stp>All</stp>
        <stp/>
        <stp/>
        <stp>TRUE</stp>
        <stp>T</stp>
        <tr r="F58" s="4"/>
      </tp>
      <tp>
        <v>-48.21</v>
        <stp/>
        <stp>StudyData</stp>
        <stp>Consolidate(SPREAD(RBE-CLE,L2),1X,SPREAD(RBE-CLE,L2),1,0)</stp>
        <stp>Bar</stp>
        <stp/>
        <stp>Open</stp>
        <stp>10</stp>
        <stp>-55</stp>
        <stp>All</stp>
        <stp/>
        <stp/>
        <stp>TRUE</stp>
        <stp>T</stp>
        <tr r="F59" s="4"/>
      </tp>
      <tp>
        <v>16.809999999999999</v>
        <stp/>
        <stp>StudyData</stp>
        <stp>Consolidate(SPREAD(42*HOE-CLE, L2),1X,SPREAD(42*HOE-CLE, L2),1,0)</stp>
        <stp>Bar</stp>
        <stp/>
        <stp>High</stp>
        <stp>20</stp>
        <stp>-99</stp>
        <stp>All</stp>
        <stp/>
        <stp/>
        <stp>TRUE</stp>
        <stp>T</stp>
        <tr r="G103" s="5"/>
      </tp>
      <tp>
        <v>-48.21</v>
        <stp/>
        <stp>StudyData</stp>
        <stp>Consolidate(SPREAD(RBE-CLE,L2),1X,SPREAD(RBE-CLE,L2),1,0)</stp>
        <stp>Bar</stp>
        <stp/>
        <stp>Open</stp>
        <stp>10</stp>
        <stp>-56</stp>
        <stp>All</stp>
        <stp/>
        <stp/>
        <stp>TRUE</stp>
        <stp>T</stp>
        <tr r="F60" s="4"/>
      </tp>
      <tp>
        <v>16.809999999999999</v>
        <stp/>
        <stp>StudyData</stp>
        <stp>Consolidate(SPREAD(42*HOE-CLE, L2),1X,SPREAD(42*HOE-CLE, L2),1,0)</stp>
        <stp>Bar</stp>
        <stp/>
        <stp>High</stp>
        <stp>20</stp>
        <stp>-98</stp>
        <stp>All</stp>
        <stp/>
        <stp/>
        <stp>TRUE</stp>
        <stp>T</stp>
        <tr r="G102" s="5"/>
      </tp>
      <tp>
        <v>-48.19</v>
        <stp/>
        <stp>StudyData</stp>
        <stp>Consolidate(SPREAD(RBE-CLE,L2),1X,SPREAD(RBE-CLE,L2),1,0)</stp>
        <stp>Bar</stp>
        <stp/>
        <stp>Open</stp>
        <stp>10</stp>
        <stp>-57</stp>
        <stp>All</stp>
        <stp/>
        <stp/>
        <stp>TRUE</stp>
        <stp>T</stp>
        <tr r="F61" s="4"/>
      </tp>
      <tp>
        <v>42670.041666666664</v>
        <stp/>
        <stp>StudyData</stp>
        <stp>Consolidate(SPREAD(42*HOE-CLE, L2),1X,SPREAD(42*HOE-CLE, L2),1,0)</stp>
        <stp>Bar</stp>
        <stp/>
        <stp>Time</stp>
        <stp>20</stp>
        <stp>-99</stp>
        <stp>All</stp>
        <stp/>
        <stp/>
        <stp>False</stp>
        <tr r="E103" s="5"/>
        <tr r="C103" s="5"/>
      </tp>
      <tp>
        <v>42670.055555555555</v>
        <stp/>
        <stp>StudyData</stp>
        <stp>Consolidate(SPREAD(42*HOE-CLE, L2),1X,SPREAD(42*HOE-CLE, L2),1,0)</stp>
        <stp>Bar</stp>
        <stp/>
        <stp>Time</stp>
        <stp>20</stp>
        <stp>-98</stp>
        <stp>All</stp>
        <stp/>
        <stp/>
        <stp>False</stp>
        <tr r="C102" s="5"/>
        <tr r="E102" s="5"/>
      </tp>
      <tp>
        <v>42670.125</v>
        <stp/>
        <stp>StudyData</stp>
        <stp>Consolidate(SPREAD(42*HOE-CLE, L2),1X,SPREAD(42*HOE-CLE, L2),1,0)</stp>
        <stp>Bar</stp>
        <stp/>
        <stp>Time</stp>
        <stp>20</stp>
        <stp>-93</stp>
        <stp>All</stp>
        <stp/>
        <stp/>
        <stp>False</stp>
        <tr r="E97" s="5"/>
        <tr r="C97" s="5"/>
      </tp>
      <tp>
        <v>42670.138888888891</v>
        <stp/>
        <stp>StudyData</stp>
        <stp>Consolidate(SPREAD(42*HOE-CLE, L2),1X,SPREAD(42*HOE-CLE, L2),1,0)</stp>
        <stp>Bar</stp>
        <stp/>
        <stp>Time</stp>
        <stp>20</stp>
        <stp>-92</stp>
        <stp>All</stp>
        <stp/>
        <stp/>
        <stp>False</stp>
        <tr r="C96" s="5"/>
        <tr r="E96" s="5"/>
      </tp>
      <tp>
        <v>42670.152777777781</v>
        <stp/>
        <stp>StudyData</stp>
        <stp>Consolidate(SPREAD(42*HOE-CLE, L2),1X,SPREAD(42*HOE-CLE, L2),1,0)</stp>
        <stp>Bar</stp>
        <stp/>
        <stp>Time</stp>
        <stp>20</stp>
        <stp>-91</stp>
        <stp>All</stp>
        <stp/>
        <stp/>
        <stp>False</stp>
        <tr r="E95" s="5"/>
        <tr r="C95" s="5"/>
      </tp>
      <tp>
        <v>42670.166666666664</v>
        <stp/>
        <stp>StudyData</stp>
        <stp>Consolidate(SPREAD(42*HOE-CLE, L2),1X,SPREAD(42*HOE-CLE, L2),1,0)</stp>
        <stp>Bar</stp>
        <stp/>
        <stp>Time</stp>
        <stp>20</stp>
        <stp>-90</stp>
        <stp>All</stp>
        <stp/>
        <stp/>
        <stp>False</stp>
        <tr r="C94" s="5"/>
        <tr r="E94" s="5"/>
      </tp>
      <tp>
        <v>42670.069444444445</v>
        <stp/>
        <stp>StudyData</stp>
        <stp>Consolidate(SPREAD(42*HOE-CLE, L2),1X,SPREAD(42*HOE-CLE, L2),1,0)</stp>
        <stp>Bar</stp>
        <stp/>
        <stp>Time</stp>
        <stp>20</stp>
        <stp>-97</stp>
        <stp>All</stp>
        <stp/>
        <stp/>
        <stp>False</stp>
        <tr r="C101" s="5"/>
        <tr r="E101" s="5"/>
      </tp>
      <tp>
        <v>42670.083333333336</v>
        <stp/>
        <stp>StudyData</stp>
        <stp>Consolidate(SPREAD(42*HOE-CLE, L2),1X,SPREAD(42*HOE-CLE, L2),1,0)</stp>
        <stp>Bar</stp>
        <stp/>
        <stp>Time</stp>
        <stp>20</stp>
        <stp>-96</stp>
        <stp>All</stp>
        <stp/>
        <stp/>
        <stp>False</stp>
        <tr r="E100" s="5"/>
        <tr r="C100" s="5"/>
      </tp>
      <tp>
        <v>42670.097222222219</v>
        <stp/>
        <stp>StudyData</stp>
        <stp>Consolidate(SPREAD(42*HOE-CLE, L2),1X,SPREAD(42*HOE-CLE, L2),1,0)</stp>
        <stp>Bar</stp>
        <stp/>
        <stp>Time</stp>
        <stp>20</stp>
        <stp>-95</stp>
        <stp>All</stp>
        <stp/>
        <stp/>
        <stp>False</stp>
        <tr r="C99" s="5"/>
        <tr r="E99" s="5"/>
      </tp>
      <tp>
        <v>42670.111111111109</v>
        <stp/>
        <stp>StudyData</stp>
        <stp>Consolidate(SPREAD(42*HOE-CLE, L2),1X,SPREAD(42*HOE-CLE, L2),1,0)</stp>
        <stp>Bar</stp>
        <stp/>
        <stp>Time</stp>
        <stp>20</stp>
        <stp>-94</stp>
        <stp>All</stp>
        <stp/>
        <stp/>
        <stp>False</stp>
        <tr r="E98" s="5"/>
        <tr r="C98" s="5"/>
      </tp>
      <tp>
        <v>42670.180555555555</v>
        <stp/>
        <stp>StudyData</stp>
        <stp>Consolidate(SPREAD(42*HOE-CLE, L2),1X,SPREAD(42*HOE-CLE, L2),1,0)</stp>
        <stp>Bar</stp>
        <stp/>
        <stp>Time</stp>
        <stp>20</stp>
        <stp>-89</stp>
        <stp>All</stp>
        <stp/>
        <stp/>
        <stp>False</stp>
        <tr r="E93" s="5"/>
        <tr r="C93" s="5"/>
      </tp>
      <tp>
        <v>42670.194444444445</v>
        <stp/>
        <stp>StudyData</stp>
        <stp>Consolidate(SPREAD(42*HOE-CLE, L2),1X,SPREAD(42*HOE-CLE, L2),1,0)</stp>
        <stp>Bar</stp>
        <stp/>
        <stp>Time</stp>
        <stp>20</stp>
        <stp>-88</stp>
        <stp>All</stp>
        <stp/>
        <stp/>
        <stp>False</stp>
        <tr r="E92" s="5"/>
        <tr r="C92" s="5"/>
      </tp>
      <tp>
        <v>42670.263888888891</v>
        <stp/>
        <stp>StudyData</stp>
        <stp>Consolidate(SPREAD(42*HOE-CLE, L2),1X,SPREAD(42*HOE-CLE, L2),1,0)</stp>
        <stp>Bar</stp>
        <stp/>
        <stp>Time</stp>
        <stp>20</stp>
        <stp>-83</stp>
        <stp>All</stp>
        <stp/>
        <stp/>
        <stp>False</stp>
        <tr r="C87" s="5"/>
        <tr r="E87" s="5"/>
      </tp>
      <tp>
        <v>42670.277777777781</v>
        <stp/>
        <stp>StudyData</stp>
        <stp>Consolidate(SPREAD(42*HOE-CLE, L2),1X,SPREAD(42*HOE-CLE, L2),1,0)</stp>
        <stp>Bar</stp>
        <stp/>
        <stp>Time</stp>
        <stp>20</stp>
        <stp>-82</stp>
        <stp>All</stp>
        <stp/>
        <stp/>
        <stp>False</stp>
        <tr r="E86" s="5"/>
        <tr r="C86" s="5"/>
      </tp>
      <tp>
        <v>42670.291666666664</v>
        <stp/>
        <stp>StudyData</stp>
        <stp>Consolidate(SPREAD(42*HOE-CLE, L2),1X,SPREAD(42*HOE-CLE, L2),1,0)</stp>
        <stp>Bar</stp>
        <stp/>
        <stp>Time</stp>
        <stp>20</stp>
        <stp>-81</stp>
        <stp>All</stp>
        <stp/>
        <stp/>
        <stp>False</stp>
        <tr r="E85" s="5"/>
        <tr r="C85" s="5"/>
      </tp>
      <tp>
        <v>42670.305555555555</v>
        <stp/>
        <stp>StudyData</stp>
        <stp>Consolidate(SPREAD(42*HOE-CLE, L2),1X,SPREAD(42*HOE-CLE, L2),1,0)</stp>
        <stp>Bar</stp>
        <stp/>
        <stp>Time</stp>
        <stp>20</stp>
        <stp>-80</stp>
        <stp>All</stp>
        <stp/>
        <stp/>
        <stp>False</stp>
        <tr r="C84" s="5"/>
        <tr r="E84" s="5"/>
      </tp>
      <tp>
        <v>42670.208333333336</v>
        <stp/>
        <stp>StudyData</stp>
        <stp>Consolidate(SPREAD(42*HOE-CLE, L2),1X,SPREAD(42*HOE-CLE, L2),1,0)</stp>
        <stp>Bar</stp>
        <stp/>
        <stp>Time</stp>
        <stp>20</stp>
        <stp>-87</stp>
        <stp>All</stp>
        <stp/>
        <stp/>
        <stp>False</stp>
        <tr r="C91" s="5"/>
        <tr r="E91" s="5"/>
      </tp>
      <tp>
        <v>42670.222222222219</v>
        <stp/>
        <stp>StudyData</stp>
        <stp>Consolidate(SPREAD(42*HOE-CLE, L2),1X,SPREAD(42*HOE-CLE, L2),1,0)</stp>
        <stp>Bar</stp>
        <stp/>
        <stp>Time</stp>
        <stp>20</stp>
        <stp>-86</stp>
        <stp>All</stp>
        <stp/>
        <stp/>
        <stp>False</stp>
        <tr r="C90" s="5"/>
        <tr r="E90" s="5"/>
      </tp>
      <tp>
        <v>42670.236111111109</v>
        <stp/>
        <stp>StudyData</stp>
        <stp>Consolidate(SPREAD(42*HOE-CLE, L2),1X,SPREAD(42*HOE-CLE, L2),1,0)</stp>
        <stp>Bar</stp>
        <stp/>
        <stp>Time</stp>
        <stp>20</stp>
        <stp>-85</stp>
        <stp>All</stp>
        <stp/>
        <stp/>
        <stp>False</stp>
        <tr r="C89" s="5"/>
        <tr r="E89" s="5"/>
      </tp>
      <tp>
        <v>42670.25</v>
        <stp/>
        <stp>StudyData</stp>
        <stp>Consolidate(SPREAD(42*HOE-CLE, L2),1X,SPREAD(42*HOE-CLE, L2),1,0)</stp>
        <stp>Bar</stp>
        <stp/>
        <stp>Time</stp>
        <stp>20</stp>
        <stp>-84</stp>
        <stp>All</stp>
        <stp/>
        <stp/>
        <stp>False</stp>
        <tr r="E88" s="5"/>
        <tr r="C88" s="5"/>
      </tp>
      <tp>
        <v>42670.590277777781</v>
        <stp/>
        <stp>StudyData</stp>
        <stp>Consolidate(SPREAD(42*HOE-CLE, L2),1X,SPREAD(42*HOE-CLE, L2),1,0)</stp>
        <stp>Bar</stp>
        <stp/>
        <stp>Time</stp>
        <stp>20</stp>
        <stp>-59</stp>
        <stp>All</stp>
        <stp/>
        <stp/>
        <stp>False</stp>
        <tr r="C63" s="5"/>
        <tr r="E63" s="5"/>
      </tp>
      <tp>
        <v>42670.604166666664</v>
        <stp/>
        <stp>StudyData</stp>
        <stp>Consolidate(SPREAD(42*HOE-CLE, L2),1X,SPREAD(42*HOE-CLE, L2),1,0)</stp>
        <stp>Bar</stp>
        <stp/>
        <stp>Time</stp>
        <stp>20</stp>
        <stp>-58</stp>
        <stp>All</stp>
        <stp/>
        <stp/>
        <stp>False</stp>
        <tr r="C62" s="5"/>
        <tr r="E62" s="5"/>
      </tp>
      <tp>
        <v>42670.708333333336</v>
        <stp/>
        <stp>StudyData</stp>
        <stp>Consolidate(SPREAD(42*HOE-CLE, L2),1X,SPREAD(42*HOE-CLE, L2),1,0)</stp>
        <stp>Bar</stp>
        <stp/>
        <stp>Time</stp>
        <stp>20</stp>
        <stp>-53</stp>
        <stp>All</stp>
        <stp/>
        <stp/>
        <stp>False</stp>
        <tr r="E57" s="5"/>
        <tr r="C57" s="5"/>
      </tp>
      <tp>
        <v>42670.722222222219</v>
        <stp/>
        <stp>StudyData</stp>
        <stp>Consolidate(SPREAD(42*HOE-CLE, L2),1X,SPREAD(42*HOE-CLE, L2),1,0)</stp>
        <stp>Bar</stp>
        <stp/>
        <stp>Time</stp>
        <stp>20</stp>
        <stp>-52</stp>
        <stp>All</stp>
        <stp/>
        <stp/>
        <stp>False</stp>
        <tr r="C56" s="5"/>
        <tr r="E56" s="5"/>
      </tp>
      <tp>
        <v>42670.736111111109</v>
        <stp/>
        <stp>StudyData</stp>
        <stp>Consolidate(SPREAD(42*HOE-CLE, L2),1X,SPREAD(42*HOE-CLE, L2),1,0)</stp>
        <stp>Bar</stp>
        <stp/>
        <stp>Time</stp>
        <stp>20</stp>
        <stp>-51</stp>
        <stp>All</stp>
        <stp/>
        <stp/>
        <stp>False</stp>
        <tr r="E55" s="5"/>
        <tr r="C55" s="5"/>
      </tp>
      <tp>
        <v>42670.75</v>
        <stp/>
        <stp>StudyData</stp>
        <stp>Consolidate(SPREAD(42*HOE-CLE, L2),1X,SPREAD(42*HOE-CLE, L2),1,0)</stp>
        <stp>Bar</stp>
        <stp/>
        <stp>Time</stp>
        <stp>20</stp>
        <stp>-50</stp>
        <stp>All</stp>
        <stp/>
        <stp/>
        <stp>False</stp>
        <tr r="C54" s="5"/>
        <tr r="E54" s="5"/>
      </tp>
      <tp>
        <v>42670.618055555555</v>
        <stp/>
        <stp>StudyData</stp>
        <stp>Consolidate(SPREAD(42*HOE-CLE, L2),1X,SPREAD(42*HOE-CLE, L2),1,0)</stp>
        <stp>Bar</stp>
        <stp/>
        <stp>Time</stp>
        <stp>20</stp>
        <stp>-57</stp>
        <stp>All</stp>
        <stp/>
        <stp/>
        <stp>False</stp>
        <tr r="C61" s="5"/>
        <tr r="E61" s="5"/>
      </tp>
      <tp>
        <v>42670.631944444445</v>
        <stp/>
        <stp>StudyData</stp>
        <stp>Consolidate(SPREAD(42*HOE-CLE, L2),1X,SPREAD(42*HOE-CLE, L2),1,0)</stp>
        <stp>Bar</stp>
        <stp/>
        <stp>Time</stp>
        <stp>20</stp>
        <stp>-56</stp>
        <stp>All</stp>
        <stp/>
        <stp/>
        <stp>False</stp>
        <tr r="C60" s="5"/>
        <tr r="E60" s="5"/>
      </tp>
      <tp>
        <v>42670.645833333336</v>
        <stp/>
        <stp>StudyData</stp>
        <stp>Consolidate(SPREAD(42*HOE-CLE, L2),1X,SPREAD(42*HOE-CLE, L2),1,0)</stp>
        <stp>Bar</stp>
        <stp/>
        <stp>Time</stp>
        <stp>20</stp>
        <stp>-55</stp>
        <stp>All</stp>
        <stp/>
        <stp/>
        <stp>False</stp>
        <tr r="E59" s="5"/>
        <tr r="C59" s="5"/>
      </tp>
      <tp>
        <v>42670.659722222219</v>
        <stp/>
        <stp>StudyData</stp>
        <stp>Consolidate(SPREAD(42*HOE-CLE, L2),1X,SPREAD(42*HOE-CLE, L2),1,0)</stp>
        <stp>Bar</stp>
        <stp/>
        <stp>Time</stp>
        <stp>20</stp>
        <stp>-54</stp>
        <stp>All</stp>
        <stp/>
        <stp/>
        <stp>False</stp>
        <tr r="E58" s="5"/>
        <tr r="C58" s="5"/>
      </tp>
      <tp>
        <v>42670.763888888891</v>
        <stp/>
        <stp>StudyData</stp>
        <stp>Consolidate(SPREAD(42*HOE-CLE, L2),1X,SPREAD(42*HOE-CLE, L2),1,0)</stp>
        <stp>Bar</stp>
        <stp/>
        <stp>Time</stp>
        <stp>20</stp>
        <stp>-49</stp>
        <stp>All</stp>
        <stp/>
        <stp/>
        <stp>False</stp>
        <tr r="C53" s="5"/>
        <tr r="E53" s="5"/>
      </tp>
      <tp>
        <v>42670.777777777781</v>
        <stp/>
        <stp>StudyData</stp>
        <stp>Consolidate(SPREAD(42*HOE-CLE, L2),1X,SPREAD(42*HOE-CLE, L2),1,0)</stp>
        <stp>Bar</stp>
        <stp/>
        <stp>Time</stp>
        <stp>20</stp>
        <stp>-48</stp>
        <stp>All</stp>
        <stp/>
        <stp/>
        <stp>False</stp>
        <tr r="C52" s="5"/>
        <tr r="E52" s="5"/>
      </tp>
      <tp>
        <v>42670.847222222219</v>
        <stp/>
        <stp>StudyData</stp>
        <stp>Consolidate(SPREAD(42*HOE-CLE, L2),1X,SPREAD(42*HOE-CLE, L2),1,0)</stp>
        <stp>Bar</stp>
        <stp/>
        <stp>Time</stp>
        <stp>20</stp>
        <stp>-43</stp>
        <stp>All</stp>
        <stp/>
        <stp/>
        <stp>False</stp>
        <tr r="C47" s="5"/>
        <tr r="E47" s="5"/>
      </tp>
      <tp>
        <v>42670.861111111109</v>
        <stp/>
        <stp>StudyData</stp>
        <stp>Consolidate(SPREAD(42*HOE-CLE, L2),1X,SPREAD(42*HOE-CLE, L2),1,0)</stp>
        <stp>Bar</stp>
        <stp/>
        <stp>Time</stp>
        <stp>20</stp>
        <stp>-42</stp>
        <stp>All</stp>
        <stp/>
        <stp/>
        <stp>False</stp>
        <tr r="E46" s="5"/>
        <tr r="C46" s="5"/>
      </tp>
      <tp>
        <v>42670.875</v>
        <stp/>
        <stp>StudyData</stp>
        <stp>Consolidate(SPREAD(42*HOE-CLE, L2),1X,SPREAD(42*HOE-CLE, L2),1,0)</stp>
        <stp>Bar</stp>
        <stp/>
        <stp>Time</stp>
        <stp>20</stp>
        <stp>-41</stp>
        <stp>All</stp>
        <stp/>
        <stp/>
        <stp>False</stp>
        <tr r="E45" s="5"/>
        <tr r="C45" s="5"/>
      </tp>
      <tp>
        <v>42670.888888888891</v>
        <stp/>
        <stp>StudyData</stp>
        <stp>Consolidate(SPREAD(42*HOE-CLE, L2),1X,SPREAD(42*HOE-CLE, L2),1,0)</stp>
        <stp>Bar</stp>
        <stp/>
        <stp>Time</stp>
        <stp>20</stp>
        <stp>-40</stp>
        <stp>All</stp>
        <stp/>
        <stp/>
        <stp>False</stp>
        <tr r="C44" s="5"/>
        <tr r="E44" s="5"/>
      </tp>
      <tp>
        <v>42670.791666666664</v>
        <stp/>
        <stp>StudyData</stp>
        <stp>Consolidate(SPREAD(42*HOE-CLE, L2),1X,SPREAD(42*HOE-CLE, L2),1,0)</stp>
        <stp>Bar</stp>
        <stp/>
        <stp>Time</stp>
        <stp>20</stp>
        <stp>-47</stp>
        <stp>All</stp>
        <stp/>
        <stp/>
        <stp>False</stp>
        <tr r="C51" s="5"/>
        <tr r="E51" s="5"/>
      </tp>
      <tp>
        <v>42670.805555555555</v>
        <stp/>
        <stp>StudyData</stp>
        <stp>Consolidate(SPREAD(42*HOE-CLE, L2),1X,SPREAD(42*HOE-CLE, L2),1,0)</stp>
        <stp>Bar</stp>
        <stp/>
        <stp>Time</stp>
        <stp>20</stp>
        <stp>-46</stp>
        <stp>All</stp>
        <stp/>
        <stp/>
        <stp>False</stp>
        <tr r="E50" s="5"/>
        <tr r="C50" s="5"/>
      </tp>
      <tp>
        <v>42670.819444444445</v>
        <stp/>
        <stp>StudyData</stp>
        <stp>Consolidate(SPREAD(42*HOE-CLE, L2),1X,SPREAD(42*HOE-CLE, L2),1,0)</stp>
        <stp>Bar</stp>
        <stp/>
        <stp>Time</stp>
        <stp>20</stp>
        <stp>-45</stp>
        <stp>All</stp>
        <stp/>
        <stp/>
        <stp>False</stp>
        <tr r="C49" s="5"/>
        <tr r="E49" s="5"/>
      </tp>
      <tp>
        <v>42670.833333333336</v>
        <stp/>
        <stp>StudyData</stp>
        <stp>Consolidate(SPREAD(42*HOE-CLE, L2),1X,SPREAD(42*HOE-CLE, L2),1,0)</stp>
        <stp>Bar</stp>
        <stp/>
        <stp>Time</stp>
        <stp>20</stp>
        <stp>-44</stp>
        <stp>All</stp>
        <stp/>
        <stp/>
        <stp>False</stp>
        <tr r="E48" s="5"/>
        <tr r="C48" s="5"/>
      </tp>
      <tp>
        <v>42670.319444444445</v>
        <stp/>
        <stp>StudyData</stp>
        <stp>Consolidate(SPREAD(42*HOE-CLE, L2),1X,SPREAD(42*HOE-CLE, L2),1,0)</stp>
        <stp>Bar</stp>
        <stp/>
        <stp>Time</stp>
        <stp>20</stp>
        <stp>-79</stp>
        <stp>All</stp>
        <stp/>
        <stp/>
        <stp>False</stp>
        <tr r="C83" s="5"/>
        <tr r="E83" s="5"/>
      </tp>
      <tp>
        <v>42670.333333333336</v>
        <stp/>
        <stp>StudyData</stp>
        <stp>Consolidate(SPREAD(42*HOE-CLE, L2),1X,SPREAD(42*HOE-CLE, L2),1,0)</stp>
        <stp>Bar</stp>
        <stp/>
        <stp>Time</stp>
        <stp>20</stp>
        <stp>-78</stp>
        <stp>All</stp>
        <stp/>
        <stp/>
        <stp>False</stp>
        <tr r="C82" s="5"/>
        <tr r="E82" s="5"/>
      </tp>
      <tp>
        <v>42670.402777777781</v>
        <stp/>
        <stp>StudyData</stp>
        <stp>Consolidate(SPREAD(42*HOE-CLE, L2),1X,SPREAD(42*HOE-CLE, L2),1,0)</stp>
        <stp>Bar</stp>
        <stp/>
        <stp>Time</stp>
        <stp>20</stp>
        <stp>-73</stp>
        <stp>All</stp>
        <stp/>
        <stp/>
        <stp>False</stp>
        <tr r="E77" s="5"/>
        <tr r="C77" s="5"/>
      </tp>
      <tp>
        <v>42670.416666666664</v>
        <stp/>
        <stp>StudyData</stp>
        <stp>Consolidate(SPREAD(42*HOE-CLE, L2),1X,SPREAD(42*HOE-CLE, L2),1,0)</stp>
        <stp>Bar</stp>
        <stp/>
        <stp>Time</stp>
        <stp>20</stp>
        <stp>-72</stp>
        <stp>All</stp>
        <stp/>
        <stp/>
        <stp>False</stp>
        <tr r="C76" s="5"/>
        <tr r="E76" s="5"/>
      </tp>
      <tp>
        <v>42670.430555555555</v>
        <stp/>
        <stp>StudyData</stp>
        <stp>Consolidate(SPREAD(42*HOE-CLE, L2),1X,SPREAD(42*HOE-CLE, L2),1,0)</stp>
        <stp>Bar</stp>
        <stp/>
        <stp>Time</stp>
        <stp>20</stp>
        <stp>-71</stp>
        <stp>All</stp>
        <stp/>
        <stp/>
        <stp>False</stp>
        <tr r="C75" s="5"/>
        <tr r="E75" s="5"/>
      </tp>
      <tp>
        <v>42670.444444444445</v>
        <stp/>
        <stp>StudyData</stp>
        <stp>Consolidate(SPREAD(42*HOE-CLE, L2),1X,SPREAD(42*HOE-CLE, L2),1,0)</stp>
        <stp>Bar</stp>
        <stp/>
        <stp>Time</stp>
        <stp>20</stp>
        <stp>-70</stp>
        <stp>All</stp>
        <stp/>
        <stp/>
        <stp>False</stp>
        <tr r="E74" s="5"/>
        <tr r="C74" s="5"/>
      </tp>
      <tp>
        <v>42670.347222222219</v>
        <stp/>
        <stp>StudyData</stp>
        <stp>Consolidate(SPREAD(42*HOE-CLE, L2),1X,SPREAD(42*HOE-CLE, L2),1,0)</stp>
        <stp>Bar</stp>
        <stp/>
        <stp>Time</stp>
        <stp>20</stp>
        <stp>-77</stp>
        <stp>All</stp>
        <stp/>
        <stp/>
        <stp>False</stp>
        <tr r="C81" s="5"/>
        <tr r="E81" s="5"/>
      </tp>
      <tp>
        <v>42670.361111111109</v>
        <stp/>
        <stp>StudyData</stp>
        <stp>Consolidate(SPREAD(42*HOE-CLE, L2),1X,SPREAD(42*HOE-CLE, L2),1,0)</stp>
        <stp>Bar</stp>
        <stp/>
        <stp>Time</stp>
        <stp>20</stp>
        <stp>-76</stp>
        <stp>All</stp>
        <stp/>
        <stp/>
        <stp>False</stp>
        <tr r="C80" s="5"/>
        <tr r="E80" s="5"/>
      </tp>
      <tp>
        <v>42670.375</v>
        <stp/>
        <stp>StudyData</stp>
        <stp>Consolidate(SPREAD(42*HOE-CLE, L2),1X,SPREAD(42*HOE-CLE, L2),1,0)</stp>
        <stp>Bar</stp>
        <stp/>
        <stp>Time</stp>
        <stp>20</stp>
        <stp>-75</stp>
        <stp>All</stp>
        <stp/>
        <stp/>
        <stp>False</stp>
        <tr r="C79" s="5"/>
        <tr r="E79" s="5"/>
      </tp>
      <tp>
        <v>42670.388888888891</v>
        <stp/>
        <stp>StudyData</stp>
        <stp>Consolidate(SPREAD(42*HOE-CLE, L2),1X,SPREAD(42*HOE-CLE, L2),1,0)</stp>
        <stp>Bar</stp>
        <stp/>
        <stp>Time</stp>
        <stp>20</stp>
        <stp>-74</stp>
        <stp>All</stp>
        <stp/>
        <stp/>
        <stp>False</stp>
        <tr r="C78" s="5"/>
        <tr r="E78" s="5"/>
      </tp>
      <tp>
        <v>42670.458333333336</v>
        <stp/>
        <stp>StudyData</stp>
        <stp>Consolidate(SPREAD(42*HOE-CLE, L2),1X,SPREAD(42*HOE-CLE, L2),1,0)</stp>
        <stp>Bar</stp>
        <stp/>
        <stp>Time</stp>
        <stp>20</stp>
        <stp>-69</stp>
        <stp>All</stp>
        <stp/>
        <stp/>
        <stp>False</stp>
        <tr r="C73" s="5"/>
        <tr r="E73" s="5"/>
      </tp>
      <tp>
        <v>42670.472222222219</v>
        <stp/>
        <stp>StudyData</stp>
        <stp>Consolidate(SPREAD(42*HOE-CLE, L2),1X,SPREAD(42*HOE-CLE, L2),1,0)</stp>
        <stp>Bar</stp>
        <stp/>
        <stp>Time</stp>
        <stp>20</stp>
        <stp>-68</stp>
        <stp>All</stp>
        <stp/>
        <stp/>
        <stp>False</stp>
        <tr r="E72" s="5"/>
        <tr r="C72" s="5"/>
      </tp>
      <tp>
        <v>42670.541666666664</v>
        <stp/>
        <stp>StudyData</stp>
        <stp>Consolidate(SPREAD(42*HOE-CLE, L2),1X,SPREAD(42*HOE-CLE, L2),1,0)</stp>
        <stp>Bar</stp>
        <stp/>
        <stp>Time</stp>
        <stp>20</stp>
        <stp>-63</stp>
        <stp>All</stp>
        <stp/>
        <stp/>
        <stp>False</stp>
        <tr r="E67" s="5"/>
        <tr r="C67" s="5"/>
      </tp>
      <tp>
        <v>42670.555555555555</v>
        <stp/>
        <stp>StudyData</stp>
        <stp>Consolidate(SPREAD(42*HOE-CLE, L2),1X,SPREAD(42*HOE-CLE, L2),1,0)</stp>
        <stp>Bar</stp>
        <stp/>
        <stp>Time</stp>
        <stp>20</stp>
        <stp>-62</stp>
        <stp>All</stp>
        <stp/>
        <stp/>
        <stp>False</stp>
        <tr r="C66" s="5"/>
        <tr r="E66" s="5"/>
      </tp>
      <tp>
        <v>42670.5625</v>
        <stp/>
        <stp>StudyData</stp>
        <stp>Consolidate(SPREAD(42*HOE-CLE, L2),1X,SPREAD(42*HOE-CLE, L2),1,0)</stp>
        <stp>Bar</stp>
        <stp/>
        <stp>Time</stp>
        <stp>20</stp>
        <stp>-61</stp>
        <stp>All</stp>
        <stp/>
        <stp/>
        <stp>False</stp>
        <tr r="C65" s="5"/>
        <tr r="E65" s="5"/>
      </tp>
      <tp>
        <v>42670.576388888891</v>
        <stp/>
        <stp>StudyData</stp>
        <stp>Consolidate(SPREAD(42*HOE-CLE, L2),1X,SPREAD(42*HOE-CLE, L2),1,0)</stp>
        <stp>Bar</stp>
        <stp/>
        <stp>Time</stp>
        <stp>20</stp>
        <stp>-60</stp>
        <stp>All</stp>
        <stp/>
        <stp/>
        <stp>False</stp>
        <tr r="E64" s="5"/>
        <tr r="C64" s="5"/>
      </tp>
      <tp>
        <v>42670.486111111109</v>
        <stp/>
        <stp>StudyData</stp>
        <stp>Consolidate(SPREAD(42*HOE-CLE, L2),1X,SPREAD(42*HOE-CLE, L2),1,0)</stp>
        <stp>Bar</stp>
        <stp/>
        <stp>Time</stp>
        <stp>20</stp>
        <stp>-67</stp>
        <stp>All</stp>
        <stp/>
        <stp/>
        <stp>False</stp>
        <tr r="C71" s="5"/>
        <tr r="E71" s="5"/>
      </tp>
      <tp>
        <v>42670.5</v>
        <stp/>
        <stp>StudyData</stp>
        <stp>Consolidate(SPREAD(42*HOE-CLE, L2),1X,SPREAD(42*HOE-CLE, L2),1,0)</stp>
        <stp>Bar</stp>
        <stp/>
        <stp>Time</stp>
        <stp>20</stp>
        <stp>-66</stp>
        <stp>All</stp>
        <stp/>
        <stp/>
        <stp>False</stp>
        <tr r="C70" s="5"/>
        <tr r="E70" s="5"/>
      </tp>
      <tp>
        <v>42670.513888888891</v>
        <stp/>
        <stp>StudyData</stp>
        <stp>Consolidate(SPREAD(42*HOE-CLE, L2),1X,SPREAD(42*HOE-CLE, L2),1,0)</stp>
        <stp>Bar</stp>
        <stp/>
        <stp>Time</stp>
        <stp>20</stp>
        <stp>-65</stp>
        <stp>All</stp>
        <stp/>
        <stp/>
        <stp>False</stp>
        <tr r="C69" s="5"/>
        <tr r="E69" s="5"/>
      </tp>
      <tp>
        <v>42670.527777777781</v>
        <stp/>
        <stp>StudyData</stp>
        <stp>Consolidate(SPREAD(42*HOE-CLE, L2),1X,SPREAD(42*HOE-CLE, L2),1,0)</stp>
        <stp>Bar</stp>
        <stp/>
        <stp>Time</stp>
        <stp>20</stp>
        <stp>-64</stp>
        <stp>All</stp>
        <stp/>
        <stp/>
        <stp>False</stp>
        <tr r="C68" s="5"/>
        <tr r="E68" s="5"/>
      </tp>
      <tp>
        <v>42671.180555555555</v>
        <stp/>
        <stp>StudyData</stp>
        <stp>Consolidate(SPREAD(42*HOE-CLE, L2),1X,SPREAD(42*HOE-CLE, L2),1,0)</stp>
        <stp>Bar</stp>
        <stp/>
        <stp>Time</stp>
        <stp>20</stp>
        <stp>-19</stp>
        <stp>All</stp>
        <stp/>
        <stp/>
        <stp>False</stp>
        <tr r="E23" s="5"/>
        <tr r="C23" s="5"/>
      </tp>
      <tp>
        <v>42671.194444444445</v>
        <stp/>
        <stp>StudyData</stp>
        <stp>Consolidate(SPREAD(42*HOE-CLE, L2),1X,SPREAD(42*HOE-CLE, L2),1,0)</stp>
        <stp>Bar</stp>
        <stp/>
        <stp>Time</stp>
        <stp>20</stp>
        <stp>-18</stp>
        <stp>All</stp>
        <stp/>
        <stp/>
        <stp>False</stp>
        <tr r="E22" s="5"/>
        <tr r="C22" s="5"/>
      </tp>
      <tp>
        <v>42671.263888888891</v>
        <stp/>
        <stp>StudyData</stp>
        <stp>Consolidate(SPREAD(42*HOE-CLE, L2),1X,SPREAD(42*HOE-CLE, L2),1,0)</stp>
        <stp>Bar</stp>
        <stp/>
        <stp>Time</stp>
        <stp>20</stp>
        <stp>-13</stp>
        <stp>All</stp>
        <stp/>
        <stp/>
        <stp>False</stp>
        <tr r="C17" s="5"/>
        <tr r="E17" s="5"/>
      </tp>
      <tp>
        <v>42671.277777777781</v>
        <stp/>
        <stp>StudyData</stp>
        <stp>Consolidate(SPREAD(42*HOE-CLE, L2),1X,SPREAD(42*HOE-CLE, L2),1,0)</stp>
        <stp>Bar</stp>
        <stp/>
        <stp>Time</stp>
        <stp>20</stp>
        <stp>-12</stp>
        <stp>All</stp>
        <stp/>
        <stp/>
        <stp>False</stp>
        <tr r="E16" s="5"/>
        <tr r="C16" s="5"/>
      </tp>
      <tp>
        <v>42671.291666666664</v>
        <stp/>
        <stp>StudyData</stp>
        <stp>Consolidate(SPREAD(42*HOE-CLE, L2),1X,SPREAD(42*HOE-CLE, L2),1,0)</stp>
        <stp>Bar</stp>
        <stp/>
        <stp>Time</stp>
        <stp>20</stp>
        <stp>-11</stp>
        <stp>All</stp>
        <stp/>
        <stp/>
        <stp>False</stp>
        <tr r="E15" s="5"/>
        <tr r="C15" s="5"/>
      </tp>
      <tp>
        <v>42671.305555555555</v>
        <stp/>
        <stp>StudyData</stp>
        <stp>Consolidate(SPREAD(42*HOE-CLE, L2),1X,SPREAD(42*HOE-CLE, L2),1,0)</stp>
        <stp>Bar</stp>
        <stp/>
        <stp>Time</stp>
        <stp>20</stp>
        <stp>-10</stp>
        <stp>All</stp>
        <stp/>
        <stp/>
        <stp>False</stp>
        <tr r="E14" s="5"/>
        <tr r="C14" s="5"/>
      </tp>
      <tp>
        <v>42671.208333333336</v>
        <stp/>
        <stp>StudyData</stp>
        <stp>Consolidate(SPREAD(42*HOE-CLE, L2),1X,SPREAD(42*HOE-CLE, L2),1,0)</stp>
        <stp>Bar</stp>
        <stp/>
        <stp>Time</stp>
        <stp>20</stp>
        <stp>-17</stp>
        <stp>All</stp>
        <stp/>
        <stp/>
        <stp>False</stp>
        <tr r="E21" s="5"/>
        <tr r="C21" s="5"/>
      </tp>
      <tp>
        <v>42671.222222222219</v>
        <stp/>
        <stp>StudyData</stp>
        <stp>Consolidate(SPREAD(42*HOE-CLE, L2),1X,SPREAD(42*HOE-CLE, L2),1,0)</stp>
        <stp>Bar</stp>
        <stp/>
        <stp>Time</stp>
        <stp>20</stp>
        <stp>-16</stp>
        <stp>All</stp>
        <stp/>
        <stp/>
        <stp>False</stp>
        <tr r="E20" s="5"/>
        <tr r="C20" s="5"/>
      </tp>
      <tp>
        <v>42671.236111111109</v>
        <stp/>
        <stp>StudyData</stp>
        <stp>Consolidate(SPREAD(42*HOE-CLE, L2),1X,SPREAD(42*HOE-CLE, L2),1,0)</stp>
        <stp>Bar</stp>
        <stp/>
        <stp>Time</stp>
        <stp>20</stp>
        <stp>-15</stp>
        <stp>All</stp>
        <stp/>
        <stp/>
        <stp>False</stp>
        <tr r="E19" s="5"/>
        <tr r="C19" s="5"/>
      </tp>
      <tp>
        <v>42671.25</v>
        <stp/>
        <stp>StudyData</stp>
        <stp>Consolidate(SPREAD(42*HOE-CLE, L2),1X,SPREAD(42*HOE-CLE, L2),1,0)</stp>
        <stp>Bar</stp>
        <stp/>
        <stp>Time</stp>
        <stp>20</stp>
        <stp>-14</stp>
        <stp>All</stp>
        <stp/>
        <stp/>
        <stp>False</stp>
        <tr r="E18" s="5"/>
        <tr r="C18" s="5"/>
      </tp>
      <tp>
        <v>42670.902777777781</v>
        <stp/>
        <stp>StudyData</stp>
        <stp>Consolidate(SPREAD(42*HOE-CLE, L2),1X,SPREAD(42*HOE-CLE, L2),1,0)</stp>
        <stp>Bar</stp>
        <stp/>
        <stp>Time</stp>
        <stp>20</stp>
        <stp>-39</stp>
        <stp>All</stp>
        <stp/>
        <stp/>
        <stp>False</stp>
        <tr r="C43" s="5"/>
        <tr r="E43" s="5"/>
      </tp>
      <tp>
        <v>42670.916666666664</v>
        <stp/>
        <stp>StudyData</stp>
        <stp>Consolidate(SPREAD(42*HOE-CLE, L2),1X,SPREAD(42*HOE-CLE, L2),1,0)</stp>
        <stp>Bar</stp>
        <stp/>
        <stp>Time</stp>
        <stp>20</stp>
        <stp>-38</stp>
        <stp>All</stp>
        <stp/>
        <stp/>
        <stp>False</stp>
        <tr r="C42" s="5"/>
        <tr r="E42" s="5"/>
      </tp>
      <tp>
        <v>42670.986111111109</v>
        <stp/>
        <stp>StudyData</stp>
        <stp>Consolidate(SPREAD(42*HOE-CLE, L2),1X,SPREAD(42*HOE-CLE, L2),1,0)</stp>
        <stp>Bar</stp>
        <stp/>
        <stp>Time</stp>
        <stp>20</stp>
        <stp>-33</stp>
        <stp>All</stp>
        <stp/>
        <stp/>
        <stp>False</stp>
        <tr r="C37" s="5"/>
        <tr r="E37" s="5"/>
      </tp>
      <tp>
        <v>42671</v>
        <stp/>
        <stp>StudyData</stp>
        <stp>Consolidate(SPREAD(42*HOE-CLE, L2),1X,SPREAD(42*HOE-CLE, L2),1,0)</stp>
        <stp>Bar</stp>
        <stp/>
        <stp>Time</stp>
        <stp>20</stp>
        <stp>-32</stp>
        <stp>All</stp>
        <stp/>
        <stp/>
        <stp>False</stp>
        <tr r="C36" s="5"/>
        <tr r="E36" s="5"/>
      </tp>
      <tp>
        <v>42671.013888888891</v>
        <stp/>
        <stp>StudyData</stp>
        <stp>Consolidate(SPREAD(42*HOE-CLE, L2),1X,SPREAD(42*HOE-CLE, L2),1,0)</stp>
        <stp>Bar</stp>
        <stp/>
        <stp>Time</stp>
        <stp>20</stp>
        <stp>-31</stp>
        <stp>All</stp>
        <stp/>
        <stp/>
        <stp>False</stp>
        <tr r="E35" s="5"/>
        <tr r="C35" s="5"/>
      </tp>
      <tp>
        <v>42671.027777777781</v>
        <stp/>
        <stp>StudyData</stp>
        <stp>Consolidate(SPREAD(42*HOE-CLE, L2),1X,SPREAD(42*HOE-CLE, L2),1,0)</stp>
        <stp>Bar</stp>
        <stp/>
        <stp>Time</stp>
        <stp>20</stp>
        <stp>-30</stp>
        <stp>All</stp>
        <stp/>
        <stp/>
        <stp>False</stp>
        <tr r="C34" s="5"/>
        <tr r="E34" s="5"/>
      </tp>
      <tp>
        <v>42670.930555555555</v>
        <stp/>
        <stp>StudyData</stp>
        <stp>Consolidate(SPREAD(42*HOE-CLE, L2),1X,SPREAD(42*HOE-CLE, L2),1,0)</stp>
        <stp>Bar</stp>
        <stp/>
        <stp>Time</stp>
        <stp>20</stp>
        <stp>-37</stp>
        <stp>All</stp>
        <stp/>
        <stp/>
        <stp>False</stp>
        <tr r="C41" s="5"/>
        <tr r="E41" s="5"/>
      </tp>
      <tp>
        <v>42670.944444444445</v>
        <stp/>
        <stp>StudyData</stp>
        <stp>Consolidate(SPREAD(42*HOE-CLE, L2),1X,SPREAD(42*HOE-CLE, L2),1,0)</stp>
        <stp>Bar</stp>
        <stp/>
        <stp>Time</stp>
        <stp>20</stp>
        <stp>-36</stp>
        <stp>All</stp>
        <stp/>
        <stp/>
        <stp>False</stp>
        <tr r="C40" s="5"/>
        <tr r="E40" s="5"/>
      </tp>
      <tp>
        <v>42670.958333333336</v>
        <stp/>
        <stp>StudyData</stp>
        <stp>Consolidate(SPREAD(42*HOE-CLE, L2),1X,SPREAD(42*HOE-CLE, L2),1,0)</stp>
        <stp>Bar</stp>
        <stp/>
        <stp>Time</stp>
        <stp>20</stp>
        <stp>-35</stp>
        <stp>All</stp>
        <stp/>
        <stp/>
        <stp>False</stp>
        <tr r="C39" s="5"/>
        <tr r="E39" s="5"/>
      </tp>
      <tp>
        <v>42670.972222222219</v>
        <stp/>
        <stp>StudyData</stp>
        <stp>Consolidate(SPREAD(42*HOE-CLE, L2),1X,SPREAD(42*HOE-CLE, L2),1,0)</stp>
        <stp>Bar</stp>
        <stp/>
        <stp>Time</stp>
        <stp>20</stp>
        <stp>-34</stp>
        <stp>All</stp>
        <stp/>
        <stp/>
        <stp>False</stp>
        <tr r="C38" s="5"/>
        <tr r="E38" s="5"/>
      </tp>
      <tp>
        <v>42671.041666666664</v>
        <stp/>
        <stp>StudyData</stp>
        <stp>Consolidate(SPREAD(42*HOE-CLE, L2),1X,SPREAD(42*HOE-CLE, L2),1,0)</stp>
        <stp>Bar</stp>
        <stp/>
        <stp>Time</stp>
        <stp>20</stp>
        <stp>-29</stp>
        <stp>All</stp>
        <stp/>
        <stp/>
        <stp>False</stp>
        <tr r="C33" s="5"/>
        <tr r="E33" s="5"/>
      </tp>
      <tp>
        <v>42671.055555555555</v>
        <stp/>
        <stp>StudyData</stp>
        <stp>Consolidate(SPREAD(42*HOE-CLE, L2),1X,SPREAD(42*HOE-CLE, L2),1,0)</stp>
        <stp>Bar</stp>
        <stp/>
        <stp>Time</stp>
        <stp>20</stp>
        <stp>-28</stp>
        <stp>All</stp>
        <stp/>
        <stp/>
        <stp>False</stp>
        <tr r="E32" s="5"/>
        <tr r="C32" s="5"/>
      </tp>
      <tp>
        <v>42671.125</v>
        <stp/>
        <stp>StudyData</stp>
        <stp>Consolidate(SPREAD(42*HOE-CLE, L2),1X,SPREAD(42*HOE-CLE, L2),1,0)</stp>
        <stp>Bar</stp>
        <stp/>
        <stp>Time</stp>
        <stp>20</stp>
        <stp>-23</stp>
        <stp>All</stp>
        <stp/>
        <stp/>
        <stp>False</stp>
        <tr r="C27" s="5"/>
        <tr r="E27" s="5"/>
      </tp>
      <tp>
        <v>42671.138888888891</v>
        <stp/>
        <stp>StudyData</stp>
        <stp>Consolidate(SPREAD(42*HOE-CLE, L2),1X,SPREAD(42*HOE-CLE, L2),1,0)</stp>
        <stp>Bar</stp>
        <stp/>
        <stp>Time</stp>
        <stp>20</stp>
        <stp>-22</stp>
        <stp>All</stp>
        <stp/>
        <stp/>
        <stp>False</stp>
        <tr r="E26" s="5"/>
        <tr r="C26" s="5"/>
      </tp>
      <tp>
        <v>42671.152777777781</v>
        <stp/>
        <stp>StudyData</stp>
        <stp>Consolidate(SPREAD(42*HOE-CLE, L2),1X,SPREAD(42*HOE-CLE, L2),1,0)</stp>
        <stp>Bar</stp>
        <stp/>
        <stp>Time</stp>
        <stp>20</stp>
        <stp>-21</stp>
        <stp>All</stp>
        <stp/>
        <stp/>
        <stp>False</stp>
        <tr r="C25" s="5"/>
        <tr r="E25" s="5"/>
      </tp>
      <tp>
        <v>42671.166666666664</v>
        <stp/>
        <stp>StudyData</stp>
        <stp>Consolidate(SPREAD(42*HOE-CLE, L2),1X,SPREAD(42*HOE-CLE, L2),1,0)</stp>
        <stp>Bar</stp>
        <stp/>
        <stp>Time</stp>
        <stp>20</stp>
        <stp>-20</stp>
        <stp>All</stp>
        <stp/>
        <stp/>
        <stp>False</stp>
        <tr r="E24" s="5"/>
        <tr r="C24" s="5"/>
      </tp>
      <tp>
        <v>42671.069444444445</v>
        <stp/>
        <stp>StudyData</stp>
        <stp>Consolidate(SPREAD(42*HOE-CLE, L2),1X,SPREAD(42*HOE-CLE, L2),1,0)</stp>
        <stp>Bar</stp>
        <stp/>
        <stp>Time</stp>
        <stp>20</stp>
        <stp>-27</stp>
        <stp>All</stp>
        <stp/>
        <stp/>
        <stp>False</stp>
        <tr r="E31" s="5"/>
        <tr r="C31" s="5"/>
      </tp>
      <tp>
        <v>42671.083333333336</v>
        <stp/>
        <stp>StudyData</stp>
        <stp>Consolidate(SPREAD(42*HOE-CLE, L2),1X,SPREAD(42*HOE-CLE, L2),1,0)</stp>
        <stp>Bar</stp>
        <stp/>
        <stp>Time</stp>
        <stp>20</stp>
        <stp>-26</stp>
        <stp>All</stp>
        <stp/>
        <stp/>
        <stp>False</stp>
        <tr r="E30" s="5"/>
        <tr r="C30" s="5"/>
      </tp>
      <tp>
        <v>42671.097222222219</v>
        <stp/>
        <stp>StudyData</stp>
        <stp>Consolidate(SPREAD(42*HOE-CLE, L2),1X,SPREAD(42*HOE-CLE, L2),1,0)</stp>
        <stp>Bar</stp>
        <stp/>
        <stp>Time</stp>
        <stp>20</stp>
        <stp>-25</stp>
        <stp>All</stp>
        <stp/>
        <stp/>
        <stp>False</stp>
        <tr r="E29" s="5"/>
        <tr r="C29" s="5"/>
      </tp>
      <tp>
        <v>42671.111111111109</v>
        <stp/>
        <stp>StudyData</stp>
        <stp>Consolidate(SPREAD(42*HOE-CLE, L2),1X,SPREAD(42*HOE-CLE, L2),1,0)</stp>
        <stp>Bar</stp>
        <stp/>
        <stp>Time</stp>
        <stp>20</stp>
        <stp>-24</stp>
        <stp>All</stp>
        <stp/>
        <stp/>
        <stp>False</stp>
        <tr r="E28" s="5"/>
        <tr r="C28" s="5"/>
      </tp>
      <tp>
        <v>-47.94</v>
        <stp/>
        <stp>StudyData</stp>
        <stp>Consolidate(SPREAD(RBE-CLE,L2),1X,SPREAD(RBE-CLE,L2),1,0)</stp>
        <stp>Bar</stp>
        <stp/>
        <stp>Open</stp>
        <stp>10</stp>
        <stp>-28</stp>
        <stp>All</stp>
        <stp/>
        <stp/>
        <stp>TRUE</stp>
        <stp>T</stp>
        <tr r="F32" s="4"/>
      </tp>
      <tp>
        <v>-48.03</v>
        <stp/>
        <stp>StudyData</stp>
        <stp>Consolidate(SPREAD(RBE-CLE,L2),1X,SPREAD(RBE-CLE,L2),1,0)</stp>
        <stp>Bar</stp>
        <stp/>
        <stp>Open</stp>
        <stp>10</stp>
        <stp>-29</stp>
        <stp>All</stp>
        <stp/>
        <stp/>
        <stp>TRUE</stp>
        <stp>T</stp>
        <tr r="F33" s="4"/>
      </tp>
      <tp>
        <v>-47.87</v>
        <stp/>
        <stp>StudyData</stp>
        <stp>Consolidate(SPREAD(RBE-CLE,L2),1X,SPREAD(RBE-CLE,L2),1,0)</stp>
        <stp>Bar</stp>
        <stp/>
        <stp>Open</stp>
        <stp>10</stp>
        <stp>-20</stp>
        <stp>All</stp>
        <stp/>
        <stp/>
        <stp>TRUE</stp>
        <stp>T</stp>
        <tr r="F24" s="4"/>
      </tp>
      <tp>
        <v>-47.85</v>
        <stp/>
        <stp>StudyData</stp>
        <stp>Consolidate(SPREAD(RBE-CLE,L2),1X,SPREAD(RBE-CLE,L2),1,0)</stp>
        <stp>Bar</stp>
        <stp/>
        <stp>Open</stp>
        <stp>10</stp>
        <stp>-21</stp>
        <stp>All</stp>
        <stp/>
        <stp/>
        <stp>TRUE</stp>
        <stp>T</stp>
        <tr r="F25" s="4"/>
      </tp>
      <tp>
        <v>-47.8</v>
        <stp/>
        <stp>StudyData</stp>
        <stp>Consolidate(SPREAD(RBE-CLE,L2),1X,SPREAD(RBE-CLE,L2),1,0)</stp>
        <stp>Bar</stp>
        <stp/>
        <stp>Open</stp>
        <stp>10</stp>
        <stp>-22</stp>
        <stp>All</stp>
        <stp/>
        <stp/>
        <stp>TRUE</stp>
        <stp>T</stp>
        <tr r="F26" s="4"/>
      </tp>
      <tp>
        <v>-47.81</v>
        <stp/>
        <stp>StudyData</stp>
        <stp>Consolidate(SPREAD(RBE-CLE,L2),1X,SPREAD(RBE-CLE,L2),1,0)</stp>
        <stp>Bar</stp>
        <stp/>
        <stp>Open</stp>
        <stp>10</stp>
        <stp>-23</stp>
        <stp>All</stp>
        <stp/>
        <stp/>
        <stp>TRUE</stp>
        <stp>T</stp>
        <tr r="F27" s="4"/>
      </tp>
      <tp>
        <v>-47.85</v>
        <stp/>
        <stp>StudyData</stp>
        <stp>Consolidate(SPREAD(RBE-CLE,L2),1X,SPREAD(RBE-CLE,L2),1,0)</stp>
        <stp>Bar</stp>
        <stp/>
        <stp>Open</stp>
        <stp>10</stp>
        <stp>-24</stp>
        <stp>All</stp>
        <stp/>
        <stp/>
        <stp>TRUE</stp>
        <stp>T</stp>
        <tr r="F28" s="4"/>
      </tp>
      <tp>
        <v>-47.92</v>
        <stp/>
        <stp>StudyData</stp>
        <stp>Consolidate(SPREAD(RBE-CLE,L2),1X,SPREAD(RBE-CLE,L2),1,0)</stp>
        <stp>Bar</stp>
        <stp/>
        <stp>Open</stp>
        <stp>10</stp>
        <stp>-25</stp>
        <stp>All</stp>
        <stp/>
        <stp/>
        <stp>TRUE</stp>
        <stp>T</stp>
        <tr r="F29" s="4"/>
      </tp>
      <tp>
        <v>-48</v>
        <stp/>
        <stp>StudyData</stp>
        <stp>Consolidate(SPREAD(RBE-CLE,L2),1X,SPREAD(RBE-CLE,L2),1,0)</stp>
        <stp>Bar</stp>
        <stp/>
        <stp>Open</stp>
        <stp>10</stp>
        <stp>-26</stp>
        <stp>All</stp>
        <stp/>
        <stp/>
        <stp>TRUE</stp>
        <stp>T</stp>
        <tr r="F30" s="4"/>
      </tp>
      <tp>
        <v>-48.06</v>
        <stp/>
        <stp>StudyData</stp>
        <stp>Consolidate(SPREAD(RBE-CLE,L2),1X,SPREAD(RBE-CLE,L2),1,0)</stp>
        <stp>Bar</stp>
        <stp/>
        <stp>Open</stp>
        <stp>10</stp>
        <stp>-27</stp>
        <stp>All</stp>
        <stp/>
        <stp/>
        <stp>TRUE</stp>
        <stp>T</stp>
        <tr r="F31" s="4"/>
      </tp>
      <tp>
        <v>42671.364583333336</v>
        <stp/>
        <stp>StudyData</stp>
        <stp>Consolidate(SPREAD((42*HOE+42*RBE)/2-CLE,L3),1X,SPREAD((42*HOE+42*RBE)/2-CLE,L3),1,0)</stp>
        <stp>Bar</stp>
        <stp/>
        <stp>Time</stp>
        <stp>15</stp>
        <stp>-8</stp>
        <stp>All</stp>
        <stp/>
        <stp/>
        <stp>False</stp>
        <tr r="E12" s="2"/>
        <tr r="C12" s="2"/>
      </tp>
      <tp>
        <v>42671.354166666664</v>
        <stp/>
        <stp>StudyData</stp>
        <stp>Consolidate(SPREAD((42*HOE+42*RBE)/2-CLE,L3),1X,SPREAD((42*HOE+42*RBE)/2-CLE,L3),1,0)</stp>
        <stp>Bar</stp>
        <stp/>
        <stp>Time</stp>
        <stp>15</stp>
        <stp>-9</stp>
        <stp>All</stp>
        <stp/>
        <stp/>
        <stp>False</stp>
        <tr r="E13" s="2"/>
        <tr r="C13" s="2"/>
      </tp>
      <tp>
        <v>42671.40625</v>
        <stp/>
        <stp>StudyData</stp>
        <stp>Consolidate(SPREAD((42*HOE+42*RBE)/2-CLE,L3),1X,SPREAD((42*HOE+42*RBE)/2-CLE,L3),1,0)</stp>
        <stp>Bar</stp>
        <stp/>
        <stp>Time</stp>
        <stp>15</stp>
        <stp>-4</stp>
        <stp>All</stp>
        <stp/>
        <stp/>
        <stp>False</stp>
        <tr r="E8" s="2"/>
        <tr r="C8" s="2"/>
      </tp>
      <tp>
        <v>42671.395833333336</v>
        <stp/>
        <stp>StudyData</stp>
        <stp>Consolidate(SPREAD((42*HOE+42*RBE)/2-CLE,L3),1X,SPREAD((42*HOE+42*RBE)/2-CLE,L3),1,0)</stp>
        <stp>Bar</stp>
        <stp/>
        <stp>Time</stp>
        <stp>15</stp>
        <stp>-5</stp>
        <stp>All</stp>
        <stp/>
        <stp/>
        <stp>False</stp>
        <tr r="C9" s="2"/>
        <tr r="E9" s="2"/>
      </tp>
      <tp>
        <v>42671.385416666664</v>
        <stp/>
        <stp>StudyData</stp>
        <stp>Consolidate(SPREAD((42*HOE+42*RBE)/2-CLE,L3),1X,SPREAD((42*HOE+42*RBE)/2-CLE,L3),1,0)</stp>
        <stp>Bar</stp>
        <stp/>
        <stp>Time</stp>
        <stp>15</stp>
        <stp>-6</stp>
        <stp>All</stp>
        <stp/>
        <stp/>
        <stp>False</stp>
        <tr r="C10" s="2"/>
        <tr r="E10" s="2"/>
      </tp>
      <tp>
        <v>42671.375</v>
        <stp/>
        <stp>StudyData</stp>
        <stp>Consolidate(SPREAD((42*HOE+42*RBE)/2-CLE,L3),1X,SPREAD((42*HOE+42*RBE)/2-CLE,L3),1,0)</stp>
        <stp>Bar</stp>
        <stp/>
        <stp>Time</stp>
        <stp>15</stp>
        <stp>-7</stp>
        <stp>All</stp>
        <stp/>
        <stp/>
        <stp>False</stp>
        <tr r="E11" s="2"/>
        <tr r="C11" s="2"/>
      </tp>
      <tp>
        <v>42671.4375</v>
        <stp/>
        <stp>StudyData</stp>
        <stp>Consolidate(SPREAD((42*HOE+42*RBE)/2-CLE,L3),1X,SPREAD((42*HOE+42*RBE)/2-CLE,L3),1,0)</stp>
        <stp>Bar</stp>
        <stp/>
        <stp>Time</stp>
        <stp>15</stp>
        <stp>-1</stp>
        <stp>All</stp>
        <stp/>
        <stp/>
        <stp>False</stp>
        <tr r="E5" s="2"/>
        <tr r="C5" s="2"/>
      </tp>
      <tp>
        <v>42671.427083333336</v>
        <stp/>
        <stp>StudyData</stp>
        <stp>Consolidate(SPREAD((42*HOE+42*RBE)/2-CLE,L3),1X,SPREAD((42*HOE+42*RBE)/2-CLE,L3),1,0)</stp>
        <stp>Bar</stp>
        <stp/>
        <stp>Time</stp>
        <stp>15</stp>
        <stp>-2</stp>
        <stp>All</stp>
        <stp/>
        <stp/>
        <stp>False</stp>
        <tr r="C6" s="2"/>
        <tr r="E6" s="2"/>
      </tp>
      <tp>
        <v>42671.416666666664</v>
        <stp/>
        <stp>StudyData</stp>
        <stp>Consolidate(SPREAD((42*HOE+42*RBE)/2-CLE,L3),1X,SPREAD((42*HOE+42*RBE)/2-CLE,L3),1,0)</stp>
        <stp>Bar</stp>
        <stp/>
        <stp>Time</stp>
        <stp>15</stp>
        <stp>-3</stp>
        <stp>All</stp>
        <stp/>
        <stp/>
        <stp>False</stp>
        <tr r="C7" s="2"/>
        <tr r="E7" s="2"/>
      </tp>
      <tp>
        <v>-48.15</v>
        <stp/>
        <stp>StudyData</stp>
        <stp>Consolidate(SPREAD(RBE-CLE,L2),1X,SPREAD(RBE-CLE,L2),1,0)</stp>
        <stp>Bar</stp>
        <stp/>
        <stp>Open</stp>
        <stp>10</stp>
        <stp>-38</stp>
        <stp>All</stp>
        <stp/>
        <stp/>
        <stp>TRUE</stp>
        <stp>T</stp>
        <tr r="F42" s="4"/>
      </tp>
      <tp>
        <v>-48.09</v>
        <stp/>
        <stp>StudyData</stp>
        <stp>Consolidate(SPREAD(RBE-CLE,L2),1X,SPREAD(RBE-CLE,L2),1,0)</stp>
        <stp>Bar</stp>
        <stp/>
        <stp>Open</stp>
        <stp>10</stp>
        <stp>-39</stp>
        <stp>All</stp>
        <stp/>
        <stp/>
        <stp>TRUE</stp>
        <stp>T</stp>
        <tr r="F43" s="4"/>
      </tp>
      <tp>
        <v>-48</v>
        <stp/>
        <stp>StudyData</stp>
        <stp>Consolidate(SPREAD(RBE-CLE,L2),1X,SPREAD(RBE-CLE,L2),1,0)</stp>
        <stp>Bar</stp>
        <stp/>
        <stp>Open</stp>
        <stp>10</stp>
        <stp>-30</stp>
        <stp>All</stp>
        <stp/>
        <stp/>
        <stp>TRUE</stp>
        <stp>T</stp>
        <tr r="F34" s="4"/>
      </tp>
      <tp>
        <v>-48.03</v>
        <stp/>
        <stp>StudyData</stp>
        <stp>Consolidate(SPREAD(RBE-CLE,L2),1X,SPREAD(RBE-CLE,L2),1,0)</stp>
        <stp>Bar</stp>
        <stp/>
        <stp>Open</stp>
        <stp>10</stp>
        <stp>-31</stp>
        <stp>All</stp>
        <stp/>
        <stp/>
        <stp>TRUE</stp>
        <stp>T</stp>
        <tr r="F35" s="4"/>
      </tp>
      <tp>
        <v>-48.11</v>
        <stp/>
        <stp>StudyData</stp>
        <stp>Consolidate(SPREAD(RBE-CLE,L2),1X,SPREAD(RBE-CLE,L2),1,0)</stp>
        <stp>Bar</stp>
        <stp/>
        <stp>Open</stp>
        <stp>10</stp>
        <stp>-32</stp>
        <stp>All</stp>
        <stp/>
        <stp/>
        <stp>TRUE</stp>
        <stp>T</stp>
        <tr r="F36" s="4"/>
      </tp>
      <tp>
        <v>-48.06</v>
        <stp/>
        <stp>StudyData</stp>
        <stp>Consolidate(SPREAD(RBE-CLE,L2),1X,SPREAD(RBE-CLE,L2),1,0)</stp>
        <stp>Bar</stp>
        <stp/>
        <stp>Open</stp>
        <stp>10</stp>
        <stp>-33</stp>
        <stp>All</stp>
        <stp/>
        <stp/>
        <stp>TRUE</stp>
        <stp>T</stp>
        <tr r="F37" s="4"/>
      </tp>
      <tp>
        <v>-48.04</v>
        <stp/>
        <stp>StudyData</stp>
        <stp>Consolidate(SPREAD(RBE-CLE,L2),1X,SPREAD(RBE-CLE,L2),1,0)</stp>
        <stp>Bar</stp>
        <stp/>
        <stp>Open</stp>
        <stp>10</stp>
        <stp>-34</stp>
        <stp>All</stp>
        <stp/>
        <stp/>
        <stp>TRUE</stp>
        <stp>T</stp>
        <tr r="F38" s="4"/>
      </tp>
      <tp>
        <v>-48.04</v>
        <stp/>
        <stp>StudyData</stp>
        <stp>Consolidate(SPREAD(RBE-CLE,L2),1X,SPREAD(RBE-CLE,L2),1,0)</stp>
        <stp>Bar</stp>
        <stp/>
        <stp>Open</stp>
        <stp>10</stp>
        <stp>-35</stp>
        <stp>All</stp>
        <stp/>
        <stp/>
        <stp>TRUE</stp>
        <stp>T</stp>
        <tr r="F39" s="4"/>
      </tp>
      <tp>
        <v>-48.08</v>
        <stp/>
        <stp>StudyData</stp>
        <stp>Consolidate(SPREAD(RBE-CLE,L2),1X,SPREAD(RBE-CLE,L2),1,0)</stp>
        <stp>Bar</stp>
        <stp/>
        <stp>Open</stp>
        <stp>10</stp>
        <stp>-36</stp>
        <stp>All</stp>
        <stp/>
        <stp/>
        <stp>TRUE</stp>
        <stp>T</stp>
        <tr r="F40" s="4"/>
      </tp>
      <tp>
        <v>-48.13</v>
        <stp/>
        <stp>StudyData</stp>
        <stp>Consolidate(SPREAD(RBE-CLE,L2),1X,SPREAD(RBE-CLE,L2),1,0)</stp>
        <stp>Bar</stp>
        <stp/>
        <stp>Open</stp>
        <stp>10</stp>
        <stp>-37</stp>
        <stp>All</stp>
        <stp/>
        <stp/>
        <stp>TRUE</stp>
        <stp>T</stp>
        <tr r="F41" s="4"/>
      </tp>
      <tp>
        <v>-48.33</v>
        <stp/>
        <stp>StudyData</stp>
        <stp>Consolidate(SPREAD(RBE-CLE,L2),1X,SPREAD(RBE-CLE,L2),1,0)</stp>
        <stp>Bar</stp>
        <stp/>
        <stp>Low</stp>
        <stp>D</stp>
        <stp/>
        <stp>All</stp>
        <stp/>
        <stp/>
        <stp>TRUE</stp>
        <stp>T</stp>
        <tr r="O11" s="4"/>
      </tp>
      <tp>
        <v>42671.449050925927</v>
        <stp/>
        <stp>SystemInfo</stp>
        <stp>Linetime</stp>
        <tr r="AB2" s="1"/>
      </tp>
      <tp>
        <v>16.43</v>
        <stp/>
        <stp>StudyData</stp>
        <stp>Consolidate(SPREAD(42*HOE-CLE, L2),1X,SPREAD(42*HOE-CLE, L2),1,0)</stp>
        <stp>Bar</stp>
        <stp/>
        <stp>Low</stp>
        <stp>20</stp>
        <stp>-283</stp>
        <stp>All</stp>
        <stp/>
        <stp/>
        <stp>TRUE</stp>
        <stp>T</stp>
        <tr r="H287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-183</stp>
        <stp>All</stp>
        <stp/>
        <stp/>
        <stp>TRUE</stp>
        <stp>T</stp>
        <tr r="H187" s="5"/>
      </tp>
      <tp>
        <v>16.420000000000002</v>
        <stp/>
        <stp>StudyData</stp>
        <stp>Consolidate(SPREAD(42*HOE-CLE, L2),1X,SPREAD(42*HOE-CLE, L2),1,0)</stp>
        <stp>Bar</stp>
        <stp/>
        <stp>Low</stp>
        <stp>20</stp>
        <stp>-282</stp>
        <stp>All</stp>
        <stp/>
        <stp/>
        <stp>TRUE</stp>
        <stp>T</stp>
        <tr r="H286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-182</stp>
        <stp>All</stp>
        <stp/>
        <stp/>
        <stp>TRUE</stp>
        <stp>T</stp>
        <tr r="H186" s="5"/>
      </tp>
      <tp>
        <v>16.36</v>
        <stp/>
        <stp>StudyData</stp>
        <stp>Consolidate(SPREAD(42*HOE-CLE, L2),1X,SPREAD(42*HOE-CLE, L2),1,0)</stp>
        <stp>Bar</stp>
        <stp/>
        <stp>Low</stp>
        <stp>20</stp>
        <stp>-281</stp>
        <stp>All</stp>
        <stp/>
        <stp/>
        <stp>TRUE</stp>
        <stp>T</stp>
        <tr r="H285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-181</stp>
        <stp>All</stp>
        <stp/>
        <stp/>
        <stp>TRUE</stp>
        <stp>T</stp>
        <tr r="H185" s="5"/>
      </tp>
      <tp>
        <v>16.329999999999998</v>
        <stp/>
        <stp>StudyData</stp>
        <stp>Consolidate(SPREAD(42*HOE-CLE, L2),1X,SPREAD(42*HOE-CLE, L2),1,0)</stp>
        <stp>Bar</stp>
        <stp/>
        <stp>Low</stp>
        <stp>20</stp>
        <stp>-280</stp>
        <stp>All</stp>
        <stp/>
        <stp/>
        <stp>TRUE</stp>
        <stp>T</stp>
        <tr r="H284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-180</stp>
        <stp>All</stp>
        <stp/>
        <stp/>
        <stp>TRUE</stp>
        <stp>T</stp>
        <tr r="H184" s="5"/>
      </tp>
      <tp>
        <v>16.46</v>
        <stp/>
        <stp>StudyData</stp>
        <stp>Consolidate(SPREAD(42*HOE-CLE, L2),1X,SPREAD(42*HOE-CLE, L2),1,0)</stp>
        <stp>Bar</stp>
        <stp/>
        <stp>Low</stp>
        <stp>20</stp>
        <stp>-287</stp>
        <stp>All</stp>
        <stp/>
        <stp/>
        <stp>TRUE</stp>
        <stp>T</stp>
        <tr r="H291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-187</stp>
        <stp>All</stp>
        <stp/>
        <stp/>
        <stp>TRUE</stp>
        <stp>T</stp>
        <tr r="H191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-286</stp>
        <stp>All</stp>
        <stp/>
        <stp/>
        <stp>TRUE</stp>
        <stp>T</stp>
        <tr r="H290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-186</stp>
        <stp>All</stp>
        <stp/>
        <stp/>
        <stp>TRUE</stp>
        <stp>T</stp>
        <tr r="H190" s="5"/>
      </tp>
      <tp>
        <v>16.39</v>
        <stp/>
        <stp>StudyData</stp>
        <stp>Consolidate(SPREAD(42*HOE-CLE, L2),1X,SPREAD(42*HOE-CLE, L2),1,0)</stp>
        <stp>Bar</stp>
        <stp/>
        <stp>Low</stp>
        <stp>20</stp>
        <stp>-285</stp>
        <stp>All</stp>
        <stp/>
        <stp/>
        <stp>TRUE</stp>
        <stp>T</stp>
        <tr r="H289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-185</stp>
        <stp>All</stp>
        <stp/>
        <stp/>
        <stp>TRUE</stp>
        <stp>T</stp>
        <tr r="H189" s="5"/>
      </tp>
      <tp>
        <v>16.399999999999999</v>
        <stp/>
        <stp>StudyData</stp>
        <stp>Consolidate(SPREAD(42*HOE-CLE, L2),1X,SPREAD(42*HOE-CLE, L2),1,0)</stp>
        <stp>Bar</stp>
        <stp/>
        <stp>Low</stp>
        <stp>20</stp>
        <stp>-284</stp>
        <stp>All</stp>
        <stp/>
        <stp/>
        <stp>TRUE</stp>
        <stp>T</stp>
        <tr r="H288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-184</stp>
        <stp>All</stp>
        <stp/>
        <stp/>
        <stp>TRUE</stp>
        <stp>T</stp>
        <tr r="H188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-289</stp>
        <stp>All</stp>
        <stp/>
        <stp/>
        <stp>TRUE</stp>
        <stp>T</stp>
        <tr r="H293" s="5"/>
      </tp>
      <tp>
        <v>16.48</v>
        <stp/>
        <stp>StudyData</stp>
        <stp>Consolidate(SPREAD(42*HOE-CLE, L2),1X,SPREAD(42*HOE-CLE, L2),1,0)</stp>
        <stp>Bar</stp>
        <stp/>
        <stp>Low</stp>
        <stp>20</stp>
        <stp>-189</stp>
        <stp>All</stp>
        <stp/>
        <stp/>
        <stp>TRUE</stp>
        <stp>T</stp>
        <tr r="H193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-288</stp>
        <stp>All</stp>
        <stp/>
        <stp/>
        <stp>TRUE</stp>
        <stp>T</stp>
        <tr r="H292" s="5"/>
      </tp>
      <tp>
        <v>16.48</v>
        <stp/>
        <stp>StudyData</stp>
        <stp>Consolidate(SPREAD(42*HOE-CLE, L2),1X,SPREAD(42*HOE-CLE, L2),1,0)</stp>
        <stp>Bar</stp>
        <stp/>
        <stp>Low</stp>
        <stp>20</stp>
        <stp>-188</stp>
        <stp>All</stp>
        <stp/>
        <stp/>
        <stp>TRUE</stp>
        <stp>T</stp>
        <tr r="H192" s="5"/>
      </tp>
      <tp>
        <v>-48.123600000000003</v>
        <stp/>
        <stp>StudyData</stp>
        <stp>Consolidate(SPREAD(RBE-CLE,L2),1X,SPREAD(RBE-CLE,L2),1,0)</stp>
        <stp>Bar</stp>
        <stp/>
        <stp>Close</stp>
        <stp>D</stp>
        <stp>-1</stp>
        <stp>All</stp>
        <stp/>
        <stp/>
        <stp>TRUE</stp>
        <stp>T</stp>
        <tr r="O13" s="4"/>
      </tp>
      <tp>
        <v>-47.78</v>
        <stp/>
        <stp>StudyData</stp>
        <stp>Consolidate(SPREAD(RBE-CLE,L2),1X,SPREAD(RBE-CLE,L2),1,0)</stp>
        <stp>Bar</stp>
        <stp/>
        <stp>Open</stp>
        <stp>10</stp>
        <stp>-18</stp>
        <stp>All</stp>
        <stp/>
        <stp/>
        <stp>TRUE</stp>
        <stp>T</stp>
        <tr r="F22" s="4"/>
      </tp>
      <tp>
        <v>-47.86</v>
        <stp/>
        <stp>StudyData</stp>
        <stp>Consolidate(SPREAD(RBE-CLE,L2),1X,SPREAD(RBE-CLE,L2),1,0)</stp>
        <stp>Bar</stp>
        <stp/>
        <stp>Open</stp>
        <stp>10</stp>
        <stp>-19</stp>
        <stp>All</stp>
        <stp/>
        <stp/>
        <stp>TRUE</stp>
        <stp>T</stp>
        <tr r="F23" s="4"/>
      </tp>
      <tp>
        <v>-47.76</v>
        <stp/>
        <stp>StudyData</stp>
        <stp>Consolidate(SPREAD(RBE-CLE,L2),1X,SPREAD(RBE-CLE,L2),1,0)</stp>
        <stp>Bar</stp>
        <stp/>
        <stp>Open</stp>
        <stp>10</stp>
        <stp>-10</stp>
        <stp>All</stp>
        <stp/>
        <stp/>
        <stp>TRUE</stp>
        <stp>T</stp>
        <tr r="F14" s="4"/>
      </tp>
      <tp>
        <v>-47.79</v>
        <stp/>
        <stp>StudyData</stp>
        <stp>Consolidate(SPREAD(RBE-CLE,L2),1X,SPREAD(RBE-CLE,L2),1,0)</stp>
        <stp>Bar</stp>
        <stp/>
        <stp>Open</stp>
        <stp>10</stp>
        <stp>-11</stp>
        <stp>All</stp>
        <stp/>
        <stp/>
        <stp>TRUE</stp>
        <stp>T</stp>
        <tr r="F15" s="4"/>
      </tp>
      <tp>
        <v>-47.8</v>
        <stp/>
        <stp>StudyData</stp>
        <stp>Consolidate(SPREAD(RBE-CLE,L2),1X,SPREAD(RBE-CLE,L2),1,0)</stp>
        <stp>Bar</stp>
        <stp/>
        <stp>Open</stp>
        <stp>10</stp>
        <stp>-12</stp>
        <stp>All</stp>
        <stp/>
        <stp/>
        <stp>TRUE</stp>
        <stp>T</stp>
        <tr r="F16" s="4"/>
      </tp>
      <tp>
        <v>-47.68</v>
        <stp/>
        <stp>StudyData</stp>
        <stp>Consolidate(SPREAD(RBE-CLE,L2),1X,SPREAD(RBE-CLE,L2),1,0)</stp>
        <stp>Bar</stp>
        <stp/>
        <stp>Open</stp>
        <stp>10</stp>
        <stp>-13</stp>
        <stp>All</stp>
        <stp/>
        <stp/>
        <stp>TRUE</stp>
        <stp>T</stp>
        <tr r="F17" s="4"/>
      </tp>
      <tp>
        <v>-47.7</v>
        <stp/>
        <stp>StudyData</stp>
        <stp>Consolidate(SPREAD(RBE-CLE,L2),1X,SPREAD(RBE-CLE,L2),1,0)</stp>
        <stp>Bar</stp>
        <stp/>
        <stp>Open</stp>
        <stp>10</stp>
        <stp>-14</stp>
        <stp>All</stp>
        <stp/>
        <stp/>
        <stp>TRUE</stp>
        <stp>T</stp>
        <tr r="F18" s="4"/>
      </tp>
      <tp>
        <v>-47.74</v>
        <stp/>
        <stp>StudyData</stp>
        <stp>Consolidate(SPREAD(RBE-CLE,L2),1X,SPREAD(RBE-CLE,L2),1,0)</stp>
        <stp>Bar</stp>
        <stp/>
        <stp>Open</stp>
        <stp>10</stp>
        <stp>-15</stp>
        <stp>All</stp>
        <stp/>
        <stp/>
        <stp>TRUE</stp>
        <stp>T</stp>
        <tr r="F19" s="4"/>
      </tp>
      <tp>
        <v>-47.83</v>
        <stp/>
        <stp>StudyData</stp>
        <stp>Consolidate(SPREAD(RBE-CLE,L2),1X,SPREAD(RBE-CLE,L2),1,0)</stp>
        <stp>Bar</stp>
        <stp/>
        <stp>Open</stp>
        <stp>10</stp>
        <stp>-16</stp>
        <stp>All</stp>
        <stp/>
        <stp/>
        <stp>TRUE</stp>
        <stp>T</stp>
        <tr r="F20" s="4"/>
      </tp>
      <tp>
        <v>-47.84</v>
        <stp/>
        <stp>StudyData</stp>
        <stp>Consolidate(SPREAD(RBE-CLE,L2),1X,SPREAD(RBE-CLE,L2),1,0)</stp>
        <stp>Bar</stp>
        <stp/>
        <stp>Open</stp>
        <stp>10</stp>
        <stp>-17</stp>
        <stp>All</stp>
        <stp/>
        <stp/>
        <stp>TRUE</stp>
        <stp>T</stp>
        <tr r="F21" s="4"/>
      </tp>
      <tp>
        <v>16.29</v>
        <stp/>
        <stp>StudyData</stp>
        <stp>Consolidate(SPREAD(42*HOE-CLE, L2),1X,SPREAD(42*HOE-CLE, L2),1,0)</stp>
        <stp>Bar</stp>
        <stp/>
        <stp>Low</stp>
        <stp>20</stp>
        <stp>-293</stp>
        <stp>All</stp>
        <stp/>
        <stp/>
        <stp>TRUE</stp>
        <stp>T</stp>
        <tr r="H297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-193</stp>
        <stp>All</stp>
        <stp/>
        <stp/>
        <stp>TRUE</stp>
        <stp>T</stp>
        <tr r="H197" s="5"/>
      </tp>
      <tp>
        <v>16.329999999999998</v>
        <stp/>
        <stp>StudyData</stp>
        <stp>Consolidate(SPREAD(42*HOE-CLE, L2),1X,SPREAD(42*HOE-CLE, L2),1,0)</stp>
        <stp>Bar</stp>
        <stp/>
        <stp>Low</stp>
        <stp>20</stp>
        <stp>-292</stp>
        <stp>All</stp>
        <stp/>
        <stp/>
        <stp>TRUE</stp>
        <stp>T</stp>
        <tr r="H296" s="5"/>
      </tp>
      <tp>
        <v>16.510000000000002</v>
        <stp/>
        <stp>StudyData</stp>
        <stp>Consolidate(SPREAD(42*HOE-CLE, L2),1X,SPREAD(42*HOE-CLE, L2),1,0)</stp>
        <stp>Bar</stp>
        <stp/>
        <stp>Low</stp>
        <stp>20</stp>
        <stp>-192</stp>
        <stp>All</stp>
        <stp/>
        <stp/>
        <stp>TRUE</stp>
        <stp>T</stp>
        <tr r="H196" s="5"/>
      </tp>
      <tp>
        <v>16.329999999999998</v>
        <stp/>
        <stp>StudyData</stp>
        <stp>Consolidate(SPREAD(42*HOE-CLE, L2),1X,SPREAD(42*HOE-CLE, L2),1,0)</stp>
        <stp>Bar</stp>
        <stp/>
        <stp>Low</stp>
        <stp>20</stp>
        <stp>-291</stp>
        <stp>All</stp>
        <stp/>
        <stp/>
        <stp>TRUE</stp>
        <stp>T</stp>
        <tr r="H295" s="5"/>
      </tp>
      <tp>
        <v>16.46</v>
        <stp/>
        <stp>StudyData</stp>
        <stp>Consolidate(SPREAD(42*HOE-CLE, L2),1X,SPREAD(42*HOE-CLE, L2),1,0)</stp>
        <stp>Bar</stp>
        <stp/>
        <stp>Low</stp>
        <stp>20</stp>
        <stp>-191</stp>
        <stp>All</stp>
        <stp/>
        <stp/>
        <stp>TRUE</stp>
        <stp>T</stp>
        <tr r="H195" s="5"/>
      </tp>
      <tp>
        <v>16.399999999999999</v>
        <stp/>
        <stp>StudyData</stp>
        <stp>Consolidate(SPREAD(42*HOE-CLE, L2),1X,SPREAD(42*HOE-CLE, L2),1,0)</stp>
        <stp>Bar</stp>
        <stp/>
        <stp>Low</stp>
        <stp>20</stp>
        <stp>-290</stp>
        <stp>All</stp>
        <stp/>
        <stp/>
        <stp>TRUE</stp>
        <stp>T</stp>
        <tr r="H294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-190</stp>
        <stp>All</stp>
        <stp/>
        <stp/>
        <stp>TRUE</stp>
        <stp>T</stp>
        <tr r="H194" s="5"/>
      </tp>
      <tp>
        <v>16.149999999999999</v>
        <stp/>
        <stp>StudyData</stp>
        <stp>Consolidate(SPREAD(42*HOE-CLE, L2),1X,SPREAD(42*HOE-CLE, L2),1,0)</stp>
        <stp>Bar</stp>
        <stp/>
        <stp>Low</stp>
        <stp>20</stp>
        <stp>-297</stp>
        <stp>All</stp>
        <stp/>
        <stp/>
        <stp>TRUE</stp>
        <stp>T</stp>
        <tr r="H301" s="5"/>
      </tp>
      <tp>
        <v>16.36</v>
        <stp/>
        <stp>StudyData</stp>
        <stp>Consolidate(SPREAD(42*HOE-CLE, L2),1X,SPREAD(42*HOE-CLE, L2),1,0)</stp>
        <stp>Bar</stp>
        <stp/>
        <stp>Low</stp>
        <stp>20</stp>
        <stp>-197</stp>
        <stp>All</stp>
        <stp/>
        <stp/>
        <stp>TRUE</stp>
        <stp>T</stp>
        <tr r="H201" s="5"/>
      </tp>
      <tp>
        <v>16.18</v>
        <stp/>
        <stp>StudyData</stp>
        <stp>Consolidate(SPREAD(42*HOE-CLE, L2),1X,SPREAD(42*HOE-CLE, L2),1,0)</stp>
        <stp>Bar</stp>
        <stp/>
        <stp>Low</stp>
        <stp>20</stp>
        <stp>-296</stp>
        <stp>All</stp>
        <stp/>
        <stp/>
        <stp>TRUE</stp>
        <stp>T</stp>
        <tr r="H300" s="5"/>
      </tp>
      <tp>
        <v>16.34</v>
        <stp/>
        <stp>StudyData</stp>
        <stp>Consolidate(SPREAD(42*HOE-CLE, L2),1X,SPREAD(42*HOE-CLE, L2),1,0)</stp>
        <stp>Bar</stp>
        <stp/>
        <stp>Low</stp>
        <stp>20</stp>
        <stp>-196</stp>
        <stp>All</stp>
        <stp/>
        <stp/>
        <stp>TRUE</stp>
        <stp>T</stp>
        <tr r="H200" s="5"/>
      </tp>
      <tp>
        <v>16.23</v>
        <stp/>
        <stp>StudyData</stp>
        <stp>Consolidate(SPREAD(42*HOE-CLE, L2),1X,SPREAD(42*HOE-CLE, L2),1,0)</stp>
        <stp>Bar</stp>
        <stp/>
        <stp>Low</stp>
        <stp>20</stp>
        <stp>-295</stp>
        <stp>All</stp>
        <stp/>
        <stp/>
        <stp>TRUE</stp>
        <stp>T</stp>
        <tr r="H299" s="5"/>
      </tp>
      <tp>
        <v>16.39</v>
        <stp/>
        <stp>StudyData</stp>
        <stp>Consolidate(SPREAD(42*HOE-CLE, L2),1X,SPREAD(42*HOE-CLE, L2),1,0)</stp>
        <stp>Bar</stp>
        <stp/>
        <stp>Low</stp>
        <stp>20</stp>
        <stp>-195</stp>
        <stp>All</stp>
        <stp/>
        <stp/>
        <stp>TRUE</stp>
        <stp>T</stp>
        <tr r="H199" s="5"/>
      </tp>
      <tp>
        <v>16.27</v>
        <stp/>
        <stp>StudyData</stp>
        <stp>Consolidate(SPREAD(42*HOE-CLE, L2),1X,SPREAD(42*HOE-CLE, L2),1,0)</stp>
        <stp>Bar</stp>
        <stp/>
        <stp>Low</stp>
        <stp>20</stp>
        <stp>-294</stp>
        <stp>All</stp>
        <stp/>
        <stp/>
        <stp>TRUE</stp>
        <stp>T</stp>
        <tr r="H298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-194</stp>
        <stp>All</stp>
        <stp/>
        <stp/>
        <stp>TRUE</stp>
        <stp>T</stp>
        <tr r="H198" s="5"/>
      </tp>
      <tp>
        <v>16.16</v>
        <stp/>
        <stp>StudyData</stp>
        <stp>Consolidate(SPREAD(42*HOE-CLE, L2),1X,SPREAD(42*HOE-CLE, L2),1,0)</stp>
        <stp>Bar</stp>
        <stp/>
        <stp>Low</stp>
        <stp>20</stp>
        <stp>-299</stp>
        <stp>All</stp>
        <stp/>
        <stp/>
        <stp>TRUE</stp>
        <stp>T</stp>
        <tr r="H303" s="5"/>
      </tp>
      <tp>
        <v>16.32</v>
        <stp/>
        <stp>StudyData</stp>
        <stp>Consolidate(SPREAD(42*HOE-CLE, L2),1X,SPREAD(42*HOE-CLE, L2),1,0)</stp>
        <stp>Bar</stp>
        <stp/>
        <stp>Low</stp>
        <stp>20</stp>
        <stp>-199</stp>
        <stp>All</stp>
        <stp/>
        <stp/>
        <stp>TRUE</stp>
        <stp>T</stp>
        <tr r="H203" s="5"/>
      </tp>
      <tp>
        <v>16.149999999999999</v>
        <stp/>
        <stp>StudyData</stp>
        <stp>Consolidate(SPREAD(42*HOE-CLE, L2),1X,SPREAD(42*HOE-CLE, L2),1,0)</stp>
        <stp>Bar</stp>
        <stp/>
        <stp>Low</stp>
        <stp>20</stp>
        <stp>-298</stp>
        <stp>All</stp>
        <stp/>
        <stp/>
        <stp>TRUE</stp>
        <stp>T</stp>
        <tr r="H302" s="5"/>
      </tp>
      <tp>
        <v>16.34</v>
        <stp/>
        <stp>StudyData</stp>
        <stp>Consolidate(SPREAD(42*HOE-CLE, L2),1X,SPREAD(42*HOE-CLE, L2),1,0)</stp>
        <stp>Bar</stp>
        <stp/>
        <stp>Low</stp>
        <stp>20</stp>
        <stp>-198</stp>
        <stp>All</stp>
        <stp/>
        <stp/>
        <stp>TRUE</stp>
        <stp>T</stp>
        <tr r="H202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-27</stp>
        <stp>All</stp>
        <stp/>
        <stp/>
        <stp>TRUE</stp>
        <stp>T</stp>
        <tr r="G31" s="5"/>
      </tp>
      <tp>
        <v>16.8</v>
        <stp/>
        <stp>StudyData</stp>
        <stp>Consolidate(SPREAD(42*HOE-CLE, L2),1X,SPREAD(42*HOE-CLE, L2),1,0)</stp>
        <stp>Bar</stp>
        <stp/>
        <stp>High</stp>
        <stp>20</stp>
        <stp>-26</stp>
        <stp>All</stp>
        <stp/>
        <stp/>
        <stp>TRUE</stp>
        <stp>T</stp>
        <tr r="G30" s="5"/>
      </tp>
      <tp>
        <v>16.829999999999998</v>
        <stp/>
        <stp>StudyData</stp>
        <stp>Consolidate(SPREAD(42*HOE-CLE, L2),1X,SPREAD(42*HOE-CLE, L2),1,0)</stp>
        <stp>Bar</stp>
        <stp/>
        <stp>High</stp>
        <stp>20</stp>
        <stp>-25</stp>
        <stp>All</stp>
        <stp/>
        <stp/>
        <stp>TRUE</stp>
        <stp>T</stp>
        <tr r="G29" s="5"/>
      </tp>
      <tp>
        <v>16.82</v>
        <stp/>
        <stp>StudyData</stp>
        <stp>Consolidate(SPREAD(42*HOE-CLE, L2),1X,SPREAD(42*HOE-CLE, L2),1,0)</stp>
        <stp>Bar</stp>
        <stp/>
        <stp>High</stp>
        <stp>20</stp>
        <stp>-24</stp>
        <stp>All</stp>
        <stp/>
        <stp/>
        <stp>TRUE</stp>
        <stp>T</stp>
        <tr r="G28" s="5"/>
      </tp>
      <tp>
        <v>16.829999999999998</v>
        <stp/>
        <stp>StudyData</stp>
        <stp>Consolidate(SPREAD(42*HOE-CLE, L2),1X,SPREAD(42*HOE-CLE, L2),1,0)</stp>
        <stp>Bar</stp>
        <stp/>
        <stp>High</stp>
        <stp>20</stp>
        <stp>-23</stp>
        <stp>All</stp>
        <stp/>
        <stp/>
        <stp>TRUE</stp>
        <stp>T</stp>
        <tr r="G27" s="5"/>
      </tp>
      <tp>
        <v>16.78</v>
        <stp/>
        <stp>StudyData</stp>
        <stp>Consolidate(SPREAD(42*HOE-CLE, L2),1X,SPREAD(42*HOE-CLE, L2),1,0)</stp>
        <stp>Bar</stp>
        <stp/>
        <stp>High</stp>
        <stp>20</stp>
        <stp>-22</stp>
        <stp>All</stp>
        <stp/>
        <stp/>
        <stp>TRUE</stp>
        <stp>T</stp>
        <tr r="G26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-21</stp>
        <stp>All</stp>
        <stp/>
        <stp/>
        <stp>TRUE</stp>
        <stp>T</stp>
        <tr r="G25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-20</stp>
        <stp>All</stp>
        <stp/>
        <stp/>
        <stp>TRUE</stp>
        <stp>T</stp>
        <tr r="G24" s="5"/>
      </tp>
      <tp>
        <v>16.809999999999999</v>
        <stp/>
        <stp>StudyData</stp>
        <stp>Consolidate(SPREAD(42*HOE-CLE, L2),1X,SPREAD(42*HOE-CLE, L2),1,0)</stp>
        <stp>Bar</stp>
        <stp/>
        <stp>High</stp>
        <stp>20</stp>
        <stp>-29</stp>
        <stp>All</stp>
        <stp/>
        <stp/>
        <stp>TRUE</stp>
        <stp>T</stp>
        <tr r="G33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-28</stp>
        <stp>All</stp>
        <stp/>
        <stp/>
        <stp>TRUE</stp>
        <stp>T</stp>
        <tr r="G32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-263</stp>
        <stp>All</stp>
        <stp/>
        <stp/>
        <stp>TRUE</stp>
        <stp>T</stp>
        <tr r="H267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-163</stp>
        <stp>All</stp>
        <stp/>
        <stp/>
        <stp>TRUE</stp>
        <stp>T</stp>
        <tr r="H167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-262</stp>
        <stp>All</stp>
        <stp/>
        <stp/>
        <stp>TRUE</stp>
        <stp>T</stp>
        <tr r="H266" s="5"/>
      </tp>
      <tp>
        <v>16.36</v>
        <stp/>
        <stp>StudyData</stp>
        <stp>Consolidate(SPREAD(42*HOE-CLE, L2),1X,SPREAD(42*HOE-CLE, L2),1,0)</stp>
        <stp>Bar</stp>
        <stp/>
        <stp>Low</stp>
        <stp>20</stp>
        <stp>-162</stp>
        <stp>All</stp>
        <stp/>
        <stp/>
        <stp>TRUE</stp>
        <stp>T</stp>
        <tr r="H166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-261</stp>
        <stp>All</stp>
        <stp/>
        <stp/>
        <stp>TRUE</stp>
        <stp>T</stp>
        <tr r="H265" s="5"/>
      </tp>
      <tp>
        <v>16.34</v>
        <stp/>
        <stp>StudyData</stp>
        <stp>Consolidate(SPREAD(42*HOE-CLE, L2),1X,SPREAD(42*HOE-CLE, L2),1,0)</stp>
        <stp>Bar</stp>
        <stp/>
        <stp>Low</stp>
        <stp>20</stp>
        <stp>-161</stp>
        <stp>All</stp>
        <stp/>
        <stp/>
        <stp>TRUE</stp>
        <stp>T</stp>
        <tr r="H165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-260</stp>
        <stp>All</stp>
        <stp/>
        <stp/>
        <stp>TRUE</stp>
        <stp>T</stp>
        <tr r="H264" s="5"/>
      </tp>
      <tp>
        <v>16.399999999999999</v>
        <stp/>
        <stp>StudyData</stp>
        <stp>Consolidate(SPREAD(42*HOE-CLE, L2),1X,SPREAD(42*HOE-CLE, L2),1,0)</stp>
        <stp>Bar</stp>
        <stp/>
        <stp>Low</stp>
        <stp>20</stp>
        <stp>-160</stp>
        <stp>All</stp>
        <stp/>
        <stp/>
        <stp>TRUE</stp>
        <stp>T</stp>
        <tr r="H164" s="5"/>
      </tp>
      <tp>
        <v>16.559999999999999</v>
        <stp/>
        <stp>StudyData</stp>
        <stp>Consolidate(SPREAD(42*HOE-CLE, L2),1X,SPREAD(42*HOE-CLE, L2),1,0)</stp>
        <stp>Bar</stp>
        <stp/>
        <stp>Low</stp>
        <stp>20</stp>
        <stp>-267</stp>
        <stp>All</stp>
        <stp/>
        <stp/>
        <stp>TRUE</stp>
        <stp>T</stp>
        <tr r="H271" s="5"/>
      </tp>
      <tp>
        <v>16.52</v>
        <stp/>
        <stp>StudyData</stp>
        <stp>Consolidate(SPREAD(42*HOE-CLE, L2),1X,SPREAD(42*HOE-CLE, L2),1,0)</stp>
        <stp>Bar</stp>
        <stp/>
        <stp>Low</stp>
        <stp>20</stp>
        <stp>-167</stp>
        <stp>All</stp>
        <stp/>
        <stp/>
        <stp>TRUE</stp>
        <stp>T</stp>
        <tr r="H171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-266</stp>
        <stp>All</stp>
        <stp/>
        <stp/>
        <stp>TRUE</stp>
        <stp>T</stp>
        <tr r="H270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-166</stp>
        <stp>All</stp>
        <stp/>
        <stp/>
        <stp>TRUE</stp>
        <stp>T</stp>
        <tr r="H170" s="5"/>
      </tp>
      <tp>
        <v>16.62</v>
        <stp/>
        <stp>StudyData</stp>
        <stp>Consolidate(SPREAD(42*HOE-CLE, L2),1X,SPREAD(42*HOE-CLE, L2),1,0)</stp>
        <stp>Bar</stp>
        <stp/>
        <stp>Low</stp>
        <stp>20</stp>
        <stp>-265</stp>
        <stp>All</stp>
        <stp/>
        <stp/>
        <stp>TRUE</stp>
        <stp>T</stp>
        <tr r="H269" s="5"/>
      </tp>
      <tp>
        <v>16.39</v>
        <stp/>
        <stp>StudyData</stp>
        <stp>Consolidate(SPREAD(42*HOE-CLE, L2),1X,SPREAD(42*HOE-CLE, L2),1,0)</stp>
        <stp>Bar</stp>
        <stp/>
        <stp>Low</stp>
        <stp>20</stp>
        <stp>-165</stp>
        <stp>All</stp>
        <stp/>
        <stp/>
        <stp>TRUE</stp>
        <stp>T</stp>
        <tr r="H169" s="5"/>
      </tp>
      <tp>
        <v>42667.347222222219</v>
        <stp/>
        <stp>StudyData</stp>
        <stp>Consolidate(SPREAD(42*HOE-CLE, L2),1X,SPREAD(42*HOE-CLE, L2),1,0)</stp>
        <stp>Bar</stp>
        <stp/>
        <stp>Time</stp>
        <stp>20</stp>
        <stp>-287</stp>
        <stp>All</stp>
        <stp/>
        <stp/>
        <stp>False</stp>
        <tr r="C291" s="5"/>
        <tr r="E291" s="5"/>
      </tp>
      <tp>
        <v>42667.361111111109</v>
        <stp/>
        <stp>StudyData</stp>
        <stp>Consolidate(SPREAD(42*HOE-CLE, L2),1X,SPREAD(42*HOE-CLE, L2),1,0)</stp>
        <stp>Bar</stp>
        <stp/>
        <stp>Time</stp>
        <stp>20</stp>
        <stp>-286</stp>
        <stp>All</stp>
        <stp/>
        <stp/>
        <stp>False</stp>
        <tr r="E290" s="5"/>
        <tr r="C290" s="5"/>
      </tp>
      <tp>
        <v>42667.375</v>
        <stp/>
        <stp>StudyData</stp>
        <stp>Consolidate(SPREAD(42*HOE-CLE, L2),1X,SPREAD(42*HOE-CLE, L2),1,0)</stp>
        <stp>Bar</stp>
        <stp/>
        <stp>Time</stp>
        <stp>20</stp>
        <stp>-285</stp>
        <stp>All</stp>
        <stp/>
        <stp/>
        <stp>False</stp>
        <tr r="C289" s="5"/>
        <tr r="E289" s="5"/>
      </tp>
      <tp>
        <v>42667.388888888891</v>
        <stp/>
        <stp>StudyData</stp>
        <stp>Consolidate(SPREAD(42*HOE-CLE, L2),1X,SPREAD(42*HOE-CLE, L2),1,0)</stp>
        <stp>Bar</stp>
        <stp/>
        <stp>Time</stp>
        <stp>20</stp>
        <stp>-284</stp>
        <stp>All</stp>
        <stp/>
        <stp/>
        <stp>False</stp>
        <tr r="E288" s="5"/>
        <tr r="C288" s="5"/>
      </tp>
      <tp>
        <v>42667.402777777781</v>
        <stp/>
        <stp>StudyData</stp>
        <stp>Consolidate(SPREAD(42*HOE-CLE, L2),1X,SPREAD(42*HOE-CLE, L2),1,0)</stp>
        <stp>Bar</stp>
        <stp/>
        <stp>Time</stp>
        <stp>20</stp>
        <stp>-283</stp>
        <stp>All</stp>
        <stp/>
        <stp/>
        <stp>False</stp>
        <tr r="E287" s="5"/>
        <tr r="C287" s="5"/>
      </tp>
      <tp>
        <v>42667.416666666664</v>
        <stp/>
        <stp>StudyData</stp>
        <stp>Consolidate(SPREAD(42*HOE-CLE, L2),1X,SPREAD(42*HOE-CLE, L2),1,0)</stp>
        <stp>Bar</stp>
        <stp/>
        <stp>Time</stp>
        <stp>20</stp>
        <stp>-282</stp>
        <stp>All</stp>
        <stp/>
        <stp/>
        <stp>False</stp>
        <tr r="E286" s="5"/>
        <tr r="C286" s="5"/>
      </tp>
      <tp>
        <v>42667.430555555555</v>
        <stp/>
        <stp>StudyData</stp>
        <stp>Consolidate(SPREAD(42*HOE-CLE, L2),1X,SPREAD(42*HOE-CLE, L2),1,0)</stp>
        <stp>Bar</stp>
        <stp/>
        <stp>Time</stp>
        <stp>20</stp>
        <stp>-281</stp>
        <stp>All</stp>
        <stp/>
        <stp/>
        <stp>False</stp>
        <tr r="E285" s="5"/>
        <tr r="C285" s="5"/>
      </tp>
      <tp>
        <v>42667.444444444445</v>
        <stp/>
        <stp>StudyData</stp>
        <stp>Consolidate(SPREAD(42*HOE-CLE, L2),1X,SPREAD(42*HOE-CLE, L2),1,0)</stp>
        <stp>Bar</stp>
        <stp/>
        <stp>Time</stp>
        <stp>20</stp>
        <stp>-280</stp>
        <stp>All</stp>
        <stp/>
        <stp/>
        <stp>False</stp>
        <tr r="E284" s="5"/>
        <tr r="C284" s="5"/>
      </tp>
      <tp>
        <v>42667.319444444445</v>
        <stp/>
        <stp>StudyData</stp>
        <stp>Consolidate(SPREAD(42*HOE-CLE, L2),1X,SPREAD(42*HOE-CLE, L2),1,0)</stp>
        <stp>Bar</stp>
        <stp/>
        <stp>Time</stp>
        <stp>20</stp>
        <stp>-289</stp>
        <stp>All</stp>
        <stp/>
        <stp/>
        <stp>False</stp>
        <tr r="E293" s="5"/>
        <tr r="C293" s="5"/>
      </tp>
      <tp>
        <v>42667.333333333336</v>
        <stp/>
        <stp>StudyData</stp>
        <stp>Consolidate(SPREAD(42*HOE-CLE, L2),1X,SPREAD(42*HOE-CLE, L2),1,0)</stp>
        <stp>Bar</stp>
        <stp/>
        <stp>Time</stp>
        <stp>20</stp>
        <stp>-288</stp>
        <stp>All</stp>
        <stp/>
        <stp/>
        <stp>False</stp>
        <tr r="C292" s="5"/>
        <tr r="E292" s="5"/>
      </tp>
      <tp>
        <v>16.59</v>
        <stp/>
        <stp>StudyData</stp>
        <stp>Consolidate(SPREAD(42*HOE-CLE, L2),1X,SPREAD(42*HOE-CLE, L2),1,0)</stp>
        <stp>Bar</stp>
        <stp/>
        <stp>Low</stp>
        <stp>20</stp>
        <stp>-264</stp>
        <stp>All</stp>
        <stp/>
        <stp/>
        <stp>TRUE</stp>
        <stp>T</stp>
        <tr r="H268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-164</stp>
        <stp>All</stp>
        <stp/>
        <stp/>
        <stp>TRUE</stp>
        <stp>T</stp>
        <tr r="H168" s="5"/>
      </tp>
      <tp>
        <v>42667.208333333336</v>
        <stp/>
        <stp>StudyData</stp>
        <stp>Consolidate(SPREAD(42*HOE-CLE, L2),1X,SPREAD(42*HOE-CLE, L2),1,0)</stp>
        <stp>Bar</stp>
        <stp/>
        <stp>Time</stp>
        <stp>20</stp>
        <stp>-297</stp>
        <stp>All</stp>
        <stp/>
        <stp/>
        <stp>False</stp>
        <tr r="C301" s="5"/>
        <tr r="E301" s="5"/>
      </tp>
      <tp>
        <v>42667.222222222219</v>
        <stp/>
        <stp>StudyData</stp>
        <stp>Consolidate(SPREAD(42*HOE-CLE, L2),1X,SPREAD(42*HOE-CLE, L2),1,0)</stp>
        <stp>Bar</stp>
        <stp/>
        <stp>Time</stp>
        <stp>20</stp>
        <stp>-296</stp>
        <stp>All</stp>
        <stp/>
        <stp/>
        <stp>False</stp>
        <tr r="E300" s="5"/>
        <tr r="C300" s="5"/>
      </tp>
      <tp>
        <v>42667.236111111109</v>
        <stp/>
        <stp>StudyData</stp>
        <stp>Consolidate(SPREAD(42*HOE-CLE, L2),1X,SPREAD(42*HOE-CLE, L2),1,0)</stp>
        <stp>Bar</stp>
        <stp/>
        <stp>Time</stp>
        <stp>20</stp>
        <stp>-295</stp>
        <stp>All</stp>
        <stp/>
        <stp/>
        <stp>False</stp>
        <tr r="C299" s="5"/>
        <tr r="E299" s="5"/>
      </tp>
      <tp>
        <v>42667.25</v>
        <stp/>
        <stp>StudyData</stp>
        <stp>Consolidate(SPREAD(42*HOE-CLE, L2),1X,SPREAD(42*HOE-CLE, L2),1,0)</stp>
        <stp>Bar</stp>
        <stp/>
        <stp>Time</stp>
        <stp>20</stp>
        <stp>-294</stp>
        <stp>All</stp>
        <stp/>
        <stp/>
        <stp>False</stp>
        <tr r="C298" s="5"/>
        <tr r="E298" s="5"/>
      </tp>
      <tp>
        <v>42667.263888888891</v>
        <stp/>
        <stp>StudyData</stp>
        <stp>Consolidate(SPREAD(42*HOE-CLE, L2),1X,SPREAD(42*HOE-CLE, L2),1,0)</stp>
        <stp>Bar</stp>
        <stp/>
        <stp>Time</stp>
        <stp>20</stp>
        <stp>-293</stp>
        <stp>All</stp>
        <stp/>
        <stp/>
        <stp>False</stp>
        <tr r="C297" s="5"/>
        <tr r="E297" s="5"/>
      </tp>
      <tp>
        <v>42667.277777777781</v>
        <stp/>
        <stp>StudyData</stp>
        <stp>Consolidate(SPREAD(42*HOE-CLE, L2),1X,SPREAD(42*HOE-CLE, L2),1,0)</stp>
        <stp>Bar</stp>
        <stp/>
        <stp>Time</stp>
        <stp>20</stp>
        <stp>-292</stp>
        <stp>All</stp>
        <stp/>
        <stp/>
        <stp>False</stp>
        <tr r="C296" s="5"/>
        <tr r="E296" s="5"/>
      </tp>
      <tp>
        <v>42667.291666666664</v>
        <stp/>
        <stp>StudyData</stp>
        <stp>Consolidate(SPREAD(42*HOE-CLE, L2),1X,SPREAD(42*HOE-CLE, L2),1,0)</stp>
        <stp>Bar</stp>
        <stp/>
        <stp>Time</stp>
        <stp>20</stp>
        <stp>-291</stp>
        <stp>All</stp>
        <stp/>
        <stp/>
        <stp>False</stp>
        <tr r="C295" s="5"/>
        <tr r="E295" s="5"/>
      </tp>
      <tp>
        <v>42667.305555555555</v>
        <stp/>
        <stp>StudyData</stp>
        <stp>Consolidate(SPREAD(42*HOE-CLE, L2),1X,SPREAD(42*HOE-CLE, L2),1,0)</stp>
        <stp>Bar</stp>
        <stp/>
        <stp>Time</stp>
        <stp>20</stp>
        <stp>-290</stp>
        <stp>All</stp>
        <stp/>
        <stp/>
        <stp>False</stp>
        <tr r="E294" s="5"/>
        <tr r="C294" s="5"/>
      </tp>
      <tp>
        <v>42667.180555555555</v>
        <stp/>
        <stp>StudyData</stp>
        <stp>Consolidate(SPREAD(42*HOE-CLE, L2),1X,SPREAD(42*HOE-CLE, L2),1,0)</stp>
        <stp>Bar</stp>
        <stp/>
        <stp>Time</stp>
        <stp>20</stp>
        <stp>-299</stp>
        <stp>All</stp>
        <stp/>
        <stp/>
        <stp>False</stp>
        <tr r="E303" s="5"/>
        <tr r="C303" s="5"/>
      </tp>
      <tp>
        <v>42667.194444444445</v>
        <stp/>
        <stp>StudyData</stp>
        <stp>Consolidate(SPREAD(42*HOE-CLE, L2),1X,SPREAD(42*HOE-CLE, L2),1,0)</stp>
        <stp>Bar</stp>
        <stp/>
        <stp>Time</stp>
        <stp>20</stp>
        <stp>-298</stp>
        <stp>All</stp>
        <stp/>
        <stp/>
        <stp>False</stp>
        <tr r="E302" s="5"/>
        <tr r="C302" s="5"/>
      </tp>
      <tp>
        <v>42667.618055555555</v>
        <stp/>
        <stp>StudyData</stp>
        <stp>Consolidate(SPREAD(42*HOE-CLE, L2),1X,SPREAD(42*HOE-CLE, L2),1,0)</stp>
        <stp>Bar</stp>
        <stp/>
        <stp>Time</stp>
        <stp>20</stp>
        <stp>-267</stp>
        <stp>All</stp>
        <stp/>
        <stp/>
        <stp>False</stp>
        <tr r="E271" s="5"/>
        <tr r="C271" s="5"/>
      </tp>
      <tp>
        <v>42667.631944444445</v>
        <stp/>
        <stp>StudyData</stp>
        <stp>Consolidate(SPREAD(42*HOE-CLE, L2),1X,SPREAD(42*HOE-CLE, L2),1,0)</stp>
        <stp>Bar</stp>
        <stp/>
        <stp>Time</stp>
        <stp>20</stp>
        <stp>-266</stp>
        <stp>All</stp>
        <stp/>
        <stp/>
        <stp>False</stp>
        <tr r="C270" s="5"/>
        <tr r="E270" s="5"/>
      </tp>
      <tp>
        <v>42667.645833333336</v>
        <stp/>
        <stp>StudyData</stp>
        <stp>Consolidate(SPREAD(42*HOE-CLE, L2),1X,SPREAD(42*HOE-CLE, L2),1,0)</stp>
        <stp>Bar</stp>
        <stp/>
        <stp>Time</stp>
        <stp>20</stp>
        <stp>-265</stp>
        <stp>All</stp>
        <stp/>
        <stp/>
        <stp>False</stp>
        <tr r="C269" s="5"/>
        <tr r="E269" s="5"/>
      </tp>
      <tp>
        <v>42667.659722222219</v>
        <stp/>
        <stp>StudyData</stp>
        <stp>Consolidate(SPREAD(42*HOE-CLE, L2),1X,SPREAD(42*HOE-CLE, L2),1,0)</stp>
        <stp>Bar</stp>
        <stp/>
        <stp>Time</stp>
        <stp>20</stp>
        <stp>-264</stp>
        <stp>All</stp>
        <stp/>
        <stp/>
        <stp>False</stp>
        <tr r="E268" s="5"/>
        <tr r="C268" s="5"/>
      </tp>
      <tp>
        <v>42667.708333333336</v>
        <stp/>
        <stp>StudyData</stp>
        <stp>Consolidate(SPREAD(42*HOE-CLE, L2),1X,SPREAD(42*HOE-CLE, L2),1,0)</stp>
        <stp>Bar</stp>
        <stp/>
        <stp>Time</stp>
        <stp>20</stp>
        <stp>-263</stp>
        <stp>All</stp>
        <stp/>
        <stp/>
        <stp>False</stp>
        <tr r="E267" s="5"/>
        <tr r="C267" s="5"/>
      </tp>
      <tp>
        <v>42667.722222222219</v>
        <stp/>
        <stp>StudyData</stp>
        <stp>Consolidate(SPREAD(42*HOE-CLE, L2),1X,SPREAD(42*HOE-CLE, L2),1,0)</stp>
        <stp>Bar</stp>
        <stp/>
        <stp>Time</stp>
        <stp>20</stp>
        <stp>-262</stp>
        <stp>All</stp>
        <stp/>
        <stp/>
        <stp>False</stp>
        <tr r="E266" s="5"/>
        <tr r="C266" s="5"/>
      </tp>
      <tp>
        <v>42667.736111111109</v>
        <stp/>
        <stp>StudyData</stp>
        <stp>Consolidate(SPREAD(42*HOE-CLE, L2),1X,SPREAD(42*HOE-CLE, L2),1,0)</stp>
        <stp>Bar</stp>
        <stp/>
        <stp>Time</stp>
        <stp>20</stp>
        <stp>-261</stp>
        <stp>All</stp>
        <stp/>
        <stp/>
        <stp>False</stp>
        <tr r="C265" s="5"/>
        <tr r="E265" s="5"/>
      </tp>
      <tp>
        <v>42667.75</v>
        <stp/>
        <stp>StudyData</stp>
        <stp>Consolidate(SPREAD(42*HOE-CLE, L2),1X,SPREAD(42*HOE-CLE, L2),1,0)</stp>
        <stp>Bar</stp>
        <stp/>
        <stp>Time</stp>
        <stp>20</stp>
        <stp>-260</stp>
        <stp>All</stp>
        <stp/>
        <stp/>
        <stp>False</stp>
        <tr r="C264" s="5"/>
        <tr r="E264" s="5"/>
      </tp>
      <tp>
        <v>42667.590277777781</v>
        <stp/>
        <stp>StudyData</stp>
        <stp>Consolidate(SPREAD(42*HOE-CLE, L2),1X,SPREAD(42*HOE-CLE, L2),1,0)</stp>
        <stp>Bar</stp>
        <stp/>
        <stp>Time</stp>
        <stp>20</stp>
        <stp>-269</stp>
        <stp>All</stp>
        <stp/>
        <stp/>
        <stp>False</stp>
        <tr r="C273" s="5"/>
        <tr r="E273" s="5"/>
      </tp>
      <tp>
        <v>42667.604166666664</v>
        <stp/>
        <stp>StudyData</stp>
        <stp>Consolidate(SPREAD(42*HOE-CLE, L2),1X,SPREAD(42*HOE-CLE, L2),1,0)</stp>
        <stp>Bar</stp>
        <stp/>
        <stp>Time</stp>
        <stp>20</stp>
        <stp>-268</stp>
        <stp>All</stp>
        <stp/>
        <stp/>
        <stp>False</stp>
        <tr r="C272" s="5"/>
        <tr r="E272" s="5"/>
      </tp>
      <tp>
        <v>42667.486111111109</v>
        <stp/>
        <stp>StudyData</stp>
        <stp>Consolidate(SPREAD(42*HOE-CLE, L2),1X,SPREAD(42*HOE-CLE, L2),1,0)</stp>
        <stp>Bar</stp>
        <stp/>
        <stp>Time</stp>
        <stp>20</stp>
        <stp>-277</stp>
        <stp>All</stp>
        <stp/>
        <stp/>
        <stp>False</stp>
        <tr r="C281" s="5"/>
        <tr r="E281" s="5"/>
      </tp>
      <tp>
        <v>42667.5</v>
        <stp/>
        <stp>StudyData</stp>
        <stp>Consolidate(SPREAD(42*HOE-CLE, L2),1X,SPREAD(42*HOE-CLE, L2),1,0)</stp>
        <stp>Bar</stp>
        <stp/>
        <stp>Time</stp>
        <stp>20</stp>
        <stp>-276</stp>
        <stp>All</stp>
        <stp/>
        <stp/>
        <stp>False</stp>
        <tr r="E280" s="5"/>
        <tr r="C280" s="5"/>
      </tp>
      <tp>
        <v>42667.513888888891</v>
        <stp/>
        <stp>StudyData</stp>
        <stp>Consolidate(SPREAD(42*HOE-CLE, L2),1X,SPREAD(42*HOE-CLE, L2),1,0)</stp>
        <stp>Bar</stp>
        <stp/>
        <stp>Time</stp>
        <stp>20</stp>
        <stp>-275</stp>
        <stp>All</stp>
        <stp/>
        <stp/>
        <stp>False</stp>
        <tr r="E279" s="5"/>
        <tr r="C279" s="5"/>
      </tp>
      <tp>
        <v>42667.527777777781</v>
        <stp/>
        <stp>StudyData</stp>
        <stp>Consolidate(SPREAD(42*HOE-CLE, L2),1X,SPREAD(42*HOE-CLE, L2),1,0)</stp>
        <stp>Bar</stp>
        <stp/>
        <stp>Time</stp>
        <stp>20</stp>
        <stp>-274</stp>
        <stp>All</stp>
        <stp/>
        <stp/>
        <stp>False</stp>
        <tr r="E278" s="5"/>
        <tr r="C278" s="5"/>
      </tp>
      <tp>
        <v>42667.541666666664</v>
        <stp/>
        <stp>StudyData</stp>
        <stp>Consolidate(SPREAD(42*HOE-CLE, L2),1X,SPREAD(42*HOE-CLE, L2),1,0)</stp>
        <stp>Bar</stp>
        <stp/>
        <stp>Time</stp>
        <stp>20</stp>
        <stp>-273</stp>
        <stp>All</stp>
        <stp/>
        <stp/>
        <stp>False</stp>
        <tr r="E277" s="5"/>
        <tr r="C277" s="5"/>
      </tp>
      <tp>
        <v>42667.555555555555</v>
        <stp/>
        <stp>StudyData</stp>
        <stp>Consolidate(SPREAD(42*HOE-CLE, L2),1X,SPREAD(42*HOE-CLE, L2),1,0)</stp>
        <stp>Bar</stp>
        <stp/>
        <stp>Time</stp>
        <stp>20</stp>
        <stp>-272</stp>
        <stp>All</stp>
        <stp/>
        <stp/>
        <stp>False</stp>
        <tr r="C276" s="5"/>
        <tr r="E276" s="5"/>
      </tp>
      <tp>
        <v>42667.5625</v>
        <stp/>
        <stp>StudyData</stp>
        <stp>Consolidate(SPREAD(42*HOE-CLE, L2),1X,SPREAD(42*HOE-CLE, L2),1,0)</stp>
        <stp>Bar</stp>
        <stp/>
        <stp>Time</stp>
        <stp>20</stp>
        <stp>-271</stp>
        <stp>All</stp>
        <stp/>
        <stp/>
        <stp>False</stp>
        <tr r="E275" s="5"/>
        <tr r="C275" s="5"/>
      </tp>
      <tp>
        <v>42667.576388888891</v>
        <stp/>
        <stp>StudyData</stp>
        <stp>Consolidate(SPREAD(42*HOE-CLE, L2),1X,SPREAD(42*HOE-CLE, L2),1,0)</stp>
        <stp>Bar</stp>
        <stp/>
        <stp>Time</stp>
        <stp>20</stp>
        <stp>-270</stp>
        <stp>All</stp>
        <stp/>
        <stp/>
        <stp>False</stp>
        <tr r="E274" s="5"/>
        <tr r="C274" s="5"/>
      </tp>
      <tp>
        <v>42667.458333333336</v>
        <stp/>
        <stp>StudyData</stp>
        <stp>Consolidate(SPREAD(42*HOE-CLE, L2),1X,SPREAD(42*HOE-CLE, L2),1,0)</stp>
        <stp>Bar</stp>
        <stp/>
        <stp>Time</stp>
        <stp>20</stp>
        <stp>-279</stp>
        <stp>All</stp>
        <stp/>
        <stp/>
        <stp>False</stp>
        <tr r="C283" s="5"/>
        <tr r="E283" s="5"/>
      </tp>
      <tp>
        <v>42667.472222222219</v>
        <stp/>
        <stp>StudyData</stp>
        <stp>Consolidate(SPREAD(42*HOE-CLE, L2),1X,SPREAD(42*HOE-CLE, L2),1,0)</stp>
        <stp>Bar</stp>
        <stp/>
        <stp>Time</stp>
        <stp>20</stp>
        <stp>-278</stp>
        <stp>All</stp>
        <stp/>
        <stp/>
        <stp>False</stp>
        <tr r="E282" s="5"/>
        <tr r="C282" s="5"/>
      </tp>
      <tp>
        <v>16.559999999999999</v>
        <stp/>
        <stp>StudyData</stp>
        <stp>Consolidate(SPREAD(42*HOE-CLE, L2),1X,SPREAD(42*HOE-CLE, L2),1,0)</stp>
        <stp>Bar</stp>
        <stp/>
        <stp>Low</stp>
        <stp>20</stp>
        <stp>-269</stp>
        <stp>All</stp>
        <stp/>
        <stp/>
        <stp>TRUE</stp>
        <stp>T</stp>
        <tr r="H273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-169</stp>
        <stp>All</stp>
        <stp/>
        <stp/>
        <stp>TRUE</stp>
        <stp>T</stp>
        <tr r="H173" s="5"/>
      </tp>
      <tp>
        <v>42667.930555555555</v>
        <stp/>
        <stp>StudyData</stp>
        <stp>Consolidate(SPREAD(42*HOE-CLE, L2),1X,SPREAD(42*HOE-CLE, L2),1,0)</stp>
        <stp>Bar</stp>
        <stp/>
        <stp>Time</stp>
        <stp>20</stp>
        <stp>-247</stp>
        <stp>All</stp>
        <stp/>
        <stp/>
        <stp>False</stp>
        <tr r="E251" s="5"/>
        <tr r="C251" s="5"/>
      </tp>
      <tp>
        <v>42667.944444444445</v>
        <stp/>
        <stp>StudyData</stp>
        <stp>Consolidate(SPREAD(42*HOE-CLE, L2),1X,SPREAD(42*HOE-CLE, L2),1,0)</stp>
        <stp>Bar</stp>
        <stp/>
        <stp>Time</stp>
        <stp>20</stp>
        <stp>-246</stp>
        <stp>All</stp>
        <stp/>
        <stp/>
        <stp>False</stp>
        <tr r="C250" s="5"/>
        <tr r="E250" s="5"/>
      </tp>
      <tp>
        <v>42667.958333333336</v>
        <stp/>
        <stp>StudyData</stp>
        <stp>Consolidate(SPREAD(42*HOE-CLE, L2),1X,SPREAD(42*HOE-CLE, L2),1,0)</stp>
        <stp>Bar</stp>
        <stp/>
        <stp>Time</stp>
        <stp>20</stp>
        <stp>-245</stp>
        <stp>All</stp>
        <stp/>
        <stp/>
        <stp>False</stp>
        <tr r="C249" s="5"/>
        <tr r="E249" s="5"/>
      </tp>
      <tp>
        <v>42667.972222222219</v>
        <stp/>
        <stp>StudyData</stp>
        <stp>Consolidate(SPREAD(42*HOE-CLE, L2),1X,SPREAD(42*HOE-CLE, L2),1,0)</stp>
        <stp>Bar</stp>
        <stp/>
        <stp>Time</stp>
        <stp>20</stp>
        <stp>-244</stp>
        <stp>All</stp>
        <stp/>
        <stp/>
        <stp>False</stp>
        <tr r="E248" s="5"/>
        <tr r="C248" s="5"/>
      </tp>
      <tp>
        <v>42667.986111111109</v>
        <stp/>
        <stp>StudyData</stp>
        <stp>Consolidate(SPREAD(42*HOE-CLE, L2),1X,SPREAD(42*HOE-CLE, L2),1,0)</stp>
        <stp>Bar</stp>
        <stp/>
        <stp>Time</stp>
        <stp>20</stp>
        <stp>-243</stp>
        <stp>All</stp>
        <stp/>
        <stp/>
        <stp>False</stp>
        <tr r="E247" s="5"/>
        <tr r="C247" s="5"/>
      </tp>
      <tp>
        <v>42668</v>
        <stp/>
        <stp>StudyData</stp>
        <stp>Consolidate(SPREAD(42*HOE-CLE, L2),1X,SPREAD(42*HOE-CLE, L2),1,0)</stp>
        <stp>Bar</stp>
        <stp/>
        <stp>Time</stp>
        <stp>20</stp>
        <stp>-242</stp>
        <stp>All</stp>
        <stp/>
        <stp/>
        <stp>False</stp>
        <tr r="E246" s="5"/>
        <tr r="C246" s="5"/>
      </tp>
      <tp>
        <v>42668.013888888891</v>
        <stp/>
        <stp>StudyData</stp>
        <stp>Consolidate(SPREAD(42*HOE-CLE, L2),1X,SPREAD(42*HOE-CLE, L2),1,0)</stp>
        <stp>Bar</stp>
        <stp/>
        <stp>Time</stp>
        <stp>20</stp>
        <stp>-241</stp>
        <stp>All</stp>
        <stp/>
        <stp/>
        <stp>False</stp>
        <tr r="C245" s="5"/>
        <tr r="E245" s="5"/>
      </tp>
      <tp>
        <v>42668.027777777781</v>
        <stp/>
        <stp>StudyData</stp>
        <stp>Consolidate(SPREAD(42*HOE-CLE, L2),1X,SPREAD(42*HOE-CLE, L2),1,0)</stp>
        <stp>Bar</stp>
        <stp/>
        <stp>Time</stp>
        <stp>20</stp>
        <stp>-240</stp>
        <stp>All</stp>
        <stp/>
        <stp/>
        <stp>False</stp>
        <tr r="C244" s="5"/>
        <tr r="E244" s="5"/>
      </tp>
      <tp>
        <v>42667.902777777781</v>
        <stp/>
        <stp>StudyData</stp>
        <stp>Consolidate(SPREAD(42*HOE-CLE, L2),1X,SPREAD(42*HOE-CLE, L2),1,0)</stp>
        <stp>Bar</stp>
        <stp/>
        <stp>Time</stp>
        <stp>20</stp>
        <stp>-249</stp>
        <stp>All</stp>
        <stp/>
        <stp/>
        <stp>False</stp>
        <tr r="C253" s="5"/>
        <tr r="E253" s="5"/>
      </tp>
      <tp>
        <v>42667.916666666664</v>
        <stp/>
        <stp>StudyData</stp>
        <stp>Consolidate(SPREAD(42*HOE-CLE, L2),1X,SPREAD(42*HOE-CLE, L2),1,0)</stp>
        <stp>Bar</stp>
        <stp/>
        <stp>Time</stp>
        <stp>20</stp>
        <stp>-248</stp>
        <stp>All</stp>
        <stp/>
        <stp/>
        <stp>False</stp>
        <tr r="C252" s="5"/>
        <tr r="E252" s="5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-268</stp>
        <stp>All</stp>
        <stp/>
        <stp/>
        <stp>TRUE</stp>
        <stp>T</stp>
        <tr r="H272" s="5"/>
      </tp>
      <tp>
        <v>16.5</v>
        <stp/>
        <stp>StudyData</stp>
        <stp>Consolidate(SPREAD(42*HOE-CLE, L2),1X,SPREAD(42*HOE-CLE, L2),1,0)</stp>
        <stp>Bar</stp>
        <stp/>
        <stp>Low</stp>
        <stp>20</stp>
        <stp>-168</stp>
        <stp>All</stp>
        <stp/>
        <stp/>
        <stp>TRUE</stp>
        <stp>T</stp>
        <tr r="H172" s="5"/>
      </tp>
      <tp>
        <v>42667.791666666664</v>
        <stp/>
        <stp>StudyData</stp>
        <stp>Consolidate(SPREAD(42*HOE-CLE, L2),1X,SPREAD(42*HOE-CLE, L2),1,0)</stp>
        <stp>Bar</stp>
        <stp/>
        <stp>Time</stp>
        <stp>20</stp>
        <stp>-257</stp>
        <stp>All</stp>
        <stp/>
        <stp/>
        <stp>False</stp>
        <tr r="E261" s="5"/>
        <tr r="C261" s="5"/>
      </tp>
      <tp>
        <v>42667.805555555555</v>
        <stp/>
        <stp>StudyData</stp>
        <stp>Consolidate(SPREAD(42*HOE-CLE, L2),1X,SPREAD(42*HOE-CLE, L2),1,0)</stp>
        <stp>Bar</stp>
        <stp/>
        <stp>Time</stp>
        <stp>20</stp>
        <stp>-256</stp>
        <stp>All</stp>
        <stp/>
        <stp/>
        <stp>False</stp>
        <tr r="E260" s="5"/>
        <tr r="C260" s="5"/>
      </tp>
      <tp>
        <v>42667.819444444445</v>
        <stp/>
        <stp>StudyData</stp>
        <stp>Consolidate(SPREAD(42*HOE-CLE, L2),1X,SPREAD(42*HOE-CLE, L2),1,0)</stp>
        <stp>Bar</stp>
        <stp/>
        <stp>Time</stp>
        <stp>20</stp>
        <stp>-255</stp>
        <stp>All</stp>
        <stp/>
        <stp/>
        <stp>False</stp>
        <tr r="E259" s="5"/>
        <tr r="C259" s="5"/>
      </tp>
      <tp>
        <v>42667.833333333336</v>
        <stp/>
        <stp>StudyData</stp>
        <stp>Consolidate(SPREAD(42*HOE-CLE, L2),1X,SPREAD(42*HOE-CLE, L2),1,0)</stp>
        <stp>Bar</stp>
        <stp/>
        <stp>Time</stp>
        <stp>20</stp>
        <stp>-254</stp>
        <stp>All</stp>
        <stp/>
        <stp/>
        <stp>False</stp>
        <tr r="C258" s="5"/>
        <tr r="E258" s="5"/>
      </tp>
      <tp>
        <v>42667.847222222219</v>
        <stp/>
        <stp>StudyData</stp>
        <stp>Consolidate(SPREAD(42*HOE-CLE, L2),1X,SPREAD(42*HOE-CLE, L2),1,0)</stp>
        <stp>Bar</stp>
        <stp/>
        <stp>Time</stp>
        <stp>20</stp>
        <stp>-253</stp>
        <stp>All</stp>
        <stp/>
        <stp/>
        <stp>False</stp>
        <tr r="E257" s="5"/>
        <tr r="C257" s="5"/>
      </tp>
      <tp>
        <v>42667.861111111109</v>
        <stp/>
        <stp>StudyData</stp>
        <stp>Consolidate(SPREAD(42*HOE-CLE, L2),1X,SPREAD(42*HOE-CLE, L2),1,0)</stp>
        <stp>Bar</stp>
        <stp/>
        <stp>Time</stp>
        <stp>20</stp>
        <stp>-252</stp>
        <stp>All</stp>
        <stp/>
        <stp/>
        <stp>False</stp>
        <tr r="E256" s="5"/>
        <tr r="C256" s="5"/>
      </tp>
      <tp>
        <v>42667.875</v>
        <stp/>
        <stp>StudyData</stp>
        <stp>Consolidate(SPREAD(42*HOE-CLE, L2),1X,SPREAD(42*HOE-CLE, L2),1,0)</stp>
        <stp>Bar</stp>
        <stp/>
        <stp>Time</stp>
        <stp>20</stp>
        <stp>-251</stp>
        <stp>All</stp>
        <stp/>
        <stp/>
        <stp>False</stp>
        <tr r="C255" s="5"/>
        <tr r="E255" s="5"/>
      </tp>
      <tp>
        <v>42667.888888888891</v>
        <stp/>
        <stp>StudyData</stp>
        <stp>Consolidate(SPREAD(42*HOE-CLE, L2),1X,SPREAD(42*HOE-CLE, L2),1,0)</stp>
        <stp>Bar</stp>
        <stp/>
        <stp>Time</stp>
        <stp>20</stp>
        <stp>-250</stp>
        <stp>All</stp>
        <stp/>
        <stp/>
        <stp>False</stp>
        <tr r="C254" s="5"/>
        <tr r="E254" s="5"/>
      </tp>
      <tp>
        <v>42667.763888888891</v>
        <stp/>
        <stp>StudyData</stp>
        <stp>Consolidate(SPREAD(42*HOE-CLE, L2),1X,SPREAD(42*HOE-CLE, L2),1,0)</stp>
        <stp>Bar</stp>
        <stp/>
        <stp>Time</stp>
        <stp>20</stp>
        <stp>-259</stp>
        <stp>All</stp>
        <stp/>
        <stp/>
        <stp>False</stp>
        <tr r="E263" s="5"/>
        <tr r="C263" s="5"/>
      </tp>
      <tp>
        <v>42667.777777777781</v>
        <stp/>
        <stp>StudyData</stp>
        <stp>Consolidate(SPREAD(42*HOE-CLE, L2),1X,SPREAD(42*HOE-CLE, L2),1,0)</stp>
        <stp>Bar</stp>
        <stp/>
        <stp>Time</stp>
        <stp>20</stp>
        <stp>-258</stp>
        <stp>All</stp>
        <stp/>
        <stp/>
        <stp>False</stp>
        <tr r="C262" s="5"/>
        <tr r="E262" s="5"/>
      </tp>
      <tp>
        <v>42668.208333333336</v>
        <stp/>
        <stp>StudyData</stp>
        <stp>Consolidate(SPREAD(42*HOE-CLE, L2),1X,SPREAD(42*HOE-CLE, L2),1,0)</stp>
        <stp>Bar</stp>
        <stp/>
        <stp>Time</stp>
        <stp>20</stp>
        <stp>-227</stp>
        <stp>All</stp>
        <stp/>
        <stp/>
        <stp>False</stp>
        <tr r="C231" s="5"/>
        <tr r="E231" s="5"/>
      </tp>
      <tp>
        <v>42668.222222222219</v>
        <stp/>
        <stp>StudyData</stp>
        <stp>Consolidate(SPREAD(42*HOE-CLE, L2),1X,SPREAD(42*HOE-CLE, L2),1,0)</stp>
        <stp>Bar</stp>
        <stp/>
        <stp>Time</stp>
        <stp>20</stp>
        <stp>-226</stp>
        <stp>All</stp>
        <stp/>
        <stp/>
        <stp>False</stp>
        <tr r="E230" s="5"/>
        <tr r="C230" s="5"/>
      </tp>
      <tp>
        <v>42668.236111111109</v>
        <stp/>
        <stp>StudyData</stp>
        <stp>Consolidate(SPREAD(42*HOE-CLE, L2),1X,SPREAD(42*HOE-CLE, L2),1,0)</stp>
        <stp>Bar</stp>
        <stp/>
        <stp>Time</stp>
        <stp>20</stp>
        <stp>-225</stp>
        <stp>All</stp>
        <stp/>
        <stp/>
        <stp>False</stp>
        <tr r="C229" s="5"/>
        <tr r="E229" s="5"/>
      </tp>
      <tp>
        <v>42668.25</v>
        <stp/>
        <stp>StudyData</stp>
        <stp>Consolidate(SPREAD(42*HOE-CLE, L2),1X,SPREAD(42*HOE-CLE, L2),1,0)</stp>
        <stp>Bar</stp>
        <stp/>
        <stp>Time</stp>
        <stp>20</stp>
        <stp>-224</stp>
        <stp>All</stp>
        <stp/>
        <stp/>
        <stp>False</stp>
        <tr r="C228" s="5"/>
        <tr r="E228" s="5"/>
      </tp>
      <tp>
        <v>42668.263888888891</v>
        <stp/>
        <stp>StudyData</stp>
        <stp>Consolidate(SPREAD(42*HOE-CLE, L2),1X,SPREAD(42*HOE-CLE, L2),1,0)</stp>
        <stp>Bar</stp>
        <stp/>
        <stp>Time</stp>
        <stp>20</stp>
        <stp>-223</stp>
        <stp>All</stp>
        <stp/>
        <stp/>
        <stp>False</stp>
        <tr r="C227" s="5"/>
        <tr r="E227" s="5"/>
      </tp>
      <tp>
        <v>42668.277777777781</v>
        <stp/>
        <stp>StudyData</stp>
        <stp>Consolidate(SPREAD(42*HOE-CLE, L2),1X,SPREAD(42*HOE-CLE, L2),1,0)</stp>
        <stp>Bar</stp>
        <stp/>
        <stp>Time</stp>
        <stp>20</stp>
        <stp>-222</stp>
        <stp>All</stp>
        <stp/>
        <stp/>
        <stp>False</stp>
        <tr r="E226" s="5"/>
        <tr r="C226" s="5"/>
      </tp>
      <tp>
        <v>42668.291666666664</v>
        <stp/>
        <stp>StudyData</stp>
        <stp>Consolidate(SPREAD(42*HOE-CLE, L2),1X,SPREAD(42*HOE-CLE, L2),1,0)</stp>
        <stp>Bar</stp>
        <stp/>
        <stp>Time</stp>
        <stp>20</stp>
        <stp>-221</stp>
        <stp>All</stp>
        <stp/>
        <stp/>
        <stp>False</stp>
        <tr r="E225" s="5"/>
        <tr r="C225" s="5"/>
      </tp>
      <tp>
        <v>42668.305555555555</v>
        <stp/>
        <stp>StudyData</stp>
        <stp>Consolidate(SPREAD(42*HOE-CLE, L2),1X,SPREAD(42*HOE-CLE, L2),1,0)</stp>
        <stp>Bar</stp>
        <stp/>
        <stp>Time</stp>
        <stp>20</stp>
        <stp>-220</stp>
        <stp>All</stp>
        <stp/>
        <stp/>
        <stp>False</stp>
        <tr r="C224" s="5"/>
        <tr r="E224" s="5"/>
      </tp>
      <tp>
        <v>42668.180555555555</v>
        <stp/>
        <stp>StudyData</stp>
        <stp>Consolidate(SPREAD(42*HOE-CLE, L2),1X,SPREAD(42*HOE-CLE, L2),1,0)</stp>
        <stp>Bar</stp>
        <stp/>
        <stp>Time</stp>
        <stp>20</stp>
        <stp>-229</stp>
        <stp>All</stp>
        <stp/>
        <stp/>
        <stp>False</stp>
        <tr r="C233" s="5"/>
        <tr r="E233" s="5"/>
      </tp>
      <tp>
        <v>42668.194444444445</v>
        <stp/>
        <stp>StudyData</stp>
        <stp>Consolidate(SPREAD(42*HOE-CLE, L2),1X,SPREAD(42*HOE-CLE, L2),1,0)</stp>
        <stp>Bar</stp>
        <stp/>
        <stp>Time</stp>
        <stp>20</stp>
        <stp>-228</stp>
        <stp>All</stp>
        <stp/>
        <stp/>
        <stp>False</stp>
        <tr r="C232" s="5"/>
        <tr r="E232" s="5"/>
      </tp>
      <tp>
        <v>42668.069444444445</v>
        <stp/>
        <stp>StudyData</stp>
        <stp>Consolidate(SPREAD(42*HOE-CLE, L2),1X,SPREAD(42*HOE-CLE, L2),1,0)</stp>
        <stp>Bar</stp>
        <stp/>
        <stp>Time</stp>
        <stp>20</stp>
        <stp>-237</stp>
        <stp>All</stp>
        <stp/>
        <stp/>
        <stp>False</stp>
        <tr r="C241" s="5"/>
        <tr r="E241" s="5"/>
      </tp>
      <tp>
        <v>42668.083333333336</v>
        <stp/>
        <stp>StudyData</stp>
        <stp>Consolidate(SPREAD(42*HOE-CLE, L2),1X,SPREAD(42*HOE-CLE, L2),1,0)</stp>
        <stp>Bar</stp>
        <stp/>
        <stp>Time</stp>
        <stp>20</stp>
        <stp>-236</stp>
        <stp>All</stp>
        <stp/>
        <stp/>
        <stp>False</stp>
        <tr r="E240" s="5"/>
        <tr r="C240" s="5"/>
      </tp>
      <tp>
        <v>42668.097222222219</v>
        <stp/>
        <stp>StudyData</stp>
        <stp>Consolidate(SPREAD(42*HOE-CLE, L2),1X,SPREAD(42*HOE-CLE, L2),1,0)</stp>
        <stp>Bar</stp>
        <stp/>
        <stp>Time</stp>
        <stp>20</stp>
        <stp>-235</stp>
        <stp>All</stp>
        <stp/>
        <stp/>
        <stp>False</stp>
        <tr r="E239" s="5"/>
        <tr r="C239" s="5"/>
      </tp>
      <tp>
        <v>42668.111111111109</v>
        <stp/>
        <stp>StudyData</stp>
        <stp>Consolidate(SPREAD(42*HOE-CLE, L2),1X,SPREAD(42*HOE-CLE, L2),1,0)</stp>
        <stp>Bar</stp>
        <stp/>
        <stp>Time</stp>
        <stp>20</stp>
        <stp>-234</stp>
        <stp>All</stp>
        <stp/>
        <stp/>
        <stp>False</stp>
        <tr r="C238" s="5"/>
        <tr r="E238" s="5"/>
      </tp>
      <tp>
        <v>42668.125</v>
        <stp/>
        <stp>StudyData</stp>
        <stp>Consolidate(SPREAD(42*HOE-CLE, L2),1X,SPREAD(42*HOE-CLE, L2),1,0)</stp>
        <stp>Bar</stp>
        <stp/>
        <stp>Time</stp>
        <stp>20</stp>
        <stp>-233</stp>
        <stp>All</stp>
        <stp/>
        <stp/>
        <stp>False</stp>
        <tr r="E237" s="5"/>
        <tr r="C237" s="5"/>
      </tp>
      <tp>
        <v>42668.138888888891</v>
        <stp/>
        <stp>StudyData</stp>
        <stp>Consolidate(SPREAD(42*HOE-CLE, L2),1X,SPREAD(42*HOE-CLE, L2),1,0)</stp>
        <stp>Bar</stp>
        <stp/>
        <stp>Time</stp>
        <stp>20</stp>
        <stp>-232</stp>
        <stp>All</stp>
        <stp/>
        <stp/>
        <stp>False</stp>
        <tr r="C236" s="5"/>
        <tr r="E236" s="5"/>
      </tp>
      <tp>
        <v>42668.152777777781</v>
        <stp/>
        <stp>StudyData</stp>
        <stp>Consolidate(SPREAD(42*HOE-CLE, L2),1X,SPREAD(42*HOE-CLE, L2),1,0)</stp>
        <stp>Bar</stp>
        <stp/>
        <stp>Time</stp>
        <stp>20</stp>
        <stp>-231</stp>
        <stp>All</stp>
        <stp/>
        <stp/>
        <stp>False</stp>
        <tr r="C235" s="5"/>
        <tr r="E235" s="5"/>
      </tp>
      <tp>
        <v>42668.166666666664</v>
        <stp/>
        <stp>StudyData</stp>
        <stp>Consolidate(SPREAD(42*HOE-CLE, L2),1X,SPREAD(42*HOE-CLE, L2),1,0)</stp>
        <stp>Bar</stp>
        <stp/>
        <stp>Time</stp>
        <stp>20</stp>
        <stp>-230</stp>
        <stp>All</stp>
        <stp/>
        <stp/>
        <stp>False</stp>
        <tr r="E234" s="5"/>
        <tr r="C234" s="5"/>
      </tp>
      <tp>
        <v>42668.041666666664</v>
        <stp/>
        <stp>StudyData</stp>
        <stp>Consolidate(SPREAD(42*HOE-CLE, L2),1X,SPREAD(42*HOE-CLE, L2),1,0)</stp>
        <stp>Bar</stp>
        <stp/>
        <stp>Time</stp>
        <stp>20</stp>
        <stp>-239</stp>
        <stp>All</stp>
        <stp/>
        <stp/>
        <stp>False</stp>
        <tr r="E243" s="5"/>
        <tr r="C243" s="5"/>
      </tp>
      <tp>
        <v>42668.055555555555</v>
        <stp/>
        <stp>StudyData</stp>
        <stp>Consolidate(SPREAD(42*HOE-CLE, L2),1X,SPREAD(42*HOE-CLE, L2),1,0)</stp>
        <stp>Bar</stp>
        <stp/>
        <stp>Time</stp>
        <stp>20</stp>
        <stp>-238</stp>
        <stp>All</stp>
        <stp/>
        <stp/>
        <stp>False</stp>
        <tr r="C242" s="5"/>
        <tr r="E242" s="5"/>
      </tp>
      <tp>
        <v>42668.486111111109</v>
        <stp/>
        <stp>StudyData</stp>
        <stp>Consolidate(SPREAD(42*HOE-CLE, L2),1X,SPREAD(42*HOE-CLE, L2),1,0)</stp>
        <stp>Bar</stp>
        <stp/>
        <stp>Time</stp>
        <stp>20</stp>
        <stp>-207</stp>
        <stp>All</stp>
        <stp/>
        <stp/>
        <stp>False</stp>
        <tr r="E211" s="5"/>
        <tr r="C211" s="5"/>
      </tp>
      <tp>
        <v>42668.5</v>
        <stp/>
        <stp>StudyData</stp>
        <stp>Consolidate(SPREAD(42*HOE-CLE, L2),1X,SPREAD(42*HOE-CLE, L2),1,0)</stp>
        <stp>Bar</stp>
        <stp/>
        <stp>Time</stp>
        <stp>20</stp>
        <stp>-206</stp>
        <stp>All</stp>
        <stp/>
        <stp/>
        <stp>False</stp>
        <tr r="C210" s="5"/>
        <tr r="E210" s="5"/>
      </tp>
      <tp>
        <v>42668.513888888891</v>
        <stp/>
        <stp>StudyData</stp>
        <stp>Consolidate(SPREAD(42*HOE-CLE, L2),1X,SPREAD(42*HOE-CLE, L2),1,0)</stp>
        <stp>Bar</stp>
        <stp/>
        <stp>Time</stp>
        <stp>20</stp>
        <stp>-205</stp>
        <stp>All</stp>
        <stp/>
        <stp/>
        <stp>False</stp>
        <tr r="C209" s="5"/>
        <tr r="E209" s="5"/>
      </tp>
      <tp>
        <v>42668.527777777781</v>
        <stp/>
        <stp>StudyData</stp>
        <stp>Consolidate(SPREAD(42*HOE-CLE, L2),1X,SPREAD(42*HOE-CLE, L2),1,0)</stp>
        <stp>Bar</stp>
        <stp/>
        <stp>Time</stp>
        <stp>20</stp>
        <stp>-204</stp>
        <stp>All</stp>
        <stp/>
        <stp/>
        <stp>False</stp>
        <tr r="E208" s="5"/>
        <tr r="C208" s="5"/>
      </tp>
      <tp>
        <v>42668.541666666664</v>
        <stp/>
        <stp>StudyData</stp>
        <stp>Consolidate(SPREAD(42*HOE-CLE, L2),1X,SPREAD(42*HOE-CLE, L2),1,0)</stp>
        <stp>Bar</stp>
        <stp/>
        <stp>Time</stp>
        <stp>20</stp>
        <stp>-203</stp>
        <stp>All</stp>
        <stp/>
        <stp/>
        <stp>False</stp>
        <tr r="E207" s="5"/>
        <tr r="C207" s="5"/>
      </tp>
      <tp>
        <v>42668.555555555555</v>
        <stp/>
        <stp>StudyData</stp>
        <stp>Consolidate(SPREAD(42*HOE-CLE, L2),1X,SPREAD(42*HOE-CLE, L2),1,0)</stp>
        <stp>Bar</stp>
        <stp/>
        <stp>Time</stp>
        <stp>20</stp>
        <stp>-202</stp>
        <stp>All</stp>
        <stp/>
        <stp/>
        <stp>False</stp>
        <tr r="E206" s="5"/>
        <tr r="C206" s="5"/>
      </tp>
      <tp>
        <v>42668.5625</v>
        <stp/>
        <stp>StudyData</stp>
        <stp>Consolidate(SPREAD(42*HOE-CLE, L2),1X,SPREAD(42*HOE-CLE, L2),1,0)</stp>
        <stp>Bar</stp>
        <stp/>
        <stp>Time</stp>
        <stp>20</stp>
        <stp>-201</stp>
        <stp>All</stp>
        <stp/>
        <stp/>
        <stp>False</stp>
        <tr r="C205" s="5"/>
        <tr r="E205" s="5"/>
      </tp>
      <tp>
        <v>42668.576388888891</v>
        <stp/>
        <stp>StudyData</stp>
        <stp>Consolidate(SPREAD(42*HOE-CLE, L2),1X,SPREAD(42*HOE-CLE, L2),1,0)</stp>
        <stp>Bar</stp>
        <stp/>
        <stp>Time</stp>
        <stp>20</stp>
        <stp>-200</stp>
        <stp>All</stp>
        <stp/>
        <stp/>
        <stp>False</stp>
        <tr r="E204" s="5"/>
        <tr r="C204" s="5"/>
      </tp>
      <tp>
        <v>42668.458333333336</v>
        <stp/>
        <stp>StudyData</stp>
        <stp>Consolidate(SPREAD(42*HOE-CLE, L2),1X,SPREAD(42*HOE-CLE, L2),1,0)</stp>
        <stp>Bar</stp>
        <stp/>
        <stp>Time</stp>
        <stp>20</stp>
        <stp>-209</stp>
        <stp>All</stp>
        <stp/>
        <stp/>
        <stp>False</stp>
        <tr r="C213" s="5"/>
        <tr r="E213" s="5"/>
      </tp>
      <tp>
        <v>42668.472222222219</v>
        <stp/>
        <stp>StudyData</stp>
        <stp>Consolidate(SPREAD(42*HOE-CLE, L2),1X,SPREAD(42*HOE-CLE, L2),1,0)</stp>
        <stp>Bar</stp>
        <stp/>
        <stp>Time</stp>
        <stp>20</stp>
        <stp>-208</stp>
        <stp>All</stp>
        <stp/>
        <stp/>
        <stp>False</stp>
        <tr r="E212" s="5"/>
        <tr r="C212" s="5"/>
      </tp>
      <tp>
        <v>42668.347222222219</v>
        <stp/>
        <stp>StudyData</stp>
        <stp>Consolidate(SPREAD(42*HOE-CLE, L2),1X,SPREAD(42*HOE-CLE, L2),1,0)</stp>
        <stp>Bar</stp>
        <stp/>
        <stp>Time</stp>
        <stp>20</stp>
        <stp>-217</stp>
        <stp>All</stp>
        <stp/>
        <stp/>
        <stp>False</stp>
        <tr r="C221" s="5"/>
        <tr r="E221" s="5"/>
      </tp>
      <tp>
        <v>42668.361111111109</v>
        <stp/>
        <stp>StudyData</stp>
        <stp>Consolidate(SPREAD(42*HOE-CLE, L2),1X,SPREAD(42*HOE-CLE, L2),1,0)</stp>
        <stp>Bar</stp>
        <stp/>
        <stp>Time</stp>
        <stp>20</stp>
        <stp>-216</stp>
        <stp>All</stp>
        <stp/>
        <stp/>
        <stp>False</stp>
        <tr r="C220" s="5"/>
        <tr r="E220" s="5"/>
      </tp>
      <tp>
        <v>42668.375</v>
        <stp/>
        <stp>StudyData</stp>
        <stp>Consolidate(SPREAD(42*HOE-CLE, L2),1X,SPREAD(42*HOE-CLE, L2),1,0)</stp>
        <stp>Bar</stp>
        <stp/>
        <stp>Time</stp>
        <stp>20</stp>
        <stp>-215</stp>
        <stp>All</stp>
        <stp/>
        <stp/>
        <stp>False</stp>
        <tr r="E219" s="5"/>
        <tr r="C219" s="5"/>
      </tp>
      <tp>
        <v>42668.388888888891</v>
        <stp/>
        <stp>StudyData</stp>
        <stp>Consolidate(SPREAD(42*HOE-CLE, L2),1X,SPREAD(42*HOE-CLE, L2),1,0)</stp>
        <stp>Bar</stp>
        <stp/>
        <stp>Time</stp>
        <stp>20</stp>
        <stp>-214</stp>
        <stp>All</stp>
        <stp/>
        <stp/>
        <stp>False</stp>
        <tr r="C218" s="5"/>
        <tr r="E218" s="5"/>
      </tp>
      <tp>
        <v>42668.402777777781</v>
        <stp/>
        <stp>StudyData</stp>
        <stp>Consolidate(SPREAD(42*HOE-CLE, L2),1X,SPREAD(42*HOE-CLE, L2),1,0)</stp>
        <stp>Bar</stp>
        <stp/>
        <stp>Time</stp>
        <stp>20</stp>
        <stp>-213</stp>
        <stp>All</stp>
        <stp/>
        <stp/>
        <stp>False</stp>
        <tr r="E217" s="5"/>
        <tr r="C217" s="5"/>
      </tp>
      <tp>
        <v>42668.416666666664</v>
        <stp/>
        <stp>StudyData</stp>
        <stp>Consolidate(SPREAD(42*HOE-CLE, L2),1X,SPREAD(42*HOE-CLE, L2),1,0)</stp>
        <stp>Bar</stp>
        <stp/>
        <stp>Time</stp>
        <stp>20</stp>
        <stp>-212</stp>
        <stp>All</stp>
        <stp/>
        <stp/>
        <stp>False</stp>
        <tr r="C216" s="5"/>
        <tr r="E216" s="5"/>
      </tp>
      <tp>
        <v>42668.430555555555</v>
        <stp/>
        <stp>StudyData</stp>
        <stp>Consolidate(SPREAD(42*HOE-CLE, L2),1X,SPREAD(42*HOE-CLE, L2),1,0)</stp>
        <stp>Bar</stp>
        <stp/>
        <stp>Time</stp>
        <stp>20</stp>
        <stp>-211</stp>
        <stp>All</stp>
        <stp/>
        <stp/>
        <stp>False</stp>
        <tr r="E215" s="5"/>
        <tr r="C215" s="5"/>
      </tp>
      <tp>
        <v>42668.444444444445</v>
        <stp/>
        <stp>StudyData</stp>
        <stp>Consolidate(SPREAD(42*HOE-CLE, L2),1X,SPREAD(42*HOE-CLE, L2),1,0)</stp>
        <stp>Bar</stp>
        <stp/>
        <stp>Time</stp>
        <stp>20</stp>
        <stp>-210</stp>
        <stp>All</stp>
        <stp/>
        <stp/>
        <stp>False</stp>
        <tr r="C214" s="5"/>
        <tr r="E214" s="5"/>
      </tp>
      <tp>
        <v>42668.319444444445</v>
        <stp/>
        <stp>StudyData</stp>
        <stp>Consolidate(SPREAD(42*HOE-CLE, L2),1X,SPREAD(42*HOE-CLE, L2),1,0)</stp>
        <stp>Bar</stp>
        <stp/>
        <stp>Time</stp>
        <stp>20</stp>
        <stp>-219</stp>
        <stp>All</stp>
        <stp/>
        <stp/>
        <stp>False</stp>
        <tr r="E223" s="5"/>
        <tr r="C223" s="5"/>
      </tp>
      <tp>
        <v>42668.333333333336</v>
        <stp/>
        <stp>StudyData</stp>
        <stp>Consolidate(SPREAD(42*HOE-CLE, L2),1X,SPREAD(42*HOE-CLE, L2),1,0)</stp>
        <stp>Bar</stp>
        <stp/>
        <stp>Time</stp>
        <stp>20</stp>
        <stp>-218</stp>
        <stp>All</stp>
        <stp/>
        <stp/>
        <stp>False</stp>
        <tr r="C222" s="5"/>
        <tr r="E222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-37</stp>
        <stp>All</stp>
        <stp/>
        <stp/>
        <stp>TRUE</stp>
        <stp>T</stp>
        <tr r="G41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-36</stp>
        <stp>All</stp>
        <stp/>
        <stp/>
        <stp>TRUE</stp>
        <stp>T</stp>
        <tr r="G40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-35</stp>
        <stp>All</stp>
        <stp/>
        <stp/>
        <stp>TRUE</stp>
        <stp>T</stp>
        <tr r="G39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-34</stp>
        <stp>All</stp>
        <stp/>
        <stp/>
        <stp>TRUE</stp>
        <stp>T</stp>
        <tr r="G38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-33</stp>
        <stp>All</stp>
        <stp/>
        <stp/>
        <stp>TRUE</stp>
        <stp>T</stp>
        <tr r="G37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-32</stp>
        <stp>All</stp>
        <stp/>
        <stp/>
        <stp>TRUE</stp>
        <stp>T</stp>
        <tr r="G36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-31</stp>
        <stp>All</stp>
        <stp/>
        <stp/>
        <stp>TRUE</stp>
        <stp>T</stp>
        <tr r="G35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-30</stp>
        <stp>All</stp>
        <stp/>
        <stp/>
        <stp>TRUE</stp>
        <stp>T</stp>
        <tr r="G34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-39</stp>
        <stp>All</stp>
        <stp/>
        <stp/>
        <stp>TRUE</stp>
        <stp>T</stp>
        <tr r="G43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-38</stp>
        <stp>All</stp>
        <stp/>
        <stp/>
        <stp>TRUE</stp>
        <stp>T</stp>
        <tr r="G42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-273</stp>
        <stp>All</stp>
        <stp/>
        <stp/>
        <stp>TRUE</stp>
        <stp>T</stp>
        <tr r="H277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-173</stp>
        <stp>All</stp>
        <stp/>
        <stp/>
        <stp>TRUE</stp>
        <stp>T</stp>
        <tr r="H177" s="5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-272</stp>
        <stp>All</stp>
        <stp/>
        <stp/>
        <stp>TRUE</stp>
        <stp>T</stp>
        <tr r="H276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-172</stp>
        <stp>All</stp>
        <stp/>
        <stp/>
        <stp>TRUE</stp>
        <stp>T</stp>
        <tr r="H176" s="5"/>
      </tp>
      <tp>
        <v>16.54</v>
        <stp/>
        <stp>StudyData</stp>
        <stp>Consolidate(SPREAD(42*HOE-CLE, L2),1X,SPREAD(42*HOE-CLE, L2),1,0)</stp>
        <stp>Bar</stp>
        <stp/>
        <stp>Low</stp>
        <stp>20</stp>
        <stp>-271</stp>
        <stp>All</stp>
        <stp/>
        <stp/>
        <stp>TRUE</stp>
        <stp>T</stp>
        <tr r="H275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-171</stp>
        <stp>All</stp>
        <stp/>
        <stp/>
        <stp>TRUE</stp>
        <stp>T</stp>
        <tr r="H175" s="5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-270</stp>
        <stp>All</stp>
        <stp/>
        <stp/>
        <stp>TRUE</stp>
        <stp>T</stp>
        <tr r="H274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-170</stp>
        <stp>All</stp>
        <stp/>
        <stp/>
        <stp>TRUE</stp>
        <stp>T</stp>
        <tr r="H174" s="5"/>
      </tp>
      <tp>
        <v>16.29</v>
        <stp/>
        <stp>StudyData</stp>
        <stp>Consolidate(SPREAD(42*HOE-CLE, L2),1X,SPREAD(42*HOE-CLE, L2),1,0)</stp>
        <stp>Bar</stp>
        <stp/>
        <stp>Low</stp>
        <stp>20</stp>
        <stp>-277</stp>
        <stp>All</stp>
        <stp/>
        <stp/>
        <stp>TRUE</stp>
        <stp>T</stp>
        <tr r="H281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-177</stp>
        <stp>All</stp>
        <stp/>
        <stp/>
        <stp>TRUE</stp>
        <stp>T</stp>
        <tr r="H181" s="5"/>
      </tp>
      <tp>
        <v>16.32</v>
        <stp/>
        <stp>StudyData</stp>
        <stp>Consolidate(SPREAD(42*HOE-CLE, L2),1X,SPREAD(42*HOE-CLE, L2),1,0)</stp>
        <stp>Bar</stp>
        <stp/>
        <stp>Low</stp>
        <stp>20</stp>
        <stp>-276</stp>
        <stp>All</stp>
        <stp/>
        <stp/>
        <stp>TRUE</stp>
        <stp>T</stp>
        <tr r="H280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-176</stp>
        <stp>All</stp>
        <stp/>
        <stp/>
        <stp>TRUE</stp>
        <stp>T</stp>
        <tr r="H180" s="5"/>
      </tp>
      <tp>
        <v>16.36</v>
        <stp/>
        <stp>StudyData</stp>
        <stp>Consolidate(SPREAD(42*HOE-CLE, L2),1X,SPREAD(42*HOE-CLE, L2),1,0)</stp>
        <stp>Bar</stp>
        <stp/>
        <stp>Low</stp>
        <stp>20</stp>
        <stp>-275</stp>
        <stp>All</stp>
        <stp/>
        <stp/>
        <stp>TRUE</stp>
        <stp>T</stp>
        <tr r="H279" s="5"/>
      </tp>
      <tp>
        <v>16.46</v>
        <stp/>
        <stp>StudyData</stp>
        <stp>Consolidate(SPREAD(42*HOE-CLE, L2),1X,SPREAD(42*HOE-CLE, L2),1,0)</stp>
        <stp>Bar</stp>
        <stp/>
        <stp>Low</stp>
        <stp>20</stp>
        <stp>-175</stp>
        <stp>All</stp>
        <stp/>
        <stp/>
        <stp>TRUE</stp>
        <stp>T</stp>
        <tr r="H179" s="5"/>
      </tp>
      <tp>
        <v>16.46</v>
        <stp/>
        <stp>StudyData</stp>
        <stp>Consolidate(SPREAD(42*HOE-CLE, L2),1X,SPREAD(42*HOE-CLE, L2),1,0)</stp>
        <stp>Bar</stp>
        <stp/>
        <stp>Low</stp>
        <stp>20</stp>
        <stp>-274</stp>
        <stp>All</stp>
        <stp/>
        <stp/>
        <stp>TRUE</stp>
        <stp>T</stp>
        <tr r="H278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-174</stp>
        <stp>All</stp>
        <stp/>
        <stp/>
        <stp>TRUE</stp>
        <stp>T</stp>
        <tr r="H178" s="5"/>
      </tp>
      <tp>
        <v>16.18</v>
        <stp/>
        <stp>StudyData</stp>
        <stp>Consolidate(SPREAD(42*HOE-CLE, L2),1X,SPREAD(42*HOE-CLE, L2),1,0)</stp>
        <stp>Bar</stp>
        <stp/>
        <stp>Low</stp>
        <stp>20</stp>
        <stp>-279</stp>
        <stp>All</stp>
        <stp/>
        <stp/>
        <stp>TRUE</stp>
        <stp>T</stp>
        <tr r="H283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-179</stp>
        <stp>All</stp>
        <stp/>
        <stp/>
        <stp>TRUE</stp>
        <stp>T</stp>
        <tr r="H183" s="5"/>
      </tp>
      <tp>
        <v>16.18</v>
        <stp/>
        <stp>StudyData</stp>
        <stp>Consolidate(SPREAD(42*HOE-CLE, L2),1X,SPREAD(42*HOE-CLE, L2),1,0)</stp>
        <stp>Bar</stp>
        <stp/>
        <stp>Low</stp>
        <stp>20</stp>
        <stp>-278</stp>
        <stp>All</stp>
        <stp/>
        <stp/>
        <stp>TRUE</stp>
        <stp>T</stp>
        <tr r="H282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-178</stp>
        <stp>All</stp>
        <stp/>
        <stp/>
        <stp>TRUE</stp>
        <stp>T</stp>
        <tr r="H182" s="5"/>
      </tp>
      <tp>
        <v>42671.447916666664</v>
        <stp/>
        <stp>StudyData</stp>
        <stp>Consolidate(SPREAD((-ZSE)+(2.2*ZME)+(11*ZLE)),1X,SPREAD((-ZSE)+(2.2*ZME)+(11*ZLE)),1,0)</stp>
        <stp>Bar</stp>
        <stp/>
        <stp>Time</stp>
        <stp>15</stp>
        <stp>0</stp>
        <stp>All</stp>
        <stp/>
        <stp/>
        <stp>False</stp>
        <tr r="C4" s="6"/>
        <tr r="E4" s="6"/>
      </tp>
      <tp>
        <v>16.54</v>
        <stp/>
        <stp>StudyData</stp>
        <stp>Consolidate(SPREAD(42*HOE-CLE, L2),1X,SPREAD(42*HOE-CLE, L2),1,0)</stp>
        <stp>Bar</stp>
        <stp/>
        <stp>Low</stp>
        <stp>20</stp>
        <stp>-243</stp>
        <stp>All</stp>
        <stp/>
        <stp/>
        <stp>TRUE</stp>
        <stp>T</stp>
        <tr r="H247" s="5"/>
      </tp>
      <tp>
        <v>16.64</v>
        <stp/>
        <stp>StudyData</stp>
        <stp>Consolidate(SPREAD(42*HOE-CLE, L2),1X,SPREAD(42*HOE-CLE, L2),1,0)</stp>
        <stp>Bar</stp>
        <stp/>
        <stp>Low</stp>
        <stp>20</stp>
        <stp>-143</stp>
        <stp>All</stp>
        <stp/>
        <stp/>
        <stp>TRUE</stp>
        <stp>T</stp>
        <tr r="H147" s="5"/>
      </tp>
      <tp>
        <v>16.53</v>
        <stp/>
        <stp>StudyData</stp>
        <stp>Consolidate(SPREAD(42*HOE-CLE, L2),1X,SPREAD(42*HOE-CLE, L2),1,0)</stp>
        <stp>Bar</stp>
        <stp/>
        <stp>Low</stp>
        <stp>20</stp>
        <stp>-242</stp>
        <stp>All</stp>
        <stp/>
        <stp/>
        <stp>TRUE</stp>
        <stp>T</stp>
        <tr r="H246" s="5"/>
      </tp>
      <tp>
        <v>16.53</v>
        <stp/>
        <stp>StudyData</stp>
        <stp>Consolidate(SPREAD(42*HOE-CLE, L2),1X,SPREAD(42*HOE-CLE, L2),1,0)</stp>
        <stp>Bar</stp>
        <stp/>
        <stp>Low</stp>
        <stp>20</stp>
        <stp>-142</stp>
        <stp>All</stp>
        <stp/>
        <stp/>
        <stp>TRUE</stp>
        <stp>T</stp>
        <tr r="H146" s="5"/>
      </tp>
      <tp>
        <v>16.52</v>
        <stp/>
        <stp>StudyData</stp>
        <stp>Consolidate(SPREAD(42*HOE-CLE, L2),1X,SPREAD(42*HOE-CLE, L2),1,0)</stp>
        <stp>Bar</stp>
        <stp/>
        <stp>Low</stp>
        <stp>20</stp>
        <stp>-241</stp>
        <stp>All</stp>
        <stp/>
        <stp/>
        <stp>TRUE</stp>
        <stp>T</stp>
        <tr r="H245" s="5"/>
      </tp>
      <tp>
        <v>16.48</v>
        <stp/>
        <stp>StudyData</stp>
        <stp>Consolidate(SPREAD(42*HOE-CLE, L2),1X,SPREAD(42*HOE-CLE, L2),1,0)</stp>
        <stp>Bar</stp>
        <stp/>
        <stp>Low</stp>
        <stp>20</stp>
        <stp>-141</stp>
        <stp>All</stp>
        <stp/>
        <stp/>
        <stp>TRUE</stp>
        <stp>T</stp>
        <tr r="H145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-240</stp>
        <stp>All</stp>
        <stp/>
        <stp/>
        <stp>TRUE</stp>
        <stp>T</stp>
        <tr r="H244" s="5"/>
      </tp>
      <tp>
        <v>16.399999999999999</v>
        <stp/>
        <stp>StudyData</stp>
        <stp>Consolidate(SPREAD(42*HOE-CLE, L2),1X,SPREAD(42*HOE-CLE, L2),1,0)</stp>
        <stp>Bar</stp>
        <stp/>
        <stp>Low</stp>
        <stp>20</stp>
        <stp>-140</stp>
        <stp>All</stp>
        <stp/>
        <stp/>
        <stp>TRUE</stp>
        <stp>T</stp>
        <tr r="H144" s="5"/>
      </tp>
      <tp>
        <v>16.55</v>
        <stp/>
        <stp>StudyData</stp>
        <stp>Consolidate(SPREAD(42*HOE-CLE, L2),1X,SPREAD(42*HOE-CLE, L2),1,0)</stp>
        <stp>Bar</stp>
        <stp/>
        <stp>Low</stp>
        <stp>20</stp>
        <stp>-247</stp>
        <stp>All</stp>
        <stp/>
        <stp/>
        <stp>TRUE</stp>
        <stp>T</stp>
        <tr r="H251" s="5"/>
      </tp>
      <tp>
        <v>16.41</v>
        <stp/>
        <stp>StudyData</stp>
        <stp>Consolidate(SPREAD(42*HOE-CLE, L2),1X,SPREAD(42*HOE-CLE, L2),1,0)</stp>
        <stp>Bar</stp>
        <stp/>
        <stp>Low</stp>
        <stp>20</stp>
        <stp>-147</stp>
        <stp>All</stp>
        <stp/>
        <stp/>
        <stp>TRUE</stp>
        <stp>T</stp>
        <tr r="H151" s="5"/>
      </tp>
      <tp>
        <v>16.55</v>
        <stp/>
        <stp>StudyData</stp>
        <stp>Consolidate(SPREAD(42*HOE-CLE, L2),1X,SPREAD(42*HOE-CLE, L2),1,0)</stp>
        <stp>Bar</stp>
        <stp/>
        <stp>Low</stp>
        <stp>20</stp>
        <stp>-246</stp>
        <stp>All</stp>
        <stp/>
        <stp/>
        <stp>TRUE</stp>
        <stp>T</stp>
        <tr r="H250" s="5"/>
      </tp>
      <tp>
        <v>16.420000000000002</v>
        <stp/>
        <stp>StudyData</stp>
        <stp>Consolidate(SPREAD(42*HOE-CLE, L2),1X,SPREAD(42*HOE-CLE, L2),1,0)</stp>
        <stp>Bar</stp>
        <stp/>
        <stp>Low</stp>
        <stp>20</stp>
        <stp>-146</stp>
        <stp>All</stp>
        <stp/>
        <stp/>
        <stp>TRUE</stp>
        <stp>T</stp>
        <tr r="H150" s="5"/>
      </tp>
      <tp>
        <v>16.53</v>
        <stp/>
        <stp>StudyData</stp>
        <stp>Consolidate(SPREAD(42*HOE-CLE, L2),1X,SPREAD(42*HOE-CLE, L2),1,0)</stp>
        <stp>Bar</stp>
        <stp/>
        <stp>Low</stp>
        <stp>20</stp>
        <stp>-245</stp>
        <stp>All</stp>
        <stp/>
        <stp/>
        <stp>TRUE</stp>
        <stp>T</stp>
        <tr r="H249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-145</stp>
        <stp>All</stp>
        <stp/>
        <stp/>
        <stp>TRUE</stp>
        <stp>T</stp>
        <tr r="H149" s="5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-244</stp>
        <stp>All</stp>
        <stp/>
        <stp/>
        <stp>TRUE</stp>
        <stp>T</stp>
        <tr r="H248" s="5"/>
      </tp>
      <tp>
        <v>16.47</v>
        <stp/>
        <stp>StudyData</stp>
        <stp>Consolidate(SPREAD(42*HOE-CLE, L2),1X,SPREAD(42*HOE-CLE, L2),1,0)</stp>
        <stp>Bar</stp>
        <stp/>
        <stp>Low</stp>
        <stp>20</stp>
        <stp>-144</stp>
        <stp>All</stp>
        <stp/>
        <stp/>
        <stp>TRUE</stp>
        <stp>T</stp>
        <tr r="H148" s="5"/>
      </tp>
      <tp>
        <v>16.600000000000001</v>
        <stp/>
        <stp>StudyData</stp>
        <stp>Consolidate(SPREAD(42*HOE-CLE, L2),1X,SPREAD(42*HOE-CLE, L2),1,0)</stp>
        <stp>Bar</stp>
        <stp/>
        <stp>Low</stp>
        <stp>20</stp>
        <stp>-249</stp>
        <stp>All</stp>
        <stp/>
        <stp/>
        <stp>TRUE</stp>
        <stp>T</stp>
        <tr r="H253" s="5"/>
      </tp>
      <tp>
        <v>16.48</v>
        <stp/>
        <stp>StudyData</stp>
        <stp>Consolidate(SPREAD(42*HOE-CLE, L2),1X,SPREAD(42*HOE-CLE, L2),1,0)</stp>
        <stp>Bar</stp>
        <stp/>
        <stp>Low</stp>
        <stp>20</stp>
        <stp>-149</stp>
        <stp>All</stp>
        <stp/>
        <stp/>
        <stp>TRUE</stp>
        <stp>T</stp>
        <tr r="H153" s="5"/>
      </tp>
      <tp>
        <v>16.62</v>
        <stp/>
        <stp>StudyData</stp>
        <stp>Consolidate(SPREAD(42*HOE-CLE, L2),1X,SPREAD(42*HOE-CLE, L2),1,0)</stp>
        <stp>Bar</stp>
        <stp/>
        <stp>Low</stp>
        <stp>20</stp>
        <stp>-248</stp>
        <stp>All</stp>
        <stp/>
        <stp/>
        <stp>TRUE</stp>
        <stp>T</stp>
        <tr r="H252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-148</stp>
        <stp>All</stp>
        <stp/>
        <stp/>
        <stp>TRUE</stp>
        <stp>T</stp>
        <tr r="H152" s="5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0</stp>
        <stp>All</stp>
        <stp/>
        <stp/>
        <stp>TRUE</stp>
        <stp>T</stp>
        <tr r="G4" s="2"/>
      </tp>
      <tp>
        <v>16.79</v>
        <stp/>
        <stp>StudyData</stp>
        <stp>Consolidate(SPREAD(42*HOE-CLE, L2),1X,SPREAD(42*HOE-CLE, L2),1,0)</stp>
        <stp>Bar</stp>
        <stp/>
        <stp>High</stp>
        <stp>20</stp>
        <stp>-17</stp>
        <stp>All</stp>
        <stp/>
        <stp/>
        <stp>TRUE</stp>
        <stp>T</stp>
        <tr r="G21" s="5"/>
      </tp>
      <tp>
        <v>16.809999999999999</v>
        <stp/>
        <stp>StudyData</stp>
        <stp>Consolidate(SPREAD(42*HOE-CLE, L2),1X,SPREAD(42*HOE-CLE, L2),1,0)</stp>
        <stp>Bar</stp>
        <stp/>
        <stp>High</stp>
        <stp>20</stp>
        <stp>-16</stp>
        <stp>All</stp>
        <stp/>
        <stp/>
        <stp>TRUE</stp>
        <stp>T</stp>
        <tr r="G20" s="5"/>
      </tp>
      <tp>
        <v>16.8</v>
        <stp/>
        <stp>StudyData</stp>
        <stp>Consolidate(SPREAD(42*HOE-CLE, L2),1X,SPREAD(42*HOE-CLE, L2),1,0)</stp>
        <stp>Bar</stp>
        <stp/>
        <stp>High</stp>
        <stp>20</stp>
        <stp>-15</stp>
        <stp>All</stp>
        <stp/>
        <stp/>
        <stp>TRUE</stp>
        <stp>T</stp>
        <tr r="G19" s="5"/>
      </tp>
      <tp>
        <v>16.850000000000001</v>
        <stp/>
        <stp>StudyData</stp>
        <stp>Consolidate(SPREAD(42*HOE-CLE, L2),1X,SPREAD(42*HOE-CLE, L2),1,0)</stp>
        <stp>Bar</stp>
        <stp/>
        <stp>High</stp>
        <stp>20</stp>
        <stp>-14</stp>
        <stp>All</stp>
        <stp/>
        <stp/>
        <stp>TRUE</stp>
        <stp>T</stp>
        <tr r="G18" s="5"/>
      </tp>
      <tp>
        <v>16.84</v>
        <stp/>
        <stp>StudyData</stp>
        <stp>Consolidate(SPREAD(42*HOE-CLE, L2),1X,SPREAD(42*HOE-CLE, L2),1,0)</stp>
        <stp>Bar</stp>
        <stp/>
        <stp>High</stp>
        <stp>20</stp>
        <stp>-13</stp>
        <stp>All</stp>
        <stp/>
        <stp/>
        <stp>TRUE</stp>
        <stp>T</stp>
        <tr r="G17" s="5"/>
      </tp>
      <tp>
        <v>16.760000000000002</v>
        <stp/>
        <stp>StudyData</stp>
        <stp>Consolidate(SPREAD(42*HOE-CLE, L2),1X,SPREAD(42*HOE-CLE, L2),1,0)</stp>
        <stp>Bar</stp>
        <stp/>
        <stp>High</stp>
        <stp>20</stp>
        <stp>-12</stp>
        <stp>All</stp>
        <stp/>
        <stp/>
        <stp>TRUE</stp>
        <stp>T</stp>
        <tr r="G16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-11</stp>
        <stp>All</stp>
        <stp/>
        <stp/>
        <stp>TRUE</stp>
        <stp>T</stp>
        <tr r="G15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-10</stp>
        <stp>All</stp>
        <stp/>
        <stp/>
        <stp>TRUE</stp>
        <stp>T</stp>
        <tr r="G14" s="5"/>
      </tp>
      <tp>
        <v>16.79</v>
        <stp/>
        <stp>StudyData</stp>
        <stp>Consolidate(SPREAD(42*HOE-CLE, L2),1X,SPREAD(42*HOE-CLE, L2),1,0)</stp>
        <stp>Bar</stp>
        <stp/>
        <stp>High</stp>
        <stp>20</stp>
        <stp>-19</stp>
        <stp>All</stp>
        <stp/>
        <stp/>
        <stp>TRUE</stp>
        <stp>T</stp>
        <tr r="G23" s="5"/>
      </tp>
      <tp>
        <v>16.8</v>
        <stp/>
        <stp>StudyData</stp>
        <stp>Consolidate(SPREAD(42*HOE-CLE, L2),1X,SPREAD(42*HOE-CLE, L2),1,0)</stp>
        <stp>Bar</stp>
        <stp/>
        <stp>High</stp>
        <stp>20</stp>
        <stp>-18</stp>
        <stp>All</stp>
        <stp/>
        <stp/>
        <stp>TRUE</stp>
        <stp>T</stp>
        <tr r="G22" s="5"/>
      </tp>
      <tp>
        <v>16.59</v>
        <stp/>
        <stp>StudyData</stp>
        <stp>Consolidate(SPREAD(42*HOE-CLE, L2),1X,SPREAD(42*HOE-CLE, L2),1,0)</stp>
        <stp>Bar</stp>
        <stp/>
        <stp>Low</stp>
        <stp>20</stp>
        <stp>-253</stp>
        <stp>All</stp>
        <stp/>
        <stp/>
        <stp>TRUE</stp>
        <stp>T</stp>
        <tr r="H257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-153</stp>
        <stp>All</stp>
        <stp/>
        <stp/>
        <stp>TRUE</stp>
        <stp>T</stp>
        <tr r="H157" s="5"/>
      </tp>
      <tp>
        <v>16.59</v>
        <stp/>
        <stp>StudyData</stp>
        <stp>Consolidate(SPREAD(42*HOE-CLE, L2),1X,SPREAD(42*HOE-CLE, L2),1,0)</stp>
        <stp>Bar</stp>
        <stp/>
        <stp>Low</stp>
        <stp>20</stp>
        <stp>-252</stp>
        <stp>All</stp>
        <stp/>
        <stp/>
        <stp>TRUE</stp>
        <stp>T</stp>
        <tr r="H256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-152</stp>
        <stp>All</stp>
        <stp/>
        <stp/>
        <stp>TRUE</stp>
        <stp>T</stp>
        <tr r="H156" s="5"/>
      </tp>
      <tp>
        <v>16.57</v>
        <stp/>
        <stp>StudyData</stp>
        <stp>Consolidate(SPREAD(42*HOE-CLE, L2),1X,SPREAD(42*HOE-CLE, L2),1,0)</stp>
        <stp>Bar</stp>
        <stp/>
        <stp>Low</stp>
        <stp>20</stp>
        <stp>-251</stp>
        <stp>All</stp>
        <stp/>
        <stp/>
        <stp>TRUE</stp>
        <stp>T</stp>
        <tr r="H255" s="5"/>
      </tp>
      <tp>
        <v>16.5</v>
        <stp/>
        <stp>StudyData</stp>
        <stp>Consolidate(SPREAD(42*HOE-CLE, L2),1X,SPREAD(42*HOE-CLE, L2),1,0)</stp>
        <stp>Bar</stp>
        <stp/>
        <stp>Low</stp>
        <stp>20</stp>
        <stp>-151</stp>
        <stp>All</stp>
        <stp/>
        <stp/>
        <stp>TRUE</stp>
        <stp>T</stp>
        <tr r="H155" s="5"/>
      </tp>
      <tp>
        <v>16.55</v>
        <stp/>
        <stp>StudyData</stp>
        <stp>Consolidate(SPREAD(42*HOE-CLE, L2),1X,SPREAD(42*HOE-CLE, L2),1,0)</stp>
        <stp>Bar</stp>
        <stp/>
        <stp>Low</stp>
        <stp>20</stp>
        <stp>-250</stp>
        <stp>All</stp>
        <stp/>
        <stp/>
        <stp>TRUE</stp>
        <stp>T</stp>
        <tr r="H254" s="5"/>
      </tp>
      <tp>
        <v>16.420000000000002</v>
        <stp/>
        <stp>StudyData</stp>
        <stp>Consolidate(SPREAD(42*HOE-CLE, L2),1X,SPREAD(42*HOE-CLE, L2),1,0)</stp>
        <stp>Bar</stp>
        <stp/>
        <stp>Low</stp>
        <stp>20</stp>
        <stp>-150</stp>
        <stp>All</stp>
        <stp/>
        <stp/>
        <stp>TRUE</stp>
        <stp>T</stp>
        <tr r="H154" s="5"/>
      </tp>
      <tp>
        <v>16.649999999999999</v>
        <stp/>
        <stp>StudyData</stp>
        <stp>Consolidate(SPREAD(42*HOE-CLE, L2),1X,SPREAD(42*HOE-CLE, L2),1,0)</stp>
        <stp>Bar</stp>
        <stp/>
        <stp>Low</stp>
        <stp>20</stp>
        <stp>-257</stp>
        <stp>All</stp>
        <stp/>
        <stp/>
        <stp>TRUE</stp>
        <stp>T</stp>
        <tr r="H261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-157</stp>
        <stp>All</stp>
        <stp/>
        <stp/>
        <stp>TRUE</stp>
        <stp>T</stp>
        <tr r="H161" s="5"/>
      </tp>
      <tp>
        <v>16.63</v>
        <stp/>
        <stp>StudyData</stp>
        <stp>Consolidate(SPREAD(42*HOE-CLE, L2),1X,SPREAD(42*HOE-CLE, L2),1,0)</stp>
        <stp>Bar</stp>
        <stp/>
        <stp>Low</stp>
        <stp>20</stp>
        <stp>-256</stp>
        <stp>All</stp>
        <stp/>
        <stp/>
        <stp>TRUE</stp>
        <stp>T</stp>
        <tr r="H260" s="5"/>
      </tp>
      <tp>
        <v>16.41</v>
        <stp/>
        <stp>StudyData</stp>
        <stp>Consolidate(SPREAD(42*HOE-CLE, L2),1X,SPREAD(42*HOE-CLE, L2),1,0)</stp>
        <stp>Bar</stp>
        <stp/>
        <stp>Low</stp>
        <stp>20</stp>
        <stp>-156</stp>
        <stp>All</stp>
        <stp/>
        <stp/>
        <stp>TRUE</stp>
        <stp>T</stp>
        <tr r="H160" s="5"/>
      </tp>
      <tp>
        <v>16.600000000000001</v>
        <stp/>
        <stp>StudyData</stp>
        <stp>Consolidate(SPREAD(42*HOE-CLE, L2),1X,SPREAD(42*HOE-CLE, L2),1,0)</stp>
        <stp>Bar</stp>
        <stp/>
        <stp>Low</stp>
        <stp>20</stp>
        <stp>-255</stp>
        <stp>All</stp>
        <stp/>
        <stp/>
        <stp>TRUE</stp>
        <stp>T</stp>
        <tr r="H259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-155</stp>
        <stp>All</stp>
        <stp/>
        <stp/>
        <stp>TRUE</stp>
        <stp>T</stp>
        <tr r="H159" s="5"/>
      </tp>
      <tp>
        <v>42668.791666666664</v>
        <stp/>
        <stp>StudyData</stp>
        <stp>Consolidate(SPREAD(42*HOE-CLE, L2),1X,SPREAD(42*HOE-CLE, L2),1,0)</stp>
        <stp>Bar</stp>
        <stp/>
        <stp>Time</stp>
        <stp>20</stp>
        <stp>-187</stp>
        <stp>All</stp>
        <stp/>
        <stp/>
        <stp>False</stp>
        <tr r="E191" s="5"/>
        <tr r="C191" s="5"/>
      </tp>
      <tp>
        <v>42668.805555555555</v>
        <stp/>
        <stp>StudyData</stp>
        <stp>Consolidate(SPREAD(42*HOE-CLE, L2),1X,SPREAD(42*HOE-CLE, L2),1,0)</stp>
        <stp>Bar</stp>
        <stp/>
        <stp>Time</stp>
        <stp>20</stp>
        <stp>-186</stp>
        <stp>All</stp>
        <stp/>
        <stp/>
        <stp>False</stp>
        <tr r="C190" s="5"/>
        <tr r="E190" s="5"/>
      </tp>
      <tp>
        <v>42668.819444444445</v>
        <stp/>
        <stp>StudyData</stp>
        <stp>Consolidate(SPREAD(42*HOE-CLE, L2),1X,SPREAD(42*HOE-CLE, L2),1,0)</stp>
        <stp>Bar</stp>
        <stp/>
        <stp>Time</stp>
        <stp>20</stp>
        <stp>-185</stp>
        <stp>All</stp>
        <stp/>
        <stp/>
        <stp>False</stp>
        <tr r="E189" s="5"/>
        <tr r="C189" s="5"/>
      </tp>
      <tp>
        <v>42668.833333333336</v>
        <stp/>
        <stp>StudyData</stp>
        <stp>Consolidate(SPREAD(42*HOE-CLE, L2),1X,SPREAD(42*HOE-CLE, L2),1,0)</stp>
        <stp>Bar</stp>
        <stp/>
        <stp>Time</stp>
        <stp>20</stp>
        <stp>-184</stp>
        <stp>All</stp>
        <stp/>
        <stp/>
        <stp>False</stp>
        <tr r="E188" s="5"/>
        <tr r="C188" s="5"/>
      </tp>
      <tp>
        <v>42668.847222222219</v>
        <stp/>
        <stp>StudyData</stp>
        <stp>Consolidate(SPREAD(42*HOE-CLE, L2),1X,SPREAD(42*HOE-CLE, L2),1,0)</stp>
        <stp>Bar</stp>
        <stp/>
        <stp>Time</stp>
        <stp>20</stp>
        <stp>-183</stp>
        <stp>All</stp>
        <stp/>
        <stp/>
        <stp>False</stp>
        <tr r="E187" s="5"/>
        <tr r="C187" s="5"/>
      </tp>
      <tp>
        <v>42668.861111111109</v>
        <stp/>
        <stp>StudyData</stp>
        <stp>Consolidate(SPREAD(42*HOE-CLE, L2),1X,SPREAD(42*HOE-CLE, L2),1,0)</stp>
        <stp>Bar</stp>
        <stp/>
        <stp>Time</stp>
        <stp>20</stp>
        <stp>-182</stp>
        <stp>All</stp>
        <stp/>
        <stp/>
        <stp>False</stp>
        <tr r="C186" s="5"/>
        <tr r="E186" s="5"/>
      </tp>
      <tp>
        <v>42668.875</v>
        <stp/>
        <stp>StudyData</stp>
        <stp>Consolidate(SPREAD(42*HOE-CLE, L2),1X,SPREAD(42*HOE-CLE, L2),1,0)</stp>
        <stp>Bar</stp>
        <stp/>
        <stp>Time</stp>
        <stp>20</stp>
        <stp>-181</stp>
        <stp>All</stp>
        <stp/>
        <stp/>
        <stp>False</stp>
        <tr r="E185" s="5"/>
        <tr r="C185" s="5"/>
      </tp>
      <tp>
        <v>42668.888888888891</v>
        <stp/>
        <stp>StudyData</stp>
        <stp>Consolidate(SPREAD(42*HOE-CLE, L2),1X,SPREAD(42*HOE-CLE, L2),1,0)</stp>
        <stp>Bar</stp>
        <stp/>
        <stp>Time</stp>
        <stp>20</stp>
        <stp>-180</stp>
        <stp>All</stp>
        <stp/>
        <stp/>
        <stp>False</stp>
        <tr r="C184" s="5"/>
        <tr r="E184" s="5"/>
      </tp>
      <tp>
        <v>42668.763888888891</v>
        <stp/>
        <stp>StudyData</stp>
        <stp>Consolidate(SPREAD(42*HOE-CLE, L2),1X,SPREAD(42*HOE-CLE, L2),1,0)</stp>
        <stp>Bar</stp>
        <stp/>
        <stp>Time</stp>
        <stp>20</stp>
        <stp>-189</stp>
        <stp>All</stp>
        <stp/>
        <stp/>
        <stp>False</stp>
        <tr r="E193" s="5"/>
        <tr r="C193" s="5"/>
      </tp>
      <tp>
        <v>42668.777777777781</v>
        <stp/>
        <stp>StudyData</stp>
        <stp>Consolidate(SPREAD(42*HOE-CLE, L2),1X,SPREAD(42*HOE-CLE, L2),1,0)</stp>
        <stp>Bar</stp>
        <stp/>
        <stp>Time</stp>
        <stp>20</stp>
        <stp>-188</stp>
        <stp>All</stp>
        <stp/>
        <stp/>
        <stp>False</stp>
        <tr r="E192" s="5"/>
        <tr r="C192" s="5"/>
      </tp>
      <tp>
        <v>16.63</v>
        <stp/>
        <stp>StudyData</stp>
        <stp>Consolidate(SPREAD(42*HOE-CLE, L2),1X,SPREAD(42*HOE-CLE, L2),1,0)</stp>
        <stp>Bar</stp>
        <stp/>
        <stp>Low</stp>
        <stp>20</stp>
        <stp>-254</stp>
        <stp>All</stp>
        <stp/>
        <stp/>
        <stp>TRUE</stp>
        <stp>T</stp>
        <tr r="H258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-154</stp>
        <stp>All</stp>
        <stp/>
        <stp/>
        <stp>TRUE</stp>
        <stp>T</stp>
        <tr r="H158" s="5"/>
      </tp>
      <tp>
        <v>42668.618055555555</v>
        <stp/>
        <stp>StudyData</stp>
        <stp>Consolidate(SPREAD(42*HOE-CLE, L2),1X,SPREAD(42*HOE-CLE, L2),1,0)</stp>
        <stp>Bar</stp>
        <stp/>
        <stp>Time</stp>
        <stp>20</stp>
        <stp>-197</stp>
        <stp>All</stp>
        <stp/>
        <stp/>
        <stp>False</stp>
        <tr r="E201" s="5"/>
        <tr r="C201" s="5"/>
      </tp>
      <tp>
        <v>42668.631944444445</v>
        <stp/>
        <stp>StudyData</stp>
        <stp>Consolidate(SPREAD(42*HOE-CLE, L2),1X,SPREAD(42*HOE-CLE, L2),1,0)</stp>
        <stp>Bar</stp>
        <stp/>
        <stp>Time</stp>
        <stp>20</stp>
        <stp>-196</stp>
        <stp>All</stp>
        <stp/>
        <stp/>
        <stp>False</stp>
        <tr r="C200" s="5"/>
        <tr r="E200" s="5"/>
      </tp>
      <tp>
        <v>42668.645833333336</v>
        <stp/>
        <stp>StudyData</stp>
        <stp>Consolidate(SPREAD(42*HOE-CLE, L2),1X,SPREAD(42*HOE-CLE, L2),1,0)</stp>
        <stp>Bar</stp>
        <stp/>
        <stp>Time</stp>
        <stp>20</stp>
        <stp>-195</stp>
        <stp>All</stp>
        <stp/>
        <stp/>
        <stp>False</stp>
        <tr r="E199" s="5"/>
        <tr r="C199" s="5"/>
      </tp>
      <tp>
        <v>42668.659722222219</v>
        <stp/>
        <stp>StudyData</stp>
        <stp>Consolidate(SPREAD(42*HOE-CLE, L2),1X,SPREAD(42*HOE-CLE, L2),1,0)</stp>
        <stp>Bar</stp>
        <stp/>
        <stp>Time</stp>
        <stp>20</stp>
        <stp>-194</stp>
        <stp>All</stp>
        <stp/>
        <stp/>
        <stp>False</stp>
        <tr r="C198" s="5"/>
        <tr r="E198" s="5"/>
      </tp>
      <tp>
        <v>42668.708333333336</v>
        <stp/>
        <stp>StudyData</stp>
        <stp>Consolidate(SPREAD(42*HOE-CLE, L2),1X,SPREAD(42*HOE-CLE, L2),1,0)</stp>
        <stp>Bar</stp>
        <stp/>
        <stp>Time</stp>
        <stp>20</stp>
        <stp>-193</stp>
        <stp>All</stp>
        <stp/>
        <stp/>
        <stp>False</stp>
        <tr r="C197" s="5"/>
        <tr r="E197" s="5"/>
      </tp>
      <tp>
        <v>42668.722222222219</v>
        <stp/>
        <stp>StudyData</stp>
        <stp>Consolidate(SPREAD(42*HOE-CLE, L2),1X,SPREAD(42*HOE-CLE, L2),1,0)</stp>
        <stp>Bar</stp>
        <stp/>
        <stp>Time</stp>
        <stp>20</stp>
        <stp>-192</stp>
        <stp>All</stp>
        <stp/>
        <stp/>
        <stp>False</stp>
        <tr r="C196" s="5"/>
        <tr r="E196" s="5"/>
      </tp>
      <tp>
        <v>42668.736111111109</v>
        <stp/>
        <stp>StudyData</stp>
        <stp>Consolidate(SPREAD(42*HOE-CLE, L2),1X,SPREAD(42*HOE-CLE, L2),1,0)</stp>
        <stp>Bar</stp>
        <stp/>
        <stp>Time</stp>
        <stp>20</stp>
        <stp>-191</stp>
        <stp>All</stp>
        <stp/>
        <stp/>
        <stp>False</stp>
        <tr r="E195" s="5"/>
        <tr r="C195" s="5"/>
      </tp>
      <tp>
        <v>42668.75</v>
        <stp/>
        <stp>StudyData</stp>
        <stp>Consolidate(SPREAD(42*HOE-CLE, L2),1X,SPREAD(42*HOE-CLE, L2),1,0)</stp>
        <stp>Bar</stp>
        <stp/>
        <stp>Time</stp>
        <stp>20</stp>
        <stp>-190</stp>
        <stp>All</stp>
        <stp/>
        <stp/>
        <stp>False</stp>
        <tr r="C194" s="5"/>
        <tr r="E194" s="5"/>
      </tp>
      <tp>
        <v>42668.590277777781</v>
        <stp/>
        <stp>StudyData</stp>
        <stp>Consolidate(SPREAD(42*HOE-CLE, L2),1X,SPREAD(42*HOE-CLE, L2),1,0)</stp>
        <stp>Bar</stp>
        <stp/>
        <stp>Time</stp>
        <stp>20</stp>
        <stp>-199</stp>
        <stp>All</stp>
        <stp/>
        <stp/>
        <stp>False</stp>
        <tr r="E203" s="5"/>
        <tr r="C203" s="5"/>
      </tp>
      <tp>
        <v>42668.604166666664</v>
        <stp/>
        <stp>StudyData</stp>
        <stp>Consolidate(SPREAD(42*HOE-CLE, L2),1X,SPREAD(42*HOE-CLE, L2),1,0)</stp>
        <stp>Bar</stp>
        <stp/>
        <stp>Time</stp>
        <stp>20</stp>
        <stp>-198</stp>
        <stp>All</stp>
        <stp/>
        <stp/>
        <stp>False</stp>
        <tr r="C202" s="5"/>
        <tr r="E202" s="5"/>
      </tp>
      <tp>
        <v>42669.069444444445</v>
        <stp/>
        <stp>StudyData</stp>
        <stp>Consolidate(SPREAD(42*HOE-CLE, L2),1X,SPREAD(42*HOE-CLE, L2),1,0)</stp>
        <stp>Bar</stp>
        <stp/>
        <stp>Time</stp>
        <stp>20</stp>
        <stp>-167</stp>
        <stp>All</stp>
        <stp/>
        <stp/>
        <stp>False</stp>
        <tr r="E171" s="5"/>
        <tr r="C171" s="5"/>
      </tp>
      <tp>
        <v>42669.083333333336</v>
        <stp/>
        <stp>StudyData</stp>
        <stp>Consolidate(SPREAD(42*HOE-CLE, L2),1X,SPREAD(42*HOE-CLE, L2),1,0)</stp>
        <stp>Bar</stp>
        <stp/>
        <stp>Time</stp>
        <stp>20</stp>
        <stp>-166</stp>
        <stp>All</stp>
        <stp/>
        <stp/>
        <stp>False</stp>
        <tr r="C170" s="5"/>
        <tr r="E170" s="5"/>
      </tp>
      <tp>
        <v>42669.097222222219</v>
        <stp/>
        <stp>StudyData</stp>
        <stp>Consolidate(SPREAD(42*HOE-CLE, L2),1X,SPREAD(42*HOE-CLE, L2),1,0)</stp>
        <stp>Bar</stp>
        <stp/>
        <stp>Time</stp>
        <stp>20</stp>
        <stp>-165</stp>
        <stp>All</stp>
        <stp/>
        <stp/>
        <stp>False</stp>
        <tr r="E169" s="5"/>
        <tr r="C169" s="5"/>
      </tp>
      <tp>
        <v>42669.111111111109</v>
        <stp/>
        <stp>StudyData</stp>
        <stp>Consolidate(SPREAD(42*HOE-CLE, L2),1X,SPREAD(42*HOE-CLE, L2),1,0)</stp>
        <stp>Bar</stp>
        <stp/>
        <stp>Time</stp>
        <stp>20</stp>
        <stp>-164</stp>
        <stp>All</stp>
        <stp/>
        <stp/>
        <stp>False</stp>
        <tr r="C168" s="5"/>
        <tr r="E168" s="5"/>
      </tp>
      <tp>
        <v>42669.125</v>
        <stp/>
        <stp>StudyData</stp>
        <stp>Consolidate(SPREAD(42*HOE-CLE, L2),1X,SPREAD(42*HOE-CLE, L2),1,0)</stp>
        <stp>Bar</stp>
        <stp/>
        <stp>Time</stp>
        <stp>20</stp>
        <stp>-163</stp>
        <stp>All</stp>
        <stp/>
        <stp/>
        <stp>False</stp>
        <tr r="E167" s="5"/>
        <tr r="C167" s="5"/>
      </tp>
      <tp>
        <v>42669.138888888891</v>
        <stp/>
        <stp>StudyData</stp>
        <stp>Consolidate(SPREAD(42*HOE-CLE, L2),1X,SPREAD(42*HOE-CLE, L2),1,0)</stp>
        <stp>Bar</stp>
        <stp/>
        <stp>Time</stp>
        <stp>20</stp>
        <stp>-162</stp>
        <stp>All</stp>
        <stp/>
        <stp/>
        <stp>False</stp>
        <tr r="C166" s="5"/>
        <tr r="E166" s="5"/>
      </tp>
      <tp>
        <v>42669.152777777781</v>
        <stp/>
        <stp>StudyData</stp>
        <stp>Consolidate(SPREAD(42*HOE-CLE, L2),1X,SPREAD(42*HOE-CLE, L2),1,0)</stp>
        <stp>Bar</stp>
        <stp/>
        <stp>Time</stp>
        <stp>20</stp>
        <stp>-161</stp>
        <stp>All</stp>
        <stp/>
        <stp/>
        <stp>False</stp>
        <tr r="E165" s="5"/>
        <tr r="C165" s="5"/>
      </tp>
      <tp>
        <v>42669.166666666664</v>
        <stp/>
        <stp>StudyData</stp>
        <stp>Consolidate(SPREAD(42*HOE-CLE, L2),1X,SPREAD(42*HOE-CLE, L2),1,0)</stp>
        <stp>Bar</stp>
        <stp/>
        <stp>Time</stp>
        <stp>20</stp>
        <stp>-160</stp>
        <stp>All</stp>
        <stp/>
        <stp/>
        <stp>False</stp>
        <tr r="C164" s="5"/>
        <tr r="E164" s="5"/>
      </tp>
      <tp>
        <v>42669.041666666664</v>
        <stp/>
        <stp>StudyData</stp>
        <stp>Consolidate(SPREAD(42*HOE-CLE, L2),1X,SPREAD(42*HOE-CLE, L2),1,0)</stp>
        <stp>Bar</stp>
        <stp/>
        <stp>Time</stp>
        <stp>20</stp>
        <stp>-169</stp>
        <stp>All</stp>
        <stp/>
        <stp/>
        <stp>False</stp>
        <tr r="E173" s="5"/>
        <tr r="C173" s="5"/>
      </tp>
      <tp>
        <v>42669.055555555555</v>
        <stp/>
        <stp>StudyData</stp>
        <stp>Consolidate(SPREAD(42*HOE-CLE, L2),1X,SPREAD(42*HOE-CLE, L2),1,0)</stp>
        <stp>Bar</stp>
        <stp/>
        <stp>Time</stp>
        <stp>20</stp>
        <stp>-168</stp>
        <stp>All</stp>
        <stp/>
        <stp/>
        <stp>False</stp>
        <tr r="E172" s="5"/>
        <tr r="C172" s="5"/>
      </tp>
      <tp>
        <v>42668.930555555555</v>
        <stp/>
        <stp>StudyData</stp>
        <stp>Consolidate(SPREAD(42*HOE-CLE, L2),1X,SPREAD(42*HOE-CLE, L2),1,0)</stp>
        <stp>Bar</stp>
        <stp/>
        <stp>Time</stp>
        <stp>20</stp>
        <stp>-177</stp>
        <stp>All</stp>
        <stp/>
        <stp/>
        <stp>False</stp>
        <tr r="E181" s="5"/>
        <tr r="C181" s="5"/>
      </tp>
      <tp>
        <v>42668.944444444445</v>
        <stp/>
        <stp>StudyData</stp>
        <stp>Consolidate(SPREAD(42*HOE-CLE, L2),1X,SPREAD(42*HOE-CLE, L2),1,0)</stp>
        <stp>Bar</stp>
        <stp/>
        <stp>Time</stp>
        <stp>20</stp>
        <stp>-176</stp>
        <stp>All</stp>
        <stp/>
        <stp/>
        <stp>False</stp>
        <tr r="C180" s="5"/>
        <tr r="E180" s="5"/>
      </tp>
      <tp>
        <v>42668.958333333336</v>
        <stp/>
        <stp>StudyData</stp>
        <stp>Consolidate(SPREAD(42*HOE-CLE, L2),1X,SPREAD(42*HOE-CLE, L2),1,0)</stp>
        <stp>Bar</stp>
        <stp/>
        <stp>Time</stp>
        <stp>20</stp>
        <stp>-175</stp>
        <stp>All</stp>
        <stp/>
        <stp/>
        <stp>False</stp>
        <tr r="E179" s="5"/>
        <tr r="C179" s="5"/>
      </tp>
      <tp>
        <v>42668.972222222219</v>
        <stp/>
        <stp>StudyData</stp>
        <stp>Consolidate(SPREAD(42*HOE-CLE, L2),1X,SPREAD(42*HOE-CLE, L2),1,0)</stp>
        <stp>Bar</stp>
        <stp/>
        <stp>Time</stp>
        <stp>20</stp>
        <stp>-174</stp>
        <stp>All</stp>
        <stp/>
        <stp/>
        <stp>False</stp>
        <tr r="C178" s="5"/>
        <tr r="E178" s="5"/>
      </tp>
      <tp>
        <v>42668.986111111109</v>
        <stp/>
        <stp>StudyData</stp>
        <stp>Consolidate(SPREAD(42*HOE-CLE, L2),1X,SPREAD(42*HOE-CLE, L2),1,0)</stp>
        <stp>Bar</stp>
        <stp/>
        <stp>Time</stp>
        <stp>20</stp>
        <stp>-173</stp>
        <stp>All</stp>
        <stp/>
        <stp/>
        <stp>False</stp>
        <tr r="E177" s="5"/>
        <tr r="C177" s="5"/>
      </tp>
      <tp>
        <v>42669</v>
        <stp/>
        <stp>StudyData</stp>
        <stp>Consolidate(SPREAD(42*HOE-CLE, L2),1X,SPREAD(42*HOE-CLE, L2),1,0)</stp>
        <stp>Bar</stp>
        <stp/>
        <stp>Time</stp>
        <stp>20</stp>
        <stp>-172</stp>
        <stp>All</stp>
        <stp/>
        <stp/>
        <stp>False</stp>
        <tr r="C176" s="5"/>
        <tr r="E176" s="5"/>
      </tp>
      <tp>
        <v>42669.013888888891</v>
        <stp/>
        <stp>StudyData</stp>
        <stp>Consolidate(SPREAD(42*HOE-CLE, L2),1X,SPREAD(42*HOE-CLE, L2),1,0)</stp>
        <stp>Bar</stp>
        <stp/>
        <stp>Time</stp>
        <stp>20</stp>
        <stp>-171</stp>
        <stp>All</stp>
        <stp/>
        <stp/>
        <stp>False</stp>
        <tr r="E175" s="5"/>
        <tr r="C175" s="5"/>
      </tp>
      <tp>
        <v>42669.027777777781</v>
        <stp/>
        <stp>StudyData</stp>
        <stp>Consolidate(SPREAD(42*HOE-CLE, L2),1X,SPREAD(42*HOE-CLE, L2),1,0)</stp>
        <stp>Bar</stp>
        <stp/>
        <stp>Time</stp>
        <stp>20</stp>
        <stp>-170</stp>
        <stp>All</stp>
        <stp/>
        <stp/>
        <stp>False</stp>
        <tr r="C174" s="5"/>
        <tr r="E174" s="5"/>
      </tp>
      <tp>
        <v>42668.902777777781</v>
        <stp/>
        <stp>StudyData</stp>
        <stp>Consolidate(SPREAD(42*HOE-CLE, L2),1X,SPREAD(42*HOE-CLE, L2),1,0)</stp>
        <stp>Bar</stp>
        <stp/>
        <stp>Time</stp>
        <stp>20</stp>
        <stp>-179</stp>
        <stp>All</stp>
        <stp/>
        <stp/>
        <stp>False</stp>
        <tr r="E183" s="5"/>
        <tr r="C183" s="5"/>
      </tp>
      <tp>
        <v>42668.916666666664</v>
        <stp/>
        <stp>StudyData</stp>
        <stp>Consolidate(SPREAD(42*HOE-CLE, L2),1X,SPREAD(42*HOE-CLE, L2),1,0)</stp>
        <stp>Bar</stp>
        <stp/>
        <stp>Time</stp>
        <stp>20</stp>
        <stp>-178</stp>
        <stp>All</stp>
        <stp/>
        <stp/>
        <stp>False</stp>
        <tr r="C182" s="5"/>
        <tr r="E182" s="5"/>
      </tp>
      <tp>
        <v>16.64</v>
        <stp/>
        <stp>StudyData</stp>
        <stp>Consolidate(SPREAD(42*HOE-CLE, L2),1X,SPREAD(42*HOE-CLE, L2),1,0)</stp>
        <stp>Bar</stp>
        <stp/>
        <stp>Low</stp>
        <stp>20</stp>
        <stp>-259</stp>
        <stp>All</stp>
        <stp/>
        <stp/>
        <stp>TRUE</stp>
        <stp>T</stp>
        <tr r="H263" s="5"/>
      </tp>
      <tp>
        <v>16.41</v>
        <stp/>
        <stp>StudyData</stp>
        <stp>Consolidate(SPREAD(42*HOE-CLE, L2),1X,SPREAD(42*HOE-CLE, L2),1,0)</stp>
        <stp>Bar</stp>
        <stp/>
        <stp>Low</stp>
        <stp>20</stp>
        <stp>-159</stp>
        <stp>All</stp>
        <stp/>
        <stp/>
        <stp>TRUE</stp>
        <stp>T</stp>
        <tr r="H163" s="5"/>
      </tp>
      <tp>
        <v>42669.347222222219</v>
        <stp/>
        <stp>StudyData</stp>
        <stp>Consolidate(SPREAD(42*HOE-CLE, L2),1X,SPREAD(42*HOE-CLE, L2),1,0)</stp>
        <stp>Bar</stp>
        <stp/>
        <stp>Time</stp>
        <stp>20</stp>
        <stp>-147</stp>
        <stp>All</stp>
        <stp/>
        <stp/>
        <stp>False</stp>
        <tr r="E151" s="5"/>
        <tr r="C151" s="5"/>
      </tp>
      <tp>
        <v>42669.361111111109</v>
        <stp/>
        <stp>StudyData</stp>
        <stp>Consolidate(SPREAD(42*HOE-CLE, L2),1X,SPREAD(42*HOE-CLE, L2),1,0)</stp>
        <stp>Bar</stp>
        <stp/>
        <stp>Time</stp>
        <stp>20</stp>
        <stp>-146</stp>
        <stp>All</stp>
        <stp/>
        <stp/>
        <stp>False</stp>
        <tr r="E150" s="5"/>
        <tr r="C150" s="5"/>
      </tp>
      <tp>
        <v>42669.375</v>
        <stp/>
        <stp>StudyData</stp>
        <stp>Consolidate(SPREAD(42*HOE-CLE, L2),1X,SPREAD(42*HOE-CLE, L2),1,0)</stp>
        <stp>Bar</stp>
        <stp/>
        <stp>Time</stp>
        <stp>20</stp>
        <stp>-145</stp>
        <stp>All</stp>
        <stp/>
        <stp/>
        <stp>False</stp>
        <tr r="E149" s="5"/>
        <tr r="C149" s="5"/>
      </tp>
      <tp>
        <v>42669.388888888891</v>
        <stp/>
        <stp>StudyData</stp>
        <stp>Consolidate(SPREAD(42*HOE-CLE, L2),1X,SPREAD(42*HOE-CLE, L2),1,0)</stp>
        <stp>Bar</stp>
        <stp/>
        <stp>Time</stp>
        <stp>20</stp>
        <stp>-144</stp>
        <stp>All</stp>
        <stp/>
        <stp/>
        <stp>False</stp>
        <tr r="E148" s="5"/>
        <tr r="C148" s="5"/>
      </tp>
      <tp>
        <v>42669.402777777781</v>
        <stp/>
        <stp>StudyData</stp>
        <stp>Consolidate(SPREAD(42*HOE-CLE, L2),1X,SPREAD(42*HOE-CLE, L2),1,0)</stp>
        <stp>Bar</stp>
        <stp/>
        <stp>Time</stp>
        <stp>20</stp>
        <stp>-143</stp>
        <stp>All</stp>
        <stp/>
        <stp/>
        <stp>False</stp>
        <tr r="E147" s="5"/>
        <tr r="C147" s="5"/>
      </tp>
      <tp>
        <v>42669.416666666664</v>
        <stp/>
        <stp>StudyData</stp>
        <stp>Consolidate(SPREAD(42*HOE-CLE, L2),1X,SPREAD(42*HOE-CLE, L2),1,0)</stp>
        <stp>Bar</stp>
        <stp/>
        <stp>Time</stp>
        <stp>20</stp>
        <stp>-142</stp>
        <stp>All</stp>
        <stp/>
        <stp/>
        <stp>False</stp>
        <tr r="E146" s="5"/>
        <tr r="C146" s="5"/>
      </tp>
      <tp>
        <v>42669.430555555555</v>
        <stp/>
        <stp>StudyData</stp>
        <stp>Consolidate(SPREAD(42*HOE-CLE, L2),1X,SPREAD(42*HOE-CLE, L2),1,0)</stp>
        <stp>Bar</stp>
        <stp/>
        <stp>Time</stp>
        <stp>20</stp>
        <stp>-141</stp>
        <stp>All</stp>
        <stp/>
        <stp/>
        <stp>False</stp>
        <tr r="C145" s="5"/>
        <tr r="E145" s="5"/>
      </tp>
      <tp>
        <v>42669.444444444445</v>
        <stp/>
        <stp>StudyData</stp>
        <stp>Consolidate(SPREAD(42*HOE-CLE, L2),1X,SPREAD(42*HOE-CLE, L2),1,0)</stp>
        <stp>Bar</stp>
        <stp/>
        <stp>Time</stp>
        <stp>20</stp>
        <stp>-140</stp>
        <stp>All</stp>
        <stp/>
        <stp/>
        <stp>False</stp>
        <tr r="E144" s="5"/>
        <tr r="C144" s="5"/>
      </tp>
      <tp>
        <v>42669.319444444445</v>
        <stp/>
        <stp>StudyData</stp>
        <stp>Consolidate(SPREAD(42*HOE-CLE, L2),1X,SPREAD(42*HOE-CLE, L2),1,0)</stp>
        <stp>Bar</stp>
        <stp/>
        <stp>Time</stp>
        <stp>20</stp>
        <stp>-149</stp>
        <stp>All</stp>
        <stp/>
        <stp/>
        <stp>False</stp>
        <tr r="C153" s="5"/>
        <tr r="E153" s="5"/>
      </tp>
      <tp>
        <v>42669.333333333336</v>
        <stp/>
        <stp>StudyData</stp>
        <stp>Consolidate(SPREAD(42*HOE-CLE, L2),1X,SPREAD(42*HOE-CLE, L2),1,0)</stp>
        <stp>Bar</stp>
        <stp/>
        <stp>Time</stp>
        <stp>20</stp>
        <stp>-148</stp>
        <stp>All</stp>
        <stp/>
        <stp/>
        <stp>False</stp>
        <tr r="C152" s="5"/>
        <tr r="E152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-258</stp>
        <stp>All</stp>
        <stp/>
        <stp/>
        <stp>TRUE</stp>
        <stp>T</stp>
        <tr r="H262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-158</stp>
        <stp>All</stp>
        <stp/>
        <stp/>
        <stp>TRUE</stp>
        <stp>T</stp>
        <tr r="H162" s="5"/>
      </tp>
      <tp>
        <v>42669.208333333336</v>
        <stp/>
        <stp>StudyData</stp>
        <stp>Consolidate(SPREAD(42*HOE-CLE, L2),1X,SPREAD(42*HOE-CLE, L2),1,0)</stp>
        <stp>Bar</stp>
        <stp/>
        <stp>Time</stp>
        <stp>20</stp>
        <stp>-157</stp>
        <stp>All</stp>
        <stp/>
        <stp/>
        <stp>False</stp>
        <tr r="E161" s="5"/>
        <tr r="C161" s="5"/>
      </tp>
      <tp>
        <v>42669.222222222219</v>
        <stp/>
        <stp>StudyData</stp>
        <stp>Consolidate(SPREAD(42*HOE-CLE, L2),1X,SPREAD(42*HOE-CLE, L2),1,0)</stp>
        <stp>Bar</stp>
        <stp/>
        <stp>Time</stp>
        <stp>20</stp>
        <stp>-156</stp>
        <stp>All</stp>
        <stp/>
        <stp/>
        <stp>False</stp>
        <tr r="E160" s="5"/>
        <tr r="C160" s="5"/>
      </tp>
      <tp>
        <v>42669.236111111109</v>
        <stp/>
        <stp>StudyData</stp>
        <stp>Consolidate(SPREAD(42*HOE-CLE, L2),1X,SPREAD(42*HOE-CLE, L2),1,0)</stp>
        <stp>Bar</stp>
        <stp/>
        <stp>Time</stp>
        <stp>20</stp>
        <stp>-155</stp>
        <stp>All</stp>
        <stp/>
        <stp/>
        <stp>False</stp>
        <tr r="E159" s="5"/>
        <tr r="C159" s="5"/>
      </tp>
      <tp>
        <v>42669.25</v>
        <stp/>
        <stp>StudyData</stp>
        <stp>Consolidate(SPREAD(42*HOE-CLE, L2),1X,SPREAD(42*HOE-CLE, L2),1,0)</stp>
        <stp>Bar</stp>
        <stp/>
        <stp>Time</stp>
        <stp>20</stp>
        <stp>-154</stp>
        <stp>All</stp>
        <stp/>
        <stp/>
        <stp>False</stp>
        <tr r="E158" s="5"/>
        <tr r="C158" s="5"/>
      </tp>
      <tp>
        <v>42669.263888888891</v>
        <stp/>
        <stp>StudyData</stp>
        <stp>Consolidate(SPREAD(42*HOE-CLE, L2),1X,SPREAD(42*HOE-CLE, L2),1,0)</stp>
        <stp>Bar</stp>
        <stp/>
        <stp>Time</stp>
        <stp>20</stp>
        <stp>-153</stp>
        <stp>All</stp>
        <stp/>
        <stp/>
        <stp>False</stp>
        <tr r="E157" s="5"/>
        <tr r="C157" s="5"/>
      </tp>
      <tp>
        <v>42669.277777777781</v>
        <stp/>
        <stp>StudyData</stp>
        <stp>Consolidate(SPREAD(42*HOE-CLE, L2),1X,SPREAD(42*HOE-CLE, L2),1,0)</stp>
        <stp>Bar</stp>
        <stp/>
        <stp>Time</stp>
        <stp>20</stp>
        <stp>-152</stp>
        <stp>All</stp>
        <stp/>
        <stp/>
        <stp>False</stp>
        <tr r="E156" s="5"/>
        <tr r="C156" s="5"/>
      </tp>
      <tp>
        <v>42669.291666666664</v>
        <stp/>
        <stp>StudyData</stp>
        <stp>Consolidate(SPREAD(42*HOE-CLE, L2),1X,SPREAD(42*HOE-CLE, L2),1,0)</stp>
        <stp>Bar</stp>
        <stp/>
        <stp>Time</stp>
        <stp>20</stp>
        <stp>-151</stp>
        <stp>All</stp>
        <stp/>
        <stp/>
        <stp>False</stp>
        <tr r="E155" s="5"/>
        <tr r="C155" s="5"/>
      </tp>
      <tp>
        <v>42669.305555555555</v>
        <stp/>
        <stp>StudyData</stp>
        <stp>Consolidate(SPREAD(42*HOE-CLE, L2),1X,SPREAD(42*HOE-CLE, L2),1,0)</stp>
        <stp>Bar</stp>
        <stp/>
        <stp>Time</stp>
        <stp>20</stp>
        <stp>-150</stp>
        <stp>All</stp>
        <stp/>
        <stp/>
        <stp>False</stp>
        <tr r="C154" s="5"/>
        <tr r="E154" s="5"/>
      </tp>
      <tp>
        <v>42669.180555555555</v>
        <stp/>
        <stp>StudyData</stp>
        <stp>Consolidate(SPREAD(42*HOE-CLE, L2),1X,SPREAD(42*HOE-CLE, L2),1,0)</stp>
        <stp>Bar</stp>
        <stp/>
        <stp>Time</stp>
        <stp>20</stp>
        <stp>-159</stp>
        <stp>All</stp>
        <stp/>
        <stp/>
        <stp>False</stp>
        <tr r="E163" s="5"/>
        <tr r="C163" s="5"/>
      </tp>
      <tp>
        <v>42669.194444444445</v>
        <stp/>
        <stp>StudyData</stp>
        <stp>Consolidate(SPREAD(42*HOE-CLE, L2),1X,SPREAD(42*HOE-CLE, L2),1,0)</stp>
        <stp>Bar</stp>
        <stp/>
        <stp>Time</stp>
        <stp>20</stp>
        <stp>-158</stp>
        <stp>All</stp>
        <stp/>
        <stp/>
        <stp>False</stp>
        <tr r="C162" s="5"/>
        <tr r="E162" s="5"/>
      </tp>
      <tp>
        <v>42669.618055555555</v>
        <stp/>
        <stp>StudyData</stp>
        <stp>Consolidate(SPREAD(42*HOE-CLE, L2),1X,SPREAD(42*HOE-CLE, L2),1,0)</stp>
        <stp>Bar</stp>
        <stp/>
        <stp>Time</stp>
        <stp>20</stp>
        <stp>-127</stp>
        <stp>All</stp>
        <stp/>
        <stp/>
        <stp>False</stp>
        <tr r="E131" s="5"/>
        <tr r="C131" s="5"/>
      </tp>
      <tp>
        <v>42669.631944444445</v>
        <stp/>
        <stp>StudyData</stp>
        <stp>Consolidate(SPREAD(42*HOE-CLE, L2),1X,SPREAD(42*HOE-CLE, L2),1,0)</stp>
        <stp>Bar</stp>
        <stp/>
        <stp>Time</stp>
        <stp>20</stp>
        <stp>-126</stp>
        <stp>All</stp>
        <stp/>
        <stp/>
        <stp>False</stp>
        <tr r="E130" s="5"/>
        <tr r="C130" s="5"/>
      </tp>
      <tp>
        <v>42669.645833333336</v>
        <stp/>
        <stp>StudyData</stp>
        <stp>Consolidate(SPREAD(42*HOE-CLE, L2),1X,SPREAD(42*HOE-CLE, L2),1,0)</stp>
        <stp>Bar</stp>
        <stp/>
        <stp>Time</stp>
        <stp>20</stp>
        <stp>-125</stp>
        <stp>All</stp>
        <stp/>
        <stp/>
        <stp>False</stp>
        <tr r="E129" s="5"/>
        <tr r="C129" s="5"/>
      </tp>
      <tp>
        <v>42669.659722222219</v>
        <stp/>
        <stp>StudyData</stp>
        <stp>Consolidate(SPREAD(42*HOE-CLE, L2),1X,SPREAD(42*HOE-CLE, L2),1,0)</stp>
        <stp>Bar</stp>
        <stp/>
        <stp>Time</stp>
        <stp>20</stp>
        <stp>-124</stp>
        <stp>All</stp>
        <stp/>
        <stp/>
        <stp>False</stp>
        <tr r="E128" s="5"/>
        <tr r="C128" s="5"/>
      </tp>
      <tp>
        <v>42669.708333333336</v>
        <stp/>
        <stp>StudyData</stp>
        <stp>Consolidate(SPREAD(42*HOE-CLE, L2),1X,SPREAD(42*HOE-CLE, L2),1,0)</stp>
        <stp>Bar</stp>
        <stp/>
        <stp>Time</stp>
        <stp>20</stp>
        <stp>-123</stp>
        <stp>All</stp>
        <stp/>
        <stp/>
        <stp>False</stp>
        <tr r="E127" s="5"/>
        <tr r="C127" s="5"/>
      </tp>
      <tp>
        <v>42669.722222222219</v>
        <stp/>
        <stp>StudyData</stp>
        <stp>Consolidate(SPREAD(42*HOE-CLE, L2),1X,SPREAD(42*HOE-CLE, L2),1,0)</stp>
        <stp>Bar</stp>
        <stp/>
        <stp>Time</stp>
        <stp>20</stp>
        <stp>-122</stp>
        <stp>All</stp>
        <stp/>
        <stp/>
        <stp>False</stp>
        <tr r="E126" s="5"/>
        <tr r="C126" s="5"/>
      </tp>
      <tp>
        <v>42669.736111111109</v>
        <stp/>
        <stp>StudyData</stp>
        <stp>Consolidate(SPREAD(42*HOE-CLE, L2),1X,SPREAD(42*HOE-CLE, L2),1,0)</stp>
        <stp>Bar</stp>
        <stp/>
        <stp>Time</stp>
        <stp>20</stp>
        <stp>-121</stp>
        <stp>All</stp>
        <stp/>
        <stp/>
        <stp>False</stp>
        <tr r="E125" s="5"/>
        <tr r="C125" s="5"/>
      </tp>
      <tp>
        <v>42669.75</v>
        <stp/>
        <stp>StudyData</stp>
        <stp>Consolidate(SPREAD(42*HOE-CLE, L2),1X,SPREAD(42*HOE-CLE, L2),1,0)</stp>
        <stp>Bar</stp>
        <stp/>
        <stp>Time</stp>
        <stp>20</stp>
        <stp>-120</stp>
        <stp>All</stp>
        <stp/>
        <stp/>
        <stp>False</stp>
        <tr r="E124" s="5"/>
        <tr r="C124" s="5"/>
      </tp>
      <tp>
        <v>42669.590277777781</v>
        <stp/>
        <stp>StudyData</stp>
        <stp>Consolidate(SPREAD(42*HOE-CLE, L2),1X,SPREAD(42*HOE-CLE, L2),1,0)</stp>
        <stp>Bar</stp>
        <stp/>
        <stp>Time</stp>
        <stp>20</stp>
        <stp>-129</stp>
        <stp>All</stp>
        <stp/>
        <stp/>
        <stp>False</stp>
        <tr r="E133" s="5"/>
        <tr r="C133" s="5"/>
      </tp>
      <tp>
        <v>42669.604166666664</v>
        <stp/>
        <stp>StudyData</stp>
        <stp>Consolidate(SPREAD(42*HOE-CLE, L2),1X,SPREAD(42*HOE-CLE, L2),1,0)</stp>
        <stp>Bar</stp>
        <stp/>
        <stp>Time</stp>
        <stp>20</stp>
        <stp>-128</stp>
        <stp>All</stp>
        <stp/>
        <stp/>
        <stp>False</stp>
        <tr r="C132" s="5"/>
        <tr r="E132" s="5"/>
      </tp>
      <tp>
        <v>42669.486111111109</v>
        <stp/>
        <stp>StudyData</stp>
        <stp>Consolidate(SPREAD(42*HOE-CLE, L2),1X,SPREAD(42*HOE-CLE, L2),1,0)</stp>
        <stp>Bar</stp>
        <stp/>
        <stp>Time</stp>
        <stp>20</stp>
        <stp>-137</stp>
        <stp>All</stp>
        <stp/>
        <stp/>
        <stp>False</stp>
        <tr r="E141" s="5"/>
        <tr r="C141" s="5"/>
      </tp>
      <tp>
        <v>42669.5</v>
        <stp/>
        <stp>StudyData</stp>
        <stp>Consolidate(SPREAD(42*HOE-CLE, L2),1X,SPREAD(42*HOE-CLE, L2),1,0)</stp>
        <stp>Bar</stp>
        <stp/>
        <stp>Time</stp>
        <stp>20</stp>
        <stp>-136</stp>
        <stp>All</stp>
        <stp/>
        <stp/>
        <stp>False</stp>
        <tr r="E140" s="5"/>
        <tr r="C140" s="5"/>
      </tp>
      <tp>
        <v>42669.513888888891</v>
        <stp/>
        <stp>StudyData</stp>
        <stp>Consolidate(SPREAD(42*HOE-CLE, L2),1X,SPREAD(42*HOE-CLE, L2),1,0)</stp>
        <stp>Bar</stp>
        <stp/>
        <stp>Time</stp>
        <stp>20</stp>
        <stp>-135</stp>
        <stp>All</stp>
        <stp/>
        <stp/>
        <stp>False</stp>
        <tr r="E139" s="5"/>
        <tr r="C139" s="5"/>
      </tp>
      <tp>
        <v>42669.527777777781</v>
        <stp/>
        <stp>StudyData</stp>
        <stp>Consolidate(SPREAD(42*HOE-CLE, L2),1X,SPREAD(42*HOE-CLE, L2),1,0)</stp>
        <stp>Bar</stp>
        <stp/>
        <stp>Time</stp>
        <stp>20</stp>
        <stp>-134</stp>
        <stp>All</stp>
        <stp/>
        <stp/>
        <stp>False</stp>
        <tr r="E138" s="5"/>
        <tr r="C138" s="5"/>
      </tp>
      <tp>
        <v>42669.541666666664</v>
        <stp/>
        <stp>StudyData</stp>
        <stp>Consolidate(SPREAD(42*HOE-CLE, L2),1X,SPREAD(42*HOE-CLE, L2),1,0)</stp>
        <stp>Bar</stp>
        <stp/>
        <stp>Time</stp>
        <stp>20</stp>
        <stp>-133</stp>
        <stp>All</stp>
        <stp/>
        <stp/>
        <stp>False</stp>
        <tr r="C137" s="5"/>
        <tr r="E137" s="5"/>
      </tp>
      <tp>
        <v>42669.555555555555</v>
        <stp/>
        <stp>StudyData</stp>
        <stp>Consolidate(SPREAD(42*HOE-CLE, L2),1X,SPREAD(42*HOE-CLE, L2),1,0)</stp>
        <stp>Bar</stp>
        <stp/>
        <stp>Time</stp>
        <stp>20</stp>
        <stp>-132</stp>
        <stp>All</stp>
        <stp/>
        <stp/>
        <stp>False</stp>
        <tr r="C136" s="5"/>
        <tr r="E136" s="5"/>
      </tp>
      <tp>
        <v>42669.5625</v>
        <stp/>
        <stp>StudyData</stp>
        <stp>Consolidate(SPREAD(42*HOE-CLE, L2),1X,SPREAD(42*HOE-CLE, L2),1,0)</stp>
        <stp>Bar</stp>
        <stp/>
        <stp>Time</stp>
        <stp>20</stp>
        <stp>-131</stp>
        <stp>All</stp>
        <stp/>
        <stp/>
        <stp>False</stp>
        <tr r="E135" s="5"/>
        <tr r="C135" s="5"/>
      </tp>
      <tp>
        <v>42669.576388888891</v>
        <stp/>
        <stp>StudyData</stp>
        <stp>Consolidate(SPREAD(42*HOE-CLE, L2),1X,SPREAD(42*HOE-CLE, L2),1,0)</stp>
        <stp>Bar</stp>
        <stp/>
        <stp>Time</stp>
        <stp>20</stp>
        <stp>-130</stp>
        <stp>All</stp>
        <stp/>
        <stp/>
        <stp>False</stp>
        <tr r="E134" s="5"/>
        <tr r="C134" s="5"/>
      </tp>
      <tp>
        <v>42669.458333333336</v>
        <stp/>
        <stp>StudyData</stp>
        <stp>Consolidate(SPREAD(42*HOE-CLE, L2),1X,SPREAD(42*HOE-CLE, L2),1,0)</stp>
        <stp>Bar</stp>
        <stp/>
        <stp>Time</stp>
        <stp>20</stp>
        <stp>-139</stp>
        <stp>All</stp>
        <stp/>
        <stp/>
        <stp>False</stp>
        <tr r="C143" s="5"/>
        <tr r="E143" s="5"/>
      </tp>
      <tp>
        <v>42669.472222222219</v>
        <stp/>
        <stp>StudyData</stp>
        <stp>Consolidate(SPREAD(42*HOE-CLE, L2),1X,SPREAD(42*HOE-CLE, L2),1,0)</stp>
        <stp>Bar</stp>
        <stp/>
        <stp>Time</stp>
        <stp>20</stp>
        <stp>-138</stp>
        <stp>All</stp>
        <stp/>
        <stp/>
        <stp>False</stp>
        <tr r="C142" s="5"/>
        <tr r="E142" s="5"/>
      </tp>
      <tp>
        <v>42669.930555555555</v>
        <stp/>
        <stp>StudyData</stp>
        <stp>Consolidate(SPREAD(42*HOE-CLE, L2),1X,SPREAD(42*HOE-CLE, L2),1,0)</stp>
        <stp>Bar</stp>
        <stp/>
        <stp>Time</stp>
        <stp>20</stp>
        <stp>-107</stp>
        <stp>All</stp>
        <stp/>
        <stp/>
        <stp>False</stp>
        <tr r="E111" s="5"/>
        <tr r="C111" s="5"/>
      </tp>
      <tp>
        <v>42669.944444444445</v>
        <stp/>
        <stp>StudyData</stp>
        <stp>Consolidate(SPREAD(42*HOE-CLE, L2),1X,SPREAD(42*HOE-CLE, L2),1,0)</stp>
        <stp>Bar</stp>
        <stp/>
        <stp>Time</stp>
        <stp>20</stp>
        <stp>-106</stp>
        <stp>All</stp>
        <stp/>
        <stp/>
        <stp>False</stp>
        <tr r="C110" s="5"/>
        <tr r="E110" s="5"/>
      </tp>
      <tp>
        <v>42669.958333333336</v>
        <stp/>
        <stp>StudyData</stp>
        <stp>Consolidate(SPREAD(42*HOE-CLE, L2),1X,SPREAD(42*HOE-CLE, L2),1,0)</stp>
        <stp>Bar</stp>
        <stp/>
        <stp>Time</stp>
        <stp>20</stp>
        <stp>-105</stp>
        <stp>All</stp>
        <stp/>
        <stp/>
        <stp>False</stp>
        <tr r="E109" s="5"/>
        <tr r="C109" s="5"/>
      </tp>
      <tp>
        <v>42669.972222222219</v>
        <stp/>
        <stp>StudyData</stp>
        <stp>Consolidate(SPREAD(42*HOE-CLE, L2),1X,SPREAD(42*HOE-CLE, L2),1,0)</stp>
        <stp>Bar</stp>
        <stp/>
        <stp>Time</stp>
        <stp>20</stp>
        <stp>-104</stp>
        <stp>All</stp>
        <stp/>
        <stp/>
        <stp>False</stp>
        <tr r="C108" s="5"/>
        <tr r="E108" s="5"/>
      </tp>
      <tp>
        <v>42669.986111111109</v>
        <stp/>
        <stp>StudyData</stp>
        <stp>Consolidate(SPREAD(42*HOE-CLE, L2),1X,SPREAD(42*HOE-CLE, L2),1,0)</stp>
        <stp>Bar</stp>
        <stp/>
        <stp>Time</stp>
        <stp>20</stp>
        <stp>-103</stp>
        <stp>All</stp>
        <stp/>
        <stp/>
        <stp>False</stp>
        <tr r="E107" s="5"/>
        <tr r="C107" s="5"/>
      </tp>
      <tp>
        <v>42670</v>
        <stp/>
        <stp>StudyData</stp>
        <stp>Consolidate(SPREAD(42*HOE-CLE, L2),1X,SPREAD(42*HOE-CLE, L2),1,0)</stp>
        <stp>Bar</stp>
        <stp/>
        <stp>Time</stp>
        <stp>20</stp>
        <stp>-102</stp>
        <stp>All</stp>
        <stp/>
        <stp/>
        <stp>False</stp>
        <tr r="E106" s="5"/>
        <tr r="C106" s="5"/>
      </tp>
      <tp>
        <v>42670.013888888891</v>
        <stp/>
        <stp>StudyData</stp>
        <stp>Consolidate(SPREAD(42*HOE-CLE, L2),1X,SPREAD(42*HOE-CLE, L2),1,0)</stp>
        <stp>Bar</stp>
        <stp/>
        <stp>Time</stp>
        <stp>20</stp>
        <stp>-101</stp>
        <stp>All</stp>
        <stp/>
        <stp/>
        <stp>False</stp>
        <tr r="C105" s="5"/>
        <tr r="E105" s="5"/>
      </tp>
      <tp>
        <v>42670.027777777781</v>
        <stp/>
        <stp>StudyData</stp>
        <stp>Consolidate(SPREAD(42*HOE-CLE, L2),1X,SPREAD(42*HOE-CLE, L2),1,0)</stp>
        <stp>Bar</stp>
        <stp/>
        <stp>Time</stp>
        <stp>20</stp>
        <stp>-100</stp>
        <stp>All</stp>
        <stp/>
        <stp/>
        <stp>False</stp>
        <tr r="C104" s="5"/>
        <tr r="E104" s="5"/>
      </tp>
      <tp>
        <v>42669.902777777781</v>
        <stp/>
        <stp>StudyData</stp>
        <stp>Consolidate(SPREAD(42*HOE-CLE, L2),1X,SPREAD(42*HOE-CLE, L2),1,0)</stp>
        <stp>Bar</stp>
        <stp/>
        <stp>Time</stp>
        <stp>20</stp>
        <stp>-109</stp>
        <stp>All</stp>
        <stp/>
        <stp/>
        <stp>False</stp>
        <tr r="C113" s="5"/>
        <tr r="E113" s="5"/>
      </tp>
      <tp>
        <v>42669.916666666664</v>
        <stp/>
        <stp>StudyData</stp>
        <stp>Consolidate(SPREAD(42*HOE-CLE, L2),1X,SPREAD(42*HOE-CLE, L2),1,0)</stp>
        <stp>Bar</stp>
        <stp/>
        <stp>Time</stp>
        <stp>20</stp>
        <stp>-108</stp>
        <stp>All</stp>
        <stp/>
        <stp/>
        <stp>False</stp>
        <tr r="E112" s="5"/>
        <tr r="C112" s="5"/>
      </tp>
      <tp>
        <v>42669.791666666664</v>
        <stp/>
        <stp>StudyData</stp>
        <stp>Consolidate(SPREAD(42*HOE-CLE, L2),1X,SPREAD(42*HOE-CLE, L2),1,0)</stp>
        <stp>Bar</stp>
        <stp/>
        <stp>Time</stp>
        <stp>20</stp>
        <stp>-117</stp>
        <stp>All</stp>
        <stp/>
        <stp/>
        <stp>False</stp>
        <tr r="C121" s="5"/>
        <tr r="E121" s="5"/>
      </tp>
      <tp>
        <v>42669.805555555555</v>
        <stp/>
        <stp>StudyData</stp>
        <stp>Consolidate(SPREAD(42*HOE-CLE, L2),1X,SPREAD(42*HOE-CLE, L2),1,0)</stp>
        <stp>Bar</stp>
        <stp/>
        <stp>Time</stp>
        <stp>20</stp>
        <stp>-116</stp>
        <stp>All</stp>
        <stp/>
        <stp/>
        <stp>False</stp>
        <tr r="C120" s="5"/>
        <tr r="E120" s="5"/>
      </tp>
      <tp>
        <v>42669.819444444445</v>
        <stp/>
        <stp>StudyData</stp>
        <stp>Consolidate(SPREAD(42*HOE-CLE, L2),1X,SPREAD(42*HOE-CLE, L2),1,0)</stp>
        <stp>Bar</stp>
        <stp/>
        <stp>Time</stp>
        <stp>20</stp>
        <stp>-115</stp>
        <stp>All</stp>
        <stp/>
        <stp/>
        <stp>False</stp>
        <tr r="C119" s="5"/>
        <tr r="E119" s="5"/>
      </tp>
      <tp>
        <v>42669.833333333336</v>
        <stp/>
        <stp>StudyData</stp>
        <stp>Consolidate(SPREAD(42*HOE-CLE, L2),1X,SPREAD(42*HOE-CLE, L2),1,0)</stp>
        <stp>Bar</stp>
        <stp/>
        <stp>Time</stp>
        <stp>20</stp>
        <stp>-114</stp>
        <stp>All</stp>
        <stp/>
        <stp/>
        <stp>False</stp>
        <tr r="C118" s="5"/>
        <tr r="E118" s="5"/>
      </tp>
      <tp>
        <v>42669.847222222219</v>
        <stp/>
        <stp>StudyData</stp>
        <stp>Consolidate(SPREAD(42*HOE-CLE, L2),1X,SPREAD(42*HOE-CLE, L2),1,0)</stp>
        <stp>Bar</stp>
        <stp/>
        <stp>Time</stp>
        <stp>20</stp>
        <stp>-113</stp>
        <stp>All</stp>
        <stp/>
        <stp/>
        <stp>False</stp>
        <tr r="E117" s="5"/>
        <tr r="C117" s="5"/>
      </tp>
      <tp>
        <v>42669.861111111109</v>
        <stp/>
        <stp>StudyData</stp>
        <stp>Consolidate(SPREAD(42*HOE-CLE, L2),1X,SPREAD(42*HOE-CLE, L2),1,0)</stp>
        <stp>Bar</stp>
        <stp/>
        <stp>Time</stp>
        <stp>20</stp>
        <stp>-112</stp>
        <stp>All</stp>
        <stp/>
        <stp/>
        <stp>False</stp>
        <tr r="E116" s="5"/>
        <tr r="C116" s="5"/>
      </tp>
      <tp>
        <v>42669.875</v>
        <stp/>
        <stp>StudyData</stp>
        <stp>Consolidate(SPREAD(42*HOE-CLE, L2),1X,SPREAD(42*HOE-CLE, L2),1,0)</stp>
        <stp>Bar</stp>
        <stp/>
        <stp>Time</stp>
        <stp>20</stp>
        <stp>-111</stp>
        <stp>All</stp>
        <stp/>
        <stp/>
        <stp>False</stp>
        <tr r="E115" s="5"/>
        <tr r="C115" s="5"/>
      </tp>
      <tp>
        <v>42669.888888888891</v>
        <stp/>
        <stp>StudyData</stp>
        <stp>Consolidate(SPREAD(42*HOE-CLE, L2),1X,SPREAD(42*HOE-CLE, L2),1,0)</stp>
        <stp>Bar</stp>
        <stp/>
        <stp>Time</stp>
        <stp>20</stp>
        <stp>-110</stp>
        <stp>All</stp>
        <stp/>
        <stp/>
        <stp>False</stp>
        <tr r="C114" s="5"/>
        <tr r="E114" s="5"/>
      </tp>
      <tp>
        <v>42669.763888888891</v>
        <stp/>
        <stp>StudyData</stp>
        <stp>Consolidate(SPREAD(42*HOE-CLE, L2),1X,SPREAD(42*HOE-CLE, L2),1,0)</stp>
        <stp>Bar</stp>
        <stp/>
        <stp>Time</stp>
        <stp>20</stp>
        <stp>-119</stp>
        <stp>All</stp>
        <stp/>
        <stp/>
        <stp>False</stp>
        <tr r="E123" s="5"/>
        <tr r="C123" s="5"/>
      </tp>
      <tp>
        <v>42669.777777777781</v>
        <stp/>
        <stp>StudyData</stp>
        <stp>Consolidate(SPREAD(42*HOE-CLE, L2),1X,SPREAD(42*HOE-CLE, L2),1,0)</stp>
        <stp>Bar</stp>
        <stp/>
        <stp>Time</stp>
        <stp>20</stp>
        <stp>-118</stp>
        <stp>All</stp>
        <stp/>
        <stp/>
        <stp>False</stp>
        <tr r="E122" s="5"/>
        <tr r="C122" s="5"/>
      </tp>
      <tp>
        <v>17.04</v>
        <stp/>
        <stp>StudyData</stp>
        <stp>Consolidate(SPREAD(42*HOE-CLE, L2),1X,SPREAD(42*HOE-CLE, L2),1,0)</stp>
        <stp>Bar</stp>
        <stp/>
        <stp>High</stp>
        <stp>20</stp>
        <stp>-67</stp>
        <stp>All</stp>
        <stp/>
        <stp/>
        <stp>TRUE</stp>
        <stp>T</stp>
        <tr r="G71" s="5"/>
      </tp>
      <tp>
        <v>17.010000000000002</v>
        <stp/>
        <stp>StudyData</stp>
        <stp>Consolidate(SPREAD(42*HOE-CLE, L2),1X,SPREAD(42*HOE-CLE, L2),1,0)</stp>
        <stp>Bar</stp>
        <stp/>
        <stp>High</stp>
        <stp>20</stp>
        <stp>-66</stp>
        <stp>All</stp>
        <stp/>
        <stp/>
        <stp>TRUE</stp>
        <stp>T</stp>
        <tr r="G70" s="5"/>
      </tp>
      <tp>
        <v>16.96</v>
        <stp/>
        <stp>StudyData</stp>
        <stp>Consolidate(SPREAD(42*HOE-CLE, L2),1X,SPREAD(42*HOE-CLE, L2),1,0)</stp>
        <stp>Bar</stp>
        <stp/>
        <stp>High</stp>
        <stp>20</stp>
        <stp>-65</stp>
        <stp>All</stp>
        <stp/>
        <stp/>
        <stp>TRUE</stp>
        <stp>T</stp>
        <tr r="G69" s="5"/>
      </tp>
      <tp>
        <v>16.989999999999998</v>
        <stp/>
        <stp>StudyData</stp>
        <stp>Consolidate(SPREAD(42*HOE-CLE, L2),1X,SPREAD(42*HOE-CLE, L2),1,0)</stp>
        <stp>Bar</stp>
        <stp/>
        <stp>High</stp>
        <stp>20</stp>
        <stp>-64</stp>
        <stp>All</stp>
        <stp/>
        <stp/>
        <stp>TRUE</stp>
        <stp>T</stp>
        <tr r="G68" s="5"/>
      </tp>
      <tp>
        <v>16.96</v>
        <stp/>
        <stp>StudyData</stp>
        <stp>Consolidate(SPREAD(42*HOE-CLE, L2),1X,SPREAD(42*HOE-CLE, L2),1,0)</stp>
        <stp>Bar</stp>
        <stp/>
        <stp>High</stp>
        <stp>20</stp>
        <stp>-63</stp>
        <stp>All</stp>
        <stp/>
        <stp/>
        <stp>TRUE</stp>
        <stp>T</stp>
        <tr r="G67" s="5"/>
      </tp>
      <tp>
        <v>16.940000000000001</v>
        <stp/>
        <stp>StudyData</stp>
        <stp>Consolidate(SPREAD(42*HOE-CLE, L2),1X,SPREAD(42*HOE-CLE, L2),1,0)</stp>
        <stp>Bar</stp>
        <stp/>
        <stp>High</stp>
        <stp>20</stp>
        <stp>-62</stp>
        <stp>All</stp>
        <stp/>
        <stp/>
        <stp>TRUE</stp>
        <stp>T</stp>
        <tr r="G66" s="5"/>
      </tp>
      <tp>
        <v>16.93</v>
        <stp/>
        <stp>StudyData</stp>
        <stp>Consolidate(SPREAD(42*HOE-CLE, L2),1X,SPREAD(42*HOE-CLE, L2),1,0)</stp>
        <stp>Bar</stp>
        <stp/>
        <stp>High</stp>
        <stp>20</stp>
        <stp>-61</stp>
        <stp>All</stp>
        <stp/>
        <stp/>
        <stp>TRUE</stp>
        <stp>T</stp>
        <tr r="G65" s="5"/>
      </tp>
      <tp>
        <v>16.829999999999998</v>
        <stp/>
        <stp>StudyData</stp>
        <stp>Consolidate(SPREAD(42*HOE-CLE, L2),1X,SPREAD(42*HOE-CLE, L2),1,0)</stp>
        <stp>Bar</stp>
        <stp/>
        <stp>High</stp>
        <stp>20</stp>
        <stp>-60</stp>
        <stp>All</stp>
        <stp/>
        <stp/>
        <stp>TRUE</stp>
        <stp>T</stp>
        <tr r="G64" s="5"/>
      </tp>
      <tp>
        <v>17.05</v>
        <stp/>
        <stp>StudyData</stp>
        <stp>Consolidate(SPREAD(42*HOE-CLE, L2),1X,SPREAD(42*HOE-CLE, L2),1,0)</stp>
        <stp>Bar</stp>
        <stp/>
        <stp>High</stp>
        <stp>20</stp>
        <stp>-69</stp>
        <stp>All</stp>
        <stp/>
        <stp/>
        <stp>TRUE</stp>
        <stp>T</stp>
        <tr r="G73" s="5"/>
      </tp>
      <tp>
        <v>17.02</v>
        <stp/>
        <stp>StudyData</stp>
        <stp>Consolidate(SPREAD(42*HOE-CLE, L2),1X,SPREAD(42*HOE-CLE, L2),1,0)</stp>
        <stp>Bar</stp>
        <stp/>
        <stp>High</stp>
        <stp>20</stp>
        <stp>-68</stp>
        <stp>All</stp>
        <stp/>
        <stp/>
        <stp>TRUE</stp>
        <stp>T</stp>
        <tr r="G72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-223</stp>
        <stp>All</stp>
        <stp/>
        <stp/>
        <stp>TRUE</stp>
        <stp>T</stp>
        <tr r="H227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-123</stp>
        <stp>All</stp>
        <stp/>
        <stp/>
        <stp>TRUE</stp>
        <stp>T</stp>
        <tr r="H127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-222</stp>
        <stp>All</stp>
        <stp/>
        <stp/>
        <stp>TRUE</stp>
        <stp>T</stp>
        <tr r="H226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-122</stp>
        <stp>All</stp>
        <stp/>
        <stp/>
        <stp>TRUE</stp>
        <stp>T</stp>
        <tr r="H126" s="5"/>
      </tp>
      <tp>
        <v>16.34</v>
        <stp/>
        <stp>StudyData</stp>
        <stp>Consolidate(SPREAD(42*HOE-CLE, L2),1X,SPREAD(42*HOE-CLE, L2),1,0)</stp>
        <stp>Bar</stp>
        <stp/>
        <stp>Low</stp>
        <stp>20</stp>
        <stp>-221</stp>
        <stp>All</stp>
        <stp/>
        <stp/>
        <stp>TRUE</stp>
        <stp>T</stp>
        <tr r="H225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-121</stp>
        <stp>All</stp>
        <stp/>
        <stp/>
        <stp>TRUE</stp>
        <stp>T</stp>
        <tr r="H125" s="5"/>
      </tp>
      <tp>
        <v>16.239999999999998</v>
        <stp/>
        <stp>StudyData</stp>
        <stp>Consolidate(SPREAD(42*HOE-CLE, L2),1X,SPREAD(42*HOE-CLE, L2),1,0)</stp>
        <stp>Bar</stp>
        <stp/>
        <stp>Low</stp>
        <stp>20</stp>
        <stp>-220</stp>
        <stp>All</stp>
        <stp/>
        <stp/>
        <stp>TRUE</stp>
        <stp>T</stp>
        <tr r="H224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-120</stp>
        <stp>All</stp>
        <stp/>
        <stp/>
        <stp>TRUE</stp>
        <stp>T</stp>
        <tr r="H124" s="5"/>
      </tp>
      <tp>
        <v>16.41</v>
        <stp/>
        <stp>StudyData</stp>
        <stp>Consolidate(SPREAD(42*HOE-CLE, L2),1X,SPREAD(42*HOE-CLE, L2),1,0)</stp>
        <stp>Bar</stp>
        <stp/>
        <stp>Low</stp>
        <stp>20</stp>
        <stp>-227</stp>
        <stp>All</stp>
        <stp/>
        <stp/>
        <stp>TRUE</stp>
        <stp>T</stp>
        <tr r="H231" s="5"/>
      </tp>
      <tp>
        <v>16.59</v>
        <stp/>
        <stp>StudyData</stp>
        <stp>Consolidate(SPREAD(42*HOE-CLE, L2),1X,SPREAD(42*HOE-CLE, L2),1,0)</stp>
        <stp>Bar</stp>
        <stp/>
        <stp>Low</stp>
        <stp>20</stp>
        <stp>-127</stp>
        <stp>All</stp>
        <stp/>
        <stp/>
        <stp>TRUE</stp>
        <stp>T</stp>
        <tr r="H131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-226</stp>
        <stp>All</stp>
        <stp/>
        <stp/>
        <stp>TRUE</stp>
        <stp>T</stp>
        <tr r="H230" s="5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-126</stp>
        <stp>All</stp>
        <stp/>
        <stp/>
        <stp>TRUE</stp>
        <stp>T</stp>
        <tr r="H130" s="5"/>
      </tp>
      <tp>
        <v>16.47</v>
        <stp/>
        <stp>StudyData</stp>
        <stp>Consolidate(SPREAD(42*HOE-CLE, L2),1X,SPREAD(42*HOE-CLE, L2),1,0)</stp>
        <stp>Bar</stp>
        <stp/>
        <stp>Low</stp>
        <stp>20</stp>
        <stp>-225</stp>
        <stp>All</stp>
        <stp/>
        <stp/>
        <stp>TRUE</stp>
        <stp>T</stp>
        <tr r="H229" s="5"/>
      </tp>
      <tp>
        <v>16.59</v>
        <stp/>
        <stp>StudyData</stp>
        <stp>Consolidate(SPREAD(42*HOE-CLE, L2),1X,SPREAD(42*HOE-CLE, L2),1,0)</stp>
        <stp>Bar</stp>
        <stp/>
        <stp>Low</stp>
        <stp>20</stp>
        <stp>-125</stp>
        <stp>All</stp>
        <stp/>
        <stp/>
        <stp>TRUE</stp>
        <stp>T</stp>
        <tr r="H129" s="5"/>
      </tp>
      <tp>
        <v>16.47</v>
        <stp/>
        <stp>StudyData</stp>
        <stp>Consolidate(SPREAD(42*HOE-CLE, L2),1X,SPREAD(42*HOE-CLE, L2),1,0)</stp>
        <stp>Bar</stp>
        <stp/>
        <stp>Low</stp>
        <stp>20</stp>
        <stp>-224</stp>
        <stp>All</stp>
        <stp/>
        <stp/>
        <stp>TRUE</stp>
        <stp>T</stp>
        <tr r="H228" s="5"/>
      </tp>
      <tp>
        <v>16.559999999999999</v>
        <stp/>
        <stp>StudyData</stp>
        <stp>Consolidate(SPREAD(42*HOE-CLE, L2),1X,SPREAD(42*HOE-CLE, L2),1,0)</stp>
        <stp>Bar</stp>
        <stp/>
        <stp>Low</stp>
        <stp>20</stp>
        <stp>-124</stp>
        <stp>All</stp>
        <stp/>
        <stp/>
        <stp>TRUE</stp>
        <stp>T</stp>
        <tr r="H128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-229</stp>
        <stp>All</stp>
        <stp/>
        <stp/>
        <stp>TRUE</stp>
        <stp>T</stp>
        <tr r="H233" s="5"/>
      </tp>
      <tp>
        <v>16.64</v>
        <stp/>
        <stp>StudyData</stp>
        <stp>Consolidate(SPREAD(42*HOE-CLE, L2),1X,SPREAD(42*HOE-CLE, L2),1,0)</stp>
        <stp>Bar</stp>
        <stp/>
        <stp>Low</stp>
        <stp>20</stp>
        <stp>-129</stp>
        <stp>All</stp>
        <stp/>
        <stp/>
        <stp>TRUE</stp>
        <stp>T</stp>
        <tr r="H133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-228</stp>
        <stp>All</stp>
        <stp/>
        <stp/>
        <stp>TRUE</stp>
        <stp>T</stp>
        <tr r="H232" s="5"/>
      </tp>
      <tp>
        <v>16.59</v>
        <stp/>
        <stp>StudyData</stp>
        <stp>Consolidate(SPREAD(42*HOE-CLE, L2),1X,SPREAD(42*HOE-CLE, L2),1,0)</stp>
        <stp>Bar</stp>
        <stp/>
        <stp>Low</stp>
        <stp>20</stp>
        <stp>-128</stp>
        <stp>All</stp>
        <stp/>
        <stp/>
        <stp>TRUE</stp>
        <stp>T</stp>
        <tr r="H132" s="5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0</stp>
        <stp>All</stp>
        <stp/>
        <stp/>
        <stp>TRUE</stp>
        <stp>T</stp>
        <tr r="F4" s="2"/>
      </tp>
      <tp>
        <v>17.11</v>
        <stp/>
        <stp>StudyData</stp>
        <stp>Consolidate(SPREAD(42*HOE-CLE, L2),1X,SPREAD(42*HOE-CLE, L2),1,0)</stp>
        <stp>Bar</stp>
        <stp/>
        <stp>High</stp>
        <stp>20</stp>
        <stp>-77</stp>
        <stp>All</stp>
        <stp/>
        <stp/>
        <stp>TRUE</stp>
        <stp>T</stp>
        <tr r="G81" s="5"/>
      </tp>
      <tp>
        <v>17.03</v>
        <stp/>
        <stp>StudyData</stp>
        <stp>Consolidate(SPREAD(42*HOE-CLE, L2),1X,SPREAD(42*HOE-CLE, L2),1,0)</stp>
        <stp>Bar</stp>
        <stp/>
        <stp>High</stp>
        <stp>20</stp>
        <stp>-76</stp>
        <stp>All</stp>
        <stp/>
        <stp/>
        <stp>TRUE</stp>
        <stp>T</stp>
        <tr r="G80" s="5"/>
      </tp>
      <tp>
        <v>17.03</v>
        <stp/>
        <stp>StudyData</stp>
        <stp>Consolidate(SPREAD(42*HOE-CLE, L2),1X,SPREAD(42*HOE-CLE, L2),1,0)</stp>
        <stp>Bar</stp>
        <stp/>
        <stp>High</stp>
        <stp>20</stp>
        <stp>-75</stp>
        <stp>All</stp>
        <stp/>
        <stp/>
        <stp>TRUE</stp>
        <stp>T</stp>
        <tr r="G79" s="5"/>
      </tp>
      <tp>
        <v>17.05</v>
        <stp/>
        <stp>StudyData</stp>
        <stp>Consolidate(SPREAD(42*HOE-CLE, L2),1X,SPREAD(42*HOE-CLE, L2),1,0)</stp>
        <stp>Bar</stp>
        <stp/>
        <stp>High</stp>
        <stp>20</stp>
        <stp>-74</stp>
        <stp>All</stp>
        <stp/>
        <stp/>
        <stp>TRUE</stp>
        <stp>T</stp>
        <tr r="G78" s="5"/>
      </tp>
      <tp>
        <v>17.079999999999998</v>
        <stp/>
        <stp>StudyData</stp>
        <stp>Consolidate(SPREAD(42*HOE-CLE, L2),1X,SPREAD(42*HOE-CLE, L2),1,0)</stp>
        <stp>Bar</stp>
        <stp/>
        <stp>High</stp>
        <stp>20</stp>
        <stp>-73</stp>
        <stp>All</stp>
        <stp/>
        <stp/>
        <stp>TRUE</stp>
        <stp>T</stp>
        <tr r="G77" s="5"/>
      </tp>
      <tp>
        <v>17.05</v>
        <stp/>
        <stp>StudyData</stp>
        <stp>Consolidate(SPREAD(42*HOE-CLE, L2),1X,SPREAD(42*HOE-CLE, L2),1,0)</stp>
        <stp>Bar</stp>
        <stp/>
        <stp>High</stp>
        <stp>20</stp>
        <stp>-72</stp>
        <stp>All</stp>
        <stp/>
        <stp/>
        <stp>TRUE</stp>
        <stp>T</stp>
        <tr r="G76" s="5"/>
      </tp>
      <tp>
        <v>17.09</v>
        <stp/>
        <stp>StudyData</stp>
        <stp>Consolidate(SPREAD(42*HOE-CLE, L2),1X,SPREAD(42*HOE-CLE, L2),1,0)</stp>
        <stp>Bar</stp>
        <stp/>
        <stp>High</stp>
        <stp>20</stp>
        <stp>-71</stp>
        <stp>All</stp>
        <stp/>
        <stp/>
        <stp>TRUE</stp>
        <stp>T</stp>
        <tr r="G75" s="5"/>
      </tp>
      <tp>
        <v>17.07</v>
        <stp/>
        <stp>StudyData</stp>
        <stp>Consolidate(SPREAD(42*HOE-CLE, L2),1X,SPREAD(42*HOE-CLE, L2),1,0)</stp>
        <stp>Bar</stp>
        <stp/>
        <stp>High</stp>
        <stp>20</stp>
        <stp>-70</stp>
        <stp>All</stp>
        <stp/>
        <stp/>
        <stp>TRUE</stp>
        <stp>T</stp>
        <tr r="G74" s="5"/>
      </tp>
      <tp>
        <v>17.03</v>
        <stp/>
        <stp>StudyData</stp>
        <stp>Consolidate(SPREAD(42*HOE-CLE, L2),1X,SPREAD(42*HOE-CLE, L2),1,0)</stp>
        <stp>Bar</stp>
        <stp/>
        <stp>High</stp>
        <stp>20</stp>
        <stp>-79</stp>
        <stp>All</stp>
        <stp/>
        <stp/>
        <stp>TRUE</stp>
        <stp>T</stp>
        <tr r="G83" s="5"/>
      </tp>
      <tp>
        <v>17.07</v>
        <stp/>
        <stp>StudyData</stp>
        <stp>Consolidate(SPREAD(42*HOE-CLE, L2),1X,SPREAD(42*HOE-CLE, L2),1,0)</stp>
        <stp>Bar</stp>
        <stp/>
        <stp>High</stp>
        <stp>20</stp>
        <stp>-78</stp>
        <stp>All</stp>
        <stp/>
        <stp/>
        <stp>TRUE</stp>
        <stp>T</stp>
        <tr r="G82" s="5"/>
      </tp>
      <tp>
        <v>16.55</v>
        <stp/>
        <stp>StudyData</stp>
        <stp>Consolidate(SPREAD(42*HOE-CLE, L2),1X,SPREAD(42*HOE-CLE, L2),1,0)</stp>
        <stp>Bar</stp>
        <stp/>
        <stp>Low</stp>
        <stp>20</stp>
        <stp>-233</stp>
        <stp>All</stp>
        <stp/>
        <stp/>
        <stp>TRUE</stp>
        <stp>T</stp>
        <tr r="H237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-133</stp>
        <stp>All</stp>
        <stp/>
        <stp/>
        <stp>TRUE</stp>
        <stp>T</stp>
        <tr r="H137" s="5"/>
      </tp>
      <tp>
        <v>16.53</v>
        <stp/>
        <stp>StudyData</stp>
        <stp>Consolidate(SPREAD(42*HOE-CLE, L2),1X,SPREAD(42*HOE-CLE, L2),1,0)</stp>
        <stp>Bar</stp>
        <stp/>
        <stp>Low</stp>
        <stp>20</stp>
        <stp>-232</stp>
        <stp>All</stp>
        <stp/>
        <stp/>
        <stp>TRUE</stp>
        <stp>T</stp>
        <tr r="H236" s="5"/>
      </tp>
      <tp>
        <v>16.579999999999998</v>
        <stp/>
        <stp>StudyData</stp>
        <stp>Consolidate(SPREAD(42*HOE-CLE, L2),1X,SPREAD(42*HOE-CLE, L2),1,0)</stp>
        <stp>Bar</stp>
        <stp/>
        <stp>Low</stp>
        <stp>20</stp>
        <stp>-132</stp>
        <stp>All</stp>
        <stp/>
        <stp/>
        <stp>TRUE</stp>
        <stp>T</stp>
        <tr r="H136" s="5"/>
      </tp>
      <tp>
        <v>16.510000000000002</v>
        <stp/>
        <stp>StudyData</stp>
        <stp>Consolidate(SPREAD(42*HOE-CLE, L2),1X,SPREAD(42*HOE-CLE, L2),1,0)</stp>
        <stp>Bar</stp>
        <stp/>
        <stp>Low</stp>
        <stp>20</stp>
        <stp>-231</stp>
        <stp>All</stp>
        <stp/>
        <stp/>
        <stp>TRUE</stp>
        <stp>T</stp>
        <tr r="H235" s="5"/>
      </tp>
      <tp>
        <v>16.55</v>
        <stp/>
        <stp>StudyData</stp>
        <stp>Consolidate(SPREAD(42*HOE-CLE, L2),1X,SPREAD(42*HOE-CLE, L2),1,0)</stp>
        <stp>Bar</stp>
        <stp/>
        <stp>Low</stp>
        <stp>20</stp>
        <stp>-131</stp>
        <stp>All</stp>
        <stp/>
        <stp/>
        <stp>TRUE</stp>
        <stp>T</stp>
        <tr r="H135" s="5"/>
      </tp>
      <tp>
        <v>16.54</v>
        <stp/>
        <stp>StudyData</stp>
        <stp>Consolidate(SPREAD(42*HOE-CLE, L2),1X,SPREAD(42*HOE-CLE, L2),1,0)</stp>
        <stp>Bar</stp>
        <stp/>
        <stp>Low</stp>
        <stp>20</stp>
        <stp>-230</stp>
        <stp>All</stp>
        <stp/>
        <stp/>
        <stp>TRUE</stp>
        <stp>T</stp>
        <tr r="H234" s="5"/>
      </tp>
      <tp>
        <v>16.57</v>
        <stp/>
        <stp>StudyData</stp>
        <stp>Consolidate(SPREAD(42*HOE-CLE, L2),1X,SPREAD(42*HOE-CLE, L2),1,0)</stp>
        <stp>Bar</stp>
        <stp/>
        <stp>Low</stp>
        <stp>20</stp>
        <stp>-130</stp>
        <stp>All</stp>
        <stp/>
        <stp/>
        <stp>TRUE</stp>
        <stp>T</stp>
        <tr r="H134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-237</stp>
        <stp>All</stp>
        <stp/>
        <stp/>
        <stp>TRUE</stp>
        <stp>T</stp>
        <tr r="H241" s="5"/>
      </tp>
      <tp>
        <v>16.649999999999999</v>
        <stp/>
        <stp>StudyData</stp>
        <stp>Consolidate(SPREAD(42*HOE-CLE, L2),1X,SPREAD(42*HOE-CLE, L2),1,0)</stp>
        <stp>Bar</stp>
        <stp/>
        <stp>Low</stp>
        <stp>20</stp>
        <stp>-137</stp>
        <stp>All</stp>
        <stp/>
        <stp/>
        <stp>TRUE</stp>
        <stp>T</stp>
        <tr r="H141" s="5"/>
      </tp>
      <tp>
        <v>16.52</v>
        <stp/>
        <stp>StudyData</stp>
        <stp>Consolidate(SPREAD(42*HOE-CLE, L2),1X,SPREAD(42*HOE-CLE, L2),1,0)</stp>
        <stp>Bar</stp>
        <stp/>
        <stp>Low</stp>
        <stp>20</stp>
        <stp>-236</stp>
        <stp>All</stp>
        <stp/>
        <stp/>
        <stp>TRUE</stp>
        <stp>T</stp>
        <tr r="H240" s="5"/>
      </tp>
      <tp>
        <v>16.63</v>
        <stp/>
        <stp>StudyData</stp>
        <stp>Consolidate(SPREAD(42*HOE-CLE, L2),1X,SPREAD(42*HOE-CLE, L2),1,0)</stp>
        <stp>Bar</stp>
        <stp/>
        <stp>Low</stp>
        <stp>20</stp>
        <stp>-136</stp>
        <stp>All</stp>
        <stp/>
        <stp/>
        <stp>TRUE</stp>
        <stp>T</stp>
        <tr r="H140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-235</stp>
        <stp>All</stp>
        <stp/>
        <stp/>
        <stp>TRUE</stp>
        <stp>T</stp>
        <tr r="H239" s="5"/>
      </tp>
      <tp>
        <v>16.62</v>
        <stp/>
        <stp>StudyData</stp>
        <stp>Consolidate(SPREAD(42*HOE-CLE, L2),1X,SPREAD(42*HOE-CLE, L2),1,0)</stp>
        <stp>Bar</stp>
        <stp/>
        <stp>Low</stp>
        <stp>20</stp>
        <stp>-135</stp>
        <stp>All</stp>
        <stp/>
        <stp/>
        <stp>TRUE</stp>
        <stp>T</stp>
        <tr r="H139" s="5"/>
      </tp>
      <tp>
        <v>16.489999999999998</v>
        <stp/>
        <stp>StudyData</stp>
        <stp>Consolidate(SPREAD(42*HOE-CLE, L2),1X,SPREAD(42*HOE-CLE, L2),1,0)</stp>
        <stp>Bar</stp>
        <stp/>
        <stp>Low</stp>
        <stp>20</stp>
        <stp>-234</stp>
        <stp>All</stp>
        <stp/>
        <stp/>
        <stp>TRUE</stp>
        <stp>T</stp>
        <tr r="H238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-134</stp>
        <stp>All</stp>
        <stp/>
        <stp/>
        <stp>TRUE</stp>
        <stp>T</stp>
        <tr r="H138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-239</stp>
        <stp>All</stp>
        <stp/>
        <stp/>
        <stp>TRUE</stp>
        <stp>T</stp>
        <tr r="H243" s="5"/>
      </tp>
      <tp>
        <v>16.420000000000002</v>
        <stp/>
        <stp>StudyData</stp>
        <stp>Consolidate(SPREAD(42*HOE-CLE, L2),1X,SPREAD(42*HOE-CLE, L2),1,0)</stp>
        <stp>Bar</stp>
        <stp/>
        <stp>Low</stp>
        <stp>20</stp>
        <stp>-139</stp>
        <stp>All</stp>
        <stp/>
        <stp/>
        <stp>TRUE</stp>
        <stp>T</stp>
        <tr r="H143" s="5"/>
      </tp>
      <tp>
        <v>16.5</v>
        <stp/>
        <stp>StudyData</stp>
        <stp>Consolidate(SPREAD(42*HOE-CLE, L2),1X,SPREAD(42*HOE-CLE, L2),1,0)</stp>
        <stp>Bar</stp>
        <stp/>
        <stp>Low</stp>
        <stp>20</stp>
        <stp>-238</stp>
        <stp>All</stp>
        <stp/>
        <stp/>
        <stp>TRUE</stp>
        <stp>T</stp>
        <tr r="H242" s="5"/>
      </tp>
      <tp>
        <v>16.420000000000002</v>
        <stp/>
        <stp>StudyData</stp>
        <stp>Consolidate(SPREAD(42*HOE-CLE, L2),1X,SPREAD(42*HOE-CLE, L2),1,0)</stp>
        <stp>Bar</stp>
        <stp/>
        <stp>Low</stp>
        <stp>20</stp>
        <stp>-138</stp>
        <stp>All</stp>
        <stp/>
        <stp/>
        <stp>TRUE</stp>
        <stp>T</stp>
        <tr r="H142" s="5"/>
      </tp>
      <tp>
        <v>16.71</v>
        <stp/>
        <stp>StudyData</stp>
        <stp>Consolidate(SPREAD(42*HOE-CLE, L2),1X,SPREAD(42*HOE-CLE, L2),1,0)</stp>
        <stp>Bar</stp>
        <stp/>
        <stp>High</stp>
        <stp>20</stp>
        <stp>-47</stp>
        <stp>All</stp>
        <stp/>
        <stp/>
        <stp>TRUE</stp>
        <stp>T</stp>
        <tr r="G51" s="5"/>
      </tp>
      <tp>
        <v>-48.18</v>
        <stp/>
        <stp>StudyData</stp>
        <stp>Consolidate(SPREAD(RBE-CLE,L2),1X,SPREAD(RBE-CLE,L2),1,0)</stp>
        <stp>Bar</stp>
        <stp/>
        <stp>Open</stp>
        <stp>10</stp>
        <stp>-88</stp>
        <stp>All</stp>
        <stp/>
        <stp/>
        <stp>TRUE</stp>
        <stp>T</stp>
        <tr r="F92" s="4"/>
      </tp>
      <tp>
        <v>16.72</v>
        <stp/>
        <stp>StudyData</stp>
        <stp>Consolidate(SPREAD(42*HOE-CLE, L2),1X,SPREAD(42*HOE-CLE, L2),1,0)</stp>
        <stp>Bar</stp>
        <stp/>
        <stp>High</stp>
        <stp>20</stp>
        <stp>-46</stp>
        <stp>All</stp>
        <stp/>
        <stp/>
        <stp>TRUE</stp>
        <stp>T</stp>
        <tr r="G50" s="5"/>
      </tp>
      <tp>
        <v>-48.21</v>
        <stp/>
        <stp>StudyData</stp>
        <stp>Consolidate(SPREAD(RBE-CLE,L2),1X,SPREAD(RBE-CLE,L2),1,0)</stp>
        <stp>Bar</stp>
        <stp/>
        <stp>Open</stp>
        <stp>10</stp>
        <stp>-89</stp>
        <stp>All</stp>
        <stp/>
        <stp/>
        <stp>TRUE</stp>
        <stp>T</stp>
        <tr r="F93" s="4"/>
      </tp>
      <tp>
        <v>16.73</v>
        <stp/>
        <stp>StudyData</stp>
        <stp>Consolidate(SPREAD(42*HOE-CLE, L2),1X,SPREAD(42*HOE-CLE, L2),1,0)</stp>
        <stp>Bar</stp>
        <stp/>
        <stp>High</stp>
        <stp>20</stp>
        <stp>-45</stp>
        <stp>All</stp>
        <stp/>
        <stp/>
        <stp>TRUE</stp>
        <stp>T</stp>
        <tr r="G49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-44</stp>
        <stp>All</stp>
        <stp/>
        <stp/>
        <stp>TRUE</stp>
        <stp>T</stp>
        <tr r="G48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-43</stp>
        <stp>All</stp>
        <stp/>
        <stp/>
        <stp>TRUE</stp>
        <stp>T</stp>
        <tr r="G47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-42</stp>
        <stp>All</stp>
        <stp/>
        <stp/>
        <stp>TRUE</stp>
        <stp>T</stp>
        <tr r="G46" s="5"/>
      </tp>
      <tp>
        <v>16.75</v>
        <stp/>
        <stp>StudyData</stp>
        <stp>Consolidate(SPREAD(42*HOE-CLE, L2),1X,SPREAD(42*HOE-CLE, L2),1,0)</stp>
        <stp>Bar</stp>
        <stp/>
        <stp>High</stp>
        <stp>20</stp>
        <stp>-41</stp>
        <stp>All</stp>
        <stp/>
        <stp/>
        <stp>TRUE</stp>
        <stp>T</stp>
        <tr r="G45" s="5"/>
      </tp>
      <tp>
        <v>16.739999999999998</v>
        <stp/>
        <stp>StudyData</stp>
        <stp>Consolidate(SPREAD(42*HOE-CLE, L2),1X,SPREAD(42*HOE-CLE, L2),1,0)</stp>
        <stp>Bar</stp>
        <stp/>
        <stp>High</stp>
        <stp>20</stp>
        <stp>-40</stp>
        <stp>All</stp>
        <stp/>
        <stp/>
        <stp>TRUE</stp>
        <stp>T</stp>
        <tr r="G44" s="5"/>
      </tp>
      <tp>
        <v>-48.31</v>
        <stp/>
        <stp>StudyData</stp>
        <stp>Consolidate(SPREAD(RBE-CLE,L2),1X,SPREAD(RBE-CLE,L2),1,0)</stp>
        <stp>Bar</stp>
        <stp/>
        <stp>Open</stp>
        <stp>10</stp>
        <stp>-80</stp>
        <stp>All</stp>
        <stp/>
        <stp/>
        <stp>TRUE</stp>
        <stp>T</stp>
        <tr r="F84" s="4"/>
      </tp>
      <tp>
        <v>-48.27</v>
        <stp/>
        <stp>StudyData</stp>
        <stp>Consolidate(SPREAD(RBE-CLE,L2),1X,SPREAD(RBE-CLE,L2),1,0)</stp>
        <stp>Bar</stp>
        <stp/>
        <stp>Open</stp>
        <stp>10</stp>
        <stp>-81</stp>
        <stp>All</stp>
        <stp/>
        <stp/>
        <stp>TRUE</stp>
        <stp>T</stp>
        <tr r="F85" s="4"/>
      </tp>
      <tp>
        <v>-48.26</v>
        <stp/>
        <stp>StudyData</stp>
        <stp>Consolidate(SPREAD(RBE-CLE,L2),1X,SPREAD(RBE-CLE,L2),1,0)</stp>
        <stp>Bar</stp>
        <stp/>
        <stp>Open</stp>
        <stp>10</stp>
        <stp>-82</stp>
        <stp>All</stp>
        <stp/>
        <stp/>
        <stp>TRUE</stp>
        <stp>T</stp>
        <tr r="F86" s="4"/>
      </tp>
      <tp>
        <v>-48.23</v>
        <stp/>
        <stp>StudyData</stp>
        <stp>Consolidate(SPREAD(RBE-CLE,L2),1X,SPREAD(RBE-CLE,L2),1,0)</stp>
        <stp>Bar</stp>
        <stp/>
        <stp>Open</stp>
        <stp>10</stp>
        <stp>-83</stp>
        <stp>All</stp>
        <stp/>
        <stp/>
        <stp>TRUE</stp>
        <stp>T</stp>
        <tr r="F87" s="4"/>
      </tp>
      <tp>
        <v>-48.22</v>
        <stp/>
        <stp>StudyData</stp>
        <stp>Consolidate(SPREAD(RBE-CLE,L2),1X,SPREAD(RBE-CLE,L2),1,0)</stp>
        <stp>Bar</stp>
        <stp/>
        <stp>Open</stp>
        <stp>10</stp>
        <stp>-84</stp>
        <stp>All</stp>
        <stp/>
        <stp/>
        <stp>TRUE</stp>
        <stp>T</stp>
        <tr r="F88" s="4"/>
      </tp>
      <tp>
        <v>-48.22</v>
        <stp/>
        <stp>StudyData</stp>
        <stp>Consolidate(SPREAD(RBE-CLE,L2),1X,SPREAD(RBE-CLE,L2),1,0)</stp>
        <stp>Bar</stp>
        <stp/>
        <stp>Open</stp>
        <stp>10</stp>
        <stp>-85</stp>
        <stp>All</stp>
        <stp/>
        <stp/>
        <stp>TRUE</stp>
        <stp>T</stp>
        <tr r="F89" s="4"/>
      </tp>
      <tp>
        <v>16.7</v>
        <stp/>
        <stp>StudyData</stp>
        <stp>Consolidate(SPREAD(42*HOE-CLE, L2),1X,SPREAD(42*HOE-CLE, L2),1,0)</stp>
        <stp>Bar</stp>
        <stp/>
        <stp>High</stp>
        <stp>20</stp>
        <stp>-49</stp>
        <stp>All</stp>
        <stp/>
        <stp/>
        <stp>TRUE</stp>
        <stp>T</stp>
        <tr r="G53" s="5"/>
      </tp>
      <tp>
        <v>-48.22</v>
        <stp/>
        <stp>StudyData</stp>
        <stp>Consolidate(SPREAD(RBE-CLE,L2),1X,SPREAD(RBE-CLE,L2),1,0)</stp>
        <stp>Bar</stp>
        <stp/>
        <stp>Open</stp>
        <stp>10</stp>
        <stp>-86</stp>
        <stp>All</stp>
        <stp/>
        <stp/>
        <stp>TRUE</stp>
        <stp>T</stp>
        <tr r="F90" s="4"/>
      </tp>
      <tp>
        <v>16.71</v>
        <stp/>
        <stp>StudyData</stp>
        <stp>Consolidate(SPREAD(42*HOE-CLE, L2),1X,SPREAD(42*HOE-CLE, L2),1,0)</stp>
        <stp>Bar</stp>
        <stp/>
        <stp>High</stp>
        <stp>20</stp>
        <stp>-48</stp>
        <stp>All</stp>
        <stp/>
        <stp/>
        <stp>TRUE</stp>
        <stp>T</stp>
        <tr r="G52" s="5"/>
      </tp>
      <tp>
        <v>-48.18</v>
        <stp/>
        <stp>StudyData</stp>
        <stp>Consolidate(SPREAD(RBE-CLE,L2),1X,SPREAD(RBE-CLE,L2),1,0)</stp>
        <stp>Bar</stp>
        <stp/>
        <stp>Open</stp>
        <stp>10</stp>
        <stp>-87</stp>
        <stp>All</stp>
        <stp/>
        <stp/>
        <stp>TRUE</stp>
        <stp>T</stp>
        <tr r="F91" s="4"/>
      </tp>
      <tp>
        <v>16.43</v>
        <stp/>
        <stp>StudyData</stp>
        <stp>Consolidate(SPREAD(42*HOE-CLE, L2),1X,SPREAD(42*HOE-CLE, L2),1,0)</stp>
        <stp>Bar</stp>
        <stp/>
        <stp>Low</stp>
        <stp>20</stp>
        <stp>-203</stp>
        <stp>All</stp>
        <stp/>
        <stp/>
        <stp>TRUE</stp>
        <stp>T</stp>
        <tr r="H207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-103</stp>
        <stp>All</stp>
        <stp/>
        <stp/>
        <stp>TRUE</stp>
        <stp>T</stp>
        <tr r="H107" s="5"/>
      </tp>
      <tp>
        <v>16.36</v>
        <stp/>
        <stp>StudyData</stp>
        <stp>Consolidate(SPREAD(42*HOE-CLE, L2),1X,SPREAD(42*HOE-CLE, L2),1,0)</stp>
        <stp>Bar</stp>
        <stp/>
        <stp>Low</stp>
        <stp>20</stp>
        <stp>-202</stp>
        <stp>All</stp>
        <stp/>
        <stp/>
        <stp>TRUE</stp>
        <stp>T</stp>
        <tr r="H206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-102</stp>
        <stp>All</stp>
        <stp/>
        <stp/>
        <stp>TRUE</stp>
        <stp>T</stp>
        <tr r="H106" s="5"/>
      </tp>
      <tp>
        <v>16.350000000000001</v>
        <stp/>
        <stp>StudyData</stp>
        <stp>Consolidate(SPREAD(42*HOE-CLE, L2),1X,SPREAD(42*HOE-CLE, L2),1,0)</stp>
        <stp>Bar</stp>
        <stp/>
        <stp>Low</stp>
        <stp>20</stp>
        <stp>-201</stp>
        <stp>All</stp>
        <stp/>
        <stp/>
        <stp>TRUE</stp>
        <stp>T</stp>
        <tr r="H205" s="5"/>
      </tp>
      <tp>
        <v>16.75</v>
        <stp/>
        <stp>StudyData</stp>
        <stp>Consolidate(SPREAD(42*HOE-CLE, L2),1X,SPREAD(42*HOE-CLE, L2),1,0)</stp>
        <stp>Bar</stp>
        <stp/>
        <stp>Low</stp>
        <stp>20</stp>
        <stp>-101</stp>
        <stp>All</stp>
        <stp/>
        <stp/>
        <stp>TRUE</stp>
        <stp>T</stp>
        <tr r="H105" s="5"/>
      </tp>
      <tp>
        <v>16.350000000000001</v>
        <stp/>
        <stp>StudyData</stp>
        <stp>Consolidate(SPREAD(42*HOE-CLE, L2),1X,SPREAD(42*HOE-CLE, L2),1,0)</stp>
        <stp>Bar</stp>
        <stp/>
        <stp>Low</stp>
        <stp>20</stp>
        <stp>-200</stp>
        <stp>All</stp>
        <stp/>
        <stp/>
        <stp>TRUE</stp>
        <stp>T</stp>
        <tr r="H204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-100</stp>
        <stp>All</stp>
        <stp/>
        <stp/>
        <stp>TRUE</stp>
        <stp>T</stp>
        <tr r="H104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-207</stp>
        <stp>All</stp>
        <stp/>
        <stp/>
        <stp>TRUE</stp>
        <stp>T</stp>
        <tr r="H211" s="5"/>
      </tp>
      <tp>
        <v>16.72</v>
        <stp/>
        <stp>StudyData</stp>
        <stp>Consolidate(SPREAD(42*HOE-CLE, L2),1X,SPREAD(42*HOE-CLE, L2),1,0)</stp>
        <stp>Bar</stp>
        <stp/>
        <stp>Low</stp>
        <stp>20</stp>
        <stp>-107</stp>
        <stp>All</stp>
        <stp/>
        <stp/>
        <stp>TRUE</stp>
        <stp>T</stp>
        <tr r="H111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-206</stp>
        <stp>All</stp>
        <stp/>
        <stp/>
        <stp>TRUE</stp>
        <stp>T</stp>
        <tr r="H210" s="5"/>
      </tp>
      <tp>
        <v>16.73</v>
        <stp/>
        <stp>StudyData</stp>
        <stp>Consolidate(SPREAD(42*HOE-CLE, L2),1X,SPREAD(42*HOE-CLE, L2),1,0)</stp>
        <stp>Bar</stp>
        <stp/>
        <stp>Low</stp>
        <stp>20</stp>
        <stp>-106</stp>
        <stp>All</stp>
        <stp/>
        <stp/>
        <stp>TRUE</stp>
        <stp>T</stp>
        <tr r="H110" s="5"/>
      </tp>
      <tp>
        <v>16.43</v>
        <stp/>
        <stp>StudyData</stp>
        <stp>Consolidate(SPREAD(42*HOE-CLE, L2),1X,SPREAD(42*HOE-CLE, L2),1,0)</stp>
        <stp>Bar</stp>
        <stp/>
        <stp>Low</stp>
        <stp>20</stp>
        <stp>-205</stp>
        <stp>All</stp>
        <stp/>
        <stp/>
        <stp>TRUE</stp>
        <stp>T</stp>
        <tr r="H209" s="5"/>
      </tp>
      <tp>
        <v>16.739999999999998</v>
        <stp/>
        <stp>StudyData</stp>
        <stp>Consolidate(SPREAD(42*HOE-CLE, L2),1X,SPREAD(42*HOE-CLE, L2),1,0)</stp>
        <stp>Bar</stp>
        <stp/>
        <stp>Low</stp>
        <stp>20</stp>
        <stp>-105</stp>
        <stp>All</stp>
        <stp/>
        <stp/>
        <stp>TRUE</stp>
        <stp>T</stp>
        <tr r="H109" s="5"/>
      </tp>
      <tp>
        <v>16.440000000000001</v>
        <stp/>
        <stp>StudyData</stp>
        <stp>Consolidate(SPREAD(42*HOE-CLE, L2),1X,SPREAD(42*HOE-CLE, L2),1,0)</stp>
        <stp>Bar</stp>
        <stp/>
        <stp>Low</stp>
        <stp>20</stp>
        <stp>-204</stp>
        <stp>All</stp>
        <stp/>
        <stp/>
        <stp>TRUE</stp>
        <stp>T</stp>
        <tr r="H208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-104</stp>
        <stp>All</stp>
        <stp/>
        <stp/>
        <stp>TRUE</stp>
        <stp>T</stp>
        <tr r="H108" s="5"/>
      </tp>
      <tp>
        <v>16.37</v>
        <stp/>
        <stp>StudyData</stp>
        <stp>Consolidate(SPREAD(42*HOE-CLE, L2),1X,SPREAD(42*HOE-CLE, L2),1,0)</stp>
        <stp>Bar</stp>
        <stp/>
        <stp>Low</stp>
        <stp>20</stp>
        <stp>-209</stp>
        <stp>All</stp>
        <stp/>
        <stp/>
        <stp>TRUE</stp>
        <stp>T</stp>
        <tr r="H213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-109</stp>
        <stp>All</stp>
        <stp/>
        <stp/>
        <stp>TRUE</stp>
        <stp>T</stp>
        <tr r="H113" s="5"/>
      </tp>
      <tp>
        <v>16.39</v>
        <stp/>
        <stp>StudyData</stp>
        <stp>Consolidate(SPREAD(42*HOE-CLE, L2),1X,SPREAD(42*HOE-CLE, L2),1,0)</stp>
        <stp>Bar</stp>
        <stp/>
        <stp>Low</stp>
        <stp>20</stp>
        <stp>-208</stp>
        <stp>All</stp>
        <stp/>
        <stp/>
        <stp>TRUE</stp>
        <stp>T</stp>
        <tr r="H212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-108</stp>
        <stp>All</stp>
        <stp/>
        <stp/>
        <stp>TRUE</stp>
        <stp>T</stp>
        <tr r="H112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-57</stp>
        <stp>All</stp>
        <stp/>
        <stp/>
        <stp>TRUE</stp>
        <stp>T</stp>
        <tr r="G61" s="5"/>
      </tp>
      <tp>
        <v>-48.2</v>
        <stp/>
        <stp>StudyData</stp>
        <stp>Consolidate(SPREAD(RBE-CLE,L2),1X,SPREAD(RBE-CLE,L2),1,0)</stp>
        <stp>Bar</stp>
        <stp/>
        <stp>Open</stp>
        <stp>10</stp>
        <stp>-98</stp>
        <stp>All</stp>
        <stp/>
        <stp/>
        <stp>TRUE</stp>
        <stp>T</stp>
        <tr r="F102" s="4"/>
      </tp>
      <tp>
        <v>16.8</v>
        <stp/>
        <stp>StudyData</stp>
        <stp>Consolidate(SPREAD(42*HOE-CLE, L2),1X,SPREAD(42*HOE-CLE, L2),1,0)</stp>
        <stp>Bar</stp>
        <stp/>
        <stp>High</stp>
        <stp>20</stp>
        <stp>-56</stp>
        <stp>All</stp>
        <stp/>
        <stp/>
        <stp>TRUE</stp>
        <stp>T</stp>
        <tr r="G60" s="5"/>
      </tp>
      <tp>
        <v>-48.17</v>
        <stp/>
        <stp>StudyData</stp>
        <stp>Consolidate(SPREAD(RBE-CLE,L2),1X,SPREAD(RBE-CLE,L2),1,0)</stp>
        <stp>Bar</stp>
        <stp/>
        <stp>Open</stp>
        <stp>10</stp>
        <stp>-99</stp>
        <stp>All</stp>
        <stp/>
        <stp/>
        <stp>TRUE</stp>
        <stp>T</stp>
        <tr r="F103" s="4"/>
      </tp>
      <tp>
        <v>16.79</v>
        <stp/>
        <stp>StudyData</stp>
        <stp>Consolidate(SPREAD(42*HOE-CLE, L2),1X,SPREAD(42*HOE-CLE, L2),1,0)</stp>
        <stp>Bar</stp>
        <stp/>
        <stp>High</stp>
        <stp>20</stp>
        <stp>-55</stp>
        <stp>All</stp>
        <stp/>
        <stp/>
        <stp>TRUE</stp>
        <stp>T</stp>
        <tr r="G59" s="5"/>
      </tp>
      <tp>
        <v>16.78</v>
        <stp/>
        <stp>StudyData</stp>
        <stp>Consolidate(SPREAD(42*HOE-CLE, L2),1X,SPREAD(42*HOE-CLE, L2),1,0)</stp>
        <stp>Bar</stp>
        <stp/>
        <stp>High</stp>
        <stp>20</stp>
        <stp>-54</stp>
        <stp>All</stp>
        <stp/>
        <stp/>
        <stp>TRUE</stp>
        <stp>T</stp>
        <tr r="G58" s="5"/>
      </tp>
      <tp>
        <v>16.77</v>
        <stp/>
        <stp>StudyData</stp>
        <stp>Consolidate(SPREAD(42*HOE-CLE, L2),1X,SPREAD(42*HOE-CLE, L2),1,0)</stp>
        <stp>Bar</stp>
        <stp/>
        <stp>High</stp>
        <stp>20</stp>
        <stp>-53</stp>
        <stp>All</stp>
        <stp/>
        <stp/>
        <stp>TRUE</stp>
        <stp>T</stp>
        <tr r="G57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-52</stp>
        <stp>All</stp>
        <stp/>
        <stp/>
        <stp>TRUE</stp>
        <stp>T</stp>
        <tr r="G56" s="5"/>
      </tp>
      <tp>
        <v>16.73</v>
        <stp/>
        <stp>StudyData</stp>
        <stp>Consolidate(SPREAD(42*HOE-CLE, L2),1X,SPREAD(42*HOE-CLE, L2),1,0)</stp>
        <stp>Bar</stp>
        <stp/>
        <stp>High</stp>
        <stp>20</stp>
        <stp>-51</stp>
        <stp>All</stp>
        <stp/>
        <stp/>
        <stp>TRUE</stp>
        <stp>T</stp>
        <tr r="G55" s="5"/>
      </tp>
      <tp>
        <v>16.72</v>
        <stp/>
        <stp>StudyData</stp>
        <stp>Consolidate(SPREAD(42*HOE-CLE, L2),1X,SPREAD(42*HOE-CLE, L2),1,0)</stp>
        <stp>Bar</stp>
        <stp/>
        <stp>High</stp>
        <stp>20</stp>
        <stp>-50</stp>
        <stp>All</stp>
        <stp/>
        <stp/>
        <stp>TRUE</stp>
        <stp>T</stp>
        <tr r="G54" s="5"/>
      </tp>
      <tp>
        <v>-48.2</v>
        <stp/>
        <stp>StudyData</stp>
        <stp>Consolidate(SPREAD(RBE-CLE,L2),1X,SPREAD(RBE-CLE,L2),1,0)</stp>
        <stp>Bar</stp>
        <stp/>
        <stp>Open</stp>
        <stp>10</stp>
        <stp>-90</stp>
        <stp>All</stp>
        <stp/>
        <stp/>
        <stp>TRUE</stp>
        <stp>T</stp>
        <tr r="F94" s="4"/>
      </tp>
      <tp>
        <v>-48.21</v>
        <stp/>
        <stp>StudyData</stp>
        <stp>Consolidate(SPREAD(RBE-CLE,L2),1X,SPREAD(RBE-CLE,L2),1,0)</stp>
        <stp>Bar</stp>
        <stp/>
        <stp>Open</stp>
        <stp>10</stp>
        <stp>-91</stp>
        <stp>All</stp>
        <stp/>
        <stp/>
        <stp>TRUE</stp>
        <stp>T</stp>
        <tr r="F95" s="4"/>
      </tp>
      <tp>
        <v>-48.2</v>
        <stp/>
        <stp>StudyData</stp>
        <stp>Consolidate(SPREAD(RBE-CLE,L2),1X,SPREAD(RBE-CLE,L2),1,0)</stp>
        <stp>Bar</stp>
        <stp/>
        <stp>Open</stp>
        <stp>10</stp>
        <stp>-92</stp>
        <stp>All</stp>
        <stp/>
        <stp/>
        <stp>TRUE</stp>
        <stp>T</stp>
        <tr r="F96" s="4"/>
      </tp>
      <tp>
        <v>-48.22</v>
        <stp/>
        <stp>StudyData</stp>
        <stp>Consolidate(SPREAD(RBE-CLE,L2),1X,SPREAD(RBE-CLE,L2),1,0)</stp>
        <stp>Bar</stp>
        <stp/>
        <stp>Open</stp>
        <stp>10</stp>
        <stp>-93</stp>
        <stp>All</stp>
        <stp/>
        <stp/>
        <stp>TRUE</stp>
        <stp>T</stp>
        <tr r="F97" s="4"/>
      </tp>
      <tp>
        <v>-48.2</v>
        <stp/>
        <stp>StudyData</stp>
        <stp>Consolidate(SPREAD(RBE-CLE,L2),1X,SPREAD(RBE-CLE,L2),1,0)</stp>
        <stp>Bar</stp>
        <stp/>
        <stp>Open</stp>
        <stp>10</stp>
        <stp>-94</stp>
        <stp>All</stp>
        <stp/>
        <stp/>
        <stp>TRUE</stp>
        <stp>T</stp>
        <tr r="F98" s="4"/>
      </tp>
      <tp>
        <v>-48.23</v>
        <stp/>
        <stp>StudyData</stp>
        <stp>Consolidate(SPREAD(RBE-CLE,L2),1X,SPREAD(RBE-CLE,L2),1,0)</stp>
        <stp>Bar</stp>
        <stp/>
        <stp>Open</stp>
        <stp>10</stp>
        <stp>-95</stp>
        <stp>All</stp>
        <stp/>
        <stp/>
        <stp>TRUE</stp>
        <stp>T</stp>
        <tr r="F99" s="4"/>
      </tp>
      <tp>
        <v>16.72</v>
        <stp/>
        <stp>StudyData</stp>
        <stp>Consolidate(SPREAD(42*HOE-CLE, L2),1X,SPREAD(42*HOE-CLE, L2),1,0)</stp>
        <stp>Bar</stp>
        <stp/>
        <stp>High</stp>
        <stp>20</stp>
        <stp>-59</stp>
        <stp>All</stp>
        <stp/>
        <stp/>
        <stp>TRUE</stp>
        <stp>T</stp>
        <tr r="G63" s="5"/>
      </tp>
      <tp>
        <v>-48.23</v>
        <stp/>
        <stp>StudyData</stp>
        <stp>Consolidate(SPREAD(RBE-CLE,L2),1X,SPREAD(RBE-CLE,L2),1,0)</stp>
        <stp>Bar</stp>
        <stp/>
        <stp>Open</stp>
        <stp>10</stp>
        <stp>-96</stp>
        <stp>All</stp>
        <stp/>
        <stp/>
        <stp>TRUE</stp>
        <stp>T</stp>
        <tr r="F100" s="4"/>
      </tp>
      <tp>
        <v>16.670000000000002</v>
        <stp/>
        <stp>StudyData</stp>
        <stp>Consolidate(SPREAD(42*HOE-CLE, L2),1X,SPREAD(42*HOE-CLE, L2),1,0)</stp>
        <stp>Bar</stp>
        <stp/>
        <stp>High</stp>
        <stp>20</stp>
        <stp>-58</stp>
        <stp>All</stp>
        <stp/>
        <stp/>
        <stp>TRUE</stp>
        <stp>T</stp>
        <tr r="G62" s="5"/>
      </tp>
      <tp>
        <v>-48.19</v>
        <stp/>
        <stp>StudyData</stp>
        <stp>Consolidate(SPREAD(RBE-CLE,L2),1X,SPREAD(RBE-CLE,L2),1,0)</stp>
        <stp>Bar</stp>
        <stp/>
        <stp>Open</stp>
        <stp>10</stp>
        <stp>-97</stp>
        <stp>All</stp>
        <stp/>
        <stp/>
        <stp>TRUE</stp>
        <stp>T</stp>
        <tr r="F101" s="4"/>
      </tp>
      <tp>
        <v>16.21</v>
        <stp/>
        <stp>StudyData</stp>
        <stp>Consolidate(SPREAD(42*HOE-CLE, L2),1X,SPREAD(42*HOE-CLE, L2),1,0)</stp>
        <stp>Bar</stp>
        <stp/>
        <stp>Low</stp>
        <stp>20</stp>
        <stp>-213</stp>
        <stp>All</stp>
        <stp/>
        <stp/>
        <stp>TRUE</stp>
        <stp>T</stp>
        <tr r="H217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-113</stp>
        <stp>All</stp>
        <stp/>
        <stp/>
        <stp>TRUE</stp>
        <stp>T</stp>
        <tr r="H117" s="5"/>
      </tp>
      <tp>
        <v>16.18</v>
        <stp/>
        <stp>StudyData</stp>
        <stp>Consolidate(SPREAD(42*HOE-CLE, L2),1X,SPREAD(42*HOE-CLE, L2),1,0)</stp>
        <stp>Bar</stp>
        <stp/>
        <stp>Low</stp>
        <stp>20</stp>
        <stp>-212</stp>
        <stp>All</stp>
        <stp/>
        <stp/>
        <stp>TRUE</stp>
        <stp>T</stp>
        <tr r="H216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-112</stp>
        <stp>All</stp>
        <stp/>
        <stp/>
        <stp>TRUE</stp>
        <stp>T</stp>
        <tr r="H116" s="5"/>
      </tp>
      <tp>
        <v>16.27</v>
        <stp/>
        <stp>StudyData</stp>
        <stp>Consolidate(SPREAD(42*HOE-CLE, L2),1X,SPREAD(42*HOE-CLE, L2),1,0)</stp>
        <stp>Bar</stp>
        <stp/>
        <stp>Low</stp>
        <stp>20</stp>
        <stp>-211</stp>
        <stp>All</stp>
        <stp/>
        <stp/>
        <stp>TRUE</stp>
        <stp>T</stp>
        <tr r="H215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-111</stp>
        <stp>All</stp>
        <stp/>
        <stp/>
        <stp>TRUE</stp>
        <stp>T</stp>
        <tr r="H115" s="5"/>
      </tp>
      <tp>
        <v>16.399999999999999</v>
        <stp/>
        <stp>StudyData</stp>
        <stp>Consolidate(SPREAD(42*HOE-CLE, L2),1X,SPREAD(42*HOE-CLE, L2),1,0)</stp>
        <stp>Bar</stp>
        <stp/>
        <stp>Low</stp>
        <stp>20</stp>
        <stp>-210</stp>
        <stp>All</stp>
        <stp/>
        <stp/>
        <stp>TRUE</stp>
        <stp>T</stp>
        <tr r="H214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-110</stp>
        <stp>All</stp>
        <stp/>
        <stp/>
        <stp>TRUE</stp>
        <stp>T</stp>
        <tr r="H114" s="5"/>
      </tp>
      <tp>
        <v>16.39</v>
        <stp/>
        <stp>StudyData</stp>
        <stp>Consolidate(SPREAD(42*HOE-CLE, L2),1X,SPREAD(42*HOE-CLE, L2),1,0)</stp>
        <stp>Bar</stp>
        <stp/>
        <stp>Low</stp>
        <stp>20</stp>
        <stp>-217</stp>
        <stp>All</stp>
        <stp/>
        <stp/>
        <stp>TRUE</stp>
        <stp>T</stp>
        <tr r="H221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-117</stp>
        <stp>All</stp>
        <stp/>
        <stp/>
        <stp>TRUE</stp>
        <stp>T</stp>
        <tr r="H121" s="5"/>
      </tp>
      <tp>
        <v>16.46</v>
        <stp/>
        <stp>StudyData</stp>
        <stp>Consolidate(SPREAD(42*HOE-CLE, L2),1X,SPREAD(42*HOE-CLE, L2),1,0)</stp>
        <stp>Bar</stp>
        <stp/>
        <stp>Low</stp>
        <stp>20</stp>
        <stp>-216</stp>
        <stp>All</stp>
        <stp/>
        <stp/>
        <stp>TRUE</stp>
        <stp>T</stp>
        <tr r="H220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-116</stp>
        <stp>All</stp>
        <stp/>
        <stp/>
        <stp>TRUE</stp>
        <stp>T</stp>
        <tr r="H120" s="5"/>
      </tp>
      <tp>
        <v>16.45</v>
        <stp/>
        <stp>StudyData</stp>
        <stp>Consolidate(SPREAD(42*HOE-CLE, L2),1X,SPREAD(42*HOE-CLE, L2),1,0)</stp>
        <stp>Bar</stp>
        <stp/>
        <stp>Low</stp>
        <stp>20</stp>
        <stp>-215</stp>
        <stp>All</stp>
        <stp/>
        <stp/>
        <stp>TRUE</stp>
        <stp>T</stp>
        <tr r="H219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-115</stp>
        <stp>All</stp>
        <stp/>
        <stp/>
        <stp>TRUE</stp>
        <stp>T</stp>
        <tr r="H119" s="5"/>
      </tp>
      <tp>
        <v>16.32</v>
        <stp/>
        <stp>StudyData</stp>
        <stp>Consolidate(SPREAD(42*HOE-CLE, L2),1X,SPREAD(42*HOE-CLE, L2),1,0)</stp>
        <stp>Bar</stp>
        <stp/>
        <stp>Low</stp>
        <stp>20</stp>
        <stp>-214</stp>
        <stp>All</stp>
        <stp/>
        <stp/>
        <stp>TRUE</stp>
        <stp>T</stp>
        <tr r="H218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-114</stp>
        <stp>All</stp>
        <stp/>
        <stp/>
        <stp>TRUE</stp>
        <stp>T</stp>
        <tr r="H118" s="5"/>
      </tp>
      <tp>
        <v>16.32</v>
        <stp/>
        <stp>StudyData</stp>
        <stp>Consolidate(SPREAD(42*HOE-CLE, L2),1X,SPREAD(42*HOE-CLE, L2),1,0)</stp>
        <stp>Bar</stp>
        <stp/>
        <stp>Low</stp>
        <stp>20</stp>
        <stp>-219</stp>
        <stp>All</stp>
        <stp/>
        <stp/>
        <stp>TRUE</stp>
        <stp>T</stp>
        <tr r="H223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-119</stp>
        <stp>All</stp>
        <stp/>
        <stp/>
        <stp>TRUE</stp>
        <stp>T</stp>
        <tr r="H123" s="5"/>
      </tp>
      <tp>
        <v>16.39</v>
        <stp/>
        <stp>StudyData</stp>
        <stp>Consolidate(SPREAD(42*HOE-CLE, L2),1X,SPREAD(42*HOE-CLE, L2),1,0)</stp>
        <stp>Bar</stp>
        <stp/>
        <stp>Low</stp>
        <stp>20</stp>
        <stp>-218</stp>
        <stp>All</stp>
        <stp/>
        <stp/>
        <stp>TRUE</stp>
        <stp>T</stp>
        <tr r="H222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-118</stp>
        <stp>All</stp>
        <stp/>
        <stp/>
        <stp>TRUE</stp>
        <stp>T</stp>
        <tr r="H122" s="5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-205</stp>
        <stp>All</stp>
        <stp/>
        <stp/>
        <stp>TRUE</stp>
        <stp>T</stp>
        <tr r="G209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-105</stp>
        <stp>All</stp>
        <stp/>
        <stp/>
        <stp>TRUE</stp>
        <stp>T</stp>
        <tr r="G109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-223</stp>
        <stp>All</stp>
        <stp/>
        <stp/>
        <stp>TRUE</stp>
        <stp>T</stp>
        <tr r="F227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-123</stp>
        <stp>All</stp>
        <stp/>
        <stp/>
        <stp>TRUE</stp>
        <stp>T</stp>
        <tr r="F127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-204</stp>
        <stp>All</stp>
        <stp/>
        <stp/>
        <stp>TRUE</stp>
        <stp>T</stp>
        <tr r="G208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-104</stp>
        <stp>All</stp>
        <stp/>
        <stp/>
        <stp>TRUE</stp>
        <stp>T</stp>
        <tr r="G108" s="6"/>
      </tp>
      <tp>
        <v>68.25</v>
        <stp/>
        <stp>StudyData</stp>
        <stp>Consolidate(SPREAD((-ZSE)+(2.2*ZME)+(11*ZLE)),1X,SPREAD((-ZSE)+(2.2*ZME)+(11*ZLE)),1,0)</stp>
        <stp>Bar</stp>
        <stp/>
        <stp>Open</stp>
        <stp>15</stp>
        <stp>-222</stp>
        <stp>All</stp>
        <stp/>
        <stp/>
        <stp>TRUE</stp>
        <stp>T</stp>
        <tr r="F226" s="6"/>
      </tp>
      <tp>
        <v>74.75</v>
        <stp/>
        <stp>StudyData</stp>
        <stp>Consolidate(SPREAD((-ZSE)+(2.2*ZME)+(11*ZLE)),1X,SPREAD((-ZSE)+(2.2*ZME)+(11*ZLE)),1,0)</stp>
        <stp>Bar</stp>
        <stp/>
        <stp>Open</stp>
        <stp>15</stp>
        <stp>-122</stp>
        <stp>All</stp>
        <stp/>
        <stp/>
        <stp>TRUE</stp>
        <stp>T</stp>
        <tr r="F126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-207</stp>
        <stp>All</stp>
        <stp/>
        <stp/>
        <stp>TRUE</stp>
        <stp>T</stp>
        <tr r="G211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-107</stp>
        <stp>All</stp>
        <stp/>
        <stp/>
        <stp>TRUE</stp>
        <stp>T</stp>
        <tr r="G111" s="6"/>
      </tp>
      <tp>
        <v>68.25</v>
        <stp/>
        <stp>StudyData</stp>
        <stp>Consolidate(SPREAD((-ZSE)+(2.2*ZME)+(11*ZLE)),1X,SPREAD((-ZSE)+(2.2*ZME)+(11*ZLE)),1,0)</stp>
        <stp>Bar</stp>
        <stp/>
        <stp>Open</stp>
        <stp>15</stp>
        <stp>-221</stp>
        <stp>All</stp>
        <stp/>
        <stp/>
        <stp>TRUE</stp>
        <stp>T</stp>
        <tr r="F225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-121</stp>
        <stp>All</stp>
        <stp/>
        <stp/>
        <stp>TRUE</stp>
        <stp>T</stp>
        <tr r="F125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-206</stp>
        <stp>All</stp>
        <stp/>
        <stp/>
        <stp>TRUE</stp>
        <stp>T</stp>
        <tr r="G210" s="6"/>
      </tp>
      <tp>
        <v>76</v>
        <stp/>
        <stp>StudyData</stp>
        <stp>Consolidate(SPREAD((-ZSE)+(2.2*ZME)+(11*ZLE)),1X,SPREAD((-ZSE)+(2.2*ZME)+(11*ZLE)),1,0)</stp>
        <stp>Bar</stp>
        <stp/>
        <stp>High</stp>
        <stp>15</stp>
        <stp>-106</stp>
        <stp>All</stp>
        <stp/>
        <stp/>
        <stp>TRUE</stp>
        <stp>T</stp>
        <tr r="G110" s="6"/>
      </tp>
      <tp>
        <v>68</v>
        <stp/>
        <stp>StudyData</stp>
        <stp>Consolidate(SPREAD((-ZSE)+(2.2*ZME)+(11*ZLE)),1X,SPREAD((-ZSE)+(2.2*ZME)+(11*ZLE)),1,0)</stp>
        <stp>Bar</stp>
        <stp/>
        <stp>Open</stp>
        <stp>15</stp>
        <stp>-220</stp>
        <stp>All</stp>
        <stp/>
        <stp/>
        <stp>TRUE</stp>
        <stp>T</stp>
        <tr r="F224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-120</stp>
        <stp>All</stp>
        <stp/>
        <stp/>
        <stp>TRUE</stp>
        <stp>T</stp>
        <tr r="F124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-201</stp>
        <stp>All</stp>
        <stp/>
        <stp/>
        <stp>TRUE</stp>
        <stp>T</stp>
        <tr r="G205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-101</stp>
        <stp>All</stp>
        <stp/>
        <stp/>
        <stp>TRUE</stp>
        <stp>T</stp>
        <tr r="G105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-227</stp>
        <stp>All</stp>
        <stp/>
        <stp/>
        <stp>TRUE</stp>
        <stp>T</stp>
        <tr r="F231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-127</stp>
        <stp>All</stp>
        <stp/>
        <stp/>
        <stp>TRUE</stp>
        <stp>T</stp>
        <tr r="F131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-200</stp>
        <stp>All</stp>
        <stp/>
        <stp/>
        <stp>TRUE</stp>
        <stp>T</stp>
        <tr r="G204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-100</stp>
        <stp>All</stp>
        <stp/>
        <stp/>
        <stp>TRUE</stp>
        <stp>T</stp>
        <tr r="G104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-226</stp>
        <stp>All</stp>
        <stp/>
        <stp/>
        <stp>TRUE</stp>
        <stp>T</stp>
        <tr r="F230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-126</stp>
        <stp>All</stp>
        <stp/>
        <stp/>
        <stp>TRUE</stp>
        <stp>T</stp>
        <tr r="F130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-203</stp>
        <stp>All</stp>
        <stp/>
        <stp/>
        <stp>TRUE</stp>
        <stp>T</stp>
        <tr r="G207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-103</stp>
        <stp>All</stp>
        <stp/>
        <stp/>
        <stp>TRUE</stp>
        <stp>T</stp>
        <tr r="G107" s="6"/>
      </tp>
      <tp>
        <v>68.25</v>
        <stp/>
        <stp>StudyData</stp>
        <stp>Consolidate(SPREAD((-ZSE)+(2.2*ZME)+(11*ZLE)),1X,SPREAD((-ZSE)+(2.2*ZME)+(11*ZLE)),1,0)</stp>
        <stp>Bar</stp>
        <stp/>
        <stp>Open</stp>
        <stp>15</stp>
        <stp>-225</stp>
        <stp>All</stp>
        <stp/>
        <stp/>
        <stp>TRUE</stp>
        <stp>T</stp>
        <tr r="F229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-125</stp>
        <stp>All</stp>
        <stp/>
        <stp/>
        <stp>TRUE</stp>
        <stp>T</stp>
        <tr r="F129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-202</stp>
        <stp>All</stp>
        <stp/>
        <stp/>
        <stp>TRUE</stp>
        <stp>T</stp>
        <tr r="G206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-102</stp>
        <stp>All</stp>
        <stp/>
        <stp/>
        <stp>TRUE</stp>
        <stp>T</stp>
        <tr r="G106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-224</stp>
        <stp>All</stp>
        <stp/>
        <stp/>
        <stp>TRUE</stp>
        <stp>T</stp>
        <tr r="F228" s="6"/>
      </tp>
      <tp>
        <v>75</v>
        <stp/>
        <stp>StudyData</stp>
        <stp>Consolidate(SPREAD((-ZSE)+(2.2*ZME)+(11*ZLE)),1X,SPREAD((-ZSE)+(2.2*ZME)+(11*ZLE)),1,0)</stp>
        <stp>Bar</stp>
        <stp/>
        <stp>Open</stp>
        <stp>15</stp>
        <stp>-124</stp>
        <stp>All</stp>
        <stp/>
        <stp/>
        <stp>TRUE</stp>
        <stp>T</stp>
        <tr r="F128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-229</stp>
        <stp>All</stp>
        <stp/>
        <stp/>
        <stp>TRUE</stp>
        <stp>T</stp>
        <tr r="F233" s="6"/>
      </tp>
      <tp>
        <v>73.75</v>
        <stp/>
        <stp>StudyData</stp>
        <stp>Consolidate(SPREAD((-ZSE)+(2.2*ZME)+(11*ZLE)),1X,SPREAD((-ZSE)+(2.2*ZME)+(11*ZLE)),1,0)</stp>
        <stp>Bar</stp>
        <stp/>
        <stp>Open</stp>
        <stp>15</stp>
        <stp>-129</stp>
        <stp>All</stp>
        <stp/>
        <stp/>
        <stp>TRUE</stp>
        <stp>T</stp>
        <tr r="F133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-228</stp>
        <stp>All</stp>
        <stp/>
        <stp/>
        <stp>TRUE</stp>
        <stp>T</stp>
        <tr r="F232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-128</stp>
        <stp>All</stp>
        <stp/>
        <stp/>
        <stp>TRUE</stp>
        <stp>T</stp>
        <tr r="F132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-209</stp>
        <stp>All</stp>
        <stp/>
        <stp/>
        <stp>TRUE</stp>
        <stp>T</stp>
        <tr r="G213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-109</stp>
        <stp>All</stp>
        <stp/>
        <stp/>
        <stp>TRUE</stp>
        <stp>T</stp>
        <tr r="G113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-208</stp>
        <stp>All</stp>
        <stp/>
        <stp/>
        <stp>TRUE</stp>
        <stp>T</stp>
        <tr r="G212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-108</stp>
        <stp>All</stp>
        <stp/>
        <stp/>
        <stp>TRUE</stp>
        <stp>T</stp>
        <tr r="G112" s="6"/>
      </tp>
      <tp>
        <v>16.91</v>
        <stp/>
        <stp>StudyData</stp>
        <stp>Consolidate(SPREAD(42*HOE-CLE, L2),1X,SPREAD(42*HOE-CLE, L2),1,0)</stp>
        <stp>Bar</stp>
        <stp/>
        <stp>Low</stp>
        <stp>20</stp>
        <stp>-68</stp>
        <stp>All</stp>
        <stp/>
        <stp/>
        <stp>TRUE</stp>
        <stp>T</stp>
        <tr r="H72" s="5"/>
      </tp>
      <tp>
        <v>16.93</v>
        <stp/>
        <stp>StudyData</stp>
        <stp>Consolidate(SPREAD(42*HOE-CLE, L2),1X,SPREAD(42*HOE-CLE, L2),1,0)</stp>
        <stp>Bar</stp>
        <stp/>
        <stp>Low</stp>
        <stp>20</stp>
        <stp>-69</stp>
        <stp>All</stp>
        <stp/>
        <stp/>
        <stp>TRUE</stp>
        <stp>T</stp>
        <tr r="H73" s="5"/>
      </tp>
      <tp>
        <v>16.86</v>
        <stp/>
        <stp>StudyData</stp>
        <stp>Consolidate(SPREAD(42*HOE-CLE, L2),1X,SPREAD(42*HOE-CLE, L2),1,0)</stp>
        <stp>Bar</stp>
        <stp/>
        <stp>Low</stp>
        <stp>20</stp>
        <stp>-62</stp>
        <stp>All</stp>
        <stp/>
        <stp/>
        <stp>TRUE</stp>
        <stp>T</stp>
        <tr r="H66" s="5"/>
      </tp>
      <tp>
        <v>16.88</v>
        <stp/>
        <stp>StudyData</stp>
        <stp>Consolidate(SPREAD(42*HOE-CLE, L2),1X,SPREAD(42*HOE-CLE, L2),1,0)</stp>
        <stp>Bar</stp>
        <stp/>
        <stp>Low</stp>
        <stp>20</stp>
        <stp>-63</stp>
        <stp>All</stp>
        <stp/>
        <stp/>
        <stp>TRUE</stp>
        <stp>T</stp>
        <tr r="H67" s="5"/>
      </tp>
      <tp>
        <v>16.64</v>
        <stp/>
        <stp>StudyData</stp>
        <stp>Consolidate(SPREAD(42*HOE-CLE, L2),1X,SPREAD(42*HOE-CLE, L2),1,0)</stp>
        <stp>Bar</stp>
        <stp/>
        <stp>Low</stp>
        <stp>20</stp>
        <stp>-60</stp>
        <stp>All</stp>
        <stp/>
        <stp/>
        <stp>TRUE</stp>
        <stp>T</stp>
        <tr r="H64" s="5"/>
      </tp>
      <tp>
        <v>16.82</v>
        <stp/>
        <stp>StudyData</stp>
        <stp>Consolidate(SPREAD(42*HOE-CLE, L2),1X,SPREAD(42*HOE-CLE, L2),1,0)</stp>
        <stp>Bar</stp>
        <stp/>
        <stp>Low</stp>
        <stp>20</stp>
        <stp>-61</stp>
        <stp>All</stp>
        <stp/>
        <stp/>
        <stp>TRUE</stp>
        <stp>T</stp>
        <tr r="H65" s="5"/>
      </tp>
      <tp>
        <v>16.91</v>
        <stp/>
        <stp>StudyData</stp>
        <stp>Consolidate(SPREAD(42*HOE-CLE, L2),1X,SPREAD(42*HOE-CLE, L2),1,0)</stp>
        <stp>Bar</stp>
        <stp/>
        <stp>Low</stp>
        <stp>20</stp>
        <stp>-66</stp>
        <stp>All</stp>
        <stp/>
        <stp/>
        <stp>TRUE</stp>
        <stp>T</stp>
        <tr r="H70" s="5"/>
      </tp>
      <tp>
        <v>16.940000000000001</v>
        <stp/>
        <stp>StudyData</stp>
        <stp>Consolidate(SPREAD(42*HOE-CLE, L2),1X,SPREAD(42*HOE-CLE, L2),1,0)</stp>
        <stp>Bar</stp>
        <stp/>
        <stp>Low</stp>
        <stp>20</stp>
        <stp>-67</stp>
        <stp>All</stp>
        <stp/>
        <stp/>
        <stp>TRUE</stp>
        <stp>T</stp>
        <tr r="H71" s="5"/>
      </tp>
      <tp>
        <v>16.89</v>
        <stp/>
        <stp>StudyData</stp>
        <stp>Consolidate(SPREAD(42*HOE-CLE, L2),1X,SPREAD(42*HOE-CLE, L2),1,0)</stp>
        <stp>Bar</stp>
        <stp/>
        <stp>Low</stp>
        <stp>20</stp>
        <stp>-64</stp>
        <stp>All</stp>
        <stp/>
        <stp/>
        <stp>TRUE</stp>
        <stp>T</stp>
        <tr r="H68" s="5"/>
      </tp>
      <tp>
        <v>16.88</v>
        <stp/>
        <stp>StudyData</stp>
        <stp>Consolidate(SPREAD(42*HOE-CLE, L2),1X,SPREAD(42*HOE-CLE, L2),1,0)</stp>
        <stp>Bar</stp>
        <stp/>
        <stp>Low</stp>
        <stp>20</stp>
        <stp>-65</stp>
        <stp>All</stp>
        <stp/>
        <stp/>
        <stp>TRUE</stp>
        <stp>T</stp>
        <tr r="H69" s="5"/>
      </tp>
      <tp>
        <v>-47.76</v>
        <stp/>
        <stp>StudyData</stp>
        <stp>Consolidate(SPREAD(RBE-CLE,L2),1X,SPREAD(RBE-CLE,L2),1,0)</stp>
        <stp>Bar</stp>
        <stp/>
        <stp>Close</stp>
        <stp>10</stp>
        <stp>-209</stp>
        <stp>All</stp>
        <stp/>
        <stp/>
        <stp>TRUE</stp>
        <stp>T</stp>
        <tr r="I213" s="4"/>
      </tp>
      <tp>
        <v>-48.15</v>
        <stp/>
        <stp>StudyData</stp>
        <stp>Consolidate(SPREAD(RBE-CLE,L2),1X,SPREAD(RBE-CLE,L2),1,0)</stp>
        <stp>Bar</stp>
        <stp/>
        <stp>Close</stp>
        <stp>10</stp>
        <stp>-109</stp>
        <stp>All</stp>
        <stp/>
        <stp/>
        <stp>TRUE</stp>
        <stp>T</stp>
        <tr r="I113" s="4"/>
      </tp>
      <tp>
        <v>-47.73</v>
        <stp/>
        <stp>StudyData</stp>
        <stp>Consolidate(SPREAD(RBE-CLE,L2),1X,SPREAD(RBE-CLE,L2),1,0)</stp>
        <stp>Bar</stp>
        <stp/>
        <stp>Close</stp>
        <stp>10</stp>
        <stp>-208</stp>
        <stp>All</stp>
        <stp/>
        <stp/>
        <stp>TRUE</stp>
        <stp>T</stp>
        <tr r="I212" s="4"/>
      </tp>
      <tp>
        <v>-48.18</v>
        <stp/>
        <stp>StudyData</stp>
        <stp>Consolidate(SPREAD(RBE-CLE,L2),1X,SPREAD(RBE-CLE,L2),1,0)</stp>
        <stp>Bar</stp>
        <stp/>
        <stp>Close</stp>
        <stp>10</stp>
        <stp>-108</stp>
        <stp>All</stp>
        <stp/>
        <stp/>
        <stp>TRUE</stp>
        <stp>T</stp>
        <tr r="I112" s="4"/>
      </tp>
      <tp>
        <v>-47.8</v>
        <stp/>
        <stp>StudyData</stp>
        <stp>Consolidate(SPREAD(RBE-CLE,L2),1X,SPREAD(RBE-CLE,L2),1,0)</stp>
        <stp>Bar</stp>
        <stp/>
        <stp>Close</stp>
        <stp>10</stp>
        <stp>-203</stp>
        <stp>All</stp>
        <stp/>
        <stp/>
        <stp>TRUE</stp>
        <stp>T</stp>
        <tr r="I207" s="4"/>
      </tp>
      <tp>
        <v>-48.14</v>
        <stp/>
        <stp>StudyData</stp>
        <stp>Consolidate(SPREAD(RBE-CLE,L2),1X,SPREAD(RBE-CLE,L2),1,0)</stp>
        <stp>Bar</stp>
        <stp/>
        <stp>Close</stp>
        <stp>10</stp>
        <stp>-103</stp>
        <stp>All</stp>
        <stp/>
        <stp/>
        <stp>TRUE</stp>
        <stp>T</stp>
        <tr r="I107" s="4"/>
      </tp>
      <tp>
        <v>-47.8</v>
        <stp/>
        <stp>StudyData</stp>
        <stp>Consolidate(SPREAD(RBE-CLE,L2),1X,SPREAD(RBE-CLE,L2),1,0)</stp>
        <stp>Bar</stp>
        <stp/>
        <stp>Close</stp>
        <stp>10</stp>
        <stp>-202</stp>
        <stp>All</stp>
        <stp/>
        <stp/>
        <stp>TRUE</stp>
        <stp>T</stp>
        <tr r="I206" s="4"/>
      </tp>
      <tp>
        <v>-48.14</v>
        <stp/>
        <stp>StudyData</stp>
        <stp>Consolidate(SPREAD(RBE-CLE,L2),1X,SPREAD(RBE-CLE,L2),1,0)</stp>
        <stp>Bar</stp>
        <stp/>
        <stp>Close</stp>
        <stp>10</stp>
        <stp>-102</stp>
        <stp>All</stp>
        <stp/>
        <stp/>
        <stp>TRUE</stp>
        <stp>T</stp>
        <tr r="I106" s="4"/>
      </tp>
      <tp>
        <v>-47.78</v>
        <stp/>
        <stp>StudyData</stp>
        <stp>Consolidate(SPREAD(RBE-CLE,L2),1X,SPREAD(RBE-CLE,L2),1,0)</stp>
        <stp>Bar</stp>
        <stp/>
        <stp>Close</stp>
        <stp>10</stp>
        <stp>-201</stp>
        <stp>All</stp>
        <stp/>
        <stp/>
        <stp>TRUE</stp>
        <stp>T</stp>
        <tr r="I205" s="4"/>
      </tp>
      <tp>
        <v>-48.16</v>
        <stp/>
        <stp>StudyData</stp>
        <stp>Consolidate(SPREAD(RBE-CLE,L2),1X,SPREAD(RBE-CLE,L2),1,0)</stp>
        <stp>Bar</stp>
        <stp/>
        <stp>Close</stp>
        <stp>10</stp>
        <stp>-101</stp>
        <stp>All</stp>
        <stp/>
        <stp/>
        <stp>TRUE</stp>
        <stp>T</stp>
        <tr r="I105" s="4"/>
      </tp>
      <tp>
        <v>-47.79</v>
        <stp/>
        <stp>StudyData</stp>
        <stp>Consolidate(SPREAD(RBE-CLE,L2),1X,SPREAD(RBE-CLE,L2),1,0)</stp>
        <stp>Bar</stp>
        <stp/>
        <stp>Close</stp>
        <stp>10</stp>
        <stp>-200</stp>
        <stp>All</stp>
        <stp/>
        <stp/>
        <stp>TRUE</stp>
        <stp>T</stp>
        <tr r="I204" s="4"/>
      </tp>
      <tp>
        <v>-48.2</v>
        <stp/>
        <stp>StudyData</stp>
        <stp>Consolidate(SPREAD(RBE-CLE,L2),1X,SPREAD(RBE-CLE,L2),1,0)</stp>
        <stp>Bar</stp>
        <stp/>
        <stp>Close</stp>
        <stp>10</stp>
        <stp>-100</stp>
        <stp>All</stp>
        <stp/>
        <stp/>
        <stp>TRUE</stp>
        <stp>T</stp>
        <tr r="I104" s="4"/>
      </tp>
      <tp>
        <v>-47.75</v>
        <stp/>
        <stp>StudyData</stp>
        <stp>Consolidate(SPREAD(RBE-CLE,L2),1X,SPREAD(RBE-CLE,L2),1,0)</stp>
        <stp>Bar</stp>
        <stp/>
        <stp>Close</stp>
        <stp>10</stp>
        <stp>-207</stp>
        <stp>All</stp>
        <stp/>
        <stp/>
        <stp>TRUE</stp>
        <stp>T</stp>
        <tr r="I211" s="4"/>
      </tp>
      <tp>
        <v>-48.12</v>
        <stp/>
        <stp>StudyData</stp>
        <stp>Consolidate(SPREAD(RBE-CLE,L2),1X,SPREAD(RBE-CLE,L2),1,0)</stp>
        <stp>Bar</stp>
        <stp/>
        <stp>Close</stp>
        <stp>10</stp>
        <stp>-107</stp>
        <stp>All</stp>
        <stp/>
        <stp/>
        <stp>TRUE</stp>
        <stp>T</stp>
        <tr r="I111" s="4"/>
      </tp>
      <tp>
        <v>-47.75</v>
        <stp/>
        <stp>StudyData</stp>
        <stp>Consolidate(SPREAD(RBE-CLE,L2),1X,SPREAD(RBE-CLE,L2),1,0)</stp>
        <stp>Bar</stp>
        <stp/>
        <stp>Close</stp>
        <stp>10</stp>
        <stp>-206</stp>
        <stp>All</stp>
        <stp/>
        <stp/>
        <stp>TRUE</stp>
        <stp>T</stp>
        <tr r="I210" s="4"/>
      </tp>
      <tp>
        <v>-48.14</v>
        <stp/>
        <stp>StudyData</stp>
        <stp>Consolidate(SPREAD(RBE-CLE,L2),1X,SPREAD(RBE-CLE,L2),1,0)</stp>
        <stp>Bar</stp>
        <stp/>
        <stp>Close</stp>
        <stp>10</stp>
        <stp>-106</stp>
        <stp>All</stp>
        <stp/>
        <stp/>
        <stp>TRUE</stp>
        <stp>T</stp>
        <tr r="I110" s="4"/>
      </tp>
      <tp>
        <v>-47.74</v>
        <stp/>
        <stp>StudyData</stp>
        <stp>Consolidate(SPREAD(RBE-CLE,L2),1X,SPREAD(RBE-CLE,L2),1,0)</stp>
        <stp>Bar</stp>
        <stp/>
        <stp>Close</stp>
        <stp>10</stp>
        <stp>-205</stp>
        <stp>All</stp>
        <stp/>
        <stp/>
        <stp>TRUE</stp>
        <stp>T</stp>
        <tr r="I209" s="4"/>
      </tp>
      <tp>
        <v>-48.14</v>
        <stp/>
        <stp>StudyData</stp>
        <stp>Consolidate(SPREAD(RBE-CLE,L2),1X,SPREAD(RBE-CLE,L2),1,0)</stp>
        <stp>Bar</stp>
        <stp/>
        <stp>Close</stp>
        <stp>10</stp>
        <stp>-105</stp>
        <stp>All</stp>
        <stp/>
        <stp/>
        <stp>TRUE</stp>
        <stp>T</stp>
        <tr r="I109" s="4"/>
      </tp>
      <tp>
        <v>-47.74</v>
        <stp/>
        <stp>StudyData</stp>
        <stp>Consolidate(SPREAD(RBE-CLE,L2),1X,SPREAD(RBE-CLE,L2),1,0)</stp>
        <stp>Bar</stp>
        <stp/>
        <stp>Close</stp>
        <stp>10</stp>
        <stp>-204</stp>
        <stp>All</stp>
        <stp/>
        <stp/>
        <stp>TRUE</stp>
        <stp>T</stp>
        <tr r="I208" s="4"/>
      </tp>
      <tp>
        <v>-48.15</v>
        <stp/>
        <stp>StudyData</stp>
        <stp>Consolidate(SPREAD(RBE-CLE,L2),1X,SPREAD(RBE-CLE,L2),1,0)</stp>
        <stp>Bar</stp>
        <stp/>
        <stp>Close</stp>
        <stp>10</stp>
        <stp>-104</stp>
        <stp>All</stp>
        <stp/>
        <stp/>
        <stp>TRUE</stp>
        <stp>T</stp>
        <tr r="I108" s="4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-215</stp>
        <stp>All</stp>
        <stp/>
        <stp/>
        <stp>TRUE</stp>
        <stp>T</stp>
        <tr r="G219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-115</stp>
        <stp>All</stp>
        <stp/>
        <stp/>
        <stp>TRUE</stp>
        <stp>T</stp>
        <tr r="G119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-233</stp>
        <stp>All</stp>
        <stp/>
        <stp/>
        <stp>TRUE</stp>
        <stp>T</stp>
        <tr r="F237" s="6"/>
      </tp>
      <tp>
        <v>73</v>
        <stp/>
        <stp>StudyData</stp>
        <stp>Consolidate(SPREAD((-ZSE)+(2.2*ZME)+(11*ZLE)),1X,SPREAD((-ZSE)+(2.2*ZME)+(11*ZLE)),1,0)</stp>
        <stp>Bar</stp>
        <stp/>
        <stp>Open</stp>
        <stp>15</stp>
        <stp>-133</stp>
        <stp>All</stp>
        <stp/>
        <stp/>
        <stp>TRUE</stp>
        <stp>T</stp>
        <tr r="F137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-214</stp>
        <stp>All</stp>
        <stp/>
        <stp/>
        <stp>TRUE</stp>
        <stp>T</stp>
        <tr r="G218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-114</stp>
        <stp>All</stp>
        <stp/>
        <stp/>
        <stp>TRUE</stp>
        <stp>T</stp>
        <tr r="G118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-232</stp>
        <stp>All</stp>
        <stp/>
        <stp/>
        <stp>TRUE</stp>
        <stp>T</stp>
        <tr r="F236" s="6"/>
      </tp>
      <tp>
        <v>74.75</v>
        <stp/>
        <stp>StudyData</stp>
        <stp>Consolidate(SPREAD((-ZSE)+(2.2*ZME)+(11*ZLE)),1X,SPREAD((-ZSE)+(2.2*ZME)+(11*ZLE)),1,0)</stp>
        <stp>Bar</stp>
        <stp/>
        <stp>Open</stp>
        <stp>15</stp>
        <stp>-132</stp>
        <stp>All</stp>
        <stp/>
        <stp/>
        <stp>TRUE</stp>
        <stp>T</stp>
        <tr r="F136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-217</stp>
        <stp>All</stp>
        <stp/>
        <stp/>
        <stp>TRUE</stp>
        <stp>T</stp>
        <tr r="G221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-117</stp>
        <stp>All</stp>
        <stp/>
        <stp/>
        <stp>TRUE</stp>
        <stp>T</stp>
        <tr r="G121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-231</stp>
        <stp>All</stp>
        <stp/>
        <stp/>
        <stp>TRUE</stp>
        <stp>T</stp>
        <tr r="F235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-131</stp>
        <stp>All</stp>
        <stp/>
        <stp/>
        <stp>TRUE</stp>
        <stp>T</stp>
        <tr r="F135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-216</stp>
        <stp>All</stp>
        <stp/>
        <stp/>
        <stp>TRUE</stp>
        <stp>T</stp>
        <tr r="G220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-116</stp>
        <stp>All</stp>
        <stp/>
        <stp/>
        <stp>TRUE</stp>
        <stp>T</stp>
        <tr r="G120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-230</stp>
        <stp>All</stp>
        <stp/>
        <stp/>
        <stp>TRUE</stp>
        <stp>T</stp>
        <tr r="F234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-130</stp>
        <stp>All</stp>
        <stp/>
        <stp/>
        <stp>TRUE</stp>
        <stp>T</stp>
        <tr r="F134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-211</stp>
        <stp>All</stp>
        <stp/>
        <stp/>
        <stp>TRUE</stp>
        <stp>T</stp>
        <tr r="G215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-111</stp>
        <stp>All</stp>
        <stp/>
        <stp/>
        <stp>TRUE</stp>
        <stp>T</stp>
        <tr r="G115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-237</stp>
        <stp>All</stp>
        <stp/>
        <stp/>
        <stp>TRUE</stp>
        <stp>T</stp>
        <tr r="F241" s="6"/>
      </tp>
      <tp>
        <v>72.25</v>
        <stp/>
        <stp>StudyData</stp>
        <stp>Consolidate(SPREAD((-ZSE)+(2.2*ZME)+(11*ZLE)),1X,SPREAD((-ZSE)+(2.2*ZME)+(11*ZLE)),1,0)</stp>
        <stp>Bar</stp>
        <stp/>
        <stp>Open</stp>
        <stp>15</stp>
        <stp>-137</stp>
        <stp>All</stp>
        <stp/>
        <stp/>
        <stp>TRUE</stp>
        <stp>T</stp>
        <tr r="F141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-210</stp>
        <stp>All</stp>
        <stp/>
        <stp/>
        <stp>TRUE</stp>
        <stp>T</stp>
        <tr r="G214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-110</stp>
        <stp>All</stp>
        <stp/>
        <stp/>
        <stp>TRUE</stp>
        <stp>T</stp>
        <tr r="G114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-236</stp>
        <stp>All</stp>
        <stp/>
        <stp/>
        <stp>TRUE</stp>
        <stp>T</stp>
        <tr r="F240" s="6"/>
      </tp>
      <tp>
        <v>73.25</v>
        <stp/>
        <stp>StudyData</stp>
        <stp>Consolidate(SPREAD((-ZSE)+(2.2*ZME)+(11*ZLE)),1X,SPREAD((-ZSE)+(2.2*ZME)+(11*ZLE)),1,0)</stp>
        <stp>Bar</stp>
        <stp/>
        <stp>Open</stp>
        <stp>15</stp>
        <stp>-136</stp>
        <stp>All</stp>
        <stp/>
        <stp/>
        <stp>TRUE</stp>
        <stp>T</stp>
        <tr r="F140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-213</stp>
        <stp>All</stp>
        <stp/>
        <stp/>
        <stp>TRUE</stp>
        <stp>T</stp>
        <tr r="G217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-113</stp>
        <stp>All</stp>
        <stp/>
        <stp/>
        <stp>TRUE</stp>
        <stp>T</stp>
        <tr r="G117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-235</stp>
        <stp>All</stp>
        <stp/>
        <stp/>
        <stp>TRUE</stp>
        <stp>T</stp>
        <tr r="F239" s="6"/>
      </tp>
      <tp>
        <v>73.25</v>
        <stp/>
        <stp>StudyData</stp>
        <stp>Consolidate(SPREAD((-ZSE)+(2.2*ZME)+(11*ZLE)),1X,SPREAD((-ZSE)+(2.2*ZME)+(11*ZLE)),1,0)</stp>
        <stp>Bar</stp>
        <stp/>
        <stp>Open</stp>
        <stp>15</stp>
        <stp>-135</stp>
        <stp>All</stp>
        <stp/>
        <stp/>
        <stp>TRUE</stp>
        <stp>T</stp>
        <tr r="F139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-212</stp>
        <stp>All</stp>
        <stp/>
        <stp/>
        <stp>TRUE</stp>
        <stp>T</stp>
        <tr r="G216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-112</stp>
        <stp>All</stp>
        <stp/>
        <stp/>
        <stp>TRUE</stp>
        <stp>T</stp>
        <tr r="G116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-234</stp>
        <stp>All</stp>
        <stp/>
        <stp/>
        <stp>TRUE</stp>
        <stp>T</stp>
        <tr r="F238" s="6"/>
      </tp>
      <tp>
        <v>72.75</v>
        <stp/>
        <stp>StudyData</stp>
        <stp>Consolidate(SPREAD((-ZSE)+(2.2*ZME)+(11*ZLE)),1X,SPREAD((-ZSE)+(2.2*ZME)+(11*ZLE)),1,0)</stp>
        <stp>Bar</stp>
        <stp/>
        <stp>Open</stp>
        <stp>15</stp>
        <stp>-134</stp>
        <stp>All</stp>
        <stp/>
        <stp/>
        <stp>TRUE</stp>
        <stp>T</stp>
        <tr r="F138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-239</stp>
        <stp>All</stp>
        <stp/>
        <stp/>
        <stp>TRUE</stp>
        <stp>T</stp>
        <tr r="F243" s="6"/>
      </tp>
      <tp>
        <v>71.5</v>
        <stp/>
        <stp>StudyData</stp>
        <stp>Consolidate(SPREAD((-ZSE)+(2.2*ZME)+(11*ZLE)),1X,SPREAD((-ZSE)+(2.2*ZME)+(11*ZLE)),1,0)</stp>
        <stp>Bar</stp>
        <stp/>
        <stp>Open</stp>
        <stp>15</stp>
        <stp>-139</stp>
        <stp>All</stp>
        <stp/>
        <stp/>
        <stp>TRUE</stp>
        <stp>T</stp>
        <tr r="F143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-238</stp>
        <stp>All</stp>
        <stp/>
        <stp/>
        <stp>TRUE</stp>
        <stp>T</stp>
        <tr r="F242" s="6"/>
      </tp>
      <tp>
        <v>72.5</v>
        <stp/>
        <stp>StudyData</stp>
        <stp>Consolidate(SPREAD((-ZSE)+(2.2*ZME)+(11*ZLE)),1X,SPREAD((-ZSE)+(2.2*ZME)+(11*ZLE)),1,0)</stp>
        <stp>Bar</stp>
        <stp/>
        <stp>Open</stp>
        <stp>15</stp>
        <stp>-138</stp>
        <stp>All</stp>
        <stp/>
        <stp/>
        <stp>TRUE</stp>
        <stp>T</stp>
        <tr r="F142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-219</stp>
        <stp>All</stp>
        <stp/>
        <stp/>
        <stp>TRUE</stp>
        <stp>T</stp>
        <tr r="G223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-119</stp>
        <stp>All</stp>
        <stp/>
        <stp/>
        <stp>TRUE</stp>
        <stp>T</stp>
        <tr r="G123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-218</stp>
        <stp>All</stp>
        <stp/>
        <stp/>
        <stp>TRUE</stp>
        <stp>T</stp>
        <tr r="G222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-118</stp>
        <stp>All</stp>
        <stp/>
        <stp/>
        <stp>TRUE</stp>
        <stp>T</stp>
        <tr r="G122" s="6"/>
      </tp>
      <tp>
        <v>16.95</v>
        <stp/>
        <stp>StudyData</stp>
        <stp>Consolidate(SPREAD(42*HOE-CLE, L2),1X,SPREAD(42*HOE-CLE, L2),1,0)</stp>
        <stp>Bar</stp>
        <stp/>
        <stp>Low</stp>
        <stp>20</stp>
        <stp>-78</stp>
        <stp>All</stp>
        <stp/>
        <stp/>
        <stp>TRUE</stp>
        <stp>T</stp>
        <tr r="H82" s="5"/>
      </tp>
      <tp>
        <v>16.940000000000001</v>
        <stp/>
        <stp>StudyData</stp>
        <stp>Consolidate(SPREAD(42*HOE-CLE, L2),1X,SPREAD(42*HOE-CLE, L2),1,0)</stp>
        <stp>Bar</stp>
        <stp/>
        <stp>Low</stp>
        <stp>20</stp>
        <stp>-79</stp>
        <stp>All</stp>
        <stp/>
        <stp/>
        <stp>TRUE</stp>
        <stp>T</stp>
        <tr r="H83" s="5"/>
      </tp>
      <tp>
        <v>16.940000000000001</v>
        <stp/>
        <stp>StudyData</stp>
        <stp>Consolidate(SPREAD(42*HOE-CLE, L2),1X,SPREAD(42*HOE-CLE, L2),1,0)</stp>
        <stp>Bar</stp>
        <stp/>
        <stp>Low</stp>
        <stp>20</stp>
        <stp>-72</stp>
        <stp>All</stp>
        <stp/>
        <stp/>
        <stp>TRUE</stp>
        <stp>T</stp>
        <tr r="H76" s="5"/>
      </tp>
      <tp>
        <v>16.899999999999999</v>
        <stp/>
        <stp>StudyData</stp>
        <stp>Consolidate(SPREAD(42*HOE-CLE, L2),1X,SPREAD(42*HOE-CLE, L2),1,0)</stp>
        <stp>Bar</stp>
        <stp/>
        <stp>Low</stp>
        <stp>20</stp>
        <stp>-73</stp>
        <stp>All</stp>
        <stp/>
        <stp/>
        <stp>TRUE</stp>
        <stp>T</stp>
        <tr r="H77" s="5"/>
      </tp>
      <tp>
        <v>16.98</v>
        <stp/>
        <stp>StudyData</stp>
        <stp>Consolidate(SPREAD(42*HOE-CLE, L2),1X,SPREAD(42*HOE-CLE, L2),1,0)</stp>
        <stp>Bar</stp>
        <stp/>
        <stp>Low</stp>
        <stp>20</stp>
        <stp>-70</stp>
        <stp>All</stp>
        <stp/>
        <stp/>
        <stp>TRUE</stp>
        <stp>T</stp>
        <tr r="H74" s="5"/>
      </tp>
      <tp>
        <v>16.989999999999998</v>
        <stp/>
        <stp>StudyData</stp>
        <stp>Consolidate(SPREAD(42*HOE-CLE, L2),1X,SPREAD(42*HOE-CLE, L2),1,0)</stp>
        <stp>Bar</stp>
        <stp/>
        <stp>Low</stp>
        <stp>20</stp>
        <stp>-71</stp>
        <stp>All</stp>
        <stp/>
        <stp/>
        <stp>TRUE</stp>
        <stp>T</stp>
        <tr r="H75" s="5"/>
      </tp>
      <tp>
        <v>16.89</v>
        <stp/>
        <stp>StudyData</stp>
        <stp>Consolidate(SPREAD(42*HOE-CLE, L2),1X,SPREAD(42*HOE-CLE, L2),1,0)</stp>
        <stp>Bar</stp>
        <stp/>
        <stp>Low</stp>
        <stp>20</stp>
        <stp>-76</stp>
        <stp>All</stp>
        <stp/>
        <stp/>
        <stp>TRUE</stp>
        <stp>T</stp>
        <tr r="H80" s="5"/>
      </tp>
      <tp>
        <v>16.95</v>
        <stp/>
        <stp>StudyData</stp>
        <stp>Consolidate(SPREAD(42*HOE-CLE, L2),1X,SPREAD(42*HOE-CLE, L2),1,0)</stp>
        <stp>Bar</stp>
        <stp/>
        <stp>Low</stp>
        <stp>20</stp>
        <stp>-77</stp>
        <stp>All</stp>
        <stp/>
        <stp/>
        <stp>TRUE</stp>
        <stp>T</stp>
        <tr r="H81" s="5"/>
      </tp>
      <tp>
        <v>16.899999999999999</v>
        <stp/>
        <stp>StudyData</stp>
        <stp>Consolidate(SPREAD(42*HOE-CLE, L2),1X,SPREAD(42*HOE-CLE, L2),1,0)</stp>
        <stp>Bar</stp>
        <stp/>
        <stp>Low</stp>
        <stp>20</stp>
        <stp>-74</stp>
        <stp>All</stp>
        <stp/>
        <stp/>
        <stp>TRUE</stp>
        <stp>T</stp>
        <tr r="H78" s="5"/>
      </tp>
      <tp>
        <v>16.91</v>
        <stp/>
        <stp>StudyData</stp>
        <stp>Consolidate(SPREAD(42*HOE-CLE, L2),1X,SPREAD(42*HOE-CLE, L2),1,0)</stp>
        <stp>Bar</stp>
        <stp/>
        <stp>Low</stp>
        <stp>20</stp>
        <stp>-75</stp>
        <stp>All</stp>
        <stp/>
        <stp/>
        <stp>TRUE</stp>
        <stp>T</stp>
        <tr r="H79" s="5"/>
      </tp>
      <tp>
        <v>-47.68</v>
        <stp/>
        <stp>StudyData</stp>
        <stp>Consolidate(SPREAD(RBE-CLE,L2),1X,SPREAD(RBE-CLE,L2),1,0)</stp>
        <stp>Bar</stp>
        <stp/>
        <stp>Close</stp>
        <stp>10</stp>
        <stp>-219</stp>
        <stp>All</stp>
        <stp/>
        <stp/>
        <stp>TRUE</stp>
        <stp>T</stp>
        <tr r="I223" s="4"/>
      </tp>
      <tp>
        <v>-48.22</v>
        <stp/>
        <stp>StudyData</stp>
        <stp>Consolidate(SPREAD(RBE-CLE,L2),1X,SPREAD(RBE-CLE,L2),1,0)</stp>
        <stp>Bar</stp>
        <stp/>
        <stp>Close</stp>
        <stp>10</stp>
        <stp>-119</stp>
        <stp>All</stp>
        <stp/>
        <stp/>
        <stp>TRUE</stp>
        <stp>T</stp>
        <tr r="I123" s="4"/>
      </tp>
      <tp>
        <v>-47.69</v>
        <stp/>
        <stp>StudyData</stp>
        <stp>Consolidate(SPREAD(RBE-CLE,L2),1X,SPREAD(RBE-CLE,L2),1,0)</stp>
        <stp>Bar</stp>
        <stp/>
        <stp>Close</stp>
        <stp>10</stp>
        <stp>-218</stp>
        <stp>All</stp>
        <stp/>
        <stp/>
        <stp>TRUE</stp>
        <stp>T</stp>
        <tr r="I222" s="4"/>
      </tp>
      <tp>
        <v>-48.14</v>
        <stp/>
        <stp>StudyData</stp>
        <stp>Consolidate(SPREAD(RBE-CLE,L2),1X,SPREAD(RBE-CLE,L2),1,0)</stp>
        <stp>Bar</stp>
        <stp/>
        <stp>Close</stp>
        <stp>10</stp>
        <stp>-118</stp>
        <stp>All</stp>
        <stp/>
        <stp/>
        <stp>TRUE</stp>
        <stp>T</stp>
        <tr r="I122" s="4"/>
      </tp>
      <tp>
        <v>-47.74</v>
        <stp/>
        <stp>StudyData</stp>
        <stp>Consolidate(SPREAD(RBE-CLE,L2),1X,SPREAD(RBE-CLE,L2),1,0)</stp>
        <stp>Bar</stp>
        <stp/>
        <stp>Close</stp>
        <stp>10</stp>
        <stp>-213</stp>
        <stp>All</stp>
        <stp/>
        <stp/>
        <stp>TRUE</stp>
        <stp>T</stp>
        <tr r="I217" s="4"/>
      </tp>
      <tp>
        <v>-48.19</v>
        <stp/>
        <stp>StudyData</stp>
        <stp>Consolidate(SPREAD(RBE-CLE,L2),1X,SPREAD(RBE-CLE,L2),1,0)</stp>
        <stp>Bar</stp>
        <stp/>
        <stp>Close</stp>
        <stp>10</stp>
        <stp>-113</stp>
        <stp>All</stp>
        <stp/>
        <stp/>
        <stp>TRUE</stp>
        <stp>T</stp>
        <tr r="I117" s="4"/>
      </tp>
      <tp>
        <v>-47.76</v>
        <stp/>
        <stp>StudyData</stp>
        <stp>Consolidate(SPREAD(RBE-CLE,L2),1X,SPREAD(RBE-CLE,L2),1,0)</stp>
        <stp>Bar</stp>
        <stp/>
        <stp>Close</stp>
        <stp>10</stp>
        <stp>-212</stp>
        <stp>All</stp>
        <stp/>
        <stp/>
        <stp>TRUE</stp>
        <stp>T</stp>
        <tr r="I216" s="4"/>
      </tp>
      <tp>
        <v>-48.13</v>
        <stp/>
        <stp>StudyData</stp>
        <stp>Consolidate(SPREAD(RBE-CLE,L2),1X,SPREAD(RBE-CLE,L2),1,0)</stp>
        <stp>Bar</stp>
        <stp/>
        <stp>Close</stp>
        <stp>10</stp>
        <stp>-112</stp>
        <stp>All</stp>
        <stp/>
        <stp/>
        <stp>TRUE</stp>
        <stp>T</stp>
        <tr r="I116" s="4"/>
      </tp>
      <tp>
        <v>-47.78</v>
        <stp/>
        <stp>StudyData</stp>
        <stp>Consolidate(SPREAD(RBE-CLE,L2),1X,SPREAD(RBE-CLE,L2),1,0)</stp>
        <stp>Bar</stp>
        <stp/>
        <stp>Close</stp>
        <stp>10</stp>
        <stp>-211</stp>
        <stp>All</stp>
        <stp/>
        <stp/>
        <stp>TRUE</stp>
        <stp>T</stp>
        <tr r="I215" s="4"/>
      </tp>
      <tp>
        <v>-48.14</v>
        <stp/>
        <stp>StudyData</stp>
        <stp>Consolidate(SPREAD(RBE-CLE,L2),1X,SPREAD(RBE-CLE,L2),1,0)</stp>
        <stp>Bar</stp>
        <stp/>
        <stp>Close</stp>
        <stp>10</stp>
        <stp>-111</stp>
        <stp>All</stp>
        <stp/>
        <stp/>
        <stp>TRUE</stp>
        <stp>T</stp>
        <tr r="I115" s="4"/>
      </tp>
      <tp>
        <v>-47.75</v>
        <stp/>
        <stp>StudyData</stp>
        <stp>Consolidate(SPREAD(RBE-CLE,L2),1X,SPREAD(RBE-CLE,L2),1,0)</stp>
        <stp>Bar</stp>
        <stp/>
        <stp>Close</stp>
        <stp>10</stp>
        <stp>-210</stp>
        <stp>All</stp>
        <stp/>
        <stp/>
        <stp>TRUE</stp>
        <stp>T</stp>
        <tr r="I214" s="4"/>
      </tp>
      <tp>
        <v>-48.14</v>
        <stp/>
        <stp>StudyData</stp>
        <stp>Consolidate(SPREAD(RBE-CLE,L2),1X,SPREAD(RBE-CLE,L2),1,0)</stp>
        <stp>Bar</stp>
        <stp/>
        <stp>Close</stp>
        <stp>10</stp>
        <stp>-110</stp>
        <stp>All</stp>
        <stp/>
        <stp/>
        <stp>TRUE</stp>
        <stp>T</stp>
        <tr r="I114" s="4"/>
      </tp>
      <tp>
        <v>-47.68</v>
        <stp/>
        <stp>StudyData</stp>
        <stp>Consolidate(SPREAD(RBE-CLE,L2),1X,SPREAD(RBE-CLE,L2),1,0)</stp>
        <stp>Bar</stp>
        <stp/>
        <stp>Close</stp>
        <stp>10</stp>
        <stp>-217</stp>
        <stp>All</stp>
        <stp/>
        <stp/>
        <stp>TRUE</stp>
        <stp>T</stp>
        <tr r="I221" s="4"/>
      </tp>
      <tp>
        <v>-48.1</v>
        <stp/>
        <stp>StudyData</stp>
        <stp>Consolidate(SPREAD(RBE-CLE,L2),1X,SPREAD(RBE-CLE,L2),1,0)</stp>
        <stp>Bar</stp>
        <stp/>
        <stp>Close</stp>
        <stp>10</stp>
        <stp>-117</stp>
        <stp>All</stp>
        <stp/>
        <stp/>
        <stp>TRUE</stp>
        <stp>T</stp>
        <tr r="I121" s="4"/>
      </tp>
      <tp>
        <v>-47.67</v>
        <stp/>
        <stp>StudyData</stp>
        <stp>Consolidate(SPREAD(RBE-CLE,L2),1X,SPREAD(RBE-CLE,L2),1,0)</stp>
        <stp>Bar</stp>
        <stp/>
        <stp>Close</stp>
        <stp>10</stp>
        <stp>-216</stp>
        <stp>All</stp>
        <stp/>
        <stp/>
        <stp>TRUE</stp>
        <stp>T</stp>
        <tr r="I220" s="4"/>
      </tp>
      <tp>
        <v>-48.15</v>
        <stp/>
        <stp>StudyData</stp>
        <stp>Consolidate(SPREAD(RBE-CLE,L2),1X,SPREAD(RBE-CLE,L2),1,0)</stp>
        <stp>Bar</stp>
        <stp/>
        <stp>Close</stp>
        <stp>10</stp>
        <stp>-116</stp>
        <stp>All</stp>
        <stp/>
        <stp/>
        <stp>TRUE</stp>
        <stp>T</stp>
        <tr r="I120" s="4"/>
      </tp>
      <tp>
        <v>-47.69</v>
        <stp/>
        <stp>StudyData</stp>
        <stp>Consolidate(SPREAD(RBE-CLE,L2),1X,SPREAD(RBE-CLE,L2),1,0)</stp>
        <stp>Bar</stp>
        <stp/>
        <stp>Close</stp>
        <stp>10</stp>
        <stp>-215</stp>
        <stp>All</stp>
        <stp/>
        <stp/>
        <stp>TRUE</stp>
        <stp>T</stp>
        <tr r="I219" s="4"/>
      </tp>
      <tp>
        <v>-48.17</v>
        <stp/>
        <stp>StudyData</stp>
        <stp>Consolidate(SPREAD(RBE-CLE,L2),1X,SPREAD(RBE-CLE,L2),1,0)</stp>
        <stp>Bar</stp>
        <stp/>
        <stp>Close</stp>
        <stp>10</stp>
        <stp>-115</stp>
        <stp>All</stp>
        <stp/>
        <stp/>
        <stp>TRUE</stp>
        <stp>T</stp>
        <tr r="I119" s="4"/>
      </tp>
      <tp>
        <v>-47.72</v>
        <stp/>
        <stp>StudyData</stp>
        <stp>Consolidate(SPREAD(RBE-CLE,L2),1X,SPREAD(RBE-CLE,L2),1,0)</stp>
        <stp>Bar</stp>
        <stp/>
        <stp>Close</stp>
        <stp>10</stp>
        <stp>-214</stp>
        <stp>All</stp>
        <stp/>
        <stp/>
        <stp>TRUE</stp>
        <stp>T</stp>
        <tr r="I218" s="4"/>
      </tp>
      <tp>
        <v>-48.2</v>
        <stp/>
        <stp>StudyData</stp>
        <stp>Consolidate(SPREAD(RBE-CLE,L2),1X,SPREAD(RBE-CLE,L2),1,0)</stp>
        <stp>Bar</stp>
        <stp/>
        <stp>Close</stp>
        <stp>10</stp>
        <stp>-114</stp>
        <stp>All</stp>
        <stp/>
        <stp/>
        <stp>TRUE</stp>
        <stp>T</stp>
        <tr r="I118" s="4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-225</stp>
        <stp>All</stp>
        <stp/>
        <stp/>
        <stp>TRUE</stp>
        <stp>T</stp>
        <tr r="G229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-125</stp>
        <stp>All</stp>
        <stp/>
        <stp/>
        <stp>TRUE</stp>
        <stp>T</stp>
        <tr r="G129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-203</stp>
        <stp>All</stp>
        <stp/>
        <stp/>
        <stp>TRUE</stp>
        <stp>T</stp>
        <tr r="F207" s="6"/>
      </tp>
      <tp>
        <v>74.5</v>
        <stp/>
        <stp>StudyData</stp>
        <stp>Consolidate(SPREAD((-ZSE)+(2.2*ZME)+(11*ZLE)),1X,SPREAD((-ZSE)+(2.2*ZME)+(11*ZLE)),1,0)</stp>
        <stp>Bar</stp>
        <stp/>
        <stp>Open</stp>
        <stp>15</stp>
        <stp>-103</stp>
        <stp>All</stp>
        <stp/>
        <stp/>
        <stp>TRUE</stp>
        <stp>T</stp>
        <tr r="F107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-224</stp>
        <stp>All</stp>
        <stp/>
        <stp/>
        <stp>TRUE</stp>
        <stp>T</stp>
        <tr r="G228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-124</stp>
        <stp>All</stp>
        <stp/>
        <stp/>
        <stp>TRUE</stp>
        <stp>T</stp>
        <tr r="G128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-202</stp>
        <stp>All</stp>
        <stp/>
        <stp/>
        <stp>TRUE</stp>
        <stp>T</stp>
        <tr r="F206" s="6"/>
      </tp>
      <tp>
        <v>75.75</v>
        <stp/>
        <stp>StudyData</stp>
        <stp>Consolidate(SPREAD((-ZSE)+(2.2*ZME)+(11*ZLE)),1X,SPREAD((-ZSE)+(2.2*ZME)+(11*ZLE)),1,0)</stp>
        <stp>Bar</stp>
        <stp/>
        <stp>Open</stp>
        <stp>15</stp>
        <stp>-102</stp>
        <stp>All</stp>
        <stp/>
        <stp/>
        <stp>TRUE</stp>
        <stp>T</stp>
        <tr r="F106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-227</stp>
        <stp>All</stp>
        <stp/>
        <stp/>
        <stp>TRUE</stp>
        <stp>T</stp>
        <tr r="G231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-127</stp>
        <stp>All</stp>
        <stp/>
        <stp/>
        <stp>TRUE</stp>
        <stp>T</stp>
        <tr r="G131" s="6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-201</stp>
        <stp>All</stp>
        <stp/>
        <stp/>
        <stp>TRUE</stp>
        <stp>T</stp>
        <tr r="F205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-101</stp>
        <stp>All</stp>
        <stp/>
        <stp/>
        <stp>TRUE</stp>
        <stp>T</stp>
        <tr r="F105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-226</stp>
        <stp>All</stp>
        <stp/>
        <stp/>
        <stp>TRUE</stp>
        <stp>T</stp>
        <tr r="G230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-126</stp>
        <stp>All</stp>
        <stp/>
        <stp/>
        <stp>TRUE</stp>
        <stp>T</stp>
        <tr r="G130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-200</stp>
        <stp>All</stp>
        <stp/>
        <stp/>
        <stp>TRUE</stp>
        <stp>T</stp>
        <tr r="F204" s="6"/>
      </tp>
      <tp>
        <v>74.75</v>
        <stp/>
        <stp>StudyData</stp>
        <stp>Consolidate(SPREAD((-ZSE)+(2.2*ZME)+(11*ZLE)),1X,SPREAD((-ZSE)+(2.2*ZME)+(11*ZLE)),1,0)</stp>
        <stp>Bar</stp>
        <stp/>
        <stp>Open</stp>
        <stp>15</stp>
        <stp>-100</stp>
        <stp>All</stp>
        <stp/>
        <stp/>
        <stp>TRUE</stp>
        <stp>T</stp>
        <tr r="F104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-221</stp>
        <stp>All</stp>
        <stp/>
        <stp/>
        <stp>TRUE</stp>
        <stp>T</stp>
        <tr r="G225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-121</stp>
        <stp>All</stp>
        <stp/>
        <stp/>
        <stp>TRUE</stp>
        <stp>T</stp>
        <tr r="G125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-207</stp>
        <stp>All</stp>
        <stp/>
        <stp/>
        <stp>TRUE</stp>
        <stp>T</stp>
        <tr r="F211" s="6"/>
      </tp>
      <tp>
        <v>74.75</v>
        <stp/>
        <stp>StudyData</stp>
        <stp>Consolidate(SPREAD((-ZSE)+(2.2*ZME)+(11*ZLE)),1X,SPREAD((-ZSE)+(2.2*ZME)+(11*ZLE)),1,0)</stp>
        <stp>Bar</stp>
        <stp/>
        <stp>Open</stp>
        <stp>15</stp>
        <stp>-107</stp>
        <stp>All</stp>
        <stp/>
        <stp/>
        <stp>TRUE</stp>
        <stp>T</stp>
        <tr r="F111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-220</stp>
        <stp>All</stp>
        <stp/>
        <stp/>
        <stp>TRUE</stp>
        <stp>T</stp>
        <tr r="G224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-120</stp>
        <stp>All</stp>
        <stp/>
        <stp/>
        <stp>TRUE</stp>
        <stp>T</stp>
        <tr r="G124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-206</stp>
        <stp>All</stp>
        <stp/>
        <stp/>
        <stp>TRUE</stp>
        <stp>T</stp>
        <tr r="F210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-106</stp>
        <stp>All</stp>
        <stp/>
        <stp/>
        <stp>TRUE</stp>
        <stp>T</stp>
        <tr r="F110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-223</stp>
        <stp>All</stp>
        <stp/>
        <stp/>
        <stp>TRUE</stp>
        <stp>T</stp>
        <tr r="G227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-123</stp>
        <stp>All</stp>
        <stp/>
        <stp/>
        <stp>TRUE</stp>
        <stp>T</stp>
        <tr r="G127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-205</stp>
        <stp>All</stp>
        <stp/>
        <stp/>
        <stp>TRUE</stp>
        <stp>T</stp>
        <tr r="F209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-105</stp>
        <stp>All</stp>
        <stp/>
        <stp/>
        <stp>TRUE</stp>
        <stp>T</stp>
        <tr r="F109" s="6"/>
      </tp>
      <tp>
        <v>69</v>
        <stp/>
        <stp>StudyData</stp>
        <stp>Consolidate(SPREAD((-ZSE)+(2.2*ZME)+(11*ZLE)),1X,SPREAD((-ZSE)+(2.2*ZME)+(11*ZLE)),1,0)</stp>
        <stp>Bar</stp>
        <stp/>
        <stp>High</stp>
        <stp>15</stp>
        <stp>-222</stp>
        <stp>All</stp>
        <stp/>
        <stp/>
        <stp>TRUE</stp>
        <stp>T</stp>
        <tr r="G226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-122</stp>
        <stp>All</stp>
        <stp/>
        <stp/>
        <stp>TRUE</stp>
        <stp>T</stp>
        <tr r="G126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-204</stp>
        <stp>All</stp>
        <stp/>
        <stp/>
        <stp>TRUE</stp>
        <stp>T</stp>
        <tr r="F208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-104</stp>
        <stp>All</stp>
        <stp/>
        <stp/>
        <stp>TRUE</stp>
        <stp>T</stp>
        <tr r="F108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-209</stp>
        <stp>All</stp>
        <stp/>
        <stp/>
        <stp>TRUE</stp>
        <stp>T</stp>
        <tr r="F213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-109</stp>
        <stp>All</stp>
        <stp/>
        <stp/>
        <stp>TRUE</stp>
        <stp>T</stp>
        <tr r="F113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-208</stp>
        <stp>All</stp>
        <stp/>
        <stp/>
        <stp>TRUE</stp>
        <stp>T</stp>
        <tr r="F212" s="6"/>
      </tp>
      <tp>
        <v>75</v>
        <stp/>
        <stp>StudyData</stp>
        <stp>Consolidate(SPREAD((-ZSE)+(2.2*ZME)+(11*ZLE)),1X,SPREAD((-ZSE)+(2.2*ZME)+(11*ZLE)),1,0)</stp>
        <stp>Bar</stp>
        <stp/>
        <stp>Open</stp>
        <stp>15</stp>
        <stp>-108</stp>
        <stp>All</stp>
        <stp/>
        <stp/>
        <stp>TRUE</stp>
        <stp>T</stp>
        <tr r="F112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-229</stp>
        <stp>All</stp>
        <stp/>
        <stp/>
        <stp>TRUE</stp>
        <stp>T</stp>
        <tr r="G233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-129</stp>
        <stp>All</stp>
        <stp/>
        <stp/>
        <stp>TRUE</stp>
        <stp>T</stp>
        <tr r="G133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-228</stp>
        <stp>All</stp>
        <stp/>
        <stp/>
        <stp>TRUE</stp>
        <stp>T</stp>
        <tr r="G232" s="6"/>
      </tp>
      <tp>
        <v>75.75</v>
        <stp/>
        <stp>StudyData</stp>
        <stp>Consolidate(SPREAD((-ZSE)+(2.2*ZME)+(11*ZLE)),1X,SPREAD((-ZSE)+(2.2*ZME)+(11*ZLE)),1,0)</stp>
        <stp>Bar</stp>
        <stp/>
        <stp>High</stp>
        <stp>15</stp>
        <stp>-128</stp>
        <stp>All</stp>
        <stp/>
        <stp/>
        <stp>TRUE</stp>
        <stp>T</stp>
        <tr r="G132" s="6"/>
      </tp>
      <tp>
        <v>16.64</v>
        <stp/>
        <stp>StudyData</stp>
        <stp>Consolidate(SPREAD(42*HOE-CLE, L2),1X,SPREAD(42*HOE-CLE, L2),1,0)</stp>
        <stp>Bar</stp>
        <stp/>
        <stp>Low</stp>
        <stp>20</stp>
        <stp>-48</stp>
        <stp>All</stp>
        <stp/>
        <stp/>
        <stp>TRUE</stp>
        <stp>T</stp>
        <tr r="H52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-49</stp>
        <stp>All</stp>
        <stp/>
        <stp/>
        <stp>TRUE</stp>
        <stp>T</stp>
        <tr r="H53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-42</stp>
        <stp>All</stp>
        <stp/>
        <stp/>
        <stp>TRUE</stp>
        <stp>T</stp>
        <tr r="H46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-43</stp>
        <stp>All</stp>
        <stp/>
        <stp/>
        <stp>TRUE</stp>
        <stp>T</stp>
        <tr r="H47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-40</stp>
        <stp>All</stp>
        <stp/>
        <stp/>
        <stp>TRUE</stp>
        <stp>T</stp>
        <tr r="H44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-41</stp>
        <stp>All</stp>
        <stp/>
        <stp/>
        <stp>TRUE</stp>
        <stp>T</stp>
        <tr r="H45" s="5"/>
      </tp>
      <tp>
        <v>16.649999999999999</v>
        <stp/>
        <stp>StudyData</stp>
        <stp>Consolidate(SPREAD(42*HOE-CLE, L2),1X,SPREAD(42*HOE-CLE, L2),1,0)</stp>
        <stp>Bar</stp>
        <stp/>
        <stp>Low</stp>
        <stp>20</stp>
        <stp>-46</stp>
        <stp>All</stp>
        <stp/>
        <stp/>
        <stp>TRUE</stp>
        <stp>T</stp>
        <tr r="H50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-47</stp>
        <stp>All</stp>
        <stp/>
        <stp/>
        <stp>TRUE</stp>
        <stp>T</stp>
        <tr r="H51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-44</stp>
        <stp>All</stp>
        <stp/>
        <stp/>
        <stp>TRUE</stp>
        <stp>T</stp>
        <tr r="H48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-45</stp>
        <stp>All</stp>
        <stp/>
        <stp/>
        <stp>TRUE</stp>
        <stp>T</stp>
        <tr r="H49" s="5"/>
      </tp>
      <tp>
        <v>-47.71</v>
        <stp/>
        <stp>StudyData</stp>
        <stp>Consolidate(SPREAD(RBE-CLE,L2),1X,SPREAD(RBE-CLE,L2),1,0)</stp>
        <stp>Bar</stp>
        <stp/>
        <stp>Close</stp>
        <stp>10</stp>
        <stp>-229</stp>
        <stp>All</stp>
        <stp/>
        <stp/>
        <stp>TRUE</stp>
        <stp>T</stp>
        <tr r="I233" s="4"/>
      </tp>
      <tp>
        <v>-48.53</v>
        <stp/>
        <stp>StudyData</stp>
        <stp>Consolidate(SPREAD(RBE-CLE,L2),1X,SPREAD(RBE-CLE,L2),1,0)</stp>
        <stp>Bar</stp>
        <stp/>
        <stp>Close</stp>
        <stp>10</stp>
        <stp>-129</stp>
        <stp>All</stp>
        <stp/>
        <stp/>
        <stp>TRUE</stp>
        <stp>T</stp>
        <tr r="I133" s="4"/>
      </tp>
      <tp>
        <v>-47.71</v>
        <stp/>
        <stp>StudyData</stp>
        <stp>Consolidate(SPREAD(RBE-CLE,L2),1X,SPREAD(RBE-CLE,L2),1,0)</stp>
        <stp>Bar</stp>
        <stp/>
        <stp>Close</stp>
        <stp>10</stp>
        <stp>-228</stp>
        <stp>All</stp>
        <stp/>
        <stp/>
        <stp>TRUE</stp>
        <stp>T</stp>
        <tr r="I232" s="4"/>
      </tp>
      <tp>
        <v>-48.36</v>
        <stp/>
        <stp>StudyData</stp>
        <stp>Consolidate(SPREAD(RBE-CLE,L2),1X,SPREAD(RBE-CLE,L2),1,0)</stp>
        <stp>Bar</stp>
        <stp/>
        <stp>Close</stp>
        <stp>10</stp>
        <stp>-128</stp>
        <stp>All</stp>
        <stp/>
        <stp/>
        <stp>TRUE</stp>
        <stp>T</stp>
        <tr r="I132" s="4"/>
      </tp>
      <tp>
        <v>-47.71</v>
        <stp/>
        <stp>StudyData</stp>
        <stp>Consolidate(SPREAD(RBE-CLE,L2),1X,SPREAD(RBE-CLE,L2),1,0)</stp>
        <stp>Bar</stp>
        <stp/>
        <stp>Close</stp>
        <stp>10</stp>
        <stp>-223</stp>
        <stp>All</stp>
        <stp/>
        <stp/>
        <stp>TRUE</stp>
        <stp>T</stp>
        <tr r="I227" s="4"/>
      </tp>
      <tp>
        <v>-48.31</v>
        <stp/>
        <stp>StudyData</stp>
        <stp>Consolidate(SPREAD(RBE-CLE,L2),1X,SPREAD(RBE-CLE,L2),1,0)</stp>
        <stp>Bar</stp>
        <stp/>
        <stp>Close</stp>
        <stp>10</stp>
        <stp>-123</stp>
        <stp>All</stp>
        <stp/>
        <stp/>
        <stp>TRUE</stp>
        <stp>T</stp>
        <tr r="I127" s="4"/>
      </tp>
      <tp>
        <v>-47.73</v>
        <stp/>
        <stp>StudyData</stp>
        <stp>Consolidate(SPREAD(RBE-CLE,L2),1X,SPREAD(RBE-CLE,L2),1,0)</stp>
        <stp>Bar</stp>
        <stp/>
        <stp>Close</stp>
        <stp>10</stp>
        <stp>-222</stp>
        <stp>All</stp>
        <stp/>
        <stp/>
        <stp>TRUE</stp>
        <stp>T</stp>
        <tr r="I226" s="4"/>
      </tp>
      <tp>
        <v>-48.26</v>
        <stp/>
        <stp>StudyData</stp>
        <stp>Consolidate(SPREAD(RBE-CLE,L2),1X,SPREAD(RBE-CLE,L2),1,0)</stp>
        <stp>Bar</stp>
        <stp/>
        <stp>Close</stp>
        <stp>10</stp>
        <stp>-122</stp>
        <stp>All</stp>
        <stp/>
        <stp/>
        <stp>TRUE</stp>
        <stp>T</stp>
        <tr r="I126" s="4"/>
      </tp>
      <tp>
        <v>-47.67</v>
        <stp/>
        <stp>StudyData</stp>
        <stp>Consolidate(SPREAD(RBE-CLE,L2),1X,SPREAD(RBE-CLE,L2),1,0)</stp>
        <stp>Bar</stp>
        <stp/>
        <stp>Close</stp>
        <stp>10</stp>
        <stp>-221</stp>
        <stp>All</stp>
        <stp/>
        <stp/>
        <stp>TRUE</stp>
        <stp>T</stp>
        <tr r="I225" s="4"/>
      </tp>
      <tp>
        <v>-48.21</v>
        <stp/>
        <stp>StudyData</stp>
        <stp>Consolidate(SPREAD(RBE-CLE,L2),1X,SPREAD(RBE-CLE,L2),1,0)</stp>
        <stp>Bar</stp>
        <stp/>
        <stp>Close</stp>
        <stp>10</stp>
        <stp>-121</stp>
        <stp>All</stp>
        <stp/>
        <stp/>
        <stp>TRUE</stp>
        <stp>T</stp>
        <tr r="I125" s="4"/>
      </tp>
      <tp>
        <v>-47.61</v>
        <stp/>
        <stp>StudyData</stp>
        <stp>Consolidate(SPREAD(RBE-CLE,L2),1X,SPREAD(RBE-CLE,L2),1,0)</stp>
        <stp>Bar</stp>
        <stp/>
        <stp>Close</stp>
        <stp>10</stp>
        <stp>-220</stp>
        <stp>All</stp>
        <stp/>
        <stp/>
        <stp>TRUE</stp>
        <stp>T</stp>
        <tr r="I224" s="4"/>
      </tp>
      <tp>
        <v>-48.27</v>
        <stp/>
        <stp>StudyData</stp>
        <stp>Consolidate(SPREAD(RBE-CLE,L2),1X,SPREAD(RBE-CLE,L2),1,0)</stp>
        <stp>Bar</stp>
        <stp/>
        <stp>Close</stp>
        <stp>10</stp>
        <stp>-120</stp>
        <stp>All</stp>
        <stp/>
        <stp/>
        <stp>TRUE</stp>
        <stp>T</stp>
        <tr r="I124" s="4"/>
      </tp>
      <tp>
        <v>-47.68</v>
        <stp/>
        <stp>StudyData</stp>
        <stp>Consolidate(SPREAD(RBE-CLE,L2),1X,SPREAD(RBE-CLE,L2),1,0)</stp>
        <stp>Bar</stp>
        <stp/>
        <stp>Close</stp>
        <stp>10</stp>
        <stp>-227</stp>
        <stp>All</stp>
        <stp/>
        <stp/>
        <stp>TRUE</stp>
        <stp>T</stp>
        <tr r="I231" s="4"/>
      </tp>
      <tp>
        <v>-48.36</v>
        <stp/>
        <stp>StudyData</stp>
        <stp>Consolidate(SPREAD(RBE-CLE,L2),1X,SPREAD(RBE-CLE,L2),1,0)</stp>
        <stp>Bar</stp>
        <stp/>
        <stp>Close</stp>
        <stp>10</stp>
        <stp>-127</stp>
        <stp>All</stp>
        <stp/>
        <stp/>
        <stp>TRUE</stp>
        <stp>T</stp>
        <tr r="I131" s="4"/>
      </tp>
      <tp>
        <v>-47.68</v>
        <stp/>
        <stp>StudyData</stp>
        <stp>Consolidate(SPREAD(RBE-CLE,L2),1X,SPREAD(RBE-CLE,L2),1,0)</stp>
        <stp>Bar</stp>
        <stp/>
        <stp>Close</stp>
        <stp>10</stp>
        <stp>-226</stp>
        <stp>All</stp>
        <stp/>
        <stp/>
        <stp>TRUE</stp>
        <stp>T</stp>
        <tr r="I230" s="4"/>
      </tp>
      <tp>
        <v>-48.32</v>
        <stp/>
        <stp>StudyData</stp>
        <stp>Consolidate(SPREAD(RBE-CLE,L2),1X,SPREAD(RBE-CLE,L2),1,0)</stp>
        <stp>Bar</stp>
        <stp/>
        <stp>Close</stp>
        <stp>10</stp>
        <stp>-126</stp>
        <stp>All</stp>
        <stp/>
        <stp/>
        <stp>TRUE</stp>
        <stp>T</stp>
        <tr r="I130" s="4"/>
      </tp>
      <tp>
        <v>-47.71</v>
        <stp/>
        <stp>StudyData</stp>
        <stp>Consolidate(SPREAD(RBE-CLE,L2),1X,SPREAD(RBE-CLE,L2),1,0)</stp>
        <stp>Bar</stp>
        <stp/>
        <stp>Close</stp>
        <stp>10</stp>
        <stp>-225</stp>
        <stp>All</stp>
        <stp/>
        <stp/>
        <stp>TRUE</stp>
        <stp>T</stp>
        <tr r="I229" s="4"/>
      </tp>
      <tp>
        <v>-48.35</v>
        <stp/>
        <stp>StudyData</stp>
        <stp>Consolidate(SPREAD(RBE-CLE,L2),1X,SPREAD(RBE-CLE,L2),1,0)</stp>
        <stp>Bar</stp>
        <stp/>
        <stp>Close</stp>
        <stp>10</stp>
        <stp>-125</stp>
        <stp>All</stp>
        <stp/>
        <stp/>
        <stp>TRUE</stp>
        <stp>T</stp>
        <tr r="I129" s="4"/>
      </tp>
      <tp>
        <v>-47.67</v>
        <stp/>
        <stp>StudyData</stp>
        <stp>Consolidate(SPREAD(RBE-CLE,L2),1X,SPREAD(RBE-CLE,L2),1,0)</stp>
        <stp>Bar</stp>
        <stp/>
        <stp>Close</stp>
        <stp>10</stp>
        <stp>-224</stp>
        <stp>All</stp>
        <stp/>
        <stp/>
        <stp>TRUE</stp>
        <stp>T</stp>
        <tr r="I228" s="4"/>
      </tp>
      <tp>
        <v>-48.35</v>
        <stp/>
        <stp>StudyData</stp>
        <stp>Consolidate(SPREAD(RBE-CLE,L2),1X,SPREAD(RBE-CLE,L2),1,0)</stp>
        <stp>Bar</stp>
        <stp/>
        <stp>Close</stp>
        <stp>10</stp>
        <stp>-124</stp>
        <stp>All</stp>
        <stp/>
        <stp/>
        <stp>TRUE</stp>
        <stp>T</stp>
        <tr r="I128" s="4"/>
      </tp>
      <tp>
        <v>68.75</v>
        <stp/>
        <stp>StudyData</stp>
        <stp>Consolidate(SPREAD((-ZSE)+(2.2*ZME)+(11*ZLE)),1X,SPREAD((-ZSE)+(2.2*ZME)+(11*ZLE)),1,0)</stp>
        <stp>Bar</stp>
        <stp/>
        <stp>High</stp>
        <stp>15</stp>
        <stp>-235</stp>
        <stp>All</stp>
        <stp/>
        <stp/>
        <stp>TRUE</stp>
        <stp>T</stp>
        <tr r="G239" s="6"/>
      </tp>
      <tp>
        <v>74</v>
        <stp/>
        <stp>StudyData</stp>
        <stp>Consolidate(SPREAD((-ZSE)+(2.2*ZME)+(11*ZLE)),1X,SPREAD((-ZSE)+(2.2*ZME)+(11*ZLE)),1,0)</stp>
        <stp>Bar</stp>
        <stp/>
        <stp>High</stp>
        <stp>15</stp>
        <stp>-135</stp>
        <stp>All</stp>
        <stp/>
        <stp/>
        <stp>TRUE</stp>
        <stp>T</stp>
        <tr r="G139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-213</stp>
        <stp>All</stp>
        <stp/>
        <stp/>
        <stp>TRUE</stp>
        <stp>T</stp>
        <tr r="F217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-113</stp>
        <stp>All</stp>
        <stp/>
        <stp/>
        <stp>TRUE</stp>
        <stp>T</stp>
        <tr r="F117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-234</stp>
        <stp>All</stp>
        <stp/>
        <stp/>
        <stp>TRUE</stp>
        <stp>T</stp>
        <tr r="G238" s="6"/>
      </tp>
      <tp>
        <v>73.75</v>
        <stp/>
        <stp>StudyData</stp>
        <stp>Consolidate(SPREAD((-ZSE)+(2.2*ZME)+(11*ZLE)),1X,SPREAD((-ZSE)+(2.2*ZME)+(11*ZLE)),1,0)</stp>
        <stp>Bar</stp>
        <stp/>
        <stp>High</stp>
        <stp>15</stp>
        <stp>-134</stp>
        <stp>All</stp>
        <stp/>
        <stp/>
        <stp>TRUE</stp>
        <stp>T</stp>
        <tr r="G138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-212</stp>
        <stp>All</stp>
        <stp/>
        <stp/>
        <stp>TRUE</stp>
        <stp>T</stp>
        <tr r="F216" s="6"/>
      </tp>
      <tp>
        <v>74.25</v>
        <stp/>
        <stp>StudyData</stp>
        <stp>Consolidate(SPREAD((-ZSE)+(2.2*ZME)+(11*ZLE)),1X,SPREAD((-ZSE)+(2.2*ZME)+(11*ZLE)),1,0)</stp>
        <stp>Bar</stp>
        <stp/>
        <stp>Open</stp>
        <stp>15</stp>
        <stp>-112</stp>
        <stp>All</stp>
        <stp/>
        <stp/>
        <stp>TRUE</stp>
        <stp>T</stp>
        <tr r="F116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-237</stp>
        <stp>All</stp>
        <stp/>
        <stp/>
        <stp>TRUE</stp>
        <stp>T</stp>
        <tr r="G241" s="6"/>
      </tp>
      <tp>
        <v>73.5</v>
        <stp/>
        <stp>StudyData</stp>
        <stp>Consolidate(SPREAD((-ZSE)+(2.2*ZME)+(11*ZLE)),1X,SPREAD((-ZSE)+(2.2*ZME)+(11*ZLE)),1,0)</stp>
        <stp>Bar</stp>
        <stp/>
        <stp>High</stp>
        <stp>15</stp>
        <stp>-137</stp>
        <stp>All</stp>
        <stp/>
        <stp/>
        <stp>TRUE</stp>
        <stp>T</stp>
        <tr r="G141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-211</stp>
        <stp>All</stp>
        <stp/>
        <stp/>
        <stp>TRUE</stp>
        <stp>T</stp>
        <tr r="F215" s="6"/>
      </tp>
      <tp>
        <v>74</v>
        <stp/>
        <stp>StudyData</stp>
        <stp>Consolidate(SPREAD((-ZSE)+(2.2*ZME)+(11*ZLE)),1X,SPREAD((-ZSE)+(2.2*ZME)+(11*ZLE)),1,0)</stp>
        <stp>Bar</stp>
        <stp/>
        <stp>Open</stp>
        <stp>15</stp>
        <stp>-111</stp>
        <stp>All</stp>
        <stp/>
        <stp/>
        <stp>TRUE</stp>
        <stp>T</stp>
        <tr r="F115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-236</stp>
        <stp>All</stp>
        <stp/>
        <stp/>
        <stp>TRUE</stp>
        <stp>T</stp>
        <tr r="G240" s="6"/>
      </tp>
      <tp>
        <v>73.5</v>
        <stp/>
        <stp>StudyData</stp>
        <stp>Consolidate(SPREAD((-ZSE)+(2.2*ZME)+(11*ZLE)),1X,SPREAD((-ZSE)+(2.2*ZME)+(11*ZLE)),1,0)</stp>
        <stp>Bar</stp>
        <stp/>
        <stp>High</stp>
        <stp>15</stp>
        <stp>-136</stp>
        <stp>All</stp>
        <stp/>
        <stp/>
        <stp>TRUE</stp>
        <stp>T</stp>
        <tr r="G140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-210</stp>
        <stp>All</stp>
        <stp/>
        <stp/>
        <stp>TRUE</stp>
        <stp>T</stp>
        <tr r="F214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-110</stp>
        <stp>All</stp>
        <stp/>
        <stp/>
        <stp>TRUE</stp>
        <stp>T</stp>
        <tr r="F114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-231</stp>
        <stp>All</stp>
        <stp/>
        <stp/>
        <stp>TRUE</stp>
        <stp>T</stp>
        <tr r="G235" s="6"/>
      </tp>
      <tp>
        <v>75.5</v>
        <stp/>
        <stp>StudyData</stp>
        <stp>Consolidate(SPREAD((-ZSE)+(2.2*ZME)+(11*ZLE)),1X,SPREAD((-ZSE)+(2.2*ZME)+(11*ZLE)),1,0)</stp>
        <stp>Bar</stp>
        <stp/>
        <stp>High</stp>
        <stp>15</stp>
        <stp>-131</stp>
        <stp>All</stp>
        <stp/>
        <stp/>
        <stp>TRUE</stp>
        <stp>T</stp>
        <tr r="G135" s="6"/>
      </tp>
      <tp>
        <v>67.25</v>
        <stp/>
        <stp>StudyData</stp>
        <stp>Consolidate(SPREAD((-ZSE)+(2.2*ZME)+(11*ZLE)),1X,SPREAD((-ZSE)+(2.2*ZME)+(11*ZLE)),1,0)</stp>
        <stp>Bar</stp>
        <stp/>
        <stp>Open</stp>
        <stp>15</stp>
        <stp>-217</stp>
        <stp>All</stp>
        <stp/>
        <stp/>
        <stp>TRUE</stp>
        <stp>T</stp>
        <tr r="F221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-117</stp>
        <stp>All</stp>
        <stp/>
        <stp/>
        <stp>TRUE</stp>
        <stp>T</stp>
        <tr r="F121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-230</stp>
        <stp>All</stp>
        <stp/>
        <stp/>
        <stp>TRUE</stp>
        <stp>T</stp>
        <tr r="G234" s="6"/>
      </tp>
      <tp>
        <v>75.25</v>
        <stp/>
        <stp>StudyData</stp>
        <stp>Consolidate(SPREAD((-ZSE)+(2.2*ZME)+(11*ZLE)),1X,SPREAD((-ZSE)+(2.2*ZME)+(11*ZLE)),1,0)</stp>
        <stp>Bar</stp>
        <stp/>
        <stp>High</stp>
        <stp>15</stp>
        <stp>-130</stp>
        <stp>All</stp>
        <stp/>
        <stp/>
        <stp>TRUE</stp>
        <stp>T</stp>
        <tr r="G134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-216</stp>
        <stp>All</stp>
        <stp/>
        <stp/>
        <stp>TRUE</stp>
        <stp>T</stp>
        <tr r="F220" s="6"/>
      </tp>
      <tp>
        <v>73.75</v>
        <stp/>
        <stp>StudyData</stp>
        <stp>Consolidate(SPREAD((-ZSE)+(2.2*ZME)+(11*ZLE)),1X,SPREAD((-ZSE)+(2.2*ZME)+(11*ZLE)),1,0)</stp>
        <stp>Bar</stp>
        <stp/>
        <stp>Open</stp>
        <stp>15</stp>
        <stp>-116</stp>
        <stp>All</stp>
        <stp/>
        <stp/>
        <stp>TRUE</stp>
        <stp>T</stp>
        <tr r="F120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-233</stp>
        <stp>All</stp>
        <stp/>
        <stp/>
        <stp>TRUE</stp>
        <stp>T</stp>
        <tr r="G237" s="6"/>
      </tp>
      <tp>
        <v>75</v>
        <stp/>
        <stp>StudyData</stp>
        <stp>Consolidate(SPREAD((-ZSE)+(2.2*ZME)+(11*ZLE)),1X,SPREAD((-ZSE)+(2.2*ZME)+(11*ZLE)),1,0)</stp>
        <stp>Bar</stp>
        <stp/>
        <stp>High</stp>
        <stp>15</stp>
        <stp>-133</stp>
        <stp>All</stp>
        <stp/>
        <stp/>
        <stp>TRUE</stp>
        <stp>T</stp>
        <tr r="G137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-215</stp>
        <stp>All</stp>
        <stp/>
        <stp/>
        <stp>TRUE</stp>
        <stp>T</stp>
        <tr r="F219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-115</stp>
        <stp>All</stp>
        <stp/>
        <stp/>
        <stp>TRUE</stp>
        <stp>T</stp>
        <tr r="F119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-232</stp>
        <stp>All</stp>
        <stp/>
        <stp/>
        <stp>TRUE</stp>
        <stp>T</stp>
        <tr r="G236" s="6"/>
      </tp>
      <tp>
        <v>75</v>
        <stp/>
        <stp>StudyData</stp>
        <stp>Consolidate(SPREAD((-ZSE)+(2.2*ZME)+(11*ZLE)),1X,SPREAD((-ZSE)+(2.2*ZME)+(11*ZLE)),1,0)</stp>
        <stp>Bar</stp>
        <stp/>
        <stp>High</stp>
        <stp>15</stp>
        <stp>-132</stp>
        <stp>All</stp>
        <stp/>
        <stp/>
        <stp>TRUE</stp>
        <stp>T</stp>
        <tr r="G136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-214</stp>
        <stp>All</stp>
        <stp/>
        <stp/>
        <stp>TRUE</stp>
        <stp>T</stp>
        <tr r="F218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-114</stp>
        <stp>All</stp>
        <stp/>
        <stp/>
        <stp>TRUE</stp>
        <stp>T</stp>
        <tr r="F118" s="6"/>
      </tp>
      <tp>
        <v>67.5</v>
        <stp/>
        <stp>StudyData</stp>
        <stp>Consolidate(SPREAD((-ZSE)+(2.2*ZME)+(11*ZLE)),1X,SPREAD((-ZSE)+(2.2*ZME)+(11*ZLE)),1,0)</stp>
        <stp>Bar</stp>
        <stp/>
        <stp>Open</stp>
        <stp>15</stp>
        <stp>-219</stp>
        <stp>All</stp>
        <stp/>
        <stp/>
        <stp>TRUE</stp>
        <stp>T</stp>
        <tr r="F223" s="6"/>
      </tp>
      <tp>
        <v>75.25</v>
        <stp/>
        <stp>StudyData</stp>
        <stp>Consolidate(SPREAD((-ZSE)+(2.2*ZME)+(11*ZLE)),1X,SPREAD((-ZSE)+(2.2*ZME)+(11*ZLE)),1,0)</stp>
        <stp>Bar</stp>
        <stp/>
        <stp>Open</stp>
        <stp>15</stp>
        <stp>-119</stp>
        <stp>All</stp>
        <stp/>
        <stp/>
        <stp>TRUE</stp>
        <stp>T</stp>
        <tr r="F123" s="6"/>
      </tp>
      <tp>
        <v>68.25</v>
        <stp/>
        <stp>StudyData</stp>
        <stp>Consolidate(SPREAD((-ZSE)+(2.2*ZME)+(11*ZLE)),1X,SPREAD((-ZSE)+(2.2*ZME)+(11*ZLE)),1,0)</stp>
        <stp>Bar</stp>
        <stp/>
        <stp>Open</stp>
        <stp>15</stp>
        <stp>-218</stp>
        <stp>All</stp>
        <stp/>
        <stp/>
        <stp>TRUE</stp>
        <stp>T</stp>
        <tr r="F222" s="6"/>
      </tp>
      <tp>
        <v>75.5</v>
        <stp/>
        <stp>StudyData</stp>
        <stp>Consolidate(SPREAD((-ZSE)+(2.2*ZME)+(11*ZLE)),1X,SPREAD((-ZSE)+(2.2*ZME)+(11*ZLE)),1,0)</stp>
        <stp>Bar</stp>
        <stp/>
        <stp>Open</stp>
        <stp>15</stp>
        <stp>-118</stp>
        <stp>All</stp>
        <stp/>
        <stp/>
        <stp>TRUE</stp>
        <stp>T</stp>
        <tr r="F122" s="6"/>
      </tp>
      <tp>
        <v>68.75</v>
        <stp/>
        <stp>StudyData</stp>
        <stp>Consolidate(SPREAD((-ZSE)+(2.2*ZME)+(11*ZLE)),1X,SPREAD((-ZSE)+(2.2*ZME)+(11*ZLE)),1,0)</stp>
        <stp>Bar</stp>
        <stp/>
        <stp>High</stp>
        <stp>15</stp>
        <stp>-239</stp>
        <stp>All</stp>
        <stp/>
        <stp/>
        <stp>TRUE</stp>
        <stp>T</stp>
        <tr r="G243" s="6"/>
      </tp>
      <tp>
        <v>73.5</v>
        <stp/>
        <stp>StudyData</stp>
        <stp>Consolidate(SPREAD((-ZSE)+(2.2*ZME)+(11*ZLE)),1X,SPREAD((-ZSE)+(2.2*ZME)+(11*ZLE)),1,0)</stp>
        <stp>Bar</stp>
        <stp/>
        <stp>High</stp>
        <stp>15</stp>
        <stp>-139</stp>
        <stp>All</stp>
        <stp/>
        <stp/>
        <stp>TRUE</stp>
        <stp>T</stp>
        <tr r="G143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-238</stp>
        <stp>All</stp>
        <stp/>
        <stp/>
        <stp>TRUE</stp>
        <stp>T</stp>
        <tr r="G242" s="6"/>
      </tp>
      <tp>
        <v>73.75</v>
        <stp/>
        <stp>StudyData</stp>
        <stp>Consolidate(SPREAD((-ZSE)+(2.2*ZME)+(11*ZLE)),1X,SPREAD((-ZSE)+(2.2*ZME)+(11*ZLE)),1,0)</stp>
        <stp>Bar</stp>
        <stp/>
        <stp>High</stp>
        <stp>15</stp>
        <stp>-138</stp>
        <stp>All</stp>
        <stp/>
        <stp/>
        <stp>TRUE</stp>
        <stp>T</stp>
        <tr r="G142" s="6"/>
      </tp>
      <tp>
        <v>16.61</v>
        <stp/>
        <stp>StudyData</stp>
        <stp>Consolidate(SPREAD(42*HOE-CLE, L2),1X,SPREAD(42*HOE-CLE, L2),1,0)</stp>
        <stp>Bar</stp>
        <stp/>
        <stp>Low</stp>
        <stp>20</stp>
        <stp>-58</stp>
        <stp>All</stp>
        <stp/>
        <stp/>
        <stp>TRUE</stp>
        <stp>T</stp>
        <tr r="H62" s="5"/>
      </tp>
      <tp>
        <v>16.600000000000001</v>
        <stp/>
        <stp>StudyData</stp>
        <stp>Consolidate(SPREAD(42*HOE-CLE, L2),1X,SPREAD(42*HOE-CLE, L2),1,0)</stp>
        <stp>Bar</stp>
        <stp/>
        <stp>Low</stp>
        <stp>20</stp>
        <stp>-59</stp>
        <stp>All</stp>
        <stp/>
        <stp/>
        <stp>TRUE</stp>
        <stp>T</stp>
        <tr r="H63" s="5"/>
      </tp>
      <tp>
        <v>16.62</v>
        <stp/>
        <stp>StudyData</stp>
        <stp>Consolidate(SPREAD(42*HOE-CLE, L2),1X,SPREAD(42*HOE-CLE, L2),1,0)</stp>
        <stp>Bar</stp>
        <stp/>
        <stp>Low</stp>
        <stp>20</stp>
        <stp>-52</stp>
        <stp>All</stp>
        <stp/>
        <stp/>
        <stp>TRUE</stp>
        <stp>T</stp>
        <tr r="H56" s="5"/>
      </tp>
      <tp>
        <v>16.649999999999999</v>
        <stp/>
        <stp>StudyData</stp>
        <stp>Consolidate(SPREAD(42*HOE-CLE, L2),1X,SPREAD(42*HOE-CLE, L2),1,0)</stp>
        <stp>Bar</stp>
        <stp/>
        <stp>Low</stp>
        <stp>20</stp>
        <stp>-53</stp>
        <stp>All</stp>
        <stp/>
        <stp/>
        <stp>TRUE</stp>
        <stp>T</stp>
        <tr r="H57" s="5"/>
      </tp>
      <tp>
        <v>16.649999999999999</v>
        <stp/>
        <stp>StudyData</stp>
        <stp>Consolidate(SPREAD(42*HOE-CLE, L2),1X,SPREAD(42*HOE-CLE, L2),1,0)</stp>
        <stp>Bar</stp>
        <stp/>
        <stp>Low</stp>
        <stp>20</stp>
        <stp>-50</stp>
        <stp>All</stp>
        <stp/>
        <stp/>
        <stp>TRUE</stp>
        <stp>T</stp>
        <tr r="H54" s="5"/>
      </tp>
      <tp>
        <v>16.64</v>
        <stp/>
        <stp>StudyData</stp>
        <stp>Consolidate(SPREAD(42*HOE-CLE, L2),1X,SPREAD(42*HOE-CLE, L2),1,0)</stp>
        <stp>Bar</stp>
        <stp/>
        <stp>Low</stp>
        <stp>20</stp>
        <stp>-51</stp>
        <stp>All</stp>
        <stp/>
        <stp/>
        <stp>TRUE</stp>
        <stp>T</stp>
        <tr r="H55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-56</stp>
        <stp>All</stp>
        <stp/>
        <stp/>
        <stp>TRUE</stp>
        <stp>T</stp>
        <tr r="H60" s="5"/>
      </tp>
      <tp>
        <v>16.61</v>
        <stp/>
        <stp>StudyData</stp>
        <stp>Consolidate(SPREAD(42*HOE-CLE, L2),1X,SPREAD(42*HOE-CLE, L2),1,0)</stp>
        <stp>Bar</stp>
        <stp/>
        <stp>Low</stp>
        <stp>20</stp>
        <stp>-57</stp>
        <stp>All</stp>
        <stp/>
        <stp/>
        <stp>TRUE</stp>
        <stp>T</stp>
        <tr r="H61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-54</stp>
        <stp>All</stp>
        <stp/>
        <stp/>
        <stp>TRUE</stp>
        <stp>T</stp>
        <tr r="H58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-55</stp>
        <stp>All</stp>
        <stp/>
        <stp/>
        <stp>TRUE</stp>
        <stp>T</stp>
        <tr r="H59" s="5"/>
      </tp>
      <tp>
        <v>-47.78</v>
        <stp/>
        <stp>StudyData</stp>
        <stp>Consolidate(SPREAD(RBE-CLE,L2),1X,SPREAD(RBE-CLE,L2),1,0)</stp>
        <stp>Bar</stp>
        <stp/>
        <stp>Close</stp>
        <stp>10</stp>
        <stp>-239</stp>
        <stp>All</stp>
        <stp/>
        <stp/>
        <stp>TRUE</stp>
        <stp>T</stp>
        <tr r="I243" s="4"/>
      </tp>
      <tp>
        <v>-48.31</v>
        <stp/>
        <stp>StudyData</stp>
        <stp>Consolidate(SPREAD(RBE-CLE,L2),1X,SPREAD(RBE-CLE,L2),1,0)</stp>
        <stp>Bar</stp>
        <stp/>
        <stp>Close</stp>
        <stp>10</stp>
        <stp>-139</stp>
        <stp>All</stp>
        <stp/>
        <stp/>
        <stp>TRUE</stp>
        <stp>T</stp>
        <tr r="I143" s="4"/>
      </tp>
      <tp>
        <v>-47.74</v>
        <stp/>
        <stp>StudyData</stp>
        <stp>Consolidate(SPREAD(RBE-CLE,L2),1X,SPREAD(RBE-CLE,L2),1,0)</stp>
        <stp>Bar</stp>
        <stp/>
        <stp>Close</stp>
        <stp>10</stp>
        <stp>-238</stp>
        <stp>All</stp>
        <stp/>
        <stp/>
        <stp>TRUE</stp>
        <stp>T</stp>
        <tr r="I242" s="4"/>
      </tp>
      <tp>
        <v>-48.36</v>
        <stp/>
        <stp>StudyData</stp>
        <stp>Consolidate(SPREAD(RBE-CLE,L2),1X,SPREAD(RBE-CLE,L2),1,0)</stp>
        <stp>Bar</stp>
        <stp/>
        <stp>Close</stp>
        <stp>10</stp>
        <stp>-138</stp>
        <stp>All</stp>
        <stp/>
        <stp/>
        <stp>TRUE</stp>
        <stp>T</stp>
        <tr r="I142" s="4"/>
      </tp>
      <tp>
        <v>-47.79</v>
        <stp/>
        <stp>StudyData</stp>
        <stp>Consolidate(SPREAD(RBE-CLE,L2),1X,SPREAD(RBE-CLE,L2),1,0)</stp>
        <stp>Bar</stp>
        <stp/>
        <stp>Close</stp>
        <stp>10</stp>
        <stp>-233</stp>
        <stp>All</stp>
        <stp/>
        <stp/>
        <stp>TRUE</stp>
        <stp>T</stp>
        <tr r="I237" s="4"/>
      </tp>
      <tp>
        <v>-48.47</v>
        <stp/>
        <stp>StudyData</stp>
        <stp>Consolidate(SPREAD(RBE-CLE,L2),1X,SPREAD(RBE-CLE,L2),1,0)</stp>
        <stp>Bar</stp>
        <stp/>
        <stp>Close</stp>
        <stp>10</stp>
        <stp>-133</stp>
        <stp>All</stp>
        <stp/>
        <stp/>
        <stp>TRUE</stp>
        <stp>T</stp>
        <tr r="I137" s="4"/>
      </tp>
      <tp>
        <v>-47.78</v>
        <stp/>
        <stp>StudyData</stp>
        <stp>Consolidate(SPREAD(RBE-CLE,L2),1X,SPREAD(RBE-CLE,L2),1,0)</stp>
        <stp>Bar</stp>
        <stp/>
        <stp>Close</stp>
        <stp>10</stp>
        <stp>-232</stp>
        <stp>All</stp>
        <stp/>
        <stp/>
        <stp>TRUE</stp>
        <stp>T</stp>
        <tr r="I236" s="4"/>
      </tp>
      <tp>
        <v>-48.47</v>
        <stp/>
        <stp>StudyData</stp>
        <stp>Consolidate(SPREAD(RBE-CLE,L2),1X,SPREAD(RBE-CLE,L2),1,0)</stp>
        <stp>Bar</stp>
        <stp/>
        <stp>Close</stp>
        <stp>10</stp>
        <stp>-132</stp>
        <stp>All</stp>
        <stp/>
        <stp/>
        <stp>TRUE</stp>
        <stp>T</stp>
        <tr r="I136" s="4"/>
      </tp>
      <tp>
        <v>-47.75</v>
        <stp/>
        <stp>StudyData</stp>
        <stp>Consolidate(SPREAD(RBE-CLE,L2),1X,SPREAD(RBE-CLE,L2),1,0)</stp>
        <stp>Bar</stp>
        <stp/>
        <stp>Close</stp>
        <stp>10</stp>
        <stp>-231</stp>
        <stp>All</stp>
        <stp/>
        <stp/>
        <stp>TRUE</stp>
        <stp>T</stp>
        <tr r="I235" s="4"/>
      </tp>
      <tp>
        <v>-48.47</v>
        <stp/>
        <stp>StudyData</stp>
        <stp>Consolidate(SPREAD(RBE-CLE,L2),1X,SPREAD(RBE-CLE,L2),1,0)</stp>
        <stp>Bar</stp>
        <stp/>
        <stp>Close</stp>
        <stp>10</stp>
        <stp>-131</stp>
        <stp>All</stp>
        <stp/>
        <stp/>
        <stp>TRUE</stp>
        <stp>T</stp>
        <tr r="I135" s="4"/>
      </tp>
      <tp>
        <v>-47.74</v>
        <stp/>
        <stp>StudyData</stp>
        <stp>Consolidate(SPREAD(RBE-CLE,L2),1X,SPREAD(RBE-CLE,L2),1,0)</stp>
        <stp>Bar</stp>
        <stp/>
        <stp>Close</stp>
        <stp>10</stp>
        <stp>-230</stp>
        <stp>All</stp>
        <stp/>
        <stp/>
        <stp>TRUE</stp>
        <stp>T</stp>
        <tr r="I234" s="4"/>
      </tp>
      <tp>
        <v>-48.46</v>
        <stp/>
        <stp>StudyData</stp>
        <stp>Consolidate(SPREAD(RBE-CLE,L2),1X,SPREAD(RBE-CLE,L2),1,0)</stp>
        <stp>Bar</stp>
        <stp/>
        <stp>Close</stp>
        <stp>10</stp>
        <stp>-130</stp>
        <stp>All</stp>
        <stp/>
        <stp/>
        <stp>TRUE</stp>
        <stp>T</stp>
        <tr r="I134" s="4"/>
      </tp>
      <tp>
        <v>-47.74</v>
        <stp/>
        <stp>StudyData</stp>
        <stp>Consolidate(SPREAD(RBE-CLE,L2),1X,SPREAD(RBE-CLE,L2),1,0)</stp>
        <stp>Bar</stp>
        <stp/>
        <stp>Close</stp>
        <stp>10</stp>
        <stp>-237</stp>
        <stp>All</stp>
        <stp/>
        <stp/>
        <stp>TRUE</stp>
        <stp>T</stp>
        <tr r="I241" s="4"/>
      </tp>
      <tp>
        <v>-48.5</v>
        <stp/>
        <stp>StudyData</stp>
        <stp>Consolidate(SPREAD(RBE-CLE,L2),1X,SPREAD(RBE-CLE,L2),1,0)</stp>
        <stp>Bar</stp>
        <stp/>
        <stp>Close</stp>
        <stp>10</stp>
        <stp>-137</stp>
        <stp>All</stp>
        <stp/>
        <stp/>
        <stp>TRUE</stp>
        <stp>T</stp>
        <tr r="I141" s="4"/>
      </tp>
      <tp>
        <v>-47.74</v>
        <stp/>
        <stp>StudyData</stp>
        <stp>Consolidate(SPREAD(RBE-CLE,L2),1X,SPREAD(RBE-CLE,L2),1,0)</stp>
        <stp>Bar</stp>
        <stp/>
        <stp>Close</stp>
        <stp>10</stp>
        <stp>-236</stp>
        <stp>All</stp>
        <stp/>
        <stp/>
        <stp>TRUE</stp>
        <stp>T</stp>
        <tr r="I240" s="4"/>
      </tp>
      <tp>
        <v>-48.48</v>
        <stp/>
        <stp>StudyData</stp>
        <stp>Consolidate(SPREAD(RBE-CLE,L2),1X,SPREAD(RBE-CLE,L2),1,0)</stp>
        <stp>Bar</stp>
        <stp/>
        <stp>Close</stp>
        <stp>10</stp>
        <stp>-136</stp>
        <stp>All</stp>
        <stp/>
        <stp/>
        <stp>TRUE</stp>
        <stp>T</stp>
        <tr r="I140" s="4"/>
      </tp>
      <tp>
        <v>-47.78</v>
        <stp/>
        <stp>StudyData</stp>
        <stp>Consolidate(SPREAD(RBE-CLE,L2),1X,SPREAD(RBE-CLE,L2),1,0)</stp>
        <stp>Bar</stp>
        <stp/>
        <stp>Close</stp>
        <stp>10</stp>
        <stp>-235</stp>
        <stp>All</stp>
        <stp/>
        <stp/>
        <stp>TRUE</stp>
        <stp>T</stp>
        <tr r="I239" s="4"/>
      </tp>
      <tp>
        <v>-48.38</v>
        <stp/>
        <stp>StudyData</stp>
        <stp>Consolidate(SPREAD(RBE-CLE,L2),1X,SPREAD(RBE-CLE,L2),1,0)</stp>
        <stp>Bar</stp>
        <stp/>
        <stp>Close</stp>
        <stp>10</stp>
        <stp>-135</stp>
        <stp>All</stp>
        <stp/>
        <stp/>
        <stp>TRUE</stp>
        <stp>T</stp>
        <tr r="I139" s="4"/>
      </tp>
      <tp>
        <v>-47.77</v>
        <stp/>
        <stp>StudyData</stp>
        <stp>Consolidate(SPREAD(RBE-CLE,L2),1X,SPREAD(RBE-CLE,L2),1,0)</stp>
        <stp>Bar</stp>
        <stp/>
        <stp>Close</stp>
        <stp>10</stp>
        <stp>-234</stp>
        <stp>All</stp>
        <stp/>
        <stp/>
        <stp>TRUE</stp>
        <stp>T</stp>
        <tr r="I238" s="4"/>
      </tp>
      <tp>
        <v>-48.47</v>
        <stp/>
        <stp>StudyData</stp>
        <stp>Consolidate(SPREAD(RBE-CLE,L2),1X,SPREAD(RBE-CLE,L2),1,0)</stp>
        <stp>Bar</stp>
        <stp/>
        <stp>Close</stp>
        <stp>10</stp>
        <stp>-134</stp>
        <stp>All</stp>
        <stp/>
        <stp/>
        <stp>TRUE</stp>
        <stp>T</stp>
        <tr r="I138" s="4"/>
      </tp>
      <tp>
        <v>42671.333333333336</v>
        <stp/>
        <stp>StudyData</stp>
        <stp>Consolidate(SPREAD(42*HOE-CLE, L2),1X,SPREAD(42*HOE-CLE, L2),1,0)</stp>
        <stp>Bar</stp>
        <stp/>
        <stp>Time</stp>
        <stp>20</stp>
        <stp>-8</stp>
        <stp>All</stp>
        <stp/>
        <stp/>
        <stp>False</stp>
        <tr r="C12" s="5"/>
        <tr r="E12" s="5"/>
      </tp>
      <tp>
        <v>42671.319444444445</v>
        <stp/>
        <stp>StudyData</stp>
        <stp>Consolidate(SPREAD(42*HOE-CLE, L2),1X,SPREAD(42*HOE-CLE, L2),1,0)</stp>
        <stp>Bar</stp>
        <stp/>
        <stp>Time</stp>
        <stp>20</stp>
        <stp>-9</stp>
        <stp>All</stp>
        <stp/>
        <stp/>
        <stp>False</stp>
        <tr r="C13" s="5"/>
        <tr r="E13" s="5"/>
      </tp>
      <tp>
        <v>42671.430555555555</v>
        <stp/>
        <stp>StudyData</stp>
        <stp>Consolidate(SPREAD(42*HOE-CLE, L2),1X,SPREAD(42*HOE-CLE, L2),1,0)</stp>
        <stp>Bar</stp>
        <stp/>
        <stp>Time</stp>
        <stp>20</stp>
        <stp>-1</stp>
        <stp>All</stp>
        <stp/>
        <stp/>
        <stp>False</stp>
        <tr r="C5" s="5"/>
        <tr r="E5" s="5"/>
      </tp>
      <tp>
        <v>42671.416666666664</v>
        <stp/>
        <stp>StudyData</stp>
        <stp>Consolidate(SPREAD(42*HOE-CLE, L2),1X,SPREAD(42*HOE-CLE, L2),1,0)</stp>
        <stp>Bar</stp>
        <stp/>
        <stp>Time</stp>
        <stp>20</stp>
        <stp>-2</stp>
        <stp>All</stp>
        <stp/>
        <stp/>
        <stp>False</stp>
        <tr r="C6" s="5"/>
        <tr r="E6" s="5"/>
      </tp>
      <tp>
        <v>42671.402777777781</v>
        <stp/>
        <stp>StudyData</stp>
        <stp>Consolidate(SPREAD(42*HOE-CLE, L2),1X,SPREAD(42*HOE-CLE, L2),1,0)</stp>
        <stp>Bar</stp>
        <stp/>
        <stp>Time</stp>
        <stp>20</stp>
        <stp>-3</stp>
        <stp>All</stp>
        <stp/>
        <stp/>
        <stp>False</stp>
        <tr r="C7" s="5"/>
        <tr r="E7" s="5"/>
      </tp>
      <tp>
        <v>42671.388888888891</v>
        <stp/>
        <stp>StudyData</stp>
        <stp>Consolidate(SPREAD(42*HOE-CLE, L2),1X,SPREAD(42*HOE-CLE, L2),1,0)</stp>
        <stp>Bar</stp>
        <stp/>
        <stp>Time</stp>
        <stp>20</stp>
        <stp>-4</stp>
        <stp>All</stp>
        <stp/>
        <stp/>
        <stp>False</stp>
        <tr r="C8" s="5"/>
        <tr r="E8" s="5"/>
      </tp>
      <tp>
        <v>42671.375</v>
        <stp/>
        <stp>StudyData</stp>
        <stp>Consolidate(SPREAD(42*HOE-CLE, L2),1X,SPREAD(42*HOE-CLE, L2),1,0)</stp>
        <stp>Bar</stp>
        <stp/>
        <stp>Time</stp>
        <stp>20</stp>
        <stp>-5</stp>
        <stp>All</stp>
        <stp/>
        <stp/>
        <stp>False</stp>
        <tr r="C9" s="5"/>
        <tr r="E9" s="5"/>
      </tp>
      <tp>
        <v>42671.361111111109</v>
        <stp/>
        <stp>StudyData</stp>
        <stp>Consolidate(SPREAD(42*HOE-CLE, L2),1X,SPREAD(42*HOE-CLE, L2),1,0)</stp>
        <stp>Bar</stp>
        <stp/>
        <stp>Time</stp>
        <stp>20</stp>
        <stp>-6</stp>
        <stp>All</stp>
        <stp/>
        <stp/>
        <stp>False</stp>
        <tr r="C10" s="5"/>
        <tr r="E10" s="5"/>
      </tp>
      <tp>
        <v>42671.347222222219</v>
        <stp/>
        <stp>StudyData</stp>
        <stp>Consolidate(SPREAD(42*HOE-CLE, L2),1X,SPREAD(42*HOE-CLE, L2),1,0)</stp>
        <stp>Bar</stp>
        <stp/>
        <stp>Time</stp>
        <stp>20</stp>
        <stp>-7</stp>
        <stp>All</stp>
        <stp/>
        <stp/>
        <stp>False</stp>
        <tr r="C11" s="5"/>
        <tr r="E11" s="5"/>
      </tp>
      <tp>
        <v>14.39</v>
        <stp/>
        <stp>StudyData</stp>
        <stp>Consolidate(SPREAD((42*HOE+42*RBE)/2-CLE,L3),1X,SPREAD((42*HOE+42*RBE)/2-CLE,L3),1,0)</stp>
        <stp>Bar</stp>
        <stp/>
        <stp>Low</stp>
        <stp>15</stp>
        <stp>-186</stp>
        <stp>All</stp>
        <stp/>
        <stp/>
        <stp>TRUE</stp>
        <stp>T</stp>
        <tr r="H190" s="2"/>
      </tp>
      <tp>
        <v>14.31</v>
        <stp/>
        <stp>StudyData</stp>
        <stp>Consolidate(SPREAD((42*HOE+42*RBE)/2-CLE,L3),1X,SPREAD((42*HOE+42*RBE)/2-CLE,L3),1,0)</stp>
        <stp>Bar</stp>
        <stp/>
        <stp>Low</stp>
        <stp>15</stp>
        <stp>-286</stp>
        <stp>All</stp>
        <stp/>
        <stp/>
        <stp>TRUE</stp>
        <stp>T</stp>
        <tr r="H290" s="2"/>
      </tp>
      <tp>
        <v>14.39</v>
        <stp/>
        <stp>StudyData</stp>
        <stp>Consolidate(SPREAD((42*HOE+42*RBE)/2-CLE,L3),1X,SPREAD((42*HOE+42*RBE)/2-CLE,L3),1,0)</stp>
        <stp>Bar</stp>
        <stp/>
        <stp>Low</stp>
        <stp>15</stp>
        <stp>-187</stp>
        <stp>All</stp>
        <stp/>
        <stp/>
        <stp>TRUE</stp>
        <stp>T</stp>
        <tr r="H191" s="2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-287</stp>
        <stp>All</stp>
        <stp/>
        <stp/>
        <stp>TRUE</stp>
        <stp>T</stp>
        <tr r="H291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-184</stp>
        <stp>All</stp>
        <stp/>
        <stp/>
        <stp>TRUE</stp>
        <stp>T</stp>
        <tr r="H188" s="2"/>
      </tp>
      <tp>
        <v>14.39</v>
        <stp/>
        <stp>StudyData</stp>
        <stp>Consolidate(SPREAD((42*HOE+42*RBE)/2-CLE,L3),1X,SPREAD((42*HOE+42*RBE)/2-CLE,L3),1,0)</stp>
        <stp>Bar</stp>
        <stp/>
        <stp>Low</stp>
        <stp>15</stp>
        <stp>-284</stp>
        <stp>All</stp>
        <stp/>
        <stp/>
        <stp>TRUE</stp>
        <stp>T</stp>
        <tr r="H288" s="2"/>
      </tp>
      <tp>
        <v>14.3</v>
        <stp/>
        <stp>StudyData</stp>
        <stp>Consolidate(SPREAD((42*HOE+42*RBE)/2-CLE,L3),1X,SPREAD((42*HOE+42*RBE)/2-CLE,L3),1,0)</stp>
        <stp>Bar</stp>
        <stp/>
        <stp>Low</stp>
        <stp>15</stp>
        <stp>-185</stp>
        <stp>All</stp>
        <stp/>
        <stp/>
        <stp>TRUE</stp>
        <stp>T</stp>
        <tr r="H189" s="2"/>
      </tp>
      <tp>
        <v>14.37</v>
        <stp/>
        <stp>StudyData</stp>
        <stp>Consolidate(SPREAD((42*HOE+42*RBE)/2-CLE,L3),1X,SPREAD((42*HOE+42*RBE)/2-CLE,L3),1,0)</stp>
        <stp>Bar</stp>
        <stp/>
        <stp>Low</stp>
        <stp>15</stp>
        <stp>-285</stp>
        <stp>All</stp>
        <stp/>
        <stp/>
        <stp>TRUE</stp>
        <stp>T</stp>
        <tr r="H289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-182</stp>
        <stp>All</stp>
        <stp/>
        <stp/>
        <stp>TRUE</stp>
        <stp>T</stp>
        <tr r="H186" s="2"/>
      </tp>
      <tp>
        <v>14.35</v>
        <stp/>
        <stp>StudyData</stp>
        <stp>Consolidate(SPREAD((42*HOE+42*RBE)/2-CLE,L3),1X,SPREAD((42*HOE+42*RBE)/2-CLE,L3),1,0)</stp>
        <stp>Bar</stp>
        <stp/>
        <stp>Low</stp>
        <stp>15</stp>
        <stp>-282</stp>
        <stp>All</stp>
        <stp/>
        <stp/>
        <stp>TRUE</stp>
        <stp>T</stp>
        <tr r="H286" s="2"/>
      </tp>
      <tp>
        <v>14.3</v>
        <stp/>
        <stp>StudyData</stp>
        <stp>Consolidate(SPREAD((42*HOE+42*RBE)/2-CLE,L3),1X,SPREAD((42*HOE+42*RBE)/2-CLE,L3),1,0)</stp>
        <stp>Bar</stp>
        <stp/>
        <stp>Low</stp>
        <stp>15</stp>
        <stp>-183</stp>
        <stp>All</stp>
        <stp/>
        <stp/>
        <stp>TRUE</stp>
        <stp>T</stp>
        <tr r="H187" s="2"/>
      </tp>
      <tp>
        <v>14.35</v>
        <stp/>
        <stp>StudyData</stp>
        <stp>Consolidate(SPREAD((42*HOE+42*RBE)/2-CLE,L3),1X,SPREAD((42*HOE+42*RBE)/2-CLE,L3),1,0)</stp>
        <stp>Bar</stp>
        <stp/>
        <stp>Low</stp>
        <stp>15</stp>
        <stp>-283</stp>
        <stp>All</stp>
        <stp/>
        <stp/>
        <stp>TRUE</stp>
        <stp>T</stp>
        <tr r="H287" s="2"/>
      </tp>
      <tp>
        <v>14.43</v>
        <stp/>
        <stp>StudyData</stp>
        <stp>Consolidate(SPREAD((42*HOE+42*RBE)/2-CLE,L3),1X,SPREAD((42*HOE+42*RBE)/2-CLE,L3),1,0)</stp>
        <stp>Bar</stp>
        <stp/>
        <stp>Low</stp>
        <stp>15</stp>
        <stp>-180</stp>
        <stp>All</stp>
        <stp/>
        <stp/>
        <stp>TRUE</stp>
        <stp>T</stp>
        <tr r="H184" s="2"/>
      </tp>
      <tp>
        <v>14.22</v>
        <stp/>
        <stp>StudyData</stp>
        <stp>Consolidate(SPREAD((42*HOE+42*RBE)/2-CLE,L3),1X,SPREAD((42*HOE+42*RBE)/2-CLE,L3),1,0)</stp>
        <stp>Bar</stp>
        <stp/>
        <stp>Low</stp>
        <stp>15</stp>
        <stp>-280</stp>
        <stp>All</stp>
        <stp/>
        <stp/>
        <stp>TRUE</stp>
        <stp>T</stp>
        <tr r="H284" s="2"/>
      </tp>
      <tp>
        <v>14.35</v>
        <stp/>
        <stp>StudyData</stp>
        <stp>Consolidate(SPREAD((42*HOE+42*RBE)/2-CLE,L3),1X,SPREAD((42*HOE+42*RBE)/2-CLE,L3),1,0)</stp>
        <stp>Bar</stp>
        <stp/>
        <stp>Low</stp>
        <stp>15</stp>
        <stp>-181</stp>
        <stp>All</stp>
        <stp/>
        <stp/>
        <stp>TRUE</stp>
        <stp>T</stp>
        <tr r="H185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-281</stp>
        <stp>All</stp>
        <stp/>
        <stp/>
        <stp>TRUE</stp>
        <stp>T</stp>
        <tr r="H285" s="2"/>
      </tp>
      <tp>
        <v>14.38</v>
        <stp/>
        <stp>StudyData</stp>
        <stp>Consolidate(SPREAD((42*HOE+42*RBE)/2-CLE,L3),1X,SPREAD((42*HOE+42*RBE)/2-CLE,L3),1,0)</stp>
        <stp>Bar</stp>
        <stp/>
        <stp>Low</stp>
        <stp>15</stp>
        <stp>-188</stp>
        <stp>All</stp>
        <stp/>
        <stp/>
        <stp>TRUE</stp>
        <stp>T</stp>
        <tr r="H192" s="2"/>
      </tp>
      <tp>
        <v>14.18</v>
        <stp/>
        <stp>StudyData</stp>
        <stp>Consolidate(SPREAD((42*HOE+42*RBE)/2-CLE,L3),1X,SPREAD((42*HOE+42*RBE)/2-CLE,L3),1,0)</stp>
        <stp>Bar</stp>
        <stp/>
        <stp>Low</stp>
        <stp>15</stp>
        <stp>-288</stp>
        <stp>All</stp>
        <stp/>
        <stp/>
        <stp>TRUE</stp>
        <stp>T</stp>
        <tr r="H292" s="2"/>
      </tp>
      <tp>
        <v>14.34</v>
        <stp/>
        <stp>StudyData</stp>
        <stp>Consolidate(SPREAD((42*HOE+42*RBE)/2-CLE,L3),1X,SPREAD((42*HOE+42*RBE)/2-CLE,L3),1,0)</stp>
        <stp>Bar</stp>
        <stp/>
        <stp>Low</stp>
        <stp>15</stp>
        <stp>-189</stp>
        <stp>All</stp>
        <stp/>
        <stp/>
        <stp>TRUE</stp>
        <stp>T</stp>
        <tr r="H193" s="2"/>
      </tp>
      <tp>
        <v>14.16</v>
        <stp/>
        <stp>StudyData</stp>
        <stp>Consolidate(SPREAD((42*HOE+42*RBE)/2-CLE,L3),1X,SPREAD((42*HOE+42*RBE)/2-CLE,L3),1,0)</stp>
        <stp>Bar</stp>
        <stp/>
        <stp>Low</stp>
        <stp>15</stp>
        <stp>-289</stp>
        <stp>All</stp>
        <stp/>
        <stp/>
        <stp>TRUE</stp>
        <stp>T</stp>
        <tr r="H293" s="2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-245</stp>
        <stp>All</stp>
        <stp/>
        <stp/>
        <stp>TRUE</stp>
        <stp>T</stp>
        <tr r="G249" s="6"/>
      </tp>
      <tp>
        <v>72.75</v>
        <stp/>
        <stp>StudyData</stp>
        <stp>Consolidate(SPREAD((-ZSE)+(2.2*ZME)+(11*ZLE)),1X,SPREAD((-ZSE)+(2.2*ZME)+(11*ZLE)),1,0)</stp>
        <stp>Bar</stp>
        <stp/>
        <stp>High</stp>
        <stp>15</stp>
        <stp>-145</stp>
        <stp>All</stp>
        <stp/>
        <stp/>
        <stp>TRUE</stp>
        <stp>T</stp>
        <tr r="G149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-263</stp>
        <stp>All</stp>
        <stp/>
        <stp/>
        <stp>TRUE</stp>
        <stp>T</stp>
        <tr r="F267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-163</stp>
        <stp>All</stp>
        <stp/>
        <stp/>
        <stp>TRUE</stp>
        <stp>T</stp>
        <tr r="F167" s="6"/>
      </tp>
      <tp>
        <v>-48.04</v>
        <stp/>
        <stp>StudyData</stp>
        <stp>Consolidate(SPREAD(RBE-CLE,L2),1X,SPREAD(RBE-CLE,L2),1,0)</stp>
        <stp>Bar</stp>
        <stp/>
        <stp>Close</stp>
        <stp>10</stp>
        <stp>-3</stp>
        <stp>All</stp>
        <stp/>
        <stp/>
        <stp>TRUE</stp>
        <stp>T</stp>
        <tr r="I7" s="4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-244</stp>
        <stp>All</stp>
        <stp/>
        <stp/>
        <stp>TRUE</stp>
        <stp>T</stp>
        <tr r="G248" s="6"/>
      </tp>
      <tp>
        <v>73</v>
        <stp/>
        <stp>StudyData</stp>
        <stp>Consolidate(SPREAD((-ZSE)+(2.2*ZME)+(11*ZLE)),1X,SPREAD((-ZSE)+(2.2*ZME)+(11*ZLE)),1,0)</stp>
        <stp>Bar</stp>
        <stp/>
        <stp>High</stp>
        <stp>15</stp>
        <stp>-144</stp>
        <stp>All</stp>
        <stp/>
        <stp/>
        <stp>TRUE</stp>
        <stp>T</stp>
        <tr r="G148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-262</stp>
        <stp>All</stp>
        <stp/>
        <stp/>
        <stp>TRUE</stp>
        <stp>T</stp>
        <tr r="F266" s="6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-162</stp>
        <stp>All</stp>
        <stp/>
        <stp/>
        <stp>TRUE</stp>
        <stp>T</stp>
        <tr r="F166" s="6"/>
      </tp>
      <tp>
        <v>-47.98</v>
        <stp/>
        <stp>StudyData</stp>
        <stp>Consolidate(SPREAD(RBE-CLE,L2),1X,SPREAD(RBE-CLE,L2),1,0)</stp>
        <stp>Bar</stp>
        <stp/>
        <stp>Close</stp>
        <stp>10</stp>
        <stp>-2</stp>
        <stp>All</stp>
        <stp/>
        <stp/>
        <stp>TRUE</stp>
        <stp>T</stp>
        <tr r="I6" s="4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-247</stp>
        <stp>All</stp>
        <stp/>
        <stp/>
        <stp>TRUE</stp>
        <stp>T</stp>
        <tr r="G251" s="6"/>
      </tp>
      <tp>
        <v>71.75</v>
        <stp/>
        <stp>StudyData</stp>
        <stp>Consolidate(SPREAD((-ZSE)+(2.2*ZME)+(11*ZLE)),1X,SPREAD((-ZSE)+(2.2*ZME)+(11*ZLE)),1,0)</stp>
        <stp>Bar</stp>
        <stp/>
        <stp>High</stp>
        <stp>15</stp>
        <stp>-147</stp>
        <stp>All</stp>
        <stp/>
        <stp/>
        <stp>TRUE</stp>
        <stp>T</stp>
        <tr r="G151" s="6"/>
      </tp>
      <tp>
        <v>71.75</v>
        <stp/>
        <stp>StudyData</stp>
        <stp>Consolidate(SPREAD((-ZSE)+(2.2*ZME)+(11*ZLE)),1X,SPREAD((-ZSE)+(2.2*ZME)+(11*ZLE)),1,0)</stp>
        <stp>Bar</stp>
        <stp/>
        <stp>Open</stp>
        <stp>15</stp>
        <stp>-261</stp>
        <stp>All</stp>
        <stp/>
        <stp/>
        <stp>TRUE</stp>
        <stp>T</stp>
        <tr r="F265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-161</stp>
        <stp>All</stp>
        <stp/>
        <stp/>
        <stp>TRUE</stp>
        <stp>T</stp>
        <tr r="F165" s="6"/>
      </tp>
      <tp>
        <v>-47.75</v>
        <stp/>
        <stp>StudyData</stp>
        <stp>Consolidate(SPREAD(RBE-CLE,L2),1X,SPREAD(RBE-CLE,L2),1,0)</stp>
        <stp>Bar</stp>
        <stp/>
        <stp>Close</stp>
        <stp>10</stp>
        <stp>-1</stp>
        <stp>All</stp>
        <stp/>
        <stp/>
        <stp>TRUE</stp>
        <stp>T</stp>
        <tr r="I5" s="4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-246</stp>
        <stp>All</stp>
        <stp/>
        <stp/>
        <stp>TRUE</stp>
        <stp>T</stp>
        <tr r="G250" s="6"/>
      </tp>
      <tp>
        <v>72</v>
        <stp/>
        <stp>StudyData</stp>
        <stp>Consolidate(SPREAD((-ZSE)+(2.2*ZME)+(11*ZLE)),1X,SPREAD((-ZSE)+(2.2*ZME)+(11*ZLE)),1,0)</stp>
        <stp>Bar</stp>
        <stp/>
        <stp>High</stp>
        <stp>15</stp>
        <stp>-146</stp>
        <stp>All</stp>
        <stp/>
        <stp/>
        <stp>TRUE</stp>
        <stp>T</stp>
        <tr r="G150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-260</stp>
        <stp>All</stp>
        <stp/>
        <stp/>
        <stp>TRUE</stp>
        <stp>T</stp>
        <tr r="F264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-160</stp>
        <stp>All</stp>
        <stp/>
        <stp/>
        <stp>TRUE</stp>
        <stp>T</stp>
        <tr r="F164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-241</stp>
        <stp>All</stp>
        <stp/>
        <stp/>
        <stp>TRUE</stp>
        <stp>T</stp>
        <tr r="G245" s="6"/>
      </tp>
      <tp>
        <v>72.5</v>
        <stp/>
        <stp>StudyData</stp>
        <stp>Consolidate(SPREAD((-ZSE)+(2.2*ZME)+(11*ZLE)),1X,SPREAD((-ZSE)+(2.2*ZME)+(11*ZLE)),1,0)</stp>
        <stp>Bar</stp>
        <stp/>
        <stp>High</stp>
        <stp>15</stp>
        <stp>-141</stp>
        <stp>All</stp>
        <stp/>
        <stp/>
        <stp>TRUE</stp>
        <stp>T</stp>
        <tr r="G145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-267</stp>
        <stp>All</stp>
        <stp/>
        <stp/>
        <stp>TRUE</stp>
        <stp>T</stp>
        <tr r="F271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-167</stp>
        <stp>All</stp>
        <stp/>
        <stp/>
        <stp>TRUE</stp>
        <stp>T</stp>
        <tr r="F171" s="6"/>
      </tp>
      <tp>
        <v>-48</v>
        <stp/>
        <stp>StudyData</stp>
        <stp>Consolidate(SPREAD(RBE-CLE,L2),1X,SPREAD(RBE-CLE,L2),1,0)</stp>
        <stp>Bar</stp>
        <stp/>
        <stp>Close</stp>
        <stp>10</stp>
        <stp>-7</stp>
        <stp>All</stp>
        <stp/>
        <stp/>
        <stp>TRUE</stp>
        <stp>T</stp>
        <tr r="I11" s="4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-240</stp>
        <stp>All</stp>
        <stp/>
        <stp/>
        <stp>TRUE</stp>
        <stp>T</stp>
        <tr r="G244" s="6"/>
      </tp>
      <tp>
        <v>72.5</v>
        <stp/>
        <stp>StudyData</stp>
        <stp>Consolidate(SPREAD((-ZSE)+(2.2*ZME)+(11*ZLE)),1X,SPREAD((-ZSE)+(2.2*ZME)+(11*ZLE)),1,0)</stp>
        <stp>Bar</stp>
        <stp/>
        <stp>High</stp>
        <stp>15</stp>
        <stp>-140</stp>
        <stp>All</stp>
        <stp/>
        <stp/>
        <stp>TRUE</stp>
        <stp>T</stp>
        <tr r="G144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-266</stp>
        <stp>All</stp>
        <stp/>
        <stp/>
        <stp>TRUE</stp>
        <stp>T</stp>
        <tr r="F270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-166</stp>
        <stp>All</stp>
        <stp/>
        <stp/>
        <stp>TRUE</stp>
        <stp>T</stp>
        <tr r="F170" s="6"/>
      </tp>
      <tp>
        <v>-47.99</v>
        <stp/>
        <stp>StudyData</stp>
        <stp>Consolidate(SPREAD(RBE-CLE,L2),1X,SPREAD(RBE-CLE,L2),1,0)</stp>
        <stp>Bar</stp>
        <stp/>
        <stp>Close</stp>
        <stp>10</stp>
        <stp>-6</stp>
        <stp>All</stp>
        <stp/>
        <stp/>
        <stp>TRUE</stp>
        <stp>T</stp>
        <tr r="I10" s="4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-243</stp>
        <stp>All</stp>
        <stp/>
        <stp/>
        <stp>TRUE</stp>
        <stp>T</stp>
        <tr r="G247" s="6"/>
      </tp>
      <tp>
        <v>73.25</v>
        <stp/>
        <stp>StudyData</stp>
        <stp>Consolidate(SPREAD((-ZSE)+(2.2*ZME)+(11*ZLE)),1X,SPREAD((-ZSE)+(2.2*ZME)+(11*ZLE)),1,0)</stp>
        <stp>Bar</stp>
        <stp/>
        <stp>High</stp>
        <stp>15</stp>
        <stp>-143</stp>
        <stp>All</stp>
        <stp/>
        <stp/>
        <stp>TRUE</stp>
        <stp>T</stp>
        <tr r="G147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-265</stp>
        <stp>All</stp>
        <stp/>
        <stp/>
        <stp>TRUE</stp>
        <stp>T</stp>
        <tr r="F269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-165</stp>
        <stp>All</stp>
        <stp/>
        <stp/>
        <stp>TRUE</stp>
        <stp>T</stp>
        <tr r="F169" s="6"/>
      </tp>
      <tp>
        <v>-47.94</v>
        <stp/>
        <stp>StudyData</stp>
        <stp>Consolidate(SPREAD(RBE-CLE,L2),1X,SPREAD(RBE-CLE,L2),1,0)</stp>
        <stp>Bar</stp>
        <stp/>
        <stp>Close</stp>
        <stp>10</stp>
        <stp>-5</stp>
        <stp>All</stp>
        <stp/>
        <stp/>
        <stp>TRUE</stp>
        <stp>T</stp>
        <tr r="I9" s="4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-242</stp>
        <stp>All</stp>
        <stp/>
        <stp/>
        <stp>TRUE</stp>
        <stp>T</stp>
        <tr r="G246" s="6"/>
      </tp>
      <tp>
        <v>73.5</v>
        <stp/>
        <stp>StudyData</stp>
        <stp>Consolidate(SPREAD((-ZSE)+(2.2*ZME)+(11*ZLE)),1X,SPREAD((-ZSE)+(2.2*ZME)+(11*ZLE)),1,0)</stp>
        <stp>Bar</stp>
        <stp/>
        <stp>High</stp>
        <stp>15</stp>
        <stp>-142</stp>
        <stp>All</stp>
        <stp/>
        <stp/>
        <stp>TRUE</stp>
        <stp>T</stp>
        <tr r="G146" s="6"/>
      </tp>
      <tp>
        <v>71.25</v>
        <stp/>
        <stp>StudyData</stp>
        <stp>Consolidate(SPREAD((-ZSE)+(2.2*ZME)+(11*ZLE)),1X,SPREAD((-ZSE)+(2.2*ZME)+(11*ZLE)),1,0)</stp>
        <stp>Bar</stp>
        <stp/>
        <stp>Open</stp>
        <stp>15</stp>
        <stp>-264</stp>
        <stp>All</stp>
        <stp/>
        <stp/>
        <stp>TRUE</stp>
        <stp>T</stp>
        <tr r="F268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-164</stp>
        <stp>All</stp>
        <stp/>
        <stp/>
        <stp>TRUE</stp>
        <stp>T</stp>
        <tr r="F168" s="6"/>
      </tp>
      <tp>
        <v>-48.14</v>
        <stp/>
        <stp>StudyData</stp>
        <stp>Consolidate(SPREAD(RBE-CLE,L2),1X,SPREAD(RBE-CLE,L2),1,0)</stp>
        <stp>Bar</stp>
        <stp/>
        <stp>Close</stp>
        <stp>10</stp>
        <stp>-4</stp>
        <stp>All</stp>
        <stp/>
        <stp/>
        <stp>TRUE</stp>
        <stp>T</stp>
        <tr r="I8" s="4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-269</stp>
        <stp>All</stp>
        <stp/>
        <stp/>
        <stp>TRUE</stp>
        <stp>T</stp>
        <tr r="F273" s="6"/>
      </tp>
      <tp>
        <v>70.75</v>
        <stp/>
        <stp>StudyData</stp>
        <stp>Consolidate(SPREAD((-ZSE)+(2.2*ZME)+(11*ZLE)),1X,SPREAD((-ZSE)+(2.2*ZME)+(11*ZLE)),1,0)</stp>
        <stp>Bar</stp>
        <stp/>
        <stp>Open</stp>
        <stp>15</stp>
        <stp>-169</stp>
        <stp>All</stp>
        <stp/>
        <stp/>
        <stp>TRUE</stp>
        <stp>T</stp>
        <tr r="F173" s="6"/>
      </tp>
      <tp>
        <v>-47.82</v>
        <stp/>
        <stp>StudyData</stp>
        <stp>Consolidate(SPREAD(RBE-CLE,L2),1X,SPREAD(RBE-CLE,L2),1,0)</stp>
        <stp>Bar</stp>
        <stp/>
        <stp>Close</stp>
        <stp>10</stp>
        <stp>-9</stp>
        <stp>All</stp>
        <stp/>
        <stp/>
        <stp>TRUE</stp>
        <stp>T</stp>
        <tr r="I13" s="4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-268</stp>
        <stp>All</stp>
        <stp/>
        <stp/>
        <stp>TRUE</stp>
        <stp>T</stp>
        <tr r="F272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-168</stp>
        <stp>All</stp>
        <stp/>
        <stp/>
        <stp>TRUE</stp>
        <stp>T</stp>
        <tr r="F172" s="6"/>
      </tp>
      <tp>
        <v>-47.87</v>
        <stp/>
        <stp>StudyData</stp>
        <stp>Consolidate(SPREAD(RBE-CLE,L2),1X,SPREAD(RBE-CLE,L2),1,0)</stp>
        <stp>Bar</stp>
        <stp/>
        <stp>Close</stp>
        <stp>10</stp>
        <stp>-8</stp>
        <stp>All</stp>
        <stp/>
        <stp/>
        <stp>TRUE</stp>
        <stp>T</stp>
        <tr r="I12" s="4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-249</stp>
        <stp>All</stp>
        <stp/>
        <stp/>
        <stp>TRUE</stp>
        <stp>T</stp>
        <tr r="G253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-149</stp>
        <stp>All</stp>
        <stp/>
        <stp/>
        <stp>TRUE</stp>
        <stp>T</stp>
        <tr r="G153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-248</stp>
        <stp>All</stp>
        <stp/>
        <stp/>
        <stp>TRUE</stp>
        <stp>T</stp>
        <tr r="G252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-148</stp>
        <stp>All</stp>
        <stp/>
        <stp/>
        <stp>TRUE</stp>
        <stp>T</stp>
        <tr r="G152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-88</stp>
        <stp>All</stp>
        <stp/>
        <stp/>
        <stp>TRUE</stp>
        <stp>T</stp>
        <tr r="I92" s="6"/>
      </tp>
      <tp>
        <v>75.5</v>
        <stp/>
        <stp>StudyData</stp>
        <stp>Consolidate(SPREAD((-ZSE)+(2.2*ZME)+(11*ZLE)),1X,SPREAD((-ZSE)+(2.2*ZME)+(11*ZLE)),1,0)</stp>
        <stp>Bar</stp>
        <stp/>
        <stp>Close</stp>
        <stp>15</stp>
        <stp>-89</stp>
        <stp>All</stp>
        <stp/>
        <stp/>
        <stp>TRUE</stp>
        <stp>T</stp>
        <tr r="I93" s="6"/>
      </tp>
      <tp>
        <v>74.25</v>
        <stp/>
        <stp>StudyData</stp>
        <stp>Consolidate(SPREAD((-ZSE)+(2.2*ZME)+(11*ZLE)),1X,SPREAD((-ZSE)+(2.2*ZME)+(11*ZLE)),1,0)</stp>
        <stp>Bar</stp>
        <stp/>
        <stp>Close</stp>
        <stp>15</stp>
        <stp>-86</stp>
        <stp>All</stp>
        <stp/>
        <stp/>
        <stp>TRUE</stp>
        <stp>T</stp>
        <tr r="I90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-87</stp>
        <stp>All</stp>
        <stp/>
        <stp/>
        <stp>TRUE</stp>
        <stp>T</stp>
        <tr r="I91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-84</stp>
        <stp>All</stp>
        <stp/>
        <stp/>
        <stp>TRUE</stp>
        <stp>T</stp>
        <tr r="I88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-85</stp>
        <stp>All</stp>
        <stp/>
        <stp/>
        <stp>TRUE</stp>
        <stp>T</stp>
        <tr r="I89" s="6"/>
      </tp>
      <tp>
        <v>75.25</v>
        <stp/>
        <stp>StudyData</stp>
        <stp>Consolidate(SPREAD((-ZSE)+(2.2*ZME)+(11*ZLE)),1X,SPREAD((-ZSE)+(2.2*ZME)+(11*ZLE)),1,0)</stp>
        <stp>Bar</stp>
        <stp/>
        <stp>Close</stp>
        <stp>15</stp>
        <stp>-82</stp>
        <stp>All</stp>
        <stp/>
        <stp/>
        <stp>TRUE</stp>
        <stp>T</stp>
        <tr r="I86" s="6"/>
      </tp>
      <tp>
        <v>74.5</v>
        <stp/>
        <stp>StudyData</stp>
        <stp>Consolidate(SPREAD((-ZSE)+(2.2*ZME)+(11*ZLE)),1X,SPREAD((-ZSE)+(2.2*ZME)+(11*ZLE)),1,0)</stp>
        <stp>Bar</stp>
        <stp/>
        <stp>Close</stp>
        <stp>15</stp>
        <stp>-83</stp>
        <stp>All</stp>
        <stp/>
        <stp/>
        <stp>TRUE</stp>
        <stp>T</stp>
        <tr r="I87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-80</stp>
        <stp>All</stp>
        <stp/>
        <stp/>
        <stp>TRUE</stp>
        <stp>T</stp>
        <tr r="I84" s="6"/>
      </tp>
      <tp>
        <v>72.75</v>
        <stp/>
        <stp>StudyData</stp>
        <stp>Consolidate(SPREAD((-ZSE)+(2.2*ZME)+(11*ZLE)),1X,SPREAD((-ZSE)+(2.2*ZME)+(11*ZLE)),1,0)</stp>
        <stp>Bar</stp>
        <stp/>
        <stp>Close</stp>
        <stp>15</stp>
        <stp>-81</stp>
        <stp>All</stp>
        <stp/>
        <stp/>
        <stp>TRUE</stp>
        <stp>T</stp>
        <tr r="I85" s="6"/>
      </tp>
      <tp>
        <v>16.739999999999998</v>
        <stp/>
        <stp>StudyData</stp>
        <stp>Consolidate(SPREAD(42*HOE-CLE, L2),1X,SPREAD(42*HOE-CLE, L2),1,0)</stp>
        <stp>Bar</stp>
        <stp/>
        <stp>Low</stp>
        <stp>20</stp>
        <stp>-28</stp>
        <stp>All</stp>
        <stp/>
        <stp/>
        <stp>TRUE</stp>
        <stp>T</stp>
        <tr r="H32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-29</stp>
        <stp>All</stp>
        <stp/>
        <stp/>
        <stp>TRUE</stp>
        <stp>T</stp>
        <tr r="H33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-22</stp>
        <stp>All</stp>
        <stp/>
        <stp/>
        <stp>TRUE</stp>
        <stp>T</stp>
        <tr r="H26" s="5"/>
      </tp>
      <tp>
        <v>16.739999999999998</v>
        <stp/>
        <stp>StudyData</stp>
        <stp>Consolidate(SPREAD(42*HOE-CLE, L2),1X,SPREAD(42*HOE-CLE, L2),1,0)</stp>
        <stp>Bar</stp>
        <stp/>
        <stp>Low</stp>
        <stp>20</stp>
        <stp>-23</stp>
        <stp>All</stp>
        <stp/>
        <stp/>
        <stp>TRUE</stp>
        <stp>T</stp>
        <tr r="H27" s="5"/>
      </tp>
      <tp>
        <v>16.649999999999999</v>
        <stp/>
        <stp>StudyData</stp>
        <stp>Consolidate(SPREAD(42*HOE-CLE, L2),1X,SPREAD(42*HOE-CLE, L2),1,0)</stp>
        <stp>Bar</stp>
        <stp/>
        <stp>Low</stp>
        <stp>20</stp>
        <stp>-20</stp>
        <stp>All</stp>
        <stp/>
        <stp/>
        <stp>TRUE</stp>
        <stp>T</stp>
        <tr r="H24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-21</stp>
        <stp>All</stp>
        <stp/>
        <stp/>
        <stp>TRUE</stp>
        <stp>T</stp>
        <tr r="H25" s="5"/>
      </tp>
      <tp>
        <v>16.73</v>
        <stp/>
        <stp>StudyData</stp>
        <stp>Consolidate(SPREAD(42*HOE-CLE, L2),1X,SPREAD(42*HOE-CLE, L2),1,0)</stp>
        <stp>Bar</stp>
        <stp/>
        <stp>Low</stp>
        <stp>20</stp>
        <stp>-26</stp>
        <stp>All</stp>
        <stp/>
        <stp/>
        <stp>TRUE</stp>
        <stp>T</stp>
        <tr r="H30" s="5"/>
      </tp>
      <tp>
        <v>16.7</v>
        <stp/>
        <stp>StudyData</stp>
        <stp>Consolidate(SPREAD(42*HOE-CLE, L2),1X,SPREAD(42*HOE-CLE, L2),1,0)</stp>
        <stp>Bar</stp>
        <stp/>
        <stp>Low</stp>
        <stp>20</stp>
        <stp>-27</stp>
        <stp>All</stp>
        <stp/>
        <stp/>
        <stp>TRUE</stp>
        <stp>T</stp>
        <tr r="H31" s="5"/>
      </tp>
      <tp>
        <v>16.7</v>
        <stp/>
        <stp>StudyData</stp>
        <stp>Consolidate(SPREAD(42*HOE-CLE, L2),1X,SPREAD(42*HOE-CLE, L2),1,0)</stp>
        <stp>Bar</stp>
        <stp/>
        <stp>Low</stp>
        <stp>20</stp>
        <stp>-24</stp>
        <stp>All</stp>
        <stp/>
        <stp/>
        <stp>TRUE</stp>
        <stp>T</stp>
        <tr r="H28" s="5"/>
      </tp>
      <tp>
        <v>16.739999999999998</v>
        <stp/>
        <stp>StudyData</stp>
        <stp>Consolidate(SPREAD(42*HOE-CLE, L2),1X,SPREAD(42*HOE-CLE, L2),1,0)</stp>
        <stp>Bar</stp>
        <stp/>
        <stp>Low</stp>
        <stp>20</stp>
        <stp>-25</stp>
        <stp>All</stp>
        <stp/>
        <stp/>
        <stp>TRUE</stp>
        <stp>T</stp>
        <tr r="H29" s="5"/>
      </tp>
      <tp>
        <v>-47.72</v>
        <stp/>
        <stp>StudyData</stp>
        <stp>Consolidate(SPREAD(RBE-CLE,L2),1X,SPREAD(RBE-CLE,L2),1,0)</stp>
        <stp>Bar</stp>
        <stp/>
        <stp>Close</stp>
        <stp>10</stp>
        <stp>-249</stp>
        <stp>All</stp>
        <stp/>
        <stp/>
        <stp>TRUE</stp>
        <stp>T</stp>
        <tr r="I253" s="4"/>
      </tp>
      <tp>
        <v>-48.01</v>
        <stp/>
        <stp>StudyData</stp>
        <stp>Consolidate(SPREAD(RBE-CLE,L2),1X,SPREAD(RBE-CLE,L2),1,0)</stp>
        <stp>Bar</stp>
        <stp/>
        <stp>Close</stp>
        <stp>10</stp>
        <stp>-149</stp>
        <stp>All</stp>
        <stp/>
        <stp/>
        <stp>TRUE</stp>
        <stp>T</stp>
        <tr r="I153" s="4"/>
      </tp>
      <tp>
        <v>-47.74</v>
        <stp/>
        <stp>StudyData</stp>
        <stp>Consolidate(SPREAD(RBE-CLE,L2),1X,SPREAD(RBE-CLE,L2),1,0)</stp>
        <stp>Bar</stp>
        <stp/>
        <stp>Close</stp>
        <stp>10</stp>
        <stp>-248</stp>
        <stp>All</stp>
        <stp/>
        <stp/>
        <stp>TRUE</stp>
        <stp>T</stp>
        <tr r="I252" s="4"/>
      </tp>
      <tp>
        <v>-48.07</v>
        <stp/>
        <stp>StudyData</stp>
        <stp>Consolidate(SPREAD(RBE-CLE,L2),1X,SPREAD(RBE-CLE,L2),1,0)</stp>
        <stp>Bar</stp>
        <stp/>
        <stp>Close</stp>
        <stp>10</stp>
        <stp>-148</stp>
        <stp>All</stp>
        <stp/>
        <stp/>
        <stp>TRUE</stp>
        <stp>T</stp>
        <tr r="I152" s="4"/>
      </tp>
      <tp>
        <v>-47.73</v>
        <stp/>
        <stp>StudyData</stp>
        <stp>Consolidate(SPREAD(RBE-CLE,L2),1X,SPREAD(RBE-CLE,L2),1,0)</stp>
        <stp>Bar</stp>
        <stp/>
        <stp>Close</stp>
        <stp>10</stp>
        <stp>-243</stp>
        <stp>All</stp>
        <stp/>
        <stp/>
        <stp>TRUE</stp>
        <stp>T</stp>
        <tr r="I247" s="4"/>
      </tp>
      <tp>
        <v>-48.4</v>
        <stp/>
        <stp>StudyData</stp>
        <stp>Consolidate(SPREAD(RBE-CLE,L2),1X,SPREAD(RBE-CLE,L2),1,0)</stp>
        <stp>Bar</stp>
        <stp/>
        <stp>Close</stp>
        <stp>10</stp>
        <stp>-143</stp>
        <stp>All</stp>
        <stp/>
        <stp/>
        <stp>TRUE</stp>
        <stp>T</stp>
        <tr r="I147" s="4"/>
      </tp>
      <tp>
        <v>-47.72</v>
        <stp/>
        <stp>StudyData</stp>
        <stp>Consolidate(SPREAD(RBE-CLE,L2),1X,SPREAD(RBE-CLE,L2),1,0)</stp>
        <stp>Bar</stp>
        <stp/>
        <stp>Close</stp>
        <stp>10</stp>
        <stp>-242</stp>
        <stp>All</stp>
        <stp/>
        <stp/>
        <stp>TRUE</stp>
        <stp>T</stp>
        <tr r="I246" s="4"/>
      </tp>
      <tp>
        <v>-48.32</v>
        <stp/>
        <stp>StudyData</stp>
        <stp>Consolidate(SPREAD(RBE-CLE,L2),1X,SPREAD(RBE-CLE,L2),1,0)</stp>
        <stp>Bar</stp>
        <stp/>
        <stp>Close</stp>
        <stp>10</stp>
        <stp>-142</stp>
        <stp>All</stp>
        <stp/>
        <stp/>
        <stp>TRUE</stp>
        <stp>T</stp>
        <tr r="I146" s="4"/>
      </tp>
      <tp>
        <v>-47.75</v>
        <stp/>
        <stp>StudyData</stp>
        <stp>Consolidate(SPREAD(RBE-CLE,L2),1X,SPREAD(RBE-CLE,L2),1,0)</stp>
        <stp>Bar</stp>
        <stp/>
        <stp>Close</stp>
        <stp>10</stp>
        <stp>-241</stp>
        <stp>All</stp>
        <stp/>
        <stp/>
        <stp>TRUE</stp>
        <stp>T</stp>
        <tr r="I245" s="4"/>
      </tp>
      <tp>
        <v>-48.24</v>
        <stp/>
        <stp>StudyData</stp>
        <stp>Consolidate(SPREAD(RBE-CLE,L2),1X,SPREAD(RBE-CLE,L2),1,0)</stp>
        <stp>Bar</stp>
        <stp/>
        <stp>Close</stp>
        <stp>10</stp>
        <stp>-141</stp>
        <stp>All</stp>
        <stp/>
        <stp/>
        <stp>TRUE</stp>
        <stp>T</stp>
        <tr r="I145" s="4"/>
      </tp>
      <tp>
        <v>-47.75</v>
        <stp/>
        <stp>StudyData</stp>
        <stp>Consolidate(SPREAD(RBE-CLE,L2),1X,SPREAD(RBE-CLE,L2),1,0)</stp>
        <stp>Bar</stp>
        <stp/>
        <stp>Close</stp>
        <stp>10</stp>
        <stp>-240</stp>
        <stp>All</stp>
        <stp/>
        <stp/>
        <stp>TRUE</stp>
        <stp>T</stp>
        <tr r="I244" s="4"/>
      </tp>
      <tp>
        <v>-48.3</v>
        <stp/>
        <stp>StudyData</stp>
        <stp>Consolidate(SPREAD(RBE-CLE,L2),1X,SPREAD(RBE-CLE,L2),1,0)</stp>
        <stp>Bar</stp>
        <stp/>
        <stp>Close</stp>
        <stp>10</stp>
        <stp>-140</stp>
        <stp>All</stp>
        <stp/>
        <stp/>
        <stp>TRUE</stp>
        <stp>T</stp>
        <tr r="I144" s="4"/>
      </tp>
      <tp>
        <v>-47.72</v>
        <stp/>
        <stp>StudyData</stp>
        <stp>Consolidate(SPREAD(RBE-CLE,L2),1X,SPREAD(RBE-CLE,L2),1,0)</stp>
        <stp>Bar</stp>
        <stp/>
        <stp>Close</stp>
        <stp>10</stp>
        <stp>-247</stp>
        <stp>All</stp>
        <stp/>
        <stp/>
        <stp>TRUE</stp>
        <stp>T</stp>
        <tr r="I251" s="4"/>
      </tp>
      <tp>
        <v>-48</v>
        <stp/>
        <stp>StudyData</stp>
        <stp>Consolidate(SPREAD(RBE-CLE,L2),1X,SPREAD(RBE-CLE,L2),1,0)</stp>
        <stp>Bar</stp>
        <stp/>
        <stp>Close</stp>
        <stp>10</stp>
        <stp>-147</stp>
        <stp>All</stp>
        <stp/>
        <stp/>
        <stp>TRUE</stp>
        <stp>T</stp>
        <tr r="I151" s="4"/>
      </tp>
      <tp>
        <v>-47.75</v>
        <stp/>
        <stp>StudyData</stp>
        <stp>Consolidate(SPREAD(RBE-CLE,L2),1X,SPREAD(RBE-CLE,L2),1,0)</stp>
        <stp>Bar</stp>
        <stp/>
        <stp>Close</stp>
        <stp>10</stp>
        <stp>-246</stp>
        <stp>All</stp>
        <stp/>
        <stp/>
        <stp>TRUE</stp>
        <stp>T</stp>
        <tr r="I250" s="4"/>
      </tp>
      <tp>
        <v>-48.12</v>
        <stp/>
        <stp>StudyData</stp>
        <stp>Consolidate(SPREAD(RBE-CLE,L2),1X,SPREAD(RBE-CLE,L2),1,0)</stp>
        <stp>Bar</stp>
        <stp/>
        <stp>Close</stp>
        <stp>10</stp>
        <stp>-146</stp>
        <stp>All</stp>
        <stp/>
        <stp/>
        <stp>TRUE</stp>
        <stp>T</stp>
        <tr r="I150" s="4"/>
      </tp>
      <tp>
        <v>-47.74</v>
        <stp/>
        <stp>StudyData</stp>
        <stp>Consolidate(SPREAD(RBE-CLE,L2),1X,SPREAD(RBE-CLE,L2),1,0)</stp>
        <stp>Bar</stp>
        <stp/>
        <stp>Close</stp>
        <stp>10</stp>
        <stp>-245</stp>
        <stp>All</stp>
        <stp/>
        <stp/>
        <stp>TRUE</stp>
        <stp>T</stp>
        <tr r="I249" s="4"/>
      </tp>
      <tp>
        <v>-48.22</v>
        <stp/>
        <stp>StudyData</stp>
        <stp>Consolidate(SPREAD(RBE-CLE,L2),1X,SPREAD(RBE-CLE,L2),1,0)</stp>
        <stp>Bar</stp>
        <stp/>
        <stp>Close</stp>
        <stp>10</stp>
        <stp>-145</stp>
        <stp>All</stp>
        <stp/>
        <stp/>
        <stp>TRUE</stp>
        <stp>T</stp>
        <tr r="I149" s="4"/>
      </tp>
      <tp>
        <v>-47.74</v>
        <stp/>
        <stp>StudyData</stp>
        <stp>Consolidate(SPREAD(RBE-CLE,L2),1X,SPREAD(RBE-CLE,L2),1,0)</stp>
        <stp>Bar</stp>
        <stp/>
        <stp>Close</stp>
        <stp>10</stp>
        <stp>-244</stp>
        <stp>All</stp>
        <stp/>
        <stp/>
        <stp>TRUE</stp>
        <stp>T</stp>
        <tr r="I248" s="4"/>
      </tp>
      <tp>
        <v>-48.38</v>
        <stp/>
        <stp>StudyData</stp>
        <stp>Consolidate(SPREAD(RBE-CLE,L2),1X,SPREAD(RBE-CLE,L2),1,0)</stp>
        <stp>Bar</stp>
        <stp/>
        <stp>Close</stp>
        <stp>10</stp>
        <stp>-144</stp>
        <stp>All</stp>
        <stp/>
        <stp/>
        <stp>TRUE</stp>
        <stp>T</stp>
        <tr r="I148" s="4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-196</stp>
        <stp>All</stp>
        <stp/>
        <stp/>
        <stp>TRUE</stp>
        <stp>T</stp>
        <tr r="H200" s="2"/>
      </tp>
      <tp>
        <v>14.17</v>
        <stp/>
        <stp>StudyData</stp>
        <stp>Consolidate(SPREAD((42*HOE+42*RBE)/2-CLE,L3),1X,SPREAD((42*HOE+42*RBE)/2-CLE,L3),1,0)</stp>
        <stp>Bar</stp>
        <stp/>
        <stp>Low</stp>
        <stp>15</stp>
        <stp>-296</stp>
        <stp>All</stp>
        <stp/>
        <stp/>
        <stp>TRUE</stp>
        <stp>T</stp>
        <tr r="H300" s="2"/>
      </tp>
      <tp>
        <v>14.28</v>
        <stp/>
        <stp>StudyData</stp>
        <stp>Consolidate(SPREAD((42*HOE+42*RBE)/2-CLE,L3),1X,SPREAD((42*HOE+42*RBE)/2-CLE,L3),1,0)</stp>
        <stp>Bar</stp>
        <stp/>
        <stp>Low</stp>
        <stp>15</stp>
        <stp>-197</stp>
        <stp>All</stp>
        <stp/>
        <stp/>
        <stp>TRUE</stp>
        <stp>T</stp>
        <tr r="H201" s="2"/>
      </tp>
      <tp>
        <v>14.22</v>
        <stp/>
        <stp>StudyData</stp>
        <stp>Consolidate(SPREAD((42*HOE+42*RBE)/2-CLE,L3),1X,SPREAD((42*HOE+42*RBE)/2-CLE,L3),1,0)</stp>
        <stp>Bar</stp>
        <stp/>
        <stp>Low</stp>
        <stp>15</stp>
        <stp>-297</stp>
        <stp>All</stp>
        <stp/>
        <stp/>
        <stp>TRUE</stp>
        <stp>T</stp>
        <tr r="H301" s="2"/>
      </tp>
      <tp>
        <v>14.2</v>
        <stp/>
        <stp>StudyData</stp>
        <stp>Consolidate(SPREAD((42*HOE+42*RBE)/2-CLE,L3),1X,SPREAD((42*HOE+42*RBE)/2-CLE,L3),1,0)</stp>
        <stp>Bar</stp>
        <stp/>
        <stp>Low</stp>
        <stp>15</stp>
        <stp>-194</stp>
        <stp>All</stp>
        <stp/>
        <stp/>
        <stp>TRUE</stp>
        <stp>T</stp>
        <tr r="H198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-294</stp>
        <stp>All</stp>
        <stp/>
        <stp/>
        <stp>TRUE</stp>
        <stp>T</stp>
        <tr r="H298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-195</stp>
        <stp>All</stp>
        <stp/>
        <stp/>
        <stp>TRUE</stp>
        <stp>T</stp>
        <tr r="H199" s="2"/>
      </tp>
      <tp>
        <v>14.19</v>
        <stp/>
        <stp>StudyData</stp>
        <stp>Consolidate(SPREAD((42*HOE+42*RBE)/2-CLE,L3),1X,SPREAD((42*HOE+42*RBE)/2-CLE,L3),1,0)</stp>
        <stp>Bar</stp>
        <stp/>
        <stp>Low</stp>
        <stp>15</stp>
        <stp>-295</stp>
        <stp>All</stp>
        <stp/>
        <stp/>
        <stp>TRUE</stp>
        <stp>T</stp>
        <tr r="H299" s="2"/>
      </tp>
      <tp>
        <v>14.15</v>
        <stp/>
        <stp>StudyData</stp>
        <stp>Consolidate(SPREAD((42*HOE+42*RBE)/2-CLE,L3),1X,SPREAD((42*HOE+42*RBE)/2-CLE,L3),1,0)</stp>
        <stp>Bar</stp>
        <stp/>
        <stp>Low</stp>
        <stp>15</stp>
        <stp>-192</stp>
        <stp>All</stp>
        <stp/>
        <stp/>
        <stp>TRUE</stp>
        <stp>T</stp>
        <tr r="H196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-292</stp>
        <stp>All</stp>
        <stp/>
        <stp/>
        <stp>TRUE</stp>
        <stp>T</stp>
        <tr r="H296" s="2"/>
      </tp>
      <tp>
        <v>14.12</v>
        <stp/>
        <stp>StudyData</stp>
        <stp>Consolidate(SPREAD((42*HOE+42*RBE)/2-CLE,L3),1X,SPREAD((42*HOE+42*RBE)/2-CLE,L3),1,0)</stp>
        <stp>Bar</stp>
        <stp/>
        <stp>Low</stp>
        <stp>15</stp>
        <stp>-193</stp>
        <stp>All</stp>
        <stp/>
        <stp/>
        <stp>TRUE</stp>
        <stp>T</stp>
        <tr r="H197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-293</stp>
        <stp>All</stp>
        <stp/>
        <stp/>
        <stp>TRUE</stp>
        <stp>T</stp>
        <tr r="H297" s="2"/>
      </tp>
      <tp>
        <v>14.21</v>
        <stp/>
        <stp>StudyData</stp>
        <stp>Consolidate(SPREAD((42*HOE+42*RBE)/2-CLE,L3),1X,SPREAD((42*HOE+42*RBE)/2-CLE,L3),1,0)</stp>
        <stp>Bar</stp>
        <stp/>
        <stp>Low</stp>
        <stp>15</stp>
        <stp>-190</stp>
        <stp>All</stp>
        <stp/>
        <stp/>
        <stp>TRUE</stp>
        <stp>T</stp>
        <tr r="H194" s="2"/>
      </tp>
      <tp>
        <v>14.11</v>
        <stp/>
        <stp>StudyData</stp>
        <stp>Consolidate(SPREAD((42*HOE+42*RBE)/2-CLE,L3),1X,SPREAD((42*HOE+42*RBE)/2-CLE,L3),1,0)</stp>
        <stp>Bar</stp>
        <stp/>
        <stp>Low</stp>
        <stp>15</stp>
        <stp>-290</stp>
        <stp>All</stp>
        <stp/>
        <stp/>
        <stp>TRUE</stp>
        <stp>T</stp>
        <tr r="H294" s="2"/>
      </tp>
      <tp>
        <v>14.15</v>
        <stp/>
        <stp>StudyData</stp>
        <stp>Consolidate(SPREAD((42*HOE+42*RBE)/2-CLE,L3),1X,SPREAD((42*HOE+42*RBE)/2-CLE,L3),1,0)</stp>
        <stp>Bar</stp>
        <stp/>
        <stp>Low</stp>
        <stp>15</stp>
        <stp>-191</stp>
        <stp>All</stp>
        <stp/>
        <stp/>
        <stp>TRUE</stp>
        <stp>T</stp>
        <tr r="H195" s="2"/>
      </tp>
      <tp>
        <v>14.17</v>
        <stp/>
        <stp>StudyData</stp>
        <stp>Consolidate(SPREAD((42*HOE+42*RBE)/2-CLE,L3),1X,SPREAD((42*HOE+42*RBE)/2-CLE,L3),1,0)</stp>
        <stp>Bar</stp>
        <stp/>
        <stp>Low</stp>
        <stp>15</stp>
        <stp>-291</stp>
        <stp>All</stp>
        <stp/>
        <stp/>
        <stp>TRUE</stp>
        <stp>T</stp>
        <tr r="H295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-198</stp>
        <stp>All</stp>
        <stp/>
        <stp/>
        <stp>TRUE</stp>
        <stp>T</stp>
        <tr r="H202" s="2"/>
      </tp>
      <tp>
        <v>14.14</v>
        <stp/>
        <stp>StudyData</stp>
        <stp>Consolidate(SPREAD((42*HOE+42*RBE)/2-CLE,L3),1X,SPREAD((42*HOE+42*RBE)/2-CLE,L3),1,0)</stp>
        <stp>Bar</stp>
        <stp/>
        <stp>Low</stp>
        <stp>15</stp>
        <stp>-298</stp>
        <stp>All</stp>
        <stp/>
        <stp/>
        <stp>TRUE</stp>
        <stp>T</stp>
        <tr r="H302" s="2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-199</stp>
        <stp>All</stp>
        <stp/>
        <stp/>
        <stp>TRUE</stp>
        <stp>T</stp>
        <tr r="H203" s="2"/>
      </tp>
      <tp>
        <v>14.08</v>
        <stp/>
        <stp>StudyData</stp>
        <stp>Consolidate(SPREAD((42*HOE+42*RBE)/2-CLE,L3),1X,SPREAD((42*HOE+42*RBE)/2-CLE,L3),1,0)</stp>
        <stp>Bar</stp>
        <stp/>
        <stp>Low</stp>
        <stp>15</stp>
        <stp>-299</stp>
        <stp>All</stp>
        <stp/>
        <stp/>
        <stp>TRUE</stp>
        <stp>T</stp>
        <tr r="H303" s="2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-255</stp>
        <stp>All</stp>
        <stp/>
        <stp/>
        <stp>TRUE</stp>
        <stp>T</stp>
        <tr r="G259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-155</stp>
        <stp>All</stp>
        <stp/>
        <stp/>
        <stp>TRUE</stp>
        <stp>T</stp>
        <tr r="G159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-273</stp>
        <stp>All</stp>
        <stp/>
        <stp/>
        <stp>TRUE</stp>
        <stp>T</stp>
        <tr r="F277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-173</stp>
        <stp>All</stp>
        <stp/>
        <stp/>
        <stp>TRUE</stp>
        <stp>T</stp>
        <tr r="F177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-254</stp>
        <stp>All</stp>
        <stp/>
        <stp/>
        <stp>TRUE</stp>
        <stp>T</stp>
        <tr r="G258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-154</stp>
        <stp>All</stp>
        <stp/>
        <stp/>
        <stp>TRUE</stp>
        <stp>T</stp>
        <tr r="G158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-272</stp>
        <stp>All</stp>
        <stp/>
        <stp/>
        <stp>TRUE</stp>
        <stp>T</stp>
        <tr r="F276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-172</stp>
        <stp>All</stp>
        <stp/>
        <stp/>
        <stp>TRUE</stp>
        <stp>T</stp>
        <tr r="F176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-257</stp>
        <stp>All</stp>
        <stp/>
        <stp/>
        <stp>TRUE</stp>
        <stp>T</stp>
        <tr r="G261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-157</stp>
        <stp>All</stp>
        <stp/>
        <stp/>
        <stp>TRUE</stp>
        <stp>T</stp>
        <tr r="G161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-271</stp>
        <stp>All</stp>
        <stp/>
        <stp/>
        <stp>TRUE</stp>
        <stp>T</stp>
        <tr r="F275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-171</stp>
        <stp>All</stp>
        <stp/>
        <stp/>
        <stp>TRUE</stp>
        <stp>T</stp>
        <tr r="F175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-256</stp>
        <stp>All</stp>
        <stp/>
        <stp/>
        <stp>TRUE</stp>
        <stp>T</stp>
        <tr r="G260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-156</stp>
        <stp>All</stp>
        <stp/>
        <stp/>
        <stp>TRUE</stp>
        <stp>T</stp>
        <tr r="G160" s="6"/>
      </tp>
      <tp>
        <v>70.75</v>
        <stp/>
        <stp>StudyData</stp>
        <stp>Consolidate(SPREAD((-ZSE)+(2.2*ZME)+(11*ZLE)),1X,SPREAD((-ZSE)+(2.2*ZME)+(11*ZLE)),1,0)</stp>
        <stp>Bar</stp>
        <stp/>
        <stp>Open</stp>
        <stp>15</stp>
        <stp>-270</stp>
        <stp>All</stp>
        <stp/>
        <stp/>
        <stp>TRUE</stp>
        <stp>T</stp>
        <tr r="F274" s="6"/>
      </tp>
      <tp>
        <v>71.25</v>
        <stp/>
        <stp>StudyData</stp>
        <stp>Consolidate(SPREAD((-ZSE)+(2.2*ZME)+(11*ZLE)),1X,SPREAD((-ZSE)+(2.2*ZME)+(11*ZLE)),1,0)</stp>
        <stp>Bar</stp>
        <stp/>
        <stp>Open</stp>
        <stp>15</stp>
        <stp>-170</stp>
        <stp>All</stp>
        <stp/>
        <stp/>
        <stp>TRUE</stp>
        <stp>T</stp>
        <tr r="F174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-251</stp>
        <stp>All</stp>
        <stp/>
        <stp/>
        <stp>TRUE</stp>
        <stp>T</stp>
        <tr r="G255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-151</stp>
        <stp>All</stp>
        <stp/>
        <stp/>
        <stp>TRUE</stp>
        <stp>T</stp>
        <tr r="G155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-277</stp>
        <stp>All</stp>
        <stp/>
        <stp/>
        <stp>TRUE</stp>
        <stp>T</stp>
        <tr r="F281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-177</stp>
        <stp>All</stp>
        <stp/>
        <stp/>
        <stp>TRUE</stp>
        <stp>T</stp>
        <tr r="F181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-250</stp>
        <stp>All</stp>
        <stp/>
        <stp/>
        <stp>TRUE</stp>
        <stp>T</stp>
        <tr r="G254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-150</stp>
        <stp>All</stp>
        <stp/>
        <stp/>
        <stp>TRUE</stp>
        <stp>T</stp>
        <tr r="G154" s="6"/>
      </tp>
      <tp>
        <v>68.25</v>
        <stp/>
        <stp>StudyData</stp>
        <stp>Consolidate(SPREAD((-ZSE)+(2.2*ZME)+(11*ZLE)),1X,SPREAD((-ZSE)+(2.2*ZME)+(11*ZLE)),1,0)</stp>
        <stp>Bar</stp>
        <stp/>
        <stp>Open</stp>
        <stp>15</stp>
        <stp>-276</stp>
        <stp>All</stp>
        <stp/>
        <stp/>
        <stp>TRUE</stp>
        <stp>T</stp>
        <tr r="F280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-176</stp>
        <stp>All</stp>
        <stp/>
        <stp/>
        <stp>TRUE</stp>
        <stp>T</stp>
        <tr r="F180" s="6"/>
      </tp>
      <tp>
        <v>82.05</v>
        <stp/>
        <stp>StudyData</stp>
        <stp>Consolidate(SPREAD((-ZSE)+(2.2*ZME)+(11*ZLE)),1X,SPREAD((-ZSE)+(2.2*ZME)+(11*ZLE)),1,0)</stp>
        <stp>Bar</stp>
        <stp/>
        <stp>Close</stp>
        <stp>D</stp>
        <stp>-1</stp>
        <stp>All</stp>
        <stp/>
        <stp/>
        <stp>TRUE</stp>
        <stp>T</stp>
        <tr r="O13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-253</stp>
        <stp>All</stp>
        <stp/>
        <stp/>
        <stp>TRUE</stp>
        <stp>T</stp>
        <tr r="G257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-153</stp>
        <stp>All</stp>
        <stp/>
        <stp/>
        <stp>TRUE</stp>
        <stp>T</stp>
        <tr r="G157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-275</stp>
        <stp>All</stp>
        <stp/>
        <stp/>
        <stp>TRUE</stp>
        <stp>T</stp>
        <tr r="F279" s="6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-175</stp>
        <stp>All</stp>
        <stp/>
        <stp/>
        <stp>TRUE</stp>
        <stp>T</stp>
        <tr r="F179" s="6"/>
      </tp>
      <tp>
        <v>69.5</v>
        <stp/>
        <stp>StudyData</stp>
        <stp>Consolidate(SPREAD((-ZSE)+(2.2*ZME)+(11*ZLE)),1X,SPREAD((-ZSE)+(2.2*ZME)+(11*ZLE)),1,0)</stp>
        <stp>Bar</stp>
        <stp/>
        <stp>High</stp>
        <stp>15</stp>
        <stp>-252</stp>
        <stp>All</stp>
        <stp/>
        <stp/>
        <stp>TRUE</stp>
        <stp>T</stp>
        <tr r="G256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-152</stp>
        <stp>All</stp>
        <stp/>
        <stp/>
        <stp>TRUE</stp>
        <stp>T</stp>
        <tr r="G156" s="6"/>
      </tp>
      <tp>
        <v>70.75</v>
        <stp/>
        <stp>StudyData</stp>
        <stp>Consolidate(SPREAD((-ZSE)+(2.2*ZME)+(11*ZLE)),1X,SPREAD((-ZSE)+(2.2*ZME)+(11*ZLE)),1,0)</stp>
        <stp>Bar</stp>
        <stp/>
        <stp>Open</stp>
        <stp>15</stp>
        <stp>-274</stp>
        <stp>All</stp>
        <stp/>
        <stp/>
        <stp>TRUE</stp>
        <stp>T</stp>
        <tr r="F278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-174</stp>
        <stp>All</stp>
        <stp/>
        <stp/>
        <stp>TRUE</stp>
        <stp>T</stp>
        <tr r="F178" s="6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-279</stp>
        <stp>All</stp>
        <stp/>
        <stp/>
        <stp>TRUE</stp>
        <stp>T</stp>
        <tr r="F283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-179</stp>
        <stp>All</stp>
        <stp/>
        <stp/>
        <stp>TRUE</stp>
        <stp>T</stp>
        <tr r="F183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-278</stp>
        <stp>All</stp>
        <stp/>
        <stp/>
        <stp>TRUE</stp>
        <stp>T</stp>
        <tr r="F282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-178</stp>
        <stp>All</stp>
        <stp/>
        <stp/>
        <stp>TRUE</stp>
        <stp>T</stp>
        <tr r="F182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-259</stp>
        <stp>All</stp>
        <stp/>
        <stp/>
        <stp>TRUE</stp>
        <stp>T</stp>
        <tr r="G263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-159</stp>
        <stp>All</stp>
        <stp/>
        <stp/>
        <stp>TRUE</stp>
        <stp>T</stp>
        <tr r="G163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-258</stp>
        <stp>All</stp>
        <stp/>
        <stp/>
        <stp>TRUE</stp>
        <stp>T</stp>
        <tr r="G262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-158</stp>
        <stp>All</stp>
        <stp/>
        <stp/>
        <stp>TRUE</stp>
        <stp>T</stp>
        <tr r="G162" s="6"/>
      </tp>
      <tp>
        <v>75.5</v>
        <stp/>
        <stp>StudyData</stp>
        <stp>Consolidate(SPREAD((-ZSE)+(2.2*ZME)+(11*ZLE)),1X,SPREAD((-ZSE)+(2.2*ZME)+(11*ZLE)),1,0)</stp>
        <stp>Bar</stp>
        <stp/>
        <stp>Close</stp>
        <stp>15</stp>
        <stp>-98</stp>
        <stp>All</stp>
        <stp/>
        <stp/>
        <stp>TRUE</stp>
        <stp>T</stp>
        <tr r="I102" s="6"/>
      </tp>
      <tp>
        <v>74.75</v>
        <stp/>
        <stp>StudyData</stp>
        <stp>Consolidate(SPREAD((-ZSE)+(2.2*ZME)+(11*ZLE)),1X,SPREAD((-ZSE)+(2.2*ZME)+(11*ZLE)),1,0)</stp>
        <stp>Bar</stp>
        <stp/>
        <stp>Close</stp>
        <stp>15</stp>
        <stp>-99</stp>
        <stp>All</stp>
        <stp/>
        <stp/>
        <stp>TRUE</stp>
        <stp>T</stp>
        <tr r="I103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-96</stp>
        <stp>All</stp>
        <stp/>
        <stp/>
        <stp>TRUE</stp>
        <stp>T</stp>
        <tr r="I100" s="6"/>
      </tp>
      <tp>
        <v>74.75</v>
        <stp/>
        <stp>StudyData</stp>
        <stp>Consolidate(SPREAD((-ZSE)+(2.2*ZME)+(11*ZLE)),1X,SPREAD((-ZSE)+(2.2*ZME)+(11*ZLE)),1,0)</stp>
        <stp>Bar</stp>
        <stp/>
        <stp>Close</stp>
        <stp>15</stp>
        <stp>-97</stp>
        <stp>All</stp>
        <stp/>
        <stp/>
        <stp>TRUE</stp>
        <stp>T</stp>
        <tr r="I101" s="6"/>
      </tp>
      <tp>
        <v>73.25</v>
        <stp/>
        <stp>StudyData</stp>
        <stp>Consolidate(SPREAD((-ZSE)+(2.2*ZME)+(11*ZLE)),1X,SPREAD((-ZSE)+(2.2*ZME)+(11*ZLE)),1,0)</stp>
        <stp>Bar</stp>
        <stp/>
        <stp>Close</stp>
        <stp>15</stp>
        <stp>-94</stp>
        <stp>All</stp>
        <stp/>
        <stp/>
        <stp>TRUE</stp>
        <stp>T</stp>
        <tr r="I98" s="6"/>
      </tp>
      <tp>
        <v>73.5</v>
        <stp/>
        <stp>StudyData</stp>
        <stp>Consolidate(SPREAD((-ZSE)+(2.2*ZME)+(11*ZLE)),1X,SPREAD((-ZSE)+(2.2*ZME)+(11*ZLE)),1,0)</stp>
        <stp>Bar</stp>
        <stp/>
        <stp>Close</stp>
        <stp>15</stp>
        <stp>-95</stp>
        <stp>All</stp>
        <stp/>
        <stp/>
        <stp>TRUE</stp>
        <stp>T</stp>
        <tr r="I99" s="6"/>
      </tp>
      <tp>
        <v>74</v>
        <stp/>
        <stp>StudyData</stp>
        <stp>Consolidate(SPREAD((-ZSE)+(2.2*ZME)+(11*ZLE)),1X,SPREAD((-ZSE)+(2.2*ZME)+(11*ZLE)),1,0)</stp>
        <stp>Bar</stp>
        <stp/>
        <stp>Close</stp>
        <stp>15</stp>
        <stp>-92</stp>
        <stp>All</stp>
        <stp/>
        <stp/>
        <stp>TRUE</stp>
        <stp>T</stp>
        <tr r="I96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-93</stp>
        <stp>All</stp>
        <stp/>
        <stp/>
        <stp>TRUE</stp>
        <stp>T</stp>
        <tr r="I97" s="6"/>
      </tp>
      <tp>
        <v>75.75</v>
        <stp/>
        <stp>StudyData</stp>
        <stp>Consolidate(SPREAD((-ZSE)+(2.2*ZME)+(11*ZLE)),1X,SPREAD((-ZSE)+(2.2*ZME)+(11*ZLE)),1,0)</stp>
        <stp>Bar</stp>
        <stp/>
        <stp>Close</stp>
        <stp>15</stp>
        <stp>-90</stp>
        <stp>All</stp>
        <stp/>
        <stp/>
        <stp>TRUE</stp>
        <stp>T</stp>
        <tr r="I94" s="6"/>
      </tp>
      <tp>
        <v>73.75</v>
        <stp/>
        <stp>StudyData</stp>
        <stp>Consolidate(SPREAD((-ZSE)+(2.2*ZME)+(11*ZLE)),1X,SPREAD((-ZSE)+(2.2*ZME)+(11*ZLE)),1,0)</stp>
        <stp>Bar</stp>
        <stp/>
        <stp>Close</stp>
        <stp>15</stp>
        <stp>-91</stp>
        <stp>All</stp>
        <stp/>
        <stp/>
        <stp>TRUE</stp>
        <stp>T</stp>
        <tr r="I95" s="6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-38</stp>
        <stp>All</stp>
        <stp/>
        <stp/>
        <stp>TRUE</stp>
        <stp>T</stp>
        <tr r="H42" s="5"/>
      </tp>
      <tp>
        <v>16.66</v>
        <stp/>
        <stp>StudyData</stp>
        <stp>Consolidate(SPREAD(42*HOE-CLE, L2),1X,SPREAD(42*HOE-CLE, L2),1,0)</stp>
        <stp>Bar</stp>
        <stp/>
        <stp>Low</stp>
        <stp>20</stp>
        <stp>-39</stp>
        <stp>All</stp>
        <stp/>
        <stp/>
        <stp>TRUE</stp>
        <stp>T</stp>
        <tr r="H43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-32</stp>
        <stp>All</stp>
        <stp/>
        <stp/>
        <stp>TRUE</stp>
        <stp>T</stp>
        <tr r="H36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-33</stp>
        <stp>All</stp>
        <stp/>
        <stp/>
        <stp>TRUE</stp>
        <stp>T</stp>
        <tr r="H37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-30</stp>
        <stp>All</stp>
        <stp/>
        <stp/>
        <stp>TRUE</stp>
        <stp>T</stp>
        <tr r="H34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-31</stp>
        <stp>All</stp>
        <stp/>
        <stp/>
        <stp>TRUE</stp>
        <stp>T</stp>
        <tr r="H35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-36</stp>
        <stp>All</stp>
        <stp/>
        <stp/>
        <stp>TRUE</stp>
        <stp>T</stp>
        <tr r="H40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-37</stp>
        <stp>All</stp>
        <stp/>
        <stp/>
        <stp>TRUE</stp>
        <stp>T</stp>
        <tr r="H41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-34</stp>
        <stp>All</stp>
        <stp/>
        <stp/>
        <stp>TRUE</stp>
        <stp>T</stp>
        <tr r="H38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-35</stp>
        <stp>All</stp>
        <stp/>
        <stp/>
        <stp>TRUE</stp>
        <stp>T</stp>
        <tr r="H39" s="5"/>
      </tp>
      <tp>
        <v>-47.67</v>
        <stp/>
        <stp>StudyData</stp>
        <stp>Consolidate(SPREAD(RBE-CLE,L2),1X,SPREAD(RBE-CLE,L2),1,0)</stp>
        <stp>Bar</stp>
        <stp/>
        <stp>Close</stp>
        <stp>10</stp>
        <stp>-259</stp>
        <stp>All</stp>
        <stp/>
        <stp/>
        <stp>TRUE</stp>
        <stp>T</stp>
        <tr r="I263" s="4"/>
      </tp>
      <tp>
        <v>-47.84</v>
        <stp/>
        <stp>StudyData</stp>
        <stp>Consolidate(SPREAD(RBE-CLE,L2),1X,SPREAD(RBE-CLE,L2),1,0)</stp>
        <stp>Bar</stp>
        <stp/>
        <stp>Close</stp>
        <stp>10</stp>
        <stp>-159</stp>
        <stp>All</stp>
        <stp/>
        <stp/>
        <stp>TRUE</stp>
        <stp>T</stp>
        <tr r="I163" s="4"/>
      </tp>
      <tp>
        <v>-47.65</v>
        <stp/>
        <stp>StudyData</stp>
        <stp>Consolidate(SPREAD(RBE-CLE,L2),1X,SPREAD(RBE-CLE,L2),1,0)</stp>
        <stp>Bar</stp>
        <stp/>
        <stp>Close</stp>
        <stp>10</stp>
        <stp>-258</stp>
        <stp>All</stp>
        <stp/>
        <stp/>
        <stp>TRUE</stp>
        <stp>T</stp>
        <tr r="I262" s="4"/>
      </tp>
      <tp>
        <v>-47.83</v>
        <stp/>
        <stp>StudyData</stp>
        <stp>Consolidate(SPREAD(RBE-CLE,L2),1X,SPREAD(RBE-CLE,L2),1,0)</stp>
        <stp>Bar</stp>
        <stp/>
        <stp>Close</stp>
        <stp>10</stp>
        <stp>-158</stp>
        <stp>All</stp>
        <stp/>
        <stp/>
        <stp>TRUE</stp>
        <stp>T</stp>
        <tr r="I162" s="4"/>
      </tp>
      <tp>
        <v>-47.65</v>
        <stp/>
        <stp>StudyData</stp>
        <stp>Consolidate(SPREAD(RBE-CLE,L2),1X,SPREAD(RBE-CLE,L2),1,0)</stp>
        <stp>Bar</stp>
        <stp/>
        <stp>Close</stp>
        <stp>10</stp>
        <stp>-253</stp>
        <stp>All</stp>
        <stp/>
        <stp/>
        <stp>TRUE</stp>
        <stp>T</stp>
        <tr r="I257" s="4"/>
      </tp>
      <tp>
        <v>-48.21</v>
        <stp/>
        <stp>StudyData</stp>
        <stp>Consolidate(SPREAD(RBE-CLE,L2),1X,SPREAD(RBE-CLE,L2),1,0)</stp>
        <stp>Bar</stp>
        <stp/>
        <stp>Close</stp>
        <stp>10</stp>
        <stp>-153</stp>
        <stp>All</stp>
        <stp/>
        <stp/>
        <stp>TRUE</stp>
        <stp>T</stp>
        <tr r="I157" s="4"/>
      </tp>
      <tp>
        <v>-47.68</v>
        <stp/>
        <stp>StudyData</stp>
        <stp>Consolidate(SPREAD(RBE-CLE,L2),1X,SPREAD(RBE-CLE,L2),1,0)</stp>
        <stp>Bar</stp>
        <stp/>
        <stp>Close</stp>
        <stp>10</stp>
        <stp>-252</stp>
        <stp>All</stp>
        <stp/>
        <stp/>
        <stp>TRUE</stp>
        <stp>T</stp>
        <tr r="I256" s="4"/>
      </tp>
      <tp>
        <v>-48.15</v>
        <stp/>
        <stp>StudyData</stp>
        <stp>Consolidate(SPREAD(RBE-CLE,L2),1X,SPREAD(RBE-CLE,L2),1,0)</stp>
        <stp>Bar</stp>
        <stp/>
        <stp>Close</stp>
        <stp>10</stp>
        <stp>-152</stp>
        <stp>All</stp>
        <stp/>
        <stp/>
        <stp>TRUE</stp>
        <stp>T</stp>
        <tr r="I156" s="4"/>
      </tp>
      <tp>
        <v>-47.68</v>
        <stp/>
        <stp>StudyData</stp>
        <stp>Consolidate(SPREAD(RBE-CLE,L2),1X,SPREAD(RBE-CLE,L2),1,0)</stp>
        <stp>Bar</stp>
        <stp/>
        <stp>Close</stp>
        <stp>10</stp>
        <stp>-251</stp>
        <stp>All</stp>
        <stp/>
        <stp/>
        <stp>TRUE</stp>
        <stp>T</stp>
        <tr r="I255" s="4"/>
      </tp>
      <tp>
        <v>-48.06</v>
        <stp/>
        <stp>StudyData</stp>
        <stp>Consolidate(SPREAD(RBE-CLE,L2),1X,SPREAD(RBE-CLE,L2),1,0)</stp>
        <stp>Bar</stp>
        <stp/>
        <stp>Close</stp>
        <stp>10</stp>
        <stp>-151</stp>
        <stp>All</stp>
        <stp/>
        <stp/>
        <stp>TRUE</stp>
        <stp>T</stp>
        <tr r="I155" s="4"/>
      </tp>
      <tp>
        <v>-47.69</v>
        <stp/>
        <stp>StudyData</stp>
        <stp>Consolidate(SPREAD(RBE-CLE,L2),1X,SPREAD(RBE-CLE,L2),1,0)</stp>
        <stp>Bar</stp>
        <stp/>
        <stp>Close</stp>
        <stp>10</stp>
        <stp>-250</stp>
        <stp>All</stp>
        <stp/>
        <stp/>
        <stp>TRUE</stp>
        <stp>T</stp>
        <tr r="I254" s="4"/>
      </tp>
      <tp>
        <v>-47.83</v>
        <stp/>
        <stp>StudyData</stp>
        <stp>Consolidate(SPREAD(RBE-CLE,L2),1X,SPREAD(RBE-CLE,L2),1,0)</stp>
        <stp>Bar</stp>
        <stp/>
        <stp>Close</stp>
        <stp>10</stp>
        <stp>-150</stp>
        <stp>All</stp>
        <stp/>
        <stp/>
        <stp>TRUE</stp>
        <stp>T</stp>
        <tr r="I154" s="4"/>
      </tp>
      <tp>
        <v>-47.6</v>
        <stp/>
        <stp>StudyData</stp>
        <stp>Consolidate(SPREAD(RBE-CLE,L2),1X,SPREAD(RBE-CLE,L2),1,0)</stp>
        <stp>Bar</stp>
        <stp/>
        <stp>Close</stp>
        <stp>10</stp>
        <stp>-257</stp>
        <stp>All</stp>
        <stp/>
        <stp/>
        <stp>TRUE</stp>
        <stp>T</stp>
        <tr r="I261" s="4"/>
      </tp>
      <tp>
        <v>-47.74</v>
        <stp/>
        <stp>StudyData</stp>
        <stp>Consolidate(SPREAD(RBE-CLE,L2),1X,SPREAD(RBE-CLE,L2),1,0)</stp>
        <stp>Bar</stp>
        <stp/>
        <stp>Close</stp>
        <stp>10</stp>
        <stp>-157</stp>
        <stp>All</stp>
        <stp/>
        <stp/>
        <stp>TRUE</stp>
        <stp>T</stp>
        <tr r="I161" s="4"/>
      </tp>
      <tp>
        <v>-47.64</v>
        <stp/>
        <stp>StudyData</stp>
        <stp>Consolidate(SPREAD(RBE-CLE,L2),1X,SPREAD(RBE-CLE,L2),1,0)</stp>
        <stp>Bar</stp>
        <stp/>
        <stp>Close</stp>
        <stp>10</stp>
        <stp>-256</stp>
        <stp>All</stp>
        <stp/>
        <stp/>
        <stp>TRUE</stp>
        <stp>T</stp>
        <tr r="I260" s="4"/>
      </tp>
      <tp>
        <v>-47.76</v>
        <stp/>
        <stp>StudyData</stp>
        <stp>Consolidate(SPREAD(RBE-CLE,L2),1X,SPREAD(RBE-CLE,L2),1,0)</stp>
        <stp>Bar</stp>
        <stp/>
        <stp>Close</stp>
        <stp>10</stp>
        <stp>-156</stp>
        <stp>All</stp>
        <stp/>
        <stp/>
        <stp>TRUE</stp>
        <stp>T</stp>
        <tr r="I160" s="4"/>
      </tp>
      <tp>
        <v>-47.64</v>
        <stp/>
        <stp>StudyData</stp>
        <stp>Consolidate(SPREAD(RBE-CLE,L2),1X,SPREAD(RBE-CLE,L2),1,0)</stp>
        <stp>Bar</stp>
        <stp/>
        <stp>Close</stp>
        <stp>10</stp>
        <stp>-255</stp>
        <stp>All</stp>
        <stp/>
        <stp/>
        <stp>TRUE</stp>
        <stp>T</stp>
        <tr r="I259" s="4"/>
      </tp>
      <tp>
        <v>-47.79</v>
        <stp/>
        <stp>StudyData</stp>
        <stp>Consolidate(SPREAD(RBE-CLE,L2),1X,SPREAD(RBE-CLE,L2),1,0)</stp>
        <stp>Bar</stp>
        <stp/>
        <stp>Close</stp>
        <stp>10</stp>
        <stp>-155</stp>
        <stp>All</stp>
        <stp/>
        <stp/>
        <stp>TRUE</stp>
        <stp>T</stp>
        <tr r="I159" s="4"/>
      </tp>
      <tp>
        <v>-47.66</v>
        <stp/>
        <stp>StudyData</stp>
        <stp>Consolidate(SPREAD(RBE-CLE,L2),1X,SPREAD(RBE-CLE,L2),1,0)</stp>
        <stp>Bar</stp>
        <stp/>
        <stp>Close</stp>
        <stp>10</stp>
        <stp>-254</stp>
        <stp>All</stp>
        <stp/>
        <stp/>
        <stp>TRUE</stp>
        <stp>T</stp>
        <tr r="I258" s="4"/>
      </tp>
      <tp>
        <v>-47.96</v>
        <stp/>
        <stp>StudyData</stp>
        <stp>Consolidate(SPREAD(RBE-CLE,L2),1X,SPREAD(RBE-CLE,L2),1,0)</stp>
        <stp>Bar</stp>
        <stp/>
        <stp>Close</stp>
        <stp>10</stp>
        <stp>-154</stp>
        <stp>All</stp>
        <stp/>
        <stp/>
        <stp>TRUE</stp>
        <stp>T</stp>
        <tr r="I158" s="4"/>
      </tp>
      <tp>
        <v>71.5</v>
        <stp/>
        <stp>StudyData</stp>
        <stp>Consolidate(SPREAD((-ZSE)+(2.2*ZME)+(11*ZLE)),1X,SPREAD((-ZSE)+(2.2*ZME)+(11*ZLE)),1,0)</stp>
        <stp>Bar</stp>
        <stp/>
        <stp>High</stp>
        <stp>15</stp>
        <stp>-265</stp>
        <stp>All</stp>
        <stp/>
        <stp/>
        <stp>TRUE</stp>
        <stp>T</stp>
        <tr r="G269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-165</stp>
        <stp>All</stp>
        <stp/>
        <stp/>
        <stp>TRUE</stp>
        <stp>T</stp>
        <tr r="G169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-243</stp>
        <stp>All</stp>
        <stp/>
        <stp/>
        <stp>TRUE</stp>
        <stp>T</stp>
        <tr r="F247" s="6"/>
      </tp>
      <tp>
        <v>71.75</v>
        <stp/>
        <stp>StudyData</stp>
        <stp>Consolidate(SPREAD((-ZSE)+(2.2*ZME)+(11*ZLE)),1X,SPREAD((-ZSE)+(2.2*ZME)+(11*ZLE)),1,0)</stp>
        <stp>Bar</stp>
        <stp/>
        <stp>Open</stp>
        <stp>15</stp>
        <stp>-143</stp>
        <stp>All</stp>
        <stp/>
        <stp/>
        <stp>TRUE</stp>
        <stp>T</stp>
        <tr r="F147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-264</stp>
        <stp>All</stp>
        <stp/>
        <stp/>
        <stp>TRUE</stp>
        <stp>T</stp>
        <tr r="G268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-164</stp>
        <stp>All</stp>
        <stp/>
        <stp/>
        <stp>TRUE</stp>
        <stp>T</stp>
        <tr r="G168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-242</stp>
        <stp>All</stp>
        <stp/>
        <stp/>
        <stp>TRUE</stp>
        <stp>T</stp>
        <tr r="F246" s="6"/>
      </tp>
      <tp>
        <v>72.5</v>
        <stp/>
        <stp>StudyData</stp>
        <stp>Consolidate(SPREAD((-ZSE)+(2.2*ZME)+(11*ZLE)),1X,SPREAD((-ZSE)+(2.2*ZME)+(11*ZLE)),1,0)</stp>
        <stp>Bar</stp>
        <stp/>
        <stp>Open</stp>
        <stp>15</stp>
        <stp>-142</stp>
        <stp>All</stp>
        <stp/>
        <stp/>
        <stp>TRUE</stp>
        <stp>T</stp>
        <tr r="F146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-267</stp>
        <stp>All</stp>
        <stp/>
        <stp/>
        <stp>TRUE</stp>
        <stp>T</stp>
        <tr r="G271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-167</stp>
        <stp>All</stp>
        <stp/>
        <stp/>
        <stp>TRUE</stp>
        <stp>T</stp>
        <tr r="G171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-241</stp>
        <stp>All</stp>
        <stp/>
        <stp/>
        <stp>TRUE</stp>
        <stp>T</stp>
        <tr r="F245" s="6"/>
      </tp>
      <tp>
        <v>72.25</v>
        <stp/>
        <stp>StudyData</stp>
        <stp>Consolidate(SPREAD((-ZSE)+(2.2*ZME)+(11*ZLE)),1X,SPREAD((-ZSE)+(2.2*ZME)+(11*ZLE)),1,0)</stp>
        <stp>Bar</stp>
        <stp/>
        <stp>Open</stp>
        <stp>15</stp>
        <stp>-141</stp>
        <stp>All</stp>
        <stp/>
        <stp/>
        <stp>TRUE</stp>
        <stp>T</stp>
        <tr r="F145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-266</stp>
        <stp>All</stp>
        <stp/>
        <stp/>
        <stp>TRUE</stp>
        <stp>T</stp>
        <tr r="G270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-166</stp>
        <stp>All</stp>
        <stp/>
        <stp/>
        <stp>TRUE</stp>
        <stp>T</stp>
        <tr r="G170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-240</stp>
        <stp>All</stp>
        <stp/>
        <stp/>
        <stp>TRUE</stp>
        <stp>T</stp>
        <tr r="F244" s="6"/>
      </tp>
      <tp>
        <v>72.25</v>
        <stp/>
        <stp>StudyData</stp>
        <stp>Consolidate(SPREAD((-ZSE)+(2.2*ZME)+(11*ZLE)),1X,SPREAD((-ZSE)+(2.2*ZME)+(11*ZLE)),1,0)</stp>
        <stp>Bar</stp>
        <stp/>
        <stp>Open</stp>
        <stp>15</stp>
        <stp>-140</stp>
        <stp>All</stp>
        <stp/>
        <stp/>
        <stp>TRUE</stp>
        <stp>T</stp>
        <tr r="F144" s="6"/>
      </tp>
      <tp>
        <v>71.75</v>
        <stp/>
        <stp>StudyData</stp>
        <stp>Consolidate(SPREAD((-ZSE)+(2.2*ZME)+(11*ZLE)),1X,SPREAD((-ZSE)+(2.2*ZME)+(11*ZLE)),1,0)</stp>
        <stp>Bar</stp>
        <stp/>
        <stp>High</stp>
        <stp>15</stp>
        <stp>-261</stp>
        <stp>All</stp>
        <stp/>
        <stp/>
        <stp>TRUE</stp>
        <stp>T</stp>
        <tr r="G265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-161</stp>
        <stp>All</stp>
        <stp/>
        <stp/>
        <stp>TRUE</stp>
        <stp>T</stp>
        <tr r="G165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-247</stp>
        <stp>All</stp>
        <stp/>
        <stp/>
        <stp>TRUE</stp>
        <stp>T</stp>
        <tr r="F251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-147</stp>
        <stp>All</stp>
        <stp/>
        <stp/>
        <stp>TRUE</stp>
        <stp>T</stp>
        <tr r="F151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-260</stp>
        <stp>All</stp>
        <stp/>
        <stp/>
        <stp>TRUE</stp>
        <stp>T</stp>
        <tr r="G264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-160</stp>
        <stp>All</stp>
        <stp/>
        <stp/>
        <stp>TRUE</stp>
        <stp>T</stp>
        <tr r="G164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-246</stp>
        <stp>All</stp>
        <stp/>
        <stp/>
        <stp>TRUE</stp>
        <stp>T</stp>
        <tr r="F250" s="6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-146</stp>
        <stp>All</stp>
        <stp/>
        <stp/>
        <stp>TRUE</stp>
        <stp>T</stp>
        <tr r="F150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-263</stp>
        <stp>All</stp>
        <stp/>
        <stp/>
        <stp>TRUE</stp>
        <stp>T</stp>
        <tr r="G267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-163</stp>
        <stp>All</stp>
        <stp/>
        <stp/>
        <stp>TRUE</stp>
        <stp>T</stp>
        <tr r="G167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-245</stp>
        <stp>All</stp>
        <stp/>
        <stp/>
        <stp>TRUE</stp>
        <stp>T</stp>
        <tr r="F249" s="6"/>
      </tp>
      <tp>
        <v>72.5</v>
        <stp/>
        <stp>StudyData</stp>
        <stp>Consolidate(SPREAD((-ZSE)+(2.2*ZME)+(11*ZLE)),1X,SPREAD((-ZSE)+(2.2*ZME)+(11*ZLE)),1,0)</stp>
        <stp>Bar</stp>
        <stp/>
        <stp>Open</stp>
        <stp>15</stp>
        <stp>-145</stp>
        <stp>All</stp>
        <stp/>
        <stp/>
        <stp>TRUE</stp>
        <stp>T</stp>
        <tr r="F149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-262</stp>
        <stp>All</stp>
        <stp/>
        <stp/>
        <stp>TRUE</stp>
        <stp>T</stp>
        <tr r="G266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-162</stp>
        <stp>All</stp>
        <stp/>
        <stp/>
        <stp>TRUE</stp>
        <stp>T</stp>
        <tr r="G166" s="6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-244</stp>
        <stp>All</stp>
        <stp/>
        <stp/>
        <stp>TRUE</stp>
        <stp>T</stp>
        <tr r="F248" s="6"/>
      </tp>
      <tp>
        <v>71.75</v>
        <stp/>
        <stp>StudyData</stp>
        <stp>Consolidate(SPREAD((-ZSE)+(2.2*ZME)+(11*ZLE)),1X,SPREAD((-ZSE)+(2.2*ZME)+(11*ZLE)),1,0)</stp>
        <stp>Bar</stp>
        <stp/>
        <stp>Open</stp>
        <stp>15</stp>
        <stp>-144</stp>
        <stp>All</stp>
        <stp/>
        <stp/>
        <stp>TRUE</stp>
        <stp>T</stp>
        <tr r="F148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-249</stp>
        <stp>All</stp>
        <stp/>
        <stp/>
        <stp>TRUE</stp>
        <stp>T</stp>
        <tr r="F253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-149</stp>
        <stp>All</stp>
        <stp/>
        <stp/>
        <stp>TRUE</stp>
        <stp>T</stp>
        <tr r="F153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-248</stp>
        <stp>All</stp>
        <stp/>
        <stp/>
        <stp>TRUE</stp>
        <stp>T</stp>
        <tr r="F252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-148</stp>
        <stp>All</stp>
        <stp/>
        <stp/>
        <stp>TRUE</stp>
        <stp>T</stp>
        <tr r="F152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-269</stp>
        <stp>All</stp>
        <stp/>
        <stp/>
        <stp>TRUE</stp>
        <stp>T</stp>
        <tr r="G273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-169</stp>
        <stp>All</stp>
        <stp/>
        <stp/>
        <stp>TRUE</stp>
        <stp>T</stp>
        <tr r="G173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-268</stp>
        <stp>All</stp>
        <stp/>
        <stp/>
        <stp>TRUE</stp>
        <stp>T</stp>
        <tr r="G272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-168</stp>
        <stp>All</stp>
        <stp/>
        <stp/>
        <stp>TRUE</stp>
        <stp>T</stp>
        <tr r="G172" s="6"/>
      </tp>
      <tp>
        <v>14.64</v>
        <stp/>
        <stp>StudyData</stp>
        <stp>Consolidate(SPREAD((42*HOE+42*RBE)/2-CLE,L3),1X,SPREAD((42*HOE+42*RBE)/2-CLE,L3),1,0)</stp>
        <stp>Bar</stp>
        <stp/>
        <stp>High</stp>
        <stp>15</stp>
        <stp>-87</stp>
        <stp>All</stp>
        <stp/>
        <stp/>
        <stp>TRUE</stp>
        <stp>T</stp>
        <tr r="G91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-86</stp>
        <stp>All</stp>
        <stp/>
        <stp/>
        <stp>TRUE</stp>
        <stp>T</stp>
        <tr r="G90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-85</stp>
        <stp>All</stp>
        <stp/>
        <stp/>
        <stp>TRUE</stp>
        <stp>T</stp>
        <tr r="G89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-84</stp>
        <stp>All</stp>
        <stp/>
        <stp/>
        <stp>TRUE</stp>
        <stp>T</stp>
        <tr r="G88" s="2"/>
      </tp>
      <tp>
        <v>14.54</v>
        <stp/>
        <stp>StudyData</stp>
        <stp>Consolidate(SPREAD((42*HOE+42*RBE)/2-CLE,L3),1X,SPREAD((42*HOE+42*RBE)/2-CLE,L3),1,0)</stp>
        <stp>Bar</stp>
        <stp/>
        <stp>High</stp>
        <stp>15</stp>
        <stp>-83</stp>
        <stp>All</stp>
        <stp/>
        <stp/>
        <stp>TRUE</stp>
        <stp>T</stp>
        <tr r="G87" s="2"/>
      </tp>
      <tp>
        <v>78.81</v>
        <stp/>
        <stp>StudyData</stp>
        <stp>Consolidate(SPREAD((-ZSE)+(2.2*ZME)+(11*ZLE)),1X,SPREAD((-ZSE)+(2.2*ZME)+(11*ZLE)),1,0)</stp>
        <stp>Bar</stp>
        <stp/>
        <stp>Low</stp>
        <stp>D</stp>
        <stp/>
        <stp>All</stp>
        <stp/>
        <stp/>
        <stp>TRUE</stp>
        <stp>T</stp>
        <tr r="O11" s="6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-82</stp>
        <stp>All</stp>
        <stp/>
        <stp/>
        <stp>TRUE</stp>
        <stp>T</stp>
        <tr r="G86" s="2"/>
      </tp>
      <tp>
        <v>14.66</v>
        <stp/>
        <stp>StudyData</stp>
        <stp>Consolidate(SPREAD((42*HOE+42*RBE)/2-CLE,L3),1X,SPREAD((42*HOE+42*RBE)/2-CLE,L3),1,0)</stp>
        <stp>Bar</stp>
        <stp/>
        <stp>High</stp>
        <stp>15</stp>
        <stp>-81</stp>
        <stp>All</stp>
        <stp/>
        <stp/>
        <stp>TRUE</stp>
        <stp>T</stp>
        <tr r="G85" s="2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-80</stp>
        <stp>All</stp>
        <stp/>
        <stp/>
        <stp>TRUE</stp>
        <stp>T</stp>
        <tr r="G84" s="2"/>
      </tp>
      <tp>
        <v>14.65</v>
        <stp/>
        <stp>StudyData</stp>
        <stp>Consolidate(SPREAD((42*HOE+42*RBE)/2-CLE,L3),1X,SPREAD((42*HOE+42*RBE)/2-CLE,L3),1,0)</stp>
        <stp>Bar</stp>
        <stp/>
        <stp>High</stp>
        <stp>15</stp>
        <stp>-89</stp>
        <stp>All</stp>
        <stp/>
        <stp/>
        <stp>TRUE</stp>
        <stp>T</stp>
        <tr r="G93" s="2"/>
      </tp>
      <tp>
        <v>14.61</v>
        <stp/>
        <stp>StudyData</stp>
        <stp>Consolidate(SPREAD((42*HOE+42*RBE)/2-CLE,L3),1X,SPREAD((42*HOE+42*RBE)/2-CLE,L3),1,0)</stp>
        <stp>Bar</stp>
        <stp/>
        <stp>High</stp>
        <stp>15</stp>
        <stp>-88</stp>
        <stp>All</stp>
        <stp/>
        <stp/>
        <stp>TRUE</stp>
        <stp>T</stp>
        <tr r="G92" s="2"/>
      </tp>
      <tp>
        <v>-47.79</v>
        <stp/>
        <stp>StudyData</stp>
        <stp>Consolidate(SPREAD(RBE-CLE,L2),1X,SPREAD(RBE-CLE,L2),1,0)</stp>
        <stp>Bar</stp>
        <stp/>
        <stp>Close</stp>
        <stp>10</stp>
        <stp>-269</stp>
        <stp>All</stp>
        <stp/>
        <stp/>
        <stp>TRUE</stp>
        <stp>T</stp>
        <tr r="I273" s="4"/>
      </tp>
      <tp>
        <v>-47.97</v>
        <stp/>
        <stp>StudyData</stp>
        <stp>Consolidate(SPREAD(RBE-CLE,L2),1X,SPREAD(RBE-CLE,L2),1,0)</stp>
        <stp>Bar</stp>
        <stp/>
        <stp>Close</stp>
        <stp>10</stp>
        <stp>-169</stp>
        <stp>All</stp>
        <stp/>
        <stp/>
        <stp>TRUE</stp>
        <stp>T</stp>
        <tr r="I173" s="4"/>
      </tp>
      <tp>
        <v>-47.66</v>
        <stp/>
        <stp>StudyData</stp>
        <stp>Consolidate(SPREAD(RBE-CLE,L2),1X,SPREAD(RBE-CLE,L2),1,0)</stp>
        <stp>Bar</stp>
        <stp/>
        <stp>Close</stp>
        <stp>10</stp>
        <stp>-268</stp>
        <stp>All</stp>
        <stp/>
        <stp/>
        <stp>TRUE</stp>
        <stp>T</stp>
        <tr r="I272" s="4"/>
      </tp>
      <tp>
        <v>-47.95</v>
        <stp/>
        <stp>StudyData</stp>
        <stp>Consolidate(SPREAD(RBE-CLE,L2),1X,SPREAD(RBE-CLE,L2),1,0)</stp>
        <stp>Bar</stp>
        <stp/>
        <stp>Close</stp>
        <stp>10</stp>
        <stp>-168</stp>
        <stp>All</stp>
        <stp/>
        <stp/>
        <stp>TRUE</stp>
        <stp>T</stp>
        <tr r="I172" s="4"/>
      </tp>
      <tp>
        <v>-47.66</v>
        <stp/>
        <stp>StudyData</stp>
        <stp>Consolidate(SPREAD(RBE-CLE,L2),1X,SPREAD(RBE-CLE,L2),1,0)</stp>
        <stp>Bar</stp>
        <stp/>
        <stp>Close</stp>
        <stp>10</stp>
        <stp>-263</stp>
        <stp>All</stp>
        <stp/>
        <stp/>
        <stp>TRUE</stp>
        <stp>T</stp>
        <tr r="I267" s="4"/>
      </tp>
      <tp>
        <v>-47.9</v>
        <stp/>
        <stp>StudyData</stp>
        <stp>Consolidate(SPREAD(RBE-CLE,L2),1X,SPREAD(RBE-CLE,L2),1,0)</stp>
        <stp>Bar</stp>
        <stp/>
        <stp>Close</stp>
        <stp>10</stp>
        <stp>-163</stp>
        <stp>All</stp>
        <stp/>
        <stp/>
        <stp>TRUE</stp>
        <stp>T</stp>
        <tr r="I167" s="4"/>
      </tp>
      <tp>
        <v>-47.75</v>
        <stp/>
        <stp>StudyData</stp>
        <stp>Consolidate(SPREAD(RBE-CLE,L2),1X,SPREAD(RBE-CLE,L2),1,0)</stp>
        <stp>Bar</stp>
        <stp/>
        <stp>Close</stp>
        <stp>10</stp>
        <stp>-262</stp>
        <stp>All</stp>
        <stp/>
        <stp/>
        <stp>TRUE</stp>
        <stp>T</stp>
        <tr r="I266" s="4"/>
      </tp>
      <tp>
        <v>-47.86</v>
        <stp/>
        <stp>StudyData</stp>
        <stp>Consolidate(SPREAD(RBE-CLE,L2),1X,SPREAD(RBE-CLE,L2),1,0)</stp>
        <stp>Bar</stp>
        <stp/>
        <stp>Close</stp>
        <stp>10</stp>
        <stp>-162</stp>
        <stp>All</stp>
        <stp/>
        <stp/>
        <stp>TRUE</stp>
        <stp>T</stp>
        <tr r="I166" s="4"/>
      </tp>
      <tp>
        <v>-47.76</v>
        <stp/>
        <stp>StudyData</stp>
        <stp>Consolidate(SPREAD(RBE-CLE,L2),1X,SPREAD(RBE-CLE,L2),1,0)</stp>
        <stp>Bar</stp>
        <stp/>
        <stp>Close</stp>
        <stp>10</stp>
        <stp>-261</stp>
        <stp>All</stp>
        <stp/>
        <stp/>
        <stp>TRUE</stp>
        <stp>T</stp>
        <tr r="I265" s="4"/>
      </tp>
      <tp>
        <v>-47.79</v>
        <stp/>
        <stp>StudyData</stp>
        <stp>Consolidate(SPREAD(RBE-CLE,L2),1X,SPREAD(RBE-CLE,L2),1,0)</stp>
        <stp>Bar</stp>
        <stp/>
        <stp>Close</stp>
        <stp>10</stp>
        <stp>-161</stp>
        <stp>All</stp>
        <stp/>
        <stp/>
        <stp>TRUE</stp>
        <stp>T</stp>
        <tr r="I165" s="4"/>
      </tp>
      <tp>
        <v>-47.7</v>
        <stp/>
        <stp>StudyData</stp>
        <stp>Consolidate(SPREAD(RBE-CLE,L2),1X,SPREAD(RBE-CLE,L2),1,0)</stp>
        <stp>Bar</stp>
        <stp/>
        <stp>Close</stp>
        <stp>10</stp>
        <stp>-260</stp>
        <stp>All</stp>
        <stp/>
        <stp/>
        <stp>TRUE</stp>
        <stp>T</stp>
        <tr r="I264" s="4"/>
      </tp>
      <tp>
        <v>-47.81</v>
        <stp/>
        <stp>StudyData</stp>
        <stp>Consolidate(SPREAD(RBE-CLE,L2),1X,SPREAD(RBE-CLE,L2),1,0)</stp>
        <stp>Bar</stp>
        <stp/>
        <stp>Close</stp>
        <stp>10</stp>
        <stp>-160</stp>
        <stp>All</stp>
        <stp/>
        <stp/>
        <stp>TRUE</stp>
        <stp>T</stp>
        <tr r="I164" s="4"/>
      </tp>
      <tp>
        <v>-47.6</v>
        <stp/>
        <stp>StudyData</stp>
        <stp>Consolidate(SPREAD(RBE-CLE,L2),1X,SPREAD(RBE-CLE,L2),1,0)</stp>
        <stp>Bar</stp>
        <stp/>
        <stp>Close</stp>
        <stp>10</stp>
        <stp>-267</stp>
        <stp>All</stp>
        <stp/>
        <stp/>
        <stp>TRUE</stp>
        <stp>T</stp>
        <tr r="I271" s="4"/>
      </tp>
      <tp>
        <v>-47.85</v>
        <stp/>
        <stp>StudyData</stp>
        <stp>Consolidate(SPREAD(RBE-CLE,L2),1X,SPREAD(RBE-CLE,L2),1,0)</stp>
        <stp>Bar</stp>
        <stp/>
        <stp>Close</stp>
        <stp>10</stp>
        <stp>-167</stp>
        <stp>All</stp>
        <stp/>
        <stp/>
        <stp>TRUE</stp>
        <stp>T</stp>
        <tr r="I171" s="4"/>
      </tp>
      <tp>
        <v>-47.69</v>
        <stp/>
        <stp>StudyData</stp>
        <stp>Consolidate(SPREAD(RBE-CLE,L2),1X,SPREAD(RBE-CLE,L2),1,0)</stp>
        <stp>Bar</stp>
        <stp/>
        <stp>Close</stp>
        <stp>10</stp>
        <stp>-266</stp>
        <stp>All</stp>
        <stp/>
        <stp/>
        <stp>TRUE</stp>
        <stp>T</stp>
        <tr r="I270" s="4"/>
      </tp>
      <tp>
        <v>-47.87</v>
        <stp/>
        <stp>StudyData</stp>
        <stp>Consolidate(SPREAD(RBE-CLE,L2),1X,SPREAD(RBE-CLE,L2),1,0)</stp>
        <stp>Bar</stp>
        <stp/>
        <stp>Close</stp>
        <stp>10</stp>
        <stp>-166</stp>
        <stp>All</stp>
        <stp/>
        <stp/>
        <stp>TRUE</stp>
        <stp>T</stp>
        <tr r="I170" s="4"/>
      </tp>
      <tp>
        <v>-47.66</v>
        <stp/>
        <stp>StudyData</stp>
        <stp>Consolidate(SPREAD(RBE-CLE,L2),1X,SPREAD(RBE-CLE,L2),1,0)</stp>
        <stp>Bar</stp>
        <stp/>
        <stp>Close</stp>
        <stp>10</stp>
        <stp>-265</stp>
        <stp>All</stp>
        <stp/>
        <stp/>
        <stp>TRUE</stp>
        <stp>T</stp>
        <tr r="I269" s="4"/>
      </tp>
      <tp>
        <v>-47.87</v>
        <stp/>
        <stp>StudyData</stp>
        <stp>Consolidate(SPREAD(RBE-CLE,L2),1X,SPREAD(RBE-CLE,L2),1,0)</stp>
        <stp>Bar</stp>
        <stp/>
        <stp>Close</stp>
        <stp>10</stp>
        <stp>-165</stp>
        <stp>All</stp>
        <stp/>
        <stp/>
        <stp>TRUE</stp>
        <stp>T</stp>
        <tr r="I169" s="4"/>
      </tp>
      <tp>
        <v>-47.71</v>
        <stp/>
        <stp>StudyData</stp>
        <stp>Consolidate(SPREAD(RBE-CLE,L2),1X,SPREAD(RBE-CLE,L2),1,0)</stp>
        <stp>Bar</stp>
        <stp/>
        <stp>Close</stp>
        <stp>10</stp>
        <stp>-264</stp>
        <stp>All</stp>
        <stp/>
        <stp/>
        <stp>TRUE</stp>
        <stp>T</stp>
        <tr r="I268" s="4"/>
      </tp>
      <tp>
        <v>-47.92</v>
        <stp/>
        <stp>StudyData</stp>
        <stp>Consolidate(SPREAD(RBE-CLE,L2),1X,SPREAD(RBE-CLE,L2),1,0)</stp>
        <stp>Bar</stp>
        <stp/>
        <stp>Close</stp>
        <stp>10</stp>
        <stp>-164</stp>
        <stp>All</stp>
        <stp/>
        <stp/>
        <stp>TRUE</stp>
        <stp>T</stp>
        <tr r="I168" s="4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-275</stp>
        <stp>All</stp>
        <stp/>
        <stp/>
        <stp>TRUE</stp>
        <stp>T</stp>
        <tr r="G279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-175</stp>
        <stp>All</stp>
        <stp/>
        <stp/>
        <stp>TRUE</stp>
        <stp>T</stp>
        <tr r="G179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-253</stp>
        <stp>All</stp>
        <stp/>
        <stp/>
        <stp>TRUE</stp>
        <stp>T</stp>
        <tr r="F257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-153</stp>
        <stp>All</stp>
        <stp/>
        <stp/>
        <stp>TRUE</stp>
        <stp>T</stp>
        <tr r="F157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-274</stp>
        <stp>All</stp>
        <stp/>
        <stp/>
        <stp>TRUE</stp>
        <stp>T</stp>
        <tr r="G278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-174</stp>
        <stp>All</stp>
        <stp/>
        <stp/>
        <stp>TRUE</stp>
        <stp>T</stp>
        <tr r="G178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-252</stp>
        <stp>All</stp>
        <stp/>
        <stp/>
        <stp>TRUE</stp>
        <stp>T</stp>
        <tr r="F256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-152</stp>
        <stp>All</stp>
        <stp/>
        <stp/>
        <stp>TRUE</stp>
        <stp>T</stp>
        <tr r="F156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-277</stp>
        <stp>All</stp>
        <stp/>
        <stp/>
        <stp>TRUE</stp>
        <stp>T</stp>
        <tr r="G281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-177</stp>
        <stp>All</stp>
        <stp/>
        <stp/>
        <stp>TRUE</stp>
        <stp>T</stp>
        <tr r="G181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-251</stp>
        <stp>All</stp>
        <stp/>
        <stp/>
        <stp>TRUE</stp>
        <stp>T</stp>
        <tr r="F255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-151</stp>
        <stp>All</stp>
        <stp/>
        <stp/>
        <stp>TRUE</stp>
        <stp>T</stp>
        <tr r="F155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-276</stp>
        <stp>All</stp>
        <stp/>
        <stp/>
        <stp>TRUE</stp>
        <stp>T</stp>
        <tr r="G280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-176</stp>
        <stp>All</stp>
        <stp/>
        <stp/>
        <stp>TRUE</stp>
        <stp>T</stp>
        <tr r="G180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-250</stp>
        <stp>All</stp>
        <stp/>
        <stp/>
        <stp>TRUE</stp>
        <stp>T</stp>
        <tr r="F254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-150</stp>
        <stp>All</stp>
        <stp/>
        <stp/>
        <stp>TRUE</stp>
        <stp>T</stp>
        <tr r="F154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-271</stp>
        <stp>All</stp>
        <stp/>
        <stp/>
        <stp>TRUE</stp>
        <stp>T</stp>
        <tr r="G275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-171</stp>
        <stp>All</stp>
        <stp/>
        <stp/>
        <stp>TRUE</stp>
        <stp>T</stp>
        <tr r="G175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-257</stp>
        <stp>All</stp>
        <stp/>
        <stp/>
        <stp>TRUE</stp>
        <stp>T</stp>
        <tr r="F261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-157</stp>
        <stp>All</stp>
        <stp/>
        <stp/>
        <stp>TRUE</stp>
        <stp>T</stp>
        <tr r="F161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-270</stp>
        <stp>All</stp>
        <stp/>
        <stp/>
        <stp>TRUE</stp>
        <stp>T</stp>
        <tr r="G274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-170</stp>
        <stp>All</stp>
        <stp/>
        <stp/>
        <stp>TRUE</stp>
        <stp>T</stp>
        <tr r="G174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-256</stp>
        <stp>All</stp>
        <stp/>
        <stp/>
        <stp>TRUE</stp>
        <stp>T</stp>
        <tr r="F260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-156</stp>
        <stp>All</stp>
        <stp/>
        <stp/>
        <stp>TRUE</stp>
        <stp>T</stp>
        <tr r="F160" s="6"/>
      </tp>
      <tp>
        <v>71.75</v>
        <stp/>
        <stp>StudyData</stp>
        <stp>Consolidate(SPREAD((-ZSE)+(2.2*ZME)+(11*ZLE)),1X,SPREAD((-ZSE)+(2.2*ZME)+(11*ZLE)),1,0)</stp>
        <stp>Bar</stp>
        <stp/>
        <stp>High</stp>
        <stp>15</stp>
        <stp>-273</stp>
        <stp>All</stp>
        <stp/>
        <stp/>
        <stp>TRUE</stp>
        <stp>T</stp>
        <tr r="G277" s="6"/>
      </tp>
      <tp>
        <v>71.25</v>
        <stp/>
        <stp>StudyData</stp>
        <stp>Consolidate(SPREAD((-ZSE)+(2.2*ZME)+(11*ZLE)),1X,SPREAD((-ZSE)+(2.2*ZME)+(11*ZLE)),1,0)</stp>
        <stp>Bar</stp>
        <stp/>
        <stp>High</stp>
        <stp>15</stp>
        <stp>-173</stp>
        <stp>All</stp>
        <stp/>
        <stp/>
        <stp>TRUE</stp>
        <stp>T</stp>
        <tr r="G177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-255</stp>
        <stp>All</stp>
        <stp/>
        <stp/>
        <stp>TRUE</stp>
        <stp>T</stp>
        <tr r="F259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-155</stp>
        <stp>All</stp>
        <stp/>
        <stp/>
        <stp>TRUE</stp>
        <stp>T</stp>
        <tr r="F159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-272</stp>
        <stp>All</stp>
        <stp/>
        <stp/>
        <stp>TRUE</stp>
        <stp>T</stp>
        <tr r="G276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-172</stp>
        <stp>All</stp>
        <stp/>
        <stp/>
        <stp>TRUE</stp>
        <stp>T</stp>
        <tr r="G176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-254</stp>
        <stp>All</stp>
        <stp/>
        <stp/>
        <stp>TRUE</stp>
        <stp>T</stp>
        <tr r="F258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-154</stp>
        <stp>All</stp>
        <stp/>
        <stp/>
        <stp>TRUE</stp>
        <stp>T</stp>
        <tr r="F158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-259</stp>
        <stp>All</stp>
        <stp/>
        <stp/>
        <stp>TRUE</stp>
        <stp>T</stp>
        <tr r="F263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-159</stp>
        <stp>All</stp>
        <stp/>
        <stp/>
        <stp>TRUE</stp>
        <stp>T</stp>
        <tr r="F163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-258</stp>
        <stp>All</stp>
        <stp/>
        <stp/>
        <stp>TRUE</stp>
        <stp>T</stp>
        <tr r="F262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-158</stp>
        <stp>All</stp>
        <stp/>
        <stp/>
        <stp>TRUE</stp>
        <stp>T</stp>
        <tr r="F162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-279</stp>
        <stp>All</stp>
        <stp/>
        <stp/>
        <stp>TRUE</stp>
        <stp>T</stp>
        <tr r="G283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-179</stp>
        <stp>All</stp>
        <stp/>
        <stp/>
        <stp>TRUE</stp>
        <stp>T</stp>
        <tr r="G183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-278</stp>
        <stp>All</stp>
        <stp/>
        <stp/>
        <stp>TRUE</stp>
        <stp>T</stp>
        <tr r="G282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-178</stp>
        <stp>All</stp>
        <stp/>
        <stp/>
        <stp>TRUE</stp>
        <stp>T</stp>
        <tr r="G182" s="6"/>
      </tp>
      <tp>
        <v>14.75</v>
        <stp/>
        <stp>StudyData</stp>
        <stp>Consolidate(SPREAD((42*HOE+42*RBE)/2-CLE,L3),1X,SPREAD((42*HOE+42*RBE)/2-CLE,L3),1,0)</stp>
        <stp>Bar</stp>
        <stp/>
        <stp>High</stp>
        <stp>15</stp>
        <stp>-97</stp>
        <stp>All</stp>
        <stp/>
        <stp/>
        <stp>TRUE</stp>
        <stp>T</stp>
        <tr r="G101" s="2"/>
      </tp>
      <tp>
        <v>14.78</v>
        <stp/>
        <stp>StudyData</stp>
        <stp>Consolidate(SPREAD((42*HOE+42*RBE)/2-CLE,L3),1X,SPREAD((42*HOE+42*RBE)/2-CLE,L3),1,0)</stp>
        <stp>Bar</stp>
        <stp/>
        <stp>High</stp>
        <stp>15</stp>
        <stp>-96</stp>
        <stp>All</stp>
        <stp/>
        <stp/>
        <stp>TRUE</stp>
        <stp>T</stp>
        <tr r="G100" s="2"/>
      </tp>
      <tp>
        <v>14.72</v>
        <stp/>
        <stp>StudyData</stp>
        <stp>Consolidate(SPREAD((42*HOE+42*RBE)/2-CLE,L3),1X,SPREAD((42*HOE+42*RBE)/2-CLE,L3),1,0)</stp>
        <stp>Bar</stp>
        <stp/>
        <stp>High</stp>
        <stp>15</stp>
        <stp>-95</stp>
        <stp>All</stp>
        <stp/>
        <stp/>
        <stp>TRUE</stp>
        <stp>T</stp>
        <tr r="G99" s="2"/>
      </tp>
      <tp>
        <v>14.7</v>
        <stp/>
        <stp>StudyData</stp>
        <stp>Consolidate(SPREAD((42*HOE+42*RBE)/2-CLE,L3),1X,SPREAD((42*HOE+42*RBE)/2-CLE,L3),1,0)</stp>
        <stp>Bar</stp>
        <stp/>
        <stp>High</stp>
        <stp>15</stp>
        <stp>-94</stp>
        <stp>All</stp>
        <stp/>
        <stp/>
        <stp>TRUE</stp>
        <stp>T</stp>
        <tr r="G98" s="2"/>
      </tp>
      <tp>
        <v>14.69</v>
        <stp/>
        <stp>StudyData</stp>
        <stp>Consolidate(SPREAD((42*HOE+42*RBE)/2-CLE,L3),1X,SPREAD((42*HOE+42*RBE)/2-CLE,L3),1,0)</stp>
        <stp>Bar</stp>
        <stp/>
        <stp>High</stp>
        <stp>15</stp>
        <stp>-93</stp>
        <stp>All</stp>
        <stp/>
        <stp/>
        <stp>TRUE</stp>
        <stp>T</stp>
        <tr r="G97" s="2"/>
      </tp>
      <tp>
        <v>14.68</v>
        <stp/>
        <stp>StudyData</stp>
        <stp>Consolidate(SPREAD((42*HOE+42*RBE)/2-CLE,L3),1X,SPREAD((42*HOE+42*RBE)/2-CLE,L3),1,0)</stp>
        <stp>Bar</stp>
        <stp/>
        <stp>High</stp>
        <stp>15</stp>
        <stp>-92</stp>
        <stp>All</stp>
        <stp/>
        <stp/>
        <stp>TRUE</stp>
        <stp>T</stp>
        <tr r="G96" s="2"/>
      </tp>
      <tp>
        <v>14.65</v>
        <stp/>
        <stp>StudyData</stp>
        <stp>Consolidate(SPREAD((42*HOE+42*RBE)/2-CLE,L3),1X,SPREAD((42*HOE+42*RBE)/2-CLE,L3),1,0)</stp>
        <stp>Bar</stp>
        <stp/>
        <stp>High</stp>
        <stp>15</stp>
        <stp>-91</stp>
        <stp>All</stp>
        <stp/>
        <stp/>
        <stp>TRUE</stp>
        <stp>T</stp>
        <tr r="G95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-90</stp>
        <stp>All</stp>
        <stp/>
        <stp/>
        <stp>TRUE</stp>
        <stp>T</stp>
        <tr r="G94" s="2"/>
      </tp>
      <tp>
        <v>14.69</v>
        <stp/>
        <stp>StudyData</stp>
        <stp>Consolidate(SPREAD((42*HOE+42*RBE)/2-CLE,L3),1X,SPREAD((42*HOE+42*RBE)/2-CLE,L3),1,0)</stp>
        <stp>Bar</stp>
        <stp/>
        <stp>High</stp>
        <stp>15</stp>
        <stp>-99</stp>
        <stp>All</stp>
        <stp/>
        <stp/>
        <stp>TRUE</stp>
        <stp>T</stp>
        <tr r="G103" s="2"/>
      </tp>
      <tp>
        <v>14.74</v>
        <stp/>
        <stp>StudyData</stp>
        <stp>Consolidate(SPREAD((42*HOE+42*RBE)/2-CLE,L3),1X,SPREAD((42*HOE+42*RBE)/2-CLE,L3),1,0)</stp>
        <stp>Bar</stp>
        <stp/>
        <stp>High</stp>
        <stp>15</stp>
        <stp>-98</stp>
        <stp>All</stp>
        <stp/>
        <stp/>
        <stp>TRUE</stp>
        <stp>T</stp>
        <tr r="G102" s="2"/>
      </tp>
      <tp>
        <v>16.7</v>
        <stp/>
        <stp>StudyData</stp>
        <stp>Consolidate(SPREAD(42*HOE-CLE, L2),1X,SPREAD(42*HOE-CLE, L2),1,0)</stp>
        <stp>Bar</stp>
        <stp/>
        <stp>Low</stp>
        <stp>20</stp>
        <stp>-18</stp>
        <stp>All</stp>
        <stp/>
        <stp/>
        <stp>TRUE</stp>
        <stp>T</stp>
        <tr r="H22" s="5"/>
      </tp>
      <tp>
        <v>16.7</v>
        <stp/>
        <stp>StudyData</stp>
        <stp>Consolidate(SPREAD(42*HOE-CLE, L2),1X,SPREAD(42*HOE-CLE, L2),1,0)</stp>
        <stp>Bar</stp>
        <stp/>
        <stp>Low</stp>
        <stp>20</stp>
        <stp>-19</stp>
        <stp>All</stp>
        <stp/>
        <stp/>
        <stp>TRUE</stp>
        <stp>T</stp>
        <tr r="H23" s="5"/>
      </tp>
      <tp>
        <v>16.68</v>
        <stp/>
        <stp>StudyData</stp>
        <stp>Consolidate(SPREAD(42*HOE-CLE, L2),1X,SPREAD(42*HOE-CLE, L2),1,0)</stp>
        <stp>Bar</stp>
        <stp/>
        <stp>Low</stp>
        <stp>20</stp>
        <stp>-12</stp>
        <stp>All</stp>
        <stp/>
        <stp/>
        <stp>TRUE</stp>
        <stp>T</stp>
        <tr r="H16" s="5"/>
      </tp>
      <tp>
        <v>16.71</v>
        <stp/>
        <stp>StudyData</stp>
        <stp>Consolidate(SPREAD(42*HOE-CLE, L2),1X,SPREAD(42*HOE-CLE, L2),1,0)</stp>
        <stp>Bar</stp>
        <stp/>
        <stp>Low</stp>
        <stp>20</stp>
        <stp>-13</stp>
        <stp>All</stp>
        <stp/>
        <stp/>
        <stp>TRUE</stp>
        <stp>T</stp>
        <tr r="H17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-10</stp>
        <stp>All</stp>
        <stp/>
        <stp/>
        <stp>TRUE</stp>
        <stp>T</stp>
        <tr r="H14" s="5"/>
      </tp>
      <tp>
        <v>16.64</v>
        <stp/>
        <stp>StudyData</stp>
        <stp>Consolidate(SPREAD(42*HOE-CLE, L2),1X,SPREAD(42*HOE-CLE, L2),1,0)</stp>
        <stp>Bar</stp>
        <stp/>
        <stp>Low</stp>
        <stp>20</stp>
        <stp>-11</stp>
        <stp>All</stp>
        <stp/>
        <stp/>
        <stp>TRUE</stp>
        <stp>T</stp>
        <tr r="H15" s="5"/>
      </tp>
      <tp>
        <v>16.72</v>
        <stp/>
        <stp>StudyData</stp>
        <stp>Consolidate(SPREAD(42*HOE-CLE, L2),1X,SPREAD(42*HOE-CLE, L2),1,0)</stp>
        <stp>Bar</stp>
        <stp/>
        <stp>Low</stp>
        <stp>20</stp>
        <stp>-16</stp>
        <stp>All</stp>
        <stp/>
        <stp/>
        <stp>TRUE</stp>
        <stp>T</stp>
        <tr r="H20" s="5"/>
      </tp>
      <tp>
        <v>16.72</v>
        <stp/>
        <stp>StudyData</stp>
        <stp>Consolidate(SPREAD(42*HOE-CLE, L2),1X,SPREAD(42*HOE-CLE, L2),1,0)</stp>
        <stp>Bar</stp>
        <stp/>
        <stp>Low</stp>
        <stp>20</stp>
        <stp>-17</stp>
        <stp>All</stp>
        <stp/>
        <stp/>
        <stp>TRUE</stp>
        <stp>T</stp>
        <tr r="H21" s="5"/>
      </tp>
      <tp>
        <v>16.75</v>
        <stp/>
        <stp>StudyData</stp>
        <stp>Consolidate(SPREAD(42*HOE-CLE, L2),1X,SPREAD(42*HOE-CLE, L2),1,0)</stp>
        <stp>Bar</stp>
        <stp/>
        <stp>Low</stp>
        <stp>20</stp>
        <stp>-14</stp>
        <stp>All</stp>
        <stp/>
        <stp/>
        <stp>TRUE</stp>
        <stp>T</stp>
        <tr r="H18" s="5"/>
      </tp>
      <tp>
        <v>16.739999999999998</v>
        <stp/>
        <stp>StudyData</stp>
        <stp>Consolidate(SPREAD(42*HOE-CLE, L2),1X,SPREAD(42*HOE-CLE, L2),1,0)</stp>
        <stp>Bar</stp>
        <stp/>
        <stp>Low</stp>
        <stp>20</stp>
        <stp>-15</stp>
        <stp>All</stp>
        <stp/>
        <stp/>
        <stp>TRUE</stp>
        <stp>T</stp>
        <tr r="H19" s="5"/>
      </tp>
      <tp>
        <v>-48.14</v>
        <stp/>
        <stp>StudyData</stp>
        <stp>Consolidate(SPREAD(RBE-CLE,L2),1X,SPREAD(RBE-CLE,L2),1,0)</stp>
        <stp>Bar</stp>
        <stp/>
        <stp>Close</stp>
        <stp>10</stp>
        <stp>-279</stp>
        <stp>All</stp>
        <stp/>
        <stp/>
        <stp>TRUE</stp>
        <stp>T</stp>
        <tr r="I283" s="4"/>
      </tp>
      <tp>
        <v>-47.75</v>
        <stp/>
        <stp>StudyData</stp>
        <stp>Consolidate(SPREAD(RBE-CLE,L2),1X,SPREAD(RBE-CLE,L2),1,0)</stp>
        <stp>Bar</stp>
        <stp/>
        <stp>Close</stp>
        <stp>10</stp>
        <stp>-179</stp>
        <stp>All</stp>
        <stp/>
        <stp/>
        <stp>TRUE</stp>
        <stp>T</stp>
        <tr r="I183" s="4"/>
      </tp>
      <tp>
        <v>-48.24</v>
        <stp/>
        <stp>StudyData</stp>
        <stp>Consolidate(SPREAD(RBE-CLE,L2),1X,SPREAD(RBE-CLE,L2),1,0)</stp>
        <stp>Bar</stp>
        <stp/>
        <stp>Close</stp>
        <stp>10</stp>
        <stp>-278</stp>
        <stp>All</stp>
        <stp/>
        <stp/>
        <stp>TRUE</stp>
        <stp>T</stp>
        <tr r="I282" s="4"/>
      </tp>
      <tp>
        <v>-47.79</v>
        <stp/>
        <stp>StudyData</stp>
        <stp>Consolidate(SPREAD(RBE-CLE,L2),1X,SPREAD(RBE-CLE,L2),1,0)</stp>
        <stp>Bar</stp>
        <stp/>
        <stp>Close</stp>
        <stp>10</stp>
        <stp>-178</stp>
        <stp>All</stp>
        <stp/>
        <stp/>
        <stp>TRUE</stp>
        <stp>T</stp>
        <tr r="I182" s="4"/>
      </tp>
      <tp>
        <v>-47.96</v>
        <stp/>
        <stp>StudyData</stp>
        <stp>Consolidate(SPREAD(RBE-CLE,L2),1X,SPREAD(RBE-CLE,L2),1,0)</stp>
        <stp>Bar</stp>
        <stp/>
        <stp>Close</stp>
        <stp>10</stp>
        <stp>-273</stp>
        <stp>All</stp>
        <stp/>
        <stp/>
        <stp>TRUE</stp>
        <stp>T</stp>
        <tr r="I277" s="4"/>
      </tp>
      <tp>
        <v>-47.85</v>
        <stp/>
        <stp>StudyData</stp>
        <stp>Consolidate(SPREAD(RBE-CLE,L2),1X,SPREAD(RBE-CLE,L2),1,0)</stp>
        <stp>Bar</stp>
        <stp/>
        <stp>Close</stp>
        <stp>10</stp>
        <stp>-173</stp>
        <stp>All</stp>
        <stp/>
        <stp/>
        <stp>TRUE</stp>
        <stp>T</stp>
        <tr r="I177" s="4"/>
      </tp>
      <tp>
        <v>-47.95</v>
        <stp/>
        <stp>StudyData</stp>
        <stp>Consolidate(SPREAD(RBE-CLE,L2),1X,SPREAD(RBE-CLE,L2),1,0)</stp>
        <stp>Bar</stp>
        <stp/>
        <stp>Close</stp>
        <stp>10</stp>
        <stp>-272</stp>
        <stp>All</stp>
        <stp/>
        <stp/>
        <stp>TRUE</stp>
        <stp>T</stp>
        <tr r="I276" s="4"/>
      </tp>
      <tp>
        <v>-47.9</v>
        <stp/>
        <stp>StudyData</stp>
        <stp>Consolidate(SPREAD(RBE-CLE,L2),1X,SPREAD(RBE-CLE,L2),1,0)</stp>
        <stp>Bar</stp>
        <stp/>
        <stp>Close</stp>
        <stp>10</stp>
        <stp>-172</stp>
        <stp>All</stp>
        <stp/>
        <stp/>
        <stp>TRUE</stp>
        <stp>T</stp>
        <tr r="I176" s="4"/>
      </tp>
      <tp>
        <v>-47.93</v>
        <stp/>
        <stp>StudyData</stp>
        <stp>Consolidate(SPREAD(RBE-CLE,L2),1X,SPREAD(RBE-CLE,L2),1,0)</stp>
        <stp>Bar</stp>
        <stp/>
        <stp>Close</stp>
        <stp>10</stp>
        <stp>-271</stp>
        <stp>All</stp>
        <stp/>
        <stp/>
        <stp>TRUE</stp>
        <stp>T</stp>
        <tr r="I275" s="4"/>
      </tp>
      <tp>
        <v>-47.92</v>
        <stp/>
        <stp>StudyData</stp>
        <stp>Consolidate(SPREAD(RBE-CLE,L2),1X,SPREAD(RBE-CLE,L2),1,0)</stp>
        <stp>Bar</stp>
        <stp/>
        <stp>Close</stp>
        <stp>10</stp>
        <stp>-171</stp>
        <stp>All</stp>
        <stp/>
        <stp/>
        <stp>TRUE</stp>
        <stp>T</stp>
        <tr r="I175" s="4"/>
      </tp>
      <tp>
        <v>-47.94</v>
        <stp/>
        <stp>StudyData</stp>
        <stp>Consolidate(SPREAD(RBE-CLE,L2),1X,SPREAD(RBE-CLE,L2),1,0)</stp>
        <stp>Bar</stp>
        <stp/>
        <stp>Close</stp>
        <stp>10</stp>
        <stp>-270</stp>
        <stp>All</stp>
        <stp/>
        <stp/>
        <stp>TRUE</stp>
        <stp>T</stp>
        <tr r="I274" s="4"/>
      </tp>
      <tp>
        <v>-47.91</v>
        <stp/>
        <stp>StudyData</stp>
        <stp>Consolidate(SPREAD(RBE-CLE,L2),1X,SPREAD(RBE-CLE,L2),1,0)</stp>
        <stp>Bar</stp>
        <stp/>
        <stp>Close</stp>
        <stp>10</stp>
        <stp>-170</stp>
        <stp>All</stp>
        <stp/>
        <stp/>
        <stp>TRUE</stp>
        <stp>T</stp>
        <tr r="I174" s="4"/>
      </tp>
      <tp>
        <v>-48.05</v>
        <stp/>
        <stp>StudyData</stp>
        <stp>Consolidate(SPREAD(RBE-CLE,L2),1X,SPREAD(RBE-CLE,L2),1,0)</stp>
        <stp>Bar</stp>
        <stp/>
        <stp>Close</stp>
        <stp>10</stp>
        <stp>-277</stp>
        <stp>All</stp>
        <stp/>
        <stp/>
        <stp>TRUE</stp>
        <stp>T</stp>
        <tr r="I281" s="4"/>
      </tp>
      <tp>
        <v>-47.86</v>
        <stp/>
        <stp>StudyData</stp>
        <stp>Consolidate(SPREAD(RBE-CLE,L2),1X,SPREAD(RBE-CLE,L2),1,0)</stp>
        <stp>Bar</stp>
        <stp/>
        <stp>Close</stp>
        <stp>10</stp>
        <stp>-177</stp>
        <stp>All</stp>
        <stp/>
        <stp/>
        <stp>TRUE</stp>
        <stp>T</stp>
        <tr r="I181" s="4"/>
      </tp>
      <tp>
        <v>-47.93</v>
        <stp/>
        <stp>StudyData</stp>
        <stp>Consolidate(SPREAD(RBE-CLE,L2),1X,SPREAD(RBE-CLE,L2),1,0)</stp>
        <stp>Bar</stp>
        <stp/>
        <stp>Close</stp>
        <stp>10</stp>
        <stp>-276</stp>
        <stp>All</stp>
        <stp/>
        <stp/>
        <stp>TRUE</stp>
        <stp>T</stp>
        <tr r="I280" s="4"/>
      </tp>
      <tp>
        <v>-47.88</v>
        <stp/>
        <stp>StudyData</stp>
        <stp>Consolidate(SPREAD(RBE-CLE,L2),1X,SPREAD(RBE-CLE,L2),1,0)</stp>
        <stp>Bar</stp>
        <stp/>
        <stp>Close</stp>
        <stp>10</stp>
        <stp>-176</stp>
        <stp>All</stp>
        <stp/>
        <stp/>
        <stp>TRUE</stp>
        <stp>T</stp>
        <tr r="I180" s="4"/>
      </tp>
      <tp>
        <v>-48</v>
        <stp/>
        <stp>StudyData</stp>
        <stp>Consolidate(SPREAD(RBE-CLE,L2),1X,SPREAD(RBE-CLE,L2),1,0)</stp>
        <stp>Bar</stp>
        <stp/>
        <stp>Close</stp>
        <stp>10</stp>
        <stp>-275</stp>
        <stp>All</stp>
        <stp/>
        <stp/>
        <stp>TRUE</stp>
        <stp>T</stp>
        <tr r="I279" s="4"/>
      </tp>
      <tp>
        <v>-47.88</v>
        <stp/>
        <stp>StudyData</stp>
        <stp>Consolidate(SPREAD(RBE-CLE,L2),1X,SPREAD(RBE-CLE,L2),1,0)</stp>
        <stp>Bar</stp>
        <stp/>
        <stp>Close</stp>
        <stp>10</stp>
        <stp>-175</stp>
        <stp>All</stp>
        <stp/>
        <stp/>
        <stp>TRUE</stp>
        <stp>T</stp>
        <tr r="I179" s="4"/>
      </tp>
      <tp>
        <v>-47.99</v>
        <stp/>
        <stp>StudyData</stp>
        <stp>Consolidate(SPREAD(RBE-CLE,L2),1X,SPREAD(RBE-CLE,L2),1,0)</stp>
        <stp>Bar</stp>
        <stp/>
        <stp>Close</stp>
        <stp>10</stp>
        <stp>-274</stp>
        <stp>All</stp>
        <stp/>
        <stp/>
        <stp>TRUE</stp>
        <stp>T</stp>
        <tr r="I278" s="4"/>
      </tp>
      <tp>
        <v>-47.87</v>
        <stp/>
        <stp>StudyData</stp>
        <stp>Consolidate(SPREAD(RBE-CLE,L2),1X,SPREAD(RBE-CLE,L2),1,0)</stp>
        <stp>Bar</stp>
        <stp/>
        <stp>Close</stp>
        <stp>10</stp>
        <stp>-174</stp>
        <stp>All</stp>
        <stp/>
        <stp/>
        <stp>TRUE</stp>
        <stp>T</stp>
        <tr r="I178" s="4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-146</stp>
        <stp>All</stp>
        <stp/>
        <stp/>
        <stp>TRUE</stp>
        <stp>T</stp>
        <tr r="H150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-246</stp>
        <stp>All</stp>
        <stp/>
        <stp/>
        <stp>TRUE</stp>
        <stp>T</stp>
        <tr r="H250" s="2"/>
      </tp>
      <tp>
        <v>14.76</v>
        <stp/>
        <stp>StudyData</stp>
        <stp>Consolidate(SPREAD((42*HOE+42*RBE)/2-CLE,L3),1X,SPREAD((42*HOE+42*RBE)/2-CLE,L3),1,0)</stp>
        <stp>Bar</stp>
        <stp/>
        <stp>Low</stp>
        <stp>15</stp>
        <stp>-147</stp>
        <stp>All</stp>
        <stp/>
        <stp/>
        <stp>TRUE</stp>
        <stp>T</stp>
        <tr r="H151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-247</stp>
        <stp>All</stp>
        <stp/>
        <stp/>
        <stp>TRUE</stp>
        <stp>T</stp>
        <tr r="H251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-144</stp>
        <stp>All</stp>
        <stp/>
        <stp/>
        <stp>TRUE</stp>
        <stp>T</stp>
        <tr r="H148" s="2"/>
      </tp>
      <tp>
        <v>14.28</v>
        <stp/>
        <stp>StudyData</stp>
        <stp>Consolidate(SPREAD((42*HOE+42*RBE)/2-CLE,L3),1X,SPREAD((42*HOE+42*RBE)/2-CLE,L3),1,0)</stp>
        <stp>Bar</stp>
        <stp/>
        <stp>Low</stp>
        <stp>15</stp>
        <stp>-244</stp>
        <stp>All</stp>
        <stp/>
        <stp/>
        <stp>TRUE</stp>
        <stp>T</stp>
        <tr r="H248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-145</stp>
        <stp>All</stp>
        <stp/>
        <stp/>
        <stp>TRUE</stp>
        <stp>T</stp>
        <tr r="H149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-245</stp>
        <stp>All</stp>
        <stp/>
        <stp/>
        <stp>TRUE</stp>
        <stp>T</stp>
        <tr r="H249" s="2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-142</stp>
        <stp>All</stp>
        <stp/>
        <stp/>
        <stp>TRUE</stp>
        <stp>T</stp>
        <tr r="H146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-242</stp>
        <stp>All</stp>
        <stp/>
        <stp/>
        <stp>TRUE</stp>
        <stp>T</stp>
        <tr r="H246" s="2"/>
      </tp>
      <tp>
        <v>14.76</v>
        <stp/>
        <stp>StudyData</stp>
        <stp>Consolidate(SPREAD((42*HOE+42*RBE)/2-CLE,L3),1X,SPREAD((42*HOE+42*RBE)/2-CLE,L3),1,0)</stp>
        <stp>Bar</stp>
        <stp/>
        <stp>Low</stp>
        <stp>15</stp>
        <stp>-143</stp>
        <stp>All</stp>
        <stp/>
        <stp/>
        <stp>TRUE</stp>
        <stp>T</stp>
        <tr r="H147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-243</stp>
        <stp>All</stp>
        <stp/>
        <stp/>
        <stp>TRUE</stp>
        <stp>T</stp>
        <tr r="H247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-140</stp>
        <stp>All</stp>
        <stp/>
        <stp/>
        <stp>TRUE</stp>
        <stp>T</stp>
        <tr r="H144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-240</stp>
        <stp>All</stp>
        <stp/>
        <stp/>
        <stp>TRUE</stp>
        <stp>T</stp>
        <tr r="H244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-141</stp>
        <stp>All</stp>
        <stp/>
        <stp/>
        <stp>TRUE</stp>
        <stp>T</stp>
        <tr r="H145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-241</stp>
        <stp>All</stp>
        <stp/>
        <stp/>
        <stp>TRUE</stp>
        <stp>T</stp>
        <tr r="H245" s="2"/>
      </tp>
      <tp>
        <v>14.77</v>
        <stp/>
        <stp>StudyData</stp>
        <stp>Consolidate(SPREAD((42*HOE+42*RBE)/2-CLE,L3),1X,SPREAD((42*HOE+42*RBE)/2-CLE,L3),1,0)</stp>
        <stp>Bar</stp>
        <stp/>
        <stp>Low</stp>
        <stp>15</stp>
        <stp>-148</stp>
        <stp>All</stp>
        <stp/>
        <stp/>
        <stp>TRUE</stp>
        <stp>T</stp>
        <tr r="H152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-248</stp>
        <stp>All</stp>
        <stp/>
        <stp/>
        <stp>TRUE</stp>
        <stp>T</stp>
        <tr r="H252" s="2"/>
      </tp>
      <tp>
        <v>14.77</v>
        <stp/>
        <stp>StudyData</stp>
        <stp>Consolidate(SPREAD((42*HOE+42*RBE)/2-CLE,L3),1X,SPREAD((42*HOE+42*RBE)/2-CLE,L3),1,0)</stp>
        <stp>Bar</stp>
        <stp/>
        <stp>Low</stp>
        <stp>15</stp>
        <stp>-149</stp>
        <stp>All</stp>
        <stp/>
        <stp/>
        <stp>TRUE</stp>
        <stp>T</stp>
        <tr r="H153" s="2"/>
      </tp>
      <tp>
        <v>14.3</v>
        <stp/>
        <stp>StudyData</stp>
        <stp>Consolidate(SPREAD((42*HOE+42*RBE)/2-CLE,L3),1X,SPREAD((42*HOE+42*RBE)/2-CLE,L3),1,0)</stp>
        <stp>Bar</stp>
        <stp/>
        <stp>Low</stp>
        <stp>15</stp>
        <stp>-249</stp>
        <stp>All</stp>
        <stp/>
        <stp/>
        <stp>TRUE</stp>
        <stp>T</stp>
        <tr r="H253" s="2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-285</stp>
        <stp>All</stp>
        <stp/>
        <stp/>
        <stp>TRUE</stp>
        <stp>T</stp>
        <tr r="G289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-185</stp>
        <stp>All</stp>
        <stp/>
        <stp/>
        <stp>TRUE</stp>
        <stp>T</stp>
        <tr r="G189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-284</stp>
        <stp>All</stp>
        <stp/>
        <stp/>
        <stp>TRUE</stp>
        <stp>T</stp>
        <tr r="G288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-184</stp>
        <stp>All</stp>
        <stp/>
        <stp/>
        <stp>TRUE</stp>
        <stp>T</stp>
        <tr r="G188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-287</stp>
        <stp>All</stp>
        <stp/>
        <stp/>
        <stp>TRUE</stp>
        <stp>T</stp>
        <tr r="G291" s="6"/>
      </tp>
      <tp>
        <v>69.25</v>
        <stp/>
        <stp>StudyData</stp>
        <stp>Consolidate(SPREAD((-ZSE)+(2.2*ZME)+(11*ZLE)),1X,SPREAD((-ZSE)+(2.2*ZME)+(11*ZLE)),1,0)</stp>
        <stp>Bar</stp>
        <stp/>
        <stp>High</stp>
        <stp>15</stp>
        <stp>-187</stp>
        <stp>All</stp>
        <stp/>
        <stp/>
        <stp>TRUE</stp>
        <stp>T</stp>
        <tr r="G191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-286</stp>
        <stp>All</stp>
        <stp/>
        <stp/>
        <stp>TRUE</stp>
        <stp>T</stp>
        <tr r="G290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-186</stp>
        <stp>All</stp>
        <stp/>
        <stp/>
        <stp>TRUE</stp>
        <stp>T</stp>
        <tr r="G190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-281</stp>
        <stp>All</stp>
        <stp/>
        <stp/>
        <stp>TRUE</stp>
        <stp>T</stp>
        <tr r="G285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-181</stp>
        <stp>All</stp>
        <stp/>
        <stp/>
        <stp>TRUE</stp>
        <stp>T</stp>
        <tr r="G185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-280</stp>
        <stp>All</stp>
        <stp/>
        <stp/>
        <stp>TRUE</stp>
        <stp>T</stp>
        <tr r="G284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-180</stp>
        <stp>All</stp>
        <stp/>
        <stp/>
        <stp>TRUE</stp>
        <stp>T</stp>
        <tr r="G184" s="6"/>
      </tp>
      <tp>
        <v>70.75</v>
        <stp/>
        <stp>StudyData</stp>
        <stp>Consolidate(SPREAD((-ZSE)+(2.2*ZME)+(11*ZLE)),1X,SPREAD((-ZSE)+(2.2*ZME)+(11*ZLE)),1,0)</stp>
        <stp>Bar</stp>
        <stp/>
        <stp>High</stp>
        <stp>15</stp>
        <stp>-283</stp>
        <stp>All</stp>
        <stp/>
        <stp/>
        <stp>TRUE</stp>
        <stp>T</stp>
        <tr r="G287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-183</stp>
        <stp>All</stp>
        <stp/>
        <stp/>
        <stp>TRUE</stp>
        <stp>T</stp>
        <tr r="G187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-282</stp>
        <stp>All</stp>
        <stp/>
        <stp/>
        <stp>TRUE</stp>
        <stp>T</stp>
        <tr r="G286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-182</stp>
        <stp>All</stp>
        <stp/>
        <stp/>
        <stp>TRUE</stp>
        <stp>T</stp>
        <tr r="G186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-289</stp>
        <stp>All</stp>
        <stp/>
        <stp/>
        <stp>TRUE</stp>
        <stp>T</stp>
        <tr r="G293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-189</stp>
        <stp>All</stp>
        <stp/>
        <stp/>
        <stp>TRUE</stp>
        <stp>T</stp>
        <tr r="G193" s="6"/>
      </tp>
      <tp>
        <v>71.75</v>
        <stp/>
        <stp>StudyData</stp>
        <stp>Consolidate(SPREAD((-ZSE)+(2.2*ZME)+(11*ZLE)),1X,SPREAD((-ZSE)+(2.2*ZME)+(11*ZLE)),1,0)</stp>
        <stp>Bar</stp>
        <stp/>
        <stp>High</stp>
        <stp>15</stp>
        <stp>-288</stp>
        <stp>All</stp>
        <stp/>
        <stp/>
        <stp>TRUE</stp>
        <stp>T</stp>
        <tr r="G292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-188</stp>
        <stp>All</stp>
        <stp/>
        <stp/>
        <stp>TRUE</stp>
        <stp>T</stp>
        <tr r="G192" s="6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-67</stp>
        <stp>All</stp>
        <stp/>
        <stp/>
        <stp>TRUE</stp>
        <stp>T</stp>
        <tr r="G71" s="2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-66</stp>
        <stp>All</stp>
        <stp/>
        <stp/>
        <stp>TRUE</stp>
        <stp>T</stp>
        <tr r="G70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-65</stp>
        <stp>All</stp>
        <stp/>
        <stp/>
        <stp>TRUE</stp>
        <stp>T</stp>
        <tr r="G69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-64</stp>
        <stp>All</stp>
        <stp/>
        <stp/>
        <stp>TRUE</stp>
        <stp>T</stp>
        <tr r="G68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-63</stp>
        <stp>All</stp>
        <stp/>
        <stp/>
        <stp>TRUE</stp>
        <stp>T</stp>
        <tr r="G67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-62</stp>
        <stp>All</stp>
        <stp/>
        <stp/>
        <stp>TRUE</stp>
        <stp>T</stp>
        <tr r="G66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-61</stp>
        <stp>All</stp>
        <stp/>
        <stp/>
        <stp>TRUE</stp>
        <stp>T</stp>
        <tr r="G65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-60</stp>
        <stp>All</stp>
        <stp/>
        <stp/>
        <stp>TRUE</stp>
        <stp>T</stp>
        <tr r="G64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-69</stp>
        <stp>All</stp>
        <stp/>
        <stp/>
        <stp>TRUE</stp>
        <stp>T</stp>
        <tr r="G73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-68</stp>
        <stp>All</stp>
        <stp/>
        <stp/>
        <stp>TRUE</stp>
        <stp>T</stp>
        <tr r="G72" s="2"/>
      </tp>
      <tp>
        <v>83.25</v>
        <stp/>
        <stp>StudyData</stp>
        <stp>Consolidate(SPREAD((-ZSE)+(2.2*ZME)+(11*ZLE)),1X,SPREAD((-ZSE)+(2.2*ZME)+(11*ZLE)),1,0)</stp>
        <stp>Bar</stp>
        <stp/>
        <stp>Close</stp>
        <stp>15</stp>
        <stp>-48</stp>
        <stp>All</stp>
        <stp/>
        <stp/>
        <stp>TRUE</stp>
        <stp>T</stp>
        <tr r="I52" s="6"/>
      </tp>
      <tp>
        <v>83.5</v>
        <stp/>
        <stp>StudyData</stp>
        <stp>Consolidate(SPREAD((-ZSE)+(2.2*ZME)+(11*ZLE)),1X,SPREAD((-ZSE)+(2.2*ZME)+(11*ZLE)),1,0)</stp>
        <stp>Bar</stp>
        <stp/>
        <stp>Close</stp>
        <stp>15</stp>
        <stp>-49</stp>
        <stp>All</stp>
        <stp/>
        <stp/>
        <stp>TRUE</stp>
        <stp>T</stp>
        <tr r="I53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-46</stp>
        <stp>All</stp>
        <stp/>
        <stp/>
        <stp>TRUE</stp>
        <stp>T</stp>
        <tr r="I50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-47</stp>
        <stp>All</stp>
        <stp/>
        <stp/>
        <stp>TRUE</stp>
        <stp>T</stp>
        <tr r="I51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-44</stp>
        <stp>All</stp>
        <stp/>
        <stp/>
        <stp>TRUE</stp>
        <stp>T</stp>
        <tr r="I48" s="6"/>
      </tp>
      <tp>
        <v>82.5</v>
        <stp/>
        <stp>StudyData</stp>
        <stp>Consolidate(SPREAD((-ZSE)+(2.2*ZME)+(11*ZLE)),1X,SPREAD((-ZSE)+(2.2*ZME)+(11*ZLE)),1,0)</stp>
        <stp>Bar</stp>
        <stp/>
        <stp>Close</stp>
        <stp>15</stp>
        <stp>-45</stp>
        <stp>All</stp>
        <stp/>
        <stp/>
        <stp>TRUE</stp>
        <stp>T</stp>
        <tr r="I49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-42</stp>
        <stp>All</stp>
        <stp/>
        <stp/>
        <stp>TRUE</stp>
        <stp>T</stp>
        <tr r="I46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-43</stp>
        <stp>All</stp>
        <stp/>
        <stp/>
        <stp>TRUE</stp>
        <stp>T</stp>
        <tr r="I47" s="6"/>
      </tp>
      <tp>
        <v>81.75</v>
        <stp/>
        <stp>StudyData</stp>
        <stp>Consolidate(SPREAD((-ZSE)+(2.2*ZME)+(11*ZLE)),1X,SPREAD((-ZSE)+(2.2*ZME)+(11*ZLE)),1,0)</stp>
        <stp>Bar</stp>
        <stp/>
        <stp>Close</stp>
        <stp>15</stp>
        <stp>-40</stp>
        <stp>All</stp>
        <stp/>
        <stp/>
        <stp>TRUE</stp>
        <stp>T</stp>
        <tr r="I44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-41</stp>
        <stp>All</stp>
        <stp/>
        <stp/>
        <stp>TRUE</stp>
        <stp>T</stp>
        <tr r="I45" s="6"/>
      </tp>
      <tp>
        <v>-47.62</v>
        <stp/>
        <stp>StudyData</stp>
        <stp>Consolidate(SPREAD(RBE-CLE,L2),1X,SPREAD(RBE-CLE,L2),1,0)</stp>
        <stp>Bar</stp>
        <stp/>
        <stp>Close</stp>
        <stp>10</stp>
        <stp>-289</stp>
        <stp>All</stp>
        <stp/>
        <stp/>
        <stp>TRUE</stp>
        <stp>T</stp>
        <tr r="I293" s="4"/>
      </tp>
      <tp>
        <v>-47.64</v>
        <stp/>
        <stp>StudyData</stp>
        <stp>Consolidate(SPREAD(RBE-CLE,L2),1X,SPREAD(RBE-CLE,L2),1,0)</stp>
        <stp>Bar</stp>
        <stp/>
        <stp>Close</stp>
        <stp>10</stp>
        <stp>-189</stp>
        <stp>All</stp>
        <stp/>
        <stp/>
        <stp>TRUE</stp>
        <stp>T</stp>
        <tr r="I193" s="4"/>
      </tp>
      <tp>
        <v>-47.59</v>
        <stp/>
        <stp>StudyData</stp>
        <stp>Consolidate(SPREAD(RBE-CLE,L2),1X,SPREAD(RBE-CLE,L2),1,0)</stp>
        <stp>Bar</stp>
        <stp/>
        <stp>Close</stp>
        <stp>10</stp>
        <stp>-288</stp>
        <stp>All</stp>
        <stp/>
        <stp/>
        <stp>TRUE</stp>
        <stp>T</stp>
        <tr r="I292" s="4"/>
      </tp>
      <tp>
        <v>-47.64</v>
        <stp/>
        <stp>StudyData</stp>
        <stp>Consolidate(SPREAD(RBE-CLE,L2),1X,SPREAD(RBE-CLE,L2),1,0)</stp>
        <stp>Bar</stp>
        <stp/>
        <stp>Close</stp>
        <stp>10</stp>
        <stp>-188</stp>
        <stp>All</stp>
        <stp/>
        <stp/>
        <stp>TRUE</stp>
        <stp>T</stp>
        <tr r="I192" s="4"/>
      </tp>
      <tp>
        <v>-48.39</v>
        <stp/>
        <stp>StudyData</stp>
        <stp>Consolidate(SPREAD(RBE-CLE,L2),1X,SPREAD(RBE-CLE,L2),1,0)</stp>
        <stp>Bar</stp>
        <stp/>
        <stp>Close</stp>
        <stp>10</stp>
        <stp>-283</stp>
        <stp>All</stp>
        <stp/>
        <stp/>
        <stp>TRUE</stp>
        <stp>T</stp>
        <tr r="I287" s="4"/>
      </tp>
      <tp>
        <v>-47.89</v>
        <stp/>
        <stp>StudyData</stp>
        <stp>Consolidate(SPREAD(RBE-CLE,L2),1X,SPREAD(RBE-CLE,L2),1,0)</stp>
        <stp>Bar</stp>
        <stp/>
        <stp>Close</stp>
        <stp>10</stp>
        <stp>-183</stp>
        <stp>All</stp>
        <stp/>
        <stp/>
        <stp>TRUE</stp>
        <stp>T</stp>
        <tr r="I187" s="4"/>
      </tp>
      <tp>
        <v>-48.46</v>
        <stp/>
        <stp>StudyData</stp>
        <stp>Consolidate(SPREAD(RBE-CLE,L2),1X,SPREAD(RBE-CLE,L2),1,0)</stp>
        <stp>Bar</stp>
        <stp/>
        <stp>Close</stp>
        <stp>10</stp>
        <stp>-282</stp>
        <stp>All</stp>
        <stp/>
        <stp/>
        <stp>TRUE</stp>
        <stp>T</stp>
        <tr r="I286" s="4"/>
      </tp>
      <tp>
        <v>-47.94</v>
        <stp/>
        <stp>StudyData</stp>
        <stp>Consolidate(SPREAD(RBE-CLE,L2),1X,SPREAD(RBE-CLE,L2),1,0)</stp>
        <stp>Bar</stp>
        <stp/>
        <stp>Close</stp>
        <stp>10</stp>
        <stp>-182</stp>
        <stp>All</stp>
        <stp/>
        <stp/>
        <stp>TRUE</stp>
        <stp>T</stp>
        <tr r="I186" s="4"/>
      </tp>
      <tp>
        <v>-48.49</v>
        <stp/>
        <stp>StudyData</stp>
        <stp>Consolidate(SPREAD(RBE-CLE,L2),1X,SPREAD(RBE-CLE,L2),1,0)</stp>
        <stp>Bar</stp>
        <stp/>
        <stp>Close</stp>
        <stp>10</stp>
        <stp>-281</stp>
        <stp>All</stp>
        <stp/>
        <stp/>
        <stp>TRUE</stp>
        <stp>T</stp>
        <tr r="I285" s="4"/>
      </tp>
      <tp>
        <v>-47.9</v>
        <stp/>
        <stp>StudyData</stp>
        <stp>Consolidate(SPREAD(RBE-CLE,L2),1X,SPREAD(RBE-CLE,L2),1,0)</stp>
        <stp>Bar</stp>
        <stp/>
        <stp>Close</stp>
        <stp>10</stp>
        <stp>-181</stp>
        <stp>All</stp>
        <stp/>
        <stp/>
        <stp>TRUE</stp>
        <stp>T</stp>
        <tr r="I185" s="4"/>
      </tp>
      <tp>
        <v>-48.47</v>
        <stp/>
        <stp>StudyData</stp>
        <stp>Consolidate(SPREAD(RBE-CLE,L2),1X,SPREAD(RBE-CLE,L2),1,0)</stp>
        <stp>Bar</stp>
        <stp/>
        <stp>Close</stp>
        <stp>10</stp>
        <stp>-280</stp>
        <stp>All</stp>
        <stp/>
        <stp/>
        <stp>TRUE</stp>
        <stp>T</stp>
        <tr r="I284" s="4"/>
      </tp>
      <tp>
        <v>-47.84</v>
        <stp/>
        <stp>StudyData</stp>
        <stp>Consolidate(SPREAD(RBE-CLE,L2),1X,SPREAD(RBE-CLE,L2),1,0)</stp>
        <stp>Bar</stp>
        <stp/>
        <stp>Close</stp>
        <stp>10</stp>
        <stp>-180</stp>
        <stp>All</stp>
        <stp/>
        <stp/>
        <stp>TRUE</stp>
        <stp>T</stp>
        <tr r="I184" s="4"/>
      </tp>
      <tp>
        <v>-47.57</v>
        <stp/>
        <stp>StudyData</stp>
        <stp>Consolidate(SPREAD(RBE-CLE,L2),1X,SPREAD(RBE-CLE,L2),1,0)</stp>
        <stp>Bar</stp>
        <stp/>
        <stp>Close</stp>
        <stp>10</stp>
        <stp>-287</stp>
        <stp>All</stp>
        <stp/>
        <stp/>
        <stp>TRUE</stp>
        <stp>T</stp>
        <tr r="I291" s="4"/>
      </tp>
      <tp>
        <v>-47.67</v>
        <stp/>
        <stp>StudyData</stp>
        <stp>Consolidate(SPREAD(RBE-CLE,L2),1X,SPREAD(RBE-CLE,L2),1,0)</stp>
        <stp>Bar</stp>
        <stp/>
        <stp>Close</stp>
        <stp>10</stp>
        <stp>-187</stp>
        <stp>All</stp>
        <stp/>
        <stp/>
        <stp>TRUE</stp>
        <stp>T</stp>
        <tr r="I191" s="4"/>
      </tp>
      <tp>
        <v>-47.61</v>
        <stp/>
        <stp>StudyData</stp>
        <stp>Consolidate(SPREAD(RBE-CLE,L2),1X,SPREAD(RBE-CLE,L2),1,0)</stp>
        <stp>Bar</stp>
        <stp/>
        <stp>Close</stp>
        <stp>10</stp>
        <stp>-286</stp>
        <stp>All</stp>
        <stp/>
        <stp/>
        <stp>TRUE</stp>
        <stp>T</stp>
        <tr r="I290" s="4"/>
      </tp>
      <tp>
        <v>-47.69</v>
        <stp/>
        <stp>StudyData</stp>
        <stp>Consolidate(SPREAD(RBE-CLE,L2),1X,SPREAD(RBE-CLE,L2),1,0)</stp>
        <stp>Bar</stp>
        <stp/>
        <stp>Close</stp>
        <stp>10</stp>
        <stp>-186</stp>
        <stp>All</stp>
        <stp/>
        <stp/>
        <stp>TRUE</stp>
        <stp>T</stp>
        <tr r="I190" s="4"/>
      </tp>
      <tp>
        <v>-47.64</v>
        <stp/>
        <stp>StudyData</stp>
        <stp>Consolidate(SPREAD(RBE-CLE,L2),1X,SPREAD(RBE-CLE,L2),1,0)</stp>
        <stp>Bar</stp>
        <stp/>
        <stp>Close</stp>
        <stp>10</stp>
        <stp>-285</stp>
        <stp>All</stp>
        <stp/>
        <stp/>
        <stp>TRUE</stp>
        <stp>T</stp>
        <tr r="I289" s="4"/>
      </tp>
      <tp>
        <v>-47.73</v>
        <stp/>
        <stp>StudyData</stp>
        <stp>Consolidate(SPREAD(RBE-CLE,L2),1X,SPREAD(RBE-CLE,L2),1,0)</stp>
        <stp>Bar</stp>
        <stp/>
        <stp>Close</stp>
        <stp>10</stp>
        <stp>-185</stp>
        <stp>All</stp>
        <stp/>
        <stp/>
        <stp>TRUE</stp>
        <stp>T</stp>
        <tr r="I189" s="4"/>
      </tp>
      <tp>
        <v>-47.43</v>
        <stp/>
        <stp>StudyData</stp>
        <stp>Consolidate(SPREAD(RBE-CLE,L2),1X,SPREAD(RBE-CLE,L2),1,0)</stp>
        <stp>Bar</stp>
        <stp/>
        <stp>Close</stp>
        <stp>10</stp>
        <stp>-284</stp>
        <stp>All</stp>
        <stp/>
        <stp/>
        <stp>TRUE</stp>
        <stp>T</stp>
        <tr r="I288" s="4"/>
      </tp>
      <tp>
        <v>-47.87</v>
        <stp/>
        <stp>StudyData</stp>
        <stp>Consolidate(SPREAD(RBE-CLE,L2),1X,SPREAD(RBE-CLE,L2),1,0)</stp>
        <stp>Bar</stp>
        <stp/>
        <stp>Close</stp>
        <stp>10</stp>
        <stp>-184</stp>
        <stp>All</stp>
        <stp/>
        <stp/>
        <stp>TRUE</stp>
        <stp>T</stp>
        <tr r="I188" s="4"/>
      </tp>
      <tp>
        <v>14.72</v>
        <stp/>
        <stp>StudyData</stp>
        <stp>Consolidate(SPREAD((42*HOE+42*RBE)/2-CLE,L3),1X,SPREAD((42*HOE+42*RBE)/2-CLE,L3),1,0)</stp>
        <stp>Bar</stp>
        <stp/>
        <stp>Low</stp>
        <stp>15</stp>
        <stp>-156</stp>
        <stp>All</stp>
        <stp/>
        <stp/>
        <stp>TRUE</stp>
        <stp>T</stp>
        <tr r="H160" s="2"/>
      </tp>
      <tp>
        <v>14.3</v>
        <stp/>
        <stp>StudyData</stp>
        <stp>Consolidate(SPREAD((42*HOE+42*RBE)/2-CLE,L3),1X,SPREAD((42*HOE+42*RBE)/2-CLE,L3),1,0)</stp>
        <stp>Bar</stp>
        <stp/>
        <stp>Low</stp>
        <stp>15</stp>
        <stp>-256</stp>
        <stp>All</stp>
        <stp/>
        <stp/>
        <stp>TRUE</stp>
        <stp>T</stp>
        <tr r="H260" s="2"/>
      </tp>
      <tp>
        <v>14.71</v>
        <stp/>
        <stp>StudyData</stp>
        <stp>Consolidate(SPREAD((42*HOE+42*RBE)/2-CLE,L3),1X,SPREAD((42*HOE+42*RBE)/2-CLE,L3),1,0)</stp>
        <stp>Bar</stp>
        <stp/>
        <stp>Low</stp>
        <stp>15</stp>
        <stp>-157</stp>
        <stp>All</stp>
        <stp/>
        <stp/>
        <stp>TRUE</stp>
        <stp>T</stp>
        <tr r="H161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-257</stp>
        <stp>All</stp>
        <stp/>
        <stp/>
        <stp>TRUE</stp>
        <stp>T</stp>
        <tr r="H261" s="2"/>
      </tp>
      <tp>
        <v>14.73</v>
        <stp/>
        <stp>StudyData</stp>
        <stp>Consolidate(SPREAD((42*HOE+42*RBE)/2-CLE,L3),1X,SPREAD((42*HOE+42*RBE)/2-CLE,L3),1,0)</stp>
        <stp>Bar</stp>
        <stp/>
        <stp>Low</stp>
        <stp>15</stp>
        <stp>-154</stp>
        <stp>All</stp>
        <stp/>
        <stp/>
        <stp>TRUE</stp>
        <stp>T</stp>
        <tr r="H158" s="2"/>
      </tp>
      <tp>
        <v>14.34</v>
        <stp/>
        <stp>StudyData</stp>
        <stp>Consolidate(SPREAD((42*HOE+42*RBE)/2-CLE,L3),1X,SPREAD((42*HOE+42*RBE)/2-CLE,L3),1,0)</stp>
        <stp>Bar</stp>
        <stp/>
        <stp>Low</stp>
        <stp>15</stp>
        <stp>-254</stp>
        <stp>All</stp>
        <stp/>
        <stp/>
        <stp>TRUE</stp>
        <stp>T</stp>
        <tr r="H258" s="2"/>
      </tp>
      <tp>
        <v>14.73</v>
        <stp/>
        <stp>StudyData</stp>
        <stp>Consolidate(SPREAD((42*HOE+42*RBE)/2-CLE,L3),1X,SPREAD((42*HOE+42*RBE)/2-CLE,L3),1,0)</stp>
        <stp>Bar</stp>
        <stp/>
        <stp>Low</stp>
        <stp>15</stp>
        <stp>-155</stp>
        <stp>All</stp>
        <stp/>
        <stp/>
        <stp>TRUE</stp>
        <stp>T</stp>
        <tr r="H159" s="2"/>
      </tp>
      <tp>
        <v>14.28</v>
        <stp/>
        <stp>StudyData</stp>
        <stp>Consolidate(SPREAD((42*HOE+42*RBE)/2-CLE,L3),1X,SPREAD((42*HOE+42*RBE)/2-CLE,L3),1,0)</stp>
        <stp>Bar</stp>
        <stp/>
        <stp>Low</stp>
        <stp>15</stp>
        <stp>-255</stp>
        <stp>All</stp>
        <stp/>
        <stp/>
        <stp>TRUE</stp>
        <stp>T</stp>
        <tr r="H259" s="2"/>
      </tp>
      <tp>
        <v>14.73</v>
        <stp/>
        <stp>StudyData</stp>
        <stp>Consolidate(SPREAD((42*HOE+42*RBE)/2-CLE,L3),1X,SPREAD((42*HOE+42*RBE)/2-CLE,L3),1,0)</stp>
        <stp>Bar</stp>
        <stp/>
        <stp>Low</stp>
        <stp>15</stp>
        <stp>-152</stp>
        <stp>All</stp>
        <stp/>
        <stp/>
        <stp>TRUE</stp>
        <stp>T</stp>
        <tr r="H156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-252</stp>
        <stp>All</stp>
        <stp/>
        <stp/>
        <stp>TRUE</stp>
        <stp>T</stp>
        <tr r="H256" s="2"/>
      </tp>
      <tp>
        <v>14.73</v>
        <stp/>
        <stp>StudyData</stp>
        <stp>Consolidate(SPREAD((42*HOE+42*RBE)/2-CLE,L3),1X,SPREAD((42*HOE+42*RBE)/2-CLE,L3),1,0)</stp>
        <stp>Bar</stp>
        <stp/>
        <stp>Low</stp>
        <stp>15</stp>
        <stp>-153</stp>
        <stp>All</stp>
        <stp/>
        <stp/>
        <stp>TRUE</stp>
        <stp>T</stp>
        <tr r="H157" s="2"/>
      </tp>
      <tp>
        <v>14.3</v>
        <stp/>
        <stp>StudyData</stp>
        <stp>Consolidate(SPREAD((42*HOE+42*RBE)/2-CLE,L3),1X,SPREAD((42*HOE+42*RBE)/2-CLE,L3),1,0)</stp>
        <stp>Bar</stp>
        <stp/>
        <stp>Low</stp>
        <stp>15</stp>
        <stp>-253</stp>
        <stp>All</stp>
        <stp/>
        <stp/>
        <stp>TRUE</stp>
        <stp>T</stp>
        <tr r="H257" s="2"/>
      </tp>
      <tp>
        <v>14.77</v>
        <stp/>
        <stp>StudyData</stp>
        <stp>Consolidate(SPREAD((42*HOE+42*RBE)/2-CLE,L3),1X,SPREAD((42*HOE+42*RBE)/2-CLE,L3),1,0)</stp>
        <stp>Bar</stp>
        <stp/>
        <stp>Low</stp>
        <stp>15</stp>
        <stp>-150</stp>
        <stp>All</stp>
        <stp/>
        <stp/>
        <stp>TRUE</stp>
        <stp>T</stp>
        <tr r="H154" s="2"/>
      </tp>
      <tp>
        <v>14.34</v>
        <stp/>
        <stp>StudyData</stp>
        <stp>Consolidate(SPREAD((42*HOE+42*RBE)/2-CLE,L3),1X,SPREAD((42*HOE+42*RBE)/2-CLE,L3),1,0)</stp>
        <stp>Bar</stp>
        <stp/>
        <stp>Low</stp>
        <stp>15</stp>
        <stp>-250</stp>
        <stp>All</stp>
        <stp/>
        <stp/>
        <stp>TRUE</stp>
        <stp>T</stp>
        <tr r="H254" s="2"/>
      </tp>
      <tp>
        <v>14.74</v>
        <stp/>
        <stp>StudyData</stp>
        <stp>Consolidate(SPREAD((42*HOE+42*RBE)/2-CLE,L3),1X,SPREAD((42*HOE+42*RBE)/2-CLE,L3),1,0)</stp>
        <stp>Bar</stp>
        <stp/>
        <stp>Low</stp>
        <stp>15</stp>
        <stp>-151</stp>
        <stp>All</stp>
        <stp/>
        <stp/>
        <stp>TRUE</stp>
        <stp>T</stp>
        <tr r="H155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-251</stp>
        <stp>All</stp>
        <stp/>
        <stp/>
        <stp>TRUE</stp>
        <stp>T</stp>
        <tr r="H255" s="2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-158</stp>
        <stp>All</stp>
        <stp/>
        <stp/>
        <stp>TRUE</stp>
        <stp>T</stp>
        <tr r="H162" s="2"/>
      </tp>
      <tp>
        <v>14.38</v>
        <stp/>
        <stp>StudyData</stp>
        <stp>Consolidate(SPREAD((42*HOE+42*RBE)/2-CLE,L3),1X,SPREAD((42*HOE+42*RBE)/2-CLE,L3),1,0)</stp>
        <stp>Bar</stp>
        <stp/>
        <stp>Low</stp>
        <stp>15</stp>
        <stp>-258</stp>
        <stp>All</stp>
        <stp/>
        <stp/>
        <stp>TRUE</stp>
        <stp>T</stp>
        <tr r="H262" s="2"/>
      </tp>
      <tp>
        <v>14.73</v>
        <stp/>
        <stp>StudyData</stp>
        <stp>Consolidate(SPREAD((42*HOE+42*RBE)/2-CLE,L3),1X,SPREAD((42*HOE+42*RBE)/2-CLE,L3),1,0)</stp>
        <stp>Bar</stp>
        <stp/>
        <stp>Low</stp>
        <stp>15</stp>
        <stp>-159</stp>
        <stp>All</stp>
        <stp/>
        <stp/>
        <stp>TRUE</stp>
        <stp>T</stp>
        <tr r="H163" s="2"/>
      </tp>
      <tp>
        <v>14.4</v>
        <stp/>
        <stp>StudyData</stp>
        <stp>Consolidate(SPREAD((42*HOE+42*RBE)/2-CLE,L3),1X,SPREAD((42*HOE+42*RBE)/2-CLE,L3),1,0)</stp>
        <stp>Bar</stp>
        <stp/>
        <stp>Low</stp>
        <stp>15</stp>
        <stp>-259</stp>
        <stp>All</stp>
        <stp/>
        <stp/>
        <stp>TRUE</stp>
        <stp>T</stp>
        <tr r="H263" s="2"/>
      </tp>
      <tp>
        <v>72</v>
        <stp/>
        <stp>StudyData</stp>
        <stp>Consolidate(SPREAD((-ZSE)+(2.2*ZME)+(11*ZLE)),1X,SPREAD((-ZSE)+(2.2*ZME)+(11*ZLE)),1,0)</stp>
        <stp>Bar</stp>
        <stp/>
        <stp>High</stp>
        <stp>15</stp>
        <stp>-295</stp>
        <stp>All</stp>
        <stp/>
        <stp/>
        <stp>TRUE</stp>
        <stp>T</stp>
        <tr r="G299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-195</stp>
        <stp>All</stp>
        <stp/>
        <stp/>
        <stp>TRUE</stp>
        <stp>T</stp>
        <tr r="G199" s="6"/>
      </tp>
      <tp>
        <v>72</v>
        <stp/>
        <stp>StudyData</stp>
        <stp>Consolidate(SPREAD((-ZSE)+(2.2*ZME)+(11*ZLE)),1X,SPREAD((-ZSE)+(2.2*ZME)+(11*ZLE)),1,0)</stp>
        <stp>Bar</stp>
        <stp/>
        <stp>High</stp>
        <stp>15</stp>
        <stp>-294</stp>
        <stp>All</stp>
        <stp/>
        <stp/>
        <stp>TRUE</stp>
        <stp>T</stp>
        <tr r="G298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-194</stp>
        <stp>All</stp>
        <stp/>
        <stp/>
        <stp>TRUE</stp>
        <stp>T</stp>
        <tr r="G198" s="6"/>
      </tp>
      <tp>
        <v>72.5</v>
        <stp/>
        <stp>StudyData</stp>
        <stp>Consolidate(SPREAD((-ZSE)+(2.2*ZME)+(11*ZLE)),1X,SPREAD((-ZSE)+(2.2*ZME)+(11*ZLE)),1,0)</stp>
        <stp>Bar</stp>
        <stp/>
        <stp>High</stp>
        <stp>15</stp>
        <stp>-297</stp>
        <stp>All</stp>
        <stp/>
        <stp/>
        <stp>TRUE</stp>
        <stp>T</stp>
        <tr r="G301" s="6"/>
      </tp>
      <tp>
        <v>70.5</v>
        <stp/>
        <stp>StudyData</stp>
        <stp>Consolidate(SPREAD((-ZSE)+(2.2*ZME)+(11*ZLE)),1X,SPREAD((-ZSE)+(2.2*ZME)+(11*ZLE)),1,0)</stp>
        <stp>Bar</stp>
        <stp/>
        <stp>High</stp>
        <stp>15</stp>
        <stp>-197</stp>
        <stp>All</stp>
        <stp/>
        <stp/>
        <stp>TRUE</stp>
        <stp>T</stp>
        <tr r="G201" s="6"/>
      </tp>
      <tp>
        <v>72.25</v>
        <stp/>
        <stp>StudyData</stp>
        <stp>Consolidate(SPREAD((-ZSE)+(2.2*ZME)+(11*ZLE)),1X,SPREAD((-ZSE)+(2.2*ZME)+(11*ZLE)),1,0)</stp>
        <stp>Bar</stp>
        <stp/>
        <stp>High</stp>
        <stp>15</stp>
        <stp>-296</stp>
        <stp>All</stp>
        <stp/>
        <stp/>
        <stp>TRUE</stp>
        <stp>T</stp>
        <tr r="G300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-196</stp>
        <stp>All</stp>
        <stp/>
        <stp/>
        <stp>TRUE</stp>
        <stp>T</stp>
        <tr r="G200" s="6"/>
      </tp>
      <tp>
        <v>72</v>
        <stp/>
        <stp>StudyData</stp>
        <stp>Consolidate(SPREAD((-ZSE)+(2.2*ZME)+(11*ZLE)),1X,SPREAD((-ZSE)+(2.2*ZME)+(11*ZLE)),1,0)</stp>
        <stp>Bar</stp>
        <stp/>
        <stp>High</stp>
        <stp>15</stp>
        <stp>-291</stp>
        <stp>All</stp>
        <stp/>
        <stp/>
        <stp>TRUE</stp>
        <stp>T</stp>
        <tr r="G295" s="6"/>
      </tp>
      <tp>
        <v>69.75</v>
        <stp/>
        <stp>StudyData</stp>
        <stp>Consolidate(SPREAD((-ZSE)+(2.2*ZME)+(11*ZLE)),1X,SPREAD((-ZSE)+(2.2*ZME)+(11*ZLE)),1,0)</stp>
        <stp>Bar</stp>
        <stp/>
        <stp>High</stp>
        <stp>15</stp>
        <stp>-191</stp>
        <stp>All</stp>
        <stp/>
        <stp/>
        <stp>TRUE</stp>
        <stp>T</stp>
        <tr r="G195" s="6"/>
      </tp>
      <tp>
        <v>71.75</v>
        <stp/>
        <stp>StudyData</stp>
        <stp>Consolidate(SPREAD((-ZSE)+(2.2*ZME)+(11*ZLE)),1X,SPREAD((-ZSE)+(2.2*ZME)+(11*ZLE)),1,0)</stp>
        <stp>Bar</stp>
        <stp/>
        <stp>High</stp>
        <stp>15</stp>
        <stp>-290</stp>
        <stp>All</stp>
        <stp/>
        <stp/>
        <stp>TRUE</stp>
        <stp>T</stp>
        <tr r="G294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-190</stp>
        <stp>All</stp>
        <stp/>
        <stp/>
        <stp>TRUE</stp>
        <stp>T</stp>
        <tr r="G194" s="6"/>
      </tp>
      <tp>
        <v>72.5</v>
        <stp/>
        <stp>StudyData</stp>
        <stp>Consolidate(SPREAD((-ZSE)+(2.2*ZME)+(11*ZLE)),1X,SPREAD((-ZSE)+(2.2*ZME)+(11*ZLE)),1,0)</stp>
        <stp>Bar</stp>
        <stp/>
        <stp>High</stp>
        <stp>15</stp>
        <stp>-293</stp>
        <stp>All</stp>
        <stp/>
        <stp/>
        <stp>TRUE</stp>
        <stp>T</stp>
        <tr r="G297" s="6"/>
      </tp>
      <tp>
        <v>70</v>
        <stp/>
        <stp>StudyData</stp>
        <stp>Consolidate(SPREAD((-ZSE)+(2.2*ZME)+(11*ZLE)),1X,SPREAD((-ZSE)+(2.2*ZME)+(11*ZLE)),1,0)</stp>
        <stp>Bar</stp>
        <stp/>
        <stp>High</stp>
        <stp>15</stp>
        <stp>-193</stp>
        <stp>All</stp>
        <stp/>
        <stp/>
        <stp>TRUE</stp>
        <stp>T</stp>
        <tr r="G197" s="6"/>
      </tp>
      <tp>
        <v>72.25</v>
        <stp/>
        <stp>StudyData</stp>
        <stp>Consolidate(SPREAD((-ZSE)+(2.2*ZME)+(11*ZLE)),1X,SPREAD((-ZSE)+(2.2*ZME)+(11*ZLE)),1,0)</stp>
        <stp>Bar</stp>
        <stp/>
        <stp>High</stp>
        <stp>15</stp>
        <stp>-292</stp>
        <stp>All</stp>
        <stp/>
        <stp/>
        <stp>TRUE</stp>
        <stp>T</stp>
        <tr r="G296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-192</stp>
        <stp>All</stp>
        <stp/>
        <stp/>
        <stp>TRUE</stp>
        <stp>T</stp>
        <tr r="G196" s="6"/>
      </tp>
      <tp>
        <v>72.75</v>
        <stp/>
        <stp>StudyData</stp>
        <stp>Consolidate(SPREAD((-ZSE)+(2.2*ZME)+(11*ZLE)),1X,SPREAD((-ZSE)+(2.2*ZME)+(11*ZLE)),1,0)</stp>
        <stp>Bar</stp>
        <stp/>
        <stp>High</stp>
        <stp>15</stp>
        <stp>-299</stp>
        <stp>All</stp>
        <stp/>
        <stp/>
        <stp>TRUE</stp>
        <stp>T</stp>
        <tr r="G303" s="6"/>
      </tp>
      <tp>
        <v>70.25</v>
        <stp/>
        <stp>StudyData</stp>
        <stp>Consolidate(SPREAD((-ZSE)+(2.2*ZME)+(11*ZLE)),1X,SPREAD((-ZSE)+(2.2*ZME)+(11*ZLE)),1,0)</stp>
        <stp>Bar</stp>
        <stp/>
        <stp>High</stp>
        <stp>15</stp>
        <stp>-199</stp>
        <stp>All</stp>
        <stp/>
        <stp/>
        <stp>TRUE</stp>
        <stp>T</stp>
        <tr r="G203" s="6"/>
      </tp>
      <tp>
        <v>72.5</v>
        <stp/>
        <stp>StudyData</stp>
        <stp>Consolidate(SPREAD((-ZSE)+(2.2*ZME)+(11*ZLE)),1X,SPREAD((-ZSE)+(2.2*ZME)+(11*ZLE)),1,0)</stp>
        <stp>Bar</stp>
        <stp/>
        <stp>High</stp>
        <stp>15</stp>
        <stp>-298</stp>
        <stp>All</stp>
        <stp/>
        <stp/>
        <stp>TRUE</stp>
        <stp>T</stp>
        <tr r="G302" s="6"/>
      </tp>
      <tp>
        <v>71</v>
        <stp/>
        <stp>StudyData</stp>
        <stp>Consolidate(SPREAD((-ZSE)+(2.2*ZME)+(11*ZLE)),1X,SPREAD((-ZSE)+(2.2*ZME)+(11*ZLE)),1,0)</stp>
        <stp>Bar</stp>
        <stp/>
        <stp>High</stp>
        <stp>15</stp>
        <stp>-198</stp>
        <stp>All</stp>
        <stp/>
        <stp/>
        <stp>TRUE</stp>
        <stp>T</stp>
        <tr r="G202" s="6"/>
      </tp>
      <tp>
        <v>14.5</v>
        <stp/>
        <stp>StudyData</stp>
        <stp>Consolidate(SPREAD((42*HOE+42*RBE)/2-CLE,L3),1X,SPREAD((42*HOE+42*RBE)/2-CLE,L3),1,0)</stp>
        <stp>Bar</stp>
        <stp/>
        <stp>High</stp>
        <stp>15</stp>
        <stp>-77</stp>
        <stp>All</stp>
        <stp/>
        <stp/>
        <stp>TRUE</stp>
        <stp>T</stp>
        <tr r="G81" s="2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-76</stp>
        <stp>All</stp>
        <stp/>
        <stp/>
        <stp>TRUE</stp>
        <stp>T</stp>
        <tr r="G80" s="2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-75</stp>
        <stp>All</stp>
        <stp/>
        <stp/>
        <stp>TRUE</stp>
        <stp>T</stp>
        <tr r="G79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-74</stp>
        <stp>All</stp>
        <stp/>
        <stp/>
        <stp>TRUE</stp>
        <stp>T</stp>
        <tr r="G78" s="2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-73</stp>
        <stp>All</stp>
        <stp/>
        <stp/>
        <stp>TRUE</stp>
        <stp>T</stp>
        <tr r="G77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-72</stp>
        <stp>All</stp>
        <stp/>
        <stp/>
        <stp>TRUE</stp>
        <stp>T</stp>
        <tr r="G76" s="2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-71</stp>
        <stp>All</stp>
        <stp/>
        <stp/>
        <stp>TRUE</stp>
        <stp>T</stp>
        <tr r="G75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-70</stp>
        <stp>All</stp>
        <stp/>
        <stp/>
        <stp>TRUE</stp>
        <stp>T</stp>
        <tr r="G74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-79</stp>
        <stp>All</stp>
        <stp/>
        <stp/>
        <stp>TRUE</stp>
        <stp>T</stp>
        <tr r="G83" s="2"/>
      </tp>
      <tp>
        <v>14.49</v>
        <stp/>
        <stp>StudyData</stp>
        <stp>Consolidate(SPREAD((42*HOE+42*RBE)/2-CLE,L3),1X,SPREAD((42*HOE+42*RBE)/2-CLE,L3),1,0)</stp>
        <stp>Bar</stp>
        <stp/>
        <stp>High</stp>
        <stp>15</stp>
        <stp>-78</stp>
        <stp>All</stp>
        <stp/>
        <stp/>
        <stp>TRUE</stp>
        <stp>T</stp>
        <tr r="G82" s="2"/>
      </tp>
      <tp>
        <v>82.75</v>
        <stp/>
        <stp>StudyData</stp>
        <stp>Consolidate(SPREAD((-ZSE)+(2.2*ZME)+(11*ZLE)),1X,SPREAD((-ZSE)+(2.2*ZME)+(11*ZLE)),1,0)</stp>
        <stp>Bar</stp>
        <stp/>
        <stp>Close</stp>
        <stp>15</stp>
        <stp>-58</stp>
        <stp>All</stp>
        <stp/>
        <stp/>
        <stp>TRUE</stp>
        <stp>T</stp>
        <tr r="I62" s="6"/>
      </tp>
      <tp>
        <v>81.75</v>
        <stp/>
        <stp>StudyData</stp>
        <stp>Consolidate(SPREAD((-ZSE)+(2.2*ZME)+(11*ZLE)),1X,SPREAD((-ZSE)+(2.2*ZME)+(11*ZLE)),1,0)</stp>
        <stp>Bar</stp>
        <stp/>
        <stp>Close</stp>
        <stp>15</stp>
        <stp>-59</stp>
        <stp>All</stp>
        <stp/>
        <stp/>
        <stp>TRUE</stp>
        <stp>T</stp>
        <tr r="I63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-56</stp>
        <stp>All</stp>
        <stp/>
        <stp/>
        <stp>TRUE</stp>
        <stp>T</stp>
        <tr r="I60" s="6"/>
      </tp>
      <tp>
        <v>83.5</v>
        <stp/>
        <stp>StudyData</stp>
        <stp>Consolidate(SPREAD((-ZSE)+(2.2*ZME)+(11*ZLE)),1X,SPREAD((-ZSE)+(2.2*ZME)+(11*ZLE)),1,0)</stp>
        <stp>Bar</stp>
        <stp/>
        <stp>Close</stp>
        <stp>15</stp>
        <stp>-57</stp>
        <stp>All</stp>
        <stp/>
        <stp/>
        <stp>TRUE</stp>
        <stp>T</stp>
        <tr r="I61" s="6"/>
      </tp>
      <tp>
        <v>83.25</v>
        <stp/>
        <stp>StudyData</stp>
        <stp>Consolidate(SPREAD((-ZSE)+(2.2*ZME)+(11*ZLE)),1X,SPREAD((-ZSE)+(2.2*ZME)+(11*ZLE)),1,0)</stp>
        <stp>Bar</stp>
        <stp/>
        <stp>Close</stp>
        <stp>15</stp>
        <stp>-54</stp>
        <stp>All</stp>
        <stp/>
        <stp/>
        <stp>TRUE</stp>
        <stp>T</stp>
        <tr r="I58" s="6"/>
      </tp>
      <tp>
        <v>82.5</v>
        <stp/>
        <stp>StudyData</stp>
        <stp>Consolidate(SPREAD((-ZSE)+(2.2*ZME)+(11*ZLE)),1X,SPREAD((-ZSE)+(2.2*ZME)+(11*ZLE)),1,0)</stp>
        <stp>Bar</stp>
        <stp/>
        <stp>Close</stp>
        <stp>15</stp>
        <stp>-55</stp>
        <stp>All</stp>
        <stp/>
        <stp/>
        <stp>TRUE</stp>
        <stp>T</stp>
        <tr r="I59" s="6"/>
      </tp>
      <tp>
        <v>83.75</v>
        <stp/>
        <stp>StudyData</stp>
        <stp>Consolidate(SPREAD((-ZSE)+(2.2*ZME)+(11*ZLE)),1X,SPREAD((-ZSE)+(2.2*ZME)+(11*ZLE)),1,0)</stp>
        <stp>Bar</stp>
        <stp/>
        <stp>Close</stp>
        <stp>15</stp>
        <stp>-52</stp>
        <stp>All</stp>
        <stp/>
        <stp/>
        <stp>TRUE</stp>
        <stp>T</stp>
        <tr r="I56" s="6"/>
      </tp>
      <tp>
        <v>83.25</v>
        <stp/>
        <stp>StudyData</stp>
        <stp>Consolidate(SPREAD((-ZSE)+(2.2*ZME)+(11*ZLE)),1X,SPREAD((-ZSE)+(2.2*ZME)+(11*ZLE)),1,0)</stp>
        <stp>Bar</stp>
        <stp/>
        <stp>Close</stp>
        <stp>15</stp>
        <stp>-53</stp>
        <stp>All</stp>
        <stp/>
        <stp/>
        <stp>TRUE</stp>
        <stp>T</stp>
        <tr r="I57" s="6"/>
      </tp>
      <tp>
        <v>82</v>
        <stp/>
        <stp>StudyData</stp>
        <stp>Consolidate(SPREAD((-ZSE)+(2.2*ZME)+(11*ZLE)),1X,SPREAD((-ZSE)+(2.2*ZME)+(11*ZLE)),1,0)</stp>
        <stp>Bar</stp>
        <stp/>
        <stp>Close</stp>
        <stp>15</stp>
        <stp>-50</stp>
        <stp>All</stp>
        <stp/>
        <stp/>
        <stp>TRUE</stp>
        <stp>T</stp>
        <tr r="I54" s="6"/>
      </tp>
      <tp>
        <v>83.75</v>
        <stp/>
        <stp>StudyData</stp>
        <stp>Consolidate(SPREAD((-ZSE)+(2.2*ZME)+(11*ZLE)),1X,SPREAD((-ZSE)+(2.2*ZME)+(11*ZLE)),1,0)</stp>
        <stp>Bar</stp>
        <stp/>
        <stp>Close</stp>
        <stp>15</stp>
        <stp>-51</stp>
        <stp>All</stp>
        <stp/>
        <stp/>
        <stp>TRUE</stp>
        <stp>T</stp>
        <tr r="I55" s="6"/>
      </tp>
      <tp>
        <v>-47.72</v>
        <stp/>
        <stp>StudyData</stp>
        <stp>Consolidate(SPREAD(RBE-CLE,L2),1X,SPREAD(RBE-CLE,L2),1,0)</stp>
        <stp>Bar</stp>
        <stp/>
        <stp>Close</stp>
        <stp>10</stp>
        <stp>-299</stp>
        <stp>All</stp>
        <stp/>
        <stp/>
        <stp>TRUE</stp>
        <stp>T</stp>
        <tr r="I303" s="4"/>
      </tp>
      <tp>
        <v>-47.83</v>
        <stp/>
        <stp>StudyData</stp>
        <stp>Consolidate(SPREAD(RBE-CLE,L2),1X,SPREAD(RBE-CLE,L2),1,0)</stp>
        <stp>Bar</stp>
        <stp/>
        <stp>Close</stp>
        <stp>10</stp>
        <stp>-199</stp>
        <stp>All</stp>
        <stp/>
        <stp/>
        <stp>TRUE</stp>
        <stp>T</stp>
        <tr r="I203" s="4"/>
      </tp>
      <tp>
        <v>-47.69</v>
        <stp/>
        <stp>StudyData</stp>
        <stp>Consolidate(SPREAD(RBE-CLE,L2),1X,SPREAD(RBE-CLE,L2),1,0)</stp>
        <stp>Bar</stp>
        <stp/>
        <stp>Close</stp>
        <stp>10</stp>
        <stp>-298</stp>
        <stp>All</stp>
        <stp/>
        <stp/>
        <stp>TRUE</stp>
        <stp>T</stp>
        <tr r="I302" s="4"/>
      </tp>
      <tp>
        <v>-47.82</v>
        <stp/>
        <stp>StudyData</stp>
        <stp>Consolidate(SPREAD(RBE-CLE,L2),1X,SPREAD(RBE-CLE,L2),1,0)</stp>
        <stp>Bar</stp>
        <stp/>
        <stp>Close</stp>
        <stp>10</stp>
        <stp>-198</stp>
        <stp>All</stp>
        <stp/>
        <stp/>
        <stp>TRUE</stp>
        <stp>T</stp>
        <tr r="I202" s="4"/>
      </tp>
      <tp>
        <v>-47.63</v>
        <stp/>
        <stp>StudyData</stp>
        <stp>Consolidate(SPREAD(RBE-CLE,L2),1X,SPREAD(RBE-CLE,L2),1,0)</stp>
        <stp>Bar</stp>
        <stp/>
        <stp>Close</stp>
        <stp>10</stp>
        <stp>-293</stp>
        <stp>All</stp>
        <stp/>
        <stp/>
        <stp>TRUE</stp>
        <stp>T</stp>
        <tr r="I297" s="4"/>
      </tp>
      <tp>
        <v>-47.8</v>
        <stp/>
        <stp>StudyData</stp>
        <stp>Consolidate(SPREAD(RBE-CLE,L2),1X,SPREAD(RBE-CLE,L2),1,0)</stp>
        <stp>Bar</stp>
        <stp/>
        <stp>Close</stp>
        <stp>10</stp>
        <stp>-193</stp>
        <stp>All</stp>
        <stp/>
        <stp/>
        <stp>TRUE</stp>
        <stp>T</stp>
        <tr r="I197" s="4"/>
      </tp>
      <tp>
        <v>-47.58</v>
        <stp/>
        <stp>StudyData</stp>
        <stp>Consolidate(SPREAD(RBE-CLE,L2),1X,SPREAD(RBE-CLE,L2),1,0)</stp>
        <stp>Bar</stp>
        <stp/>
        <stp>Close</stp>
        <stp>10</stp>
        <stp>-292</stp>
        <stp>All</stp>
        <stp/>
        <stp/>
        <stp>TRUE</stp>
        <stp>T</stp>
        <tr r="I296" s="4"/>
      </tp>
      <tp>
        <v>-47.83</v>
        <stp/>
        <stp>StudyData</stp>
        <stp>Consolidate(SPREAD(RBE-CLE,L2),1X,SPREAD(RBE-CLE,L2),1,0)</stp>
        <stp>Bar</stp>
        <stp/>
        <stp>Close</stp>
        <stp>10</stp>
        <stp>-192</stp>
        <stp>All</stp>
        <stp/>
        <stp/>
        <stp>TRUE</stp>
        <stp>T</stp>
        <tr r="I196" s="4"/>
      </tp>
      <tp>
        <v>-47.74</v>
        <stp/>
        <stp>StudyData</stp>
        <stp>Consolidate(SPREAD(RBE-CLE,L2),1X,SPREAD(RBE-CLE,L2),1,0)</stp>
        <stp>Bar</stp>
        <stp/>
        <stp>Close</stp>
        <stp>10</stp>
        <stp>-291</stp>
        <stp>All</stp>
        <stp/>
        <stp/>
        <stp>TRUE</stp>
        <stp>T</stp>
        <tr r="I295" s="4"/>
      </tp>
      <tp>
        <v>-47.85</v>
        <stp/>
        <stp>StudyData</stp>
        <stp>Consolidate(SPREAD(RBE-CLE,L2),1X,SPREAD(RBE-CLE,L2),1,0)</stp>
        <stp>Bar</stp>
        <stp/>
        <stp>Close</stp>
        <stp>10</stp>
        <stp>-191</stp>
        <stp>All</stp>
        <stp/>
        <stp/>
        <stp>TRUE</stp>
        <stp>T</stp>
        <tr r="I195" s="4"/>
      </tp>
      <tp>
        <v>-47.59</v>
        <stp/>
        <stp>StudyData</stp>
        <stp>Consolidate(SPREAD(RBE-CLE,L2),1X,SPREAD(RBE-CLE,L2),1,0)</stp>
        <stp>Bar</stp>
        <stp/>
        <stp>Close</stp>
        <stp>10</stp>
        <stp>-290</stp>
        <stp>All</stp>
        <stp/>
        <stp/>
        <stp>TRUE</stp>
        <stp>T</stp>
        <tr r="I294" s="4"/>
      </tp>
      <tp>
        <v>-47.7</v>
        <stp/>
        <stp>StudyData</stp>
        <stp>Consolidate(SPREAD(RBE-CLE,L2),1X,SPREAD(RBE-CLE,L2),1,0)</stp>
        <stp>Bar</stp>
        <stp/>
        <stp>Close</stp>
        <stp>10</stp>
        <stp>-190</stp>
        <stp>All</stp>
        <stp/>
        <stp/>
        <stp>TRUE</stp>
        <stp>T</stp>
        <tr r="I194" s="4"/>
      </tp>
      <tp>
        <v>-47.68</v>
        <stp/>
        <stp>StudyData</stp>
        <stp>Consolidate(SPREAD(RBE-CLE,L2),1X,SPREAD(RBE-CLE,L2),1,0)</stp>
        <stp>Bar</stp>
        <stp/>
        <stp>Close</stp>
        <stp>10</stp>
        <stp>-297</stp>
        <stp>All</stp>
        <stp/>
        <stp/>
        <stp>TRUE</stp>
        <stp>T</stp>
        <tr r="I301" s="4"/>
      </tp>
      <tp>
        <v>-47.83</v>
        <stp/>
        <stp>StudyData</stp>
        <stp>Consolidate(SPREAD(RBE-CLE,L2),1X,SPREAD(RBE-CLE,L2),1,0)</stp>
        <stp>Bar</stp>
        <stp/>
        <stp>Close</stp>
        <stp>10</stp>
        <stp>-197</stp>
        <stp>All</stp>
        <stp/>
        <stp/>
        <stp>TRUE</stp>
        <stp>T</stp>
        <tr r="I201" s="4"/>
      </tp>
      <tp>
        <v>-47.63</v>
        <stp/>
        <stp>StudyData</stp>
        <stp>Consolidate(SPREAD(RBE-CLE,L2),1X,SPREAD(RBE-CLE,L2),1,0)</stp>
        <stp>Bar</stp>
        <stp/>
        <stp>Close</stp>
        <stp>10</stp>
        <stp>-296</stp>
        <stp>All</stp>
        <stp/>
        <stp/>
        <stp>TRUE</stp>
        <stp>T</stp>
        <tr r="I300" s="4"/>
      </tp>
      <tp>
        <v>-47.83</v>
        <stp/>
        <stp>StudyData</stp>
        <stp>Consolidate(SPREAD(RBE-CLE,L2),1X,SPREAD(RBE-CLE,L2),1,0)</stp>
        <stp>Bar</stp>
        <stp/>
        <stp>Close</stp>
        <stp>10</stp>
        <stp>-196</stp>
        <stp>All</stp>
        <stp/>
        <stp/>
        <stp>TRUE</stp>
        <stp>T</stp>
        <tr r="I200" s="4"/>
      </tp>
      <tp>
        <v>-47.58</v>
        <stp/>
        <stp>StudyData</stp>
        <stp>Consolidate(SPREAD(RBE-CLE,L2),1X,SPREAD(RBE-CLE,L2),1,0)</stp>
        <stp>Bar</stp>
        <stp/>
        <stp>Close</stp>
        <stp>10</stp>
        <stp>-295</stp>
        <stp>All</stp>
        <stp/>
        <stp/>
        <stp>TRUE</stp>
        <stp>T</stp>
        <tr r="I299" s="4"/>
      </tp>
      <tp>
        <v>-47.85</v>
        <stp/>
        <stp>StudyData</stp>
        <stp>Consolidate(SPREAD(RBE-CLE,L2),1X,SPREAD(RBE-CLE,L2),1,0)</stp>
        <stp>Bar</stp>
        <stp/>
        <stp>Close</stp>
        <stp>10</stp>
        <stp>-195</stp>
        <stp>All</stp>
        <stp/>
        <stp/>
        <stp>TRUE</stp>
        <stp>T</stp>
        <tr r="I199" s="4"/>
      </tp>
      <tp>
        <v>-47.65</v>
        <stp/>
        <stp>StudyData</stp>
        <stp>Consolidate(SPREAD(RBE-CLE,L2),1X,SPREAD(RBE-CLE,L2),1,0)</stp>
        <stp>Bar</stp>
        <stp/>
        <stp>Close</stp>
        <stp>10</stp>
        <stp>-294</stp>
        <stp>All</stp>
        <stp/>
        <stp/>
        <stp>TRUE</stp>
        <stp>T</stp>
        <tr r="I298" s="4"/>
      </tp>
      <tp>
        <v>-47.82</v>
        <stp/>
        <stp>StudyData</stp>
        <stp>Consolidate(SPREAD(RBE-CLE,L2),1X,SPREAD(RBE-CLE,L2),1,0)</stp>
        <stp>Bar</stp>
        <stp/>
        <stp>Close</stp>
        <stp>10</stp>
        <stp>-194</stp>
        <stp>All</stp>
        <stp/>
        <stp/>
        <stp>TRUE</stp>
        <stp>T</stp>
        <tr r="I198" s="4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-3</stp>
        <stp>All</stp>
        <stp/>
        <stp/>
        <stp>TRUE</stp>
        <stp>T</stp>
        <tr r="F7" s="2"/>
      </tp>
      <tp>
        <v>14.66</v>
        <stp/>
        <stp>StudyData</stp>
        <stp>Consolidate(SPREAD((42*HOE+42*RBE)/2-CLE,L3),1X,SPREAD((42*HOE+42*RBE)/2-CLE,L3),1,0)</stp>
        <stp>Bar</stp>
        <stp/>
        <stp>Open</stp>
        <stp>15</stp>
        <stp>-2</stp>
        <stp>All</stp>
        <stp/>
        <stp/>
        <stp>TRUE</stp>
        <stp>T</stp>
        <tr r="F6" s="2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-1</stp>
        <stp>All</stp>
        <stp/>
        <stp/>
        <stp>TRUE</stp>
        <stp>T</stp>
        <tr r="F5" s="2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-7</stp>
        <stp>All</stp>
        <stp/>
        <stp/>
        <stp>TRUE</stp>
        <stp>T</stp>
        <tr r="F11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-6</stp>
        <stp>All</stp>
        <stp/>
        <stp/>
        <stp>TRUE</stp>
        <stp>T</stp>
        <tr r="F10" s="2"/>
      </tp>
      <tp>
        <v>14.49</v>
        <stp/>
        <stp>StudyData</stp>
        <stp>Consolidate(SPREAD((42*HOE+42*RBE)/2-CLE,L3),1X,SPREAD((42*HOE+42*RBE)/2-CLE,L3),1,0)</stp>
        <stp>Bar</stp>
        <stp/>
        <stp>Open</stp>
        <stp>15</stp>
        <stp>-5</stp>
        <stp>All</stp>
        <stp/>
        <stp/>
        <stp>TRUE</stp>
        <stp>T</stp>
        <tr r="F9" s="2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-4</stp>
        <stp>All</stp>
        <stp/>
        <stp/>
        <stp>TRUE</stp>
        <stp>T</stp>
        <tr r="F8" s="2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-9</stp>
        <stp>All</stp>
        <stp/>
        <stp/>
        <stp>TRUE</stp>
        <stp>T</stp>
        <tr r="F13" s="2"/>
      </tp>
      <tp>
        <v>14.48</v>
        <stp/>
        <stp>StudyData</stp>
        <stp>Consolidate(SPREAD((42*HOE+42*RBE)/2-CLE,L3),1X,SPREAD((42*HOE+42*RBE)/2-CLE,L3),1,0)</stp>
        <stp>Bar</stp>
        <stp/>
        <stp>Open</stp>
        <stp>15</stp>
        <stp>-8</stp>
        <stp>All</stp>
        <stp/>
        <stp/>
        <stp>TRUE</stp>
        <stp>T</stp>
        <tr r="F12" s="2"/>
      </tp>
      <tp>
        <v>14.67</v>
        <stp/>
        <stp>StudyData</stp>
        <stp>Consolidate(SPREAD((42*HOE+42*RBE)/2-CLE,L3),1X,SPREAD((42*HOE+42*RBE)/2-CLE,L3),1,0)</stp>
        <stp>Bar</stp>
        <stp/>
        <stp>Low</stp>
        <stp>15</stp>
        <stp>-166</stp>
        <stp>All</stp>
        <stp/>
        <stp/>
        <stp>TRUE</stp>
        <stp>T</stp>
        <tr r="H170" s="2"/>
      </tp>
      <tp>
        <v>14.31</v>
        <stp/>
        <stp>StudyData</stp>
        <stp>Consolidate(SPREAD((42*HOE+42*RBE)/2-CLE,L3),1X,SPREAD((42*HOE+42*RBE)/2-CLE,L3),1,0)</stp>
        <stp>Bar</stp>
        <stp/>
        <stp>Low</stp>
        <stp>15</stp>
        <stp>-266</stp>
        <stp>All</stp>
        <stp/>
        <stp/>
        <stp>TRUE</stp>
        <stp>T</stp>
        <tr r="H270" s="2"/>
      </tp>
      <tp>
        <v>14.69</v>
        <stp/>
        <stp>StudyData</stp>
        <stp>Consolidate(SPREAD((42*HOE+42*RBE)/2-CLE,L3),1X,SPREAD((42*HOE+42*RBE)/2-CLE,L3),1,0)</stp>
        <stp>Bar</stp>
        <stp/>
        <stp>Low</stp>
        <stp>15</stp>
        <stp>-167</stp>
        <stp>All</stp>
        <stp/>
        <stp/>
        <stp>TRUE</stp>
        <stp>T</stp>
        <tr r="H171" s="2"/>
      </tp>
      <tp>
        <v>14.38</v>
        <stp/>
        <stp>StudyData</stp>
        <stp>Consolidate(SPREAD((42*HOE+42*RBE)/2-CLE,L3),1X,SPREAD((42*HOE+42*RBE)/2-CLE,L3),1,0)</stp>
        <stp>Bar</stp>
        <stp/>
        <stp>Low</stp>
        <stp>15</stp>
        <stp>-267</stp>
        <stp>All</stp>
        <stp/>
        <stp/>
        <stp>TRUE</stp>
        <stp>T</stp>
        <tr r="H271" s="2"/>
      </tp>
      <tp>
        <v>14.64</v>
        <stp/>
        <stp>StudyData</stp>
        <stp>Consolidate(SPREAD((42*HOE+42*RBE)/2-CLE,L3),1X,SPREAD((42*HOE+42*RBE)/2-CLE,L3),1,0)</stp>
        <stp>Bar</stp>
        <stp/>
        <stp>Low</stp>
        <stp>15</stp>
        <stp>-164</stp>
        <stp>All</stp>
        <stp/>
        <stp/>
        <stp>TRUE</stp>
        <stp>T</stp>
        <tr r="H168" s="2"/>
      </tp>
      <tp>
        <v>14.34</v>
        <stp/>
        <stp>StudyData</stp>
        <stp>Consolidate(SPREAD((42*HOE+42*RBE)/2-CLE,L3),1X,SPREAD((42*HOE+42*RBE)/2-CLE,L3),1,0)</stp>
        <stp>Bar</stp>
        <stp/>
        <stp>Low</stp>
        <stp>15</stp>
        <stp>-264</stp>
        <stp>All</stp>
        <stp/>
        <stp/>
        <stp>TRUE</stp>
        <stp>T</stp>
        <tr r="H268" s="2"/>
      </tp>
      <tp>
        <v>14.67</v>
        <stp/>
        <stp>StudyData</stp>
        <stp>Consolidate(SPREAD((42*HOE+42*RBE)/2-CLE,L3),1X,SPREAD((42*HOE+42*RBE)/2-CLE,L3),1,0)</stp>
        <stp>Bar</stp>
        <stp/>
        <stp>Low</stp>
        <stp>15</stp>
        <stp>-165</stp>
        <stp>All</stp>
        <stp/>
        <stp/>
        <stp>TRUE</stp>
        <stp>T</stp>
        <tr r="H169" s="2"/>
      </tp>
      <tp>
        <v>14.34</v>
        <stp/>
        <stp>StudyData</stp>
        <stp>Consolidate(SPREAD((42*HOE+42*RBE)/2-CLE,L3),1X,SPREAD((42*HOE+42*RBE)/2-CLE,L3),1,0)</stp>
        <stp>Bar</stp>
        <stp/>
        <stp>Low</stp>
        <stp>15</stp>
        <stp>-265</stp>
        <stp>All</stp>
        <stp/>
        <stp/>
        <stp>TRUE</stp>
        <stp>T</stp>
        <tr r="H269" s="2"/>
      </tp>
      <tp>
        <v>14.76</v>
        <stp/>
        <stp>StudyData</stp>
        <stp>Consolidate(SPREAD((42*HOE+42*RBE)/2-CLE,L3),1X,SPREAD((42*HOE+42*RBE)/2-CLE,L3),1,0)</stp>
        <stp>Bar</stp>
        <stp/>
        <stp>Low</stp>
        <stp>15</stp>
        <stp>-162</stp>
        <stp>All</stp>
        <stp/>
        <stp/>
        <stp>TRUE</stp>
        <stp>T</stp>
        <tr r="H166" s="2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-262</stp>
        <stp>All</stp>
        <stp/>
        <stp/>
        <stp>TRUE</stp>
        <stp>T</stp>
        <tr r="H266" s="2"/>
      </tp>
      <tp>
        <v>14.74</v>
        <stp/>
        <stp>StudyData</stp>
        <stp>Consolidate(SPREAD((42*HOE+42*RBE)/2-CLE,L3),1X,SPREAD((42*HOE+42*RBE)/2-CLE,L3),1,0)</stp>
        <stp>Bar</stp>
        <stp/>
        <stp>Low</stp>
        <stp>15</stp>
        <stp>-163</stp>
        <stp>All</stp>
        <stp/>
        <stp/>
        <stp>TRUE</stp>
        <stp>T</stp>
        <tr r="H167" s="2"/>
      </tp>
      <tp>
        <v>14.33</v>
        <stp/>
        <stp>StudyData</stp>
        <stp>Consolidate(SPREAD((42*HOE+42*RBE)/2-CLE,L3),1X,SPREAD((42*HOE+42*RBE)/2-CLE,L3),1,0)</stp>
        <stp>Bar</stp>
        <stp/>
        <stp>Low</stp>
        <stp>15</stp>
        <stp>-263</stp>
        <stp>All</stp>
        <stp/>
        <stp/>
        <stp>TRUE</stp>
        <stp>T</stp>
        <tr r="H267" s="2"/>
      </tp>
      <tp>
        <v>14.73</v>
        <stp/>
        <stp>StudyData</stp>
        <stp>Consolidate(SPREAD((42*HOE+42*RBE)/2-CLE,L3),1X,SPREAD((42*HOE+42*RBE)/2-CLE,L3),1,0)</stp>
        <stp>Bar</stp>
        <stp/>
        <stp>Low</stp>
        <stp>15</stp>
        <stp>-160</stp>
        <stp>All</stp>
        <stp/>
        <stp/>
        <stp>TRUE</stp>
        <stp>T</stp>
        <tr r="H164" s="2"/>
      </tp>
      <tp>
        <v>14.4</v>
        <stp/>
        <stp>StudyData</stp>
        <stp>Consolidate(SPREAD((42*HOE+42*RBE)/2-CLE,L3),1X,SPREAD((42*HOE+42*RBE)/2-CLE,L3),1,0)</stp>
        <stp>Bar</stp>
        <stp/>
        <stp>Low</stp>
        <stp>15</stp>
        <stp>-260</stp>
        <stp>All</stp>
        <stp/>
        <stp/>
        <stp>TRUE</stp>
        <stp>T</stp>
        <tr r="H264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-161</stp>
        <stp>All</stp>
        <stp/>
        <stp/>
        <stp>TRUE</stp>
        <stp>T</stp>
        <tr r="H165" s="2"/>
      </tp>
      <tp>
        <v>14.37</v>
        <stp/>
        <stp>StudyData</stp>
        <stp>Consolidate(SPREAD((42*HOE+42*RBE)/2-CLE,L3),1X,SPREAD((42*HOE+42*RBE)/2-CLE,L3),1,0)</stp>
        <stp>Bar</stp>
        <stp/>
        <stp>Low</stp>
        <stp>15</stp>
        <stp>-261</stp>
        <stp>All</stp>
        <stp/>
        <stp/>
        <stp>TRUE</stp>
        <stp>T</stp>
        <tr r="H265" s="2"/>
      </tp>
      <tp>
        <v>14.68</v>
        <stp/>
        <stp>StudyData</stp>
        <stp>Consolidate(SPREAD((42*HOE+42*RBE)/2-CLE,L3),1X,SPREAD((42*HOE+42*RBE)/2-CLE,L3),1,0)</stp>
        <stp>Bar</stp>
        <stp/>
        <stp>Low</stp>
        <stp>15</stp>
        <stp>-168</stp>
        <stp>All</stp>
        <stp/>
        <stp/>
        <stp>TRUE</stp>
        <stp>T</stp>
        <tr r="H172" s="2"/>
      </tp>
      <tp>
        <v>14.36</v>
        <stp/>
        <stp>StudyData</stp>
        <stp>Consolidate(SPREAD((42*HOE+42*RBE)/2-CLE,L3),1X,SPREAD((42*HOE+42*RBE)/2-CLE,L3),1,0)</stp>
        <stp>Bar</stp>
        <stp/>
        <stp>Low</stp>
        <stp>15</stp>
        <stp>-268</stp>
        <stp>All</stp>
        <stp/>
        <stp/>
        <stp>TRUE</stp>
        <stp>T</stp>
        <tr r="H272" s="2"/>
      </tp>
      <tp>
        <v>14.62</v>
        <stp/>
        <stp>StudyData</stp>
        <stp>Consolidate(SPREAD((42*HOE+42*RBE)/2-CLE,L3),1X,SPREAD((42*HOE+42*RBE)/2-CLE,L3),1,0)</stp>
        <stp>Bar</stp>
        <stp/>
        <stp>Low</stp>
        <stp>15</stp>
        <stp>-169</stp>
        <stp>All</stp>
        <stp/>
        <stp/>
        <stp>TRUE</stp>
        <stp>T</stp>
        <tr r="H173" s="2"/>
      </tp>
      <tp>
        <v>14.38</v>
        <stp/>
        <stp>StudyData</stp>
        <stp>Consolidate(SPREAD((42*HOE+42*RBE)/2-CLE,L3),1X,SPREAD((42*HOE+42*RBE)/2-CLE,L3),1,0)</stp>
        <stp>Bar</stp>
        <stp/>
        <stp>Low</stp>
        <stp>15</stp>
        <stp>-269</stp>
        <stp>All</stp>
        <stp/>
        <stp/>
        <stp>TRUE</stp>
        <stp>T</stp>
        <tr r="H273" s="2"/>
      </tp>
      <tp>
        <v>70.75</v>
        <stp/>
        <stp>StudyData</stp>
        <stp>Consolidate(SPREAD((-ZSE)+(2.2*ZME)+(11*ZLE)),1X,SPREAD((-ZSE)+(2.2*ZME)+(11*ZLE)),1,0)</stp>
        <stp>Bar</stp>
        <stp/>
        <stp>Open</stp>
        <stp>15</stp>
        <stp>-283</stp>
        <stp>All</stp>
        <stp/>
        <stp/>
        <stp>TRUE</stp>
        <stp>T</stp>
        <tr r="F287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-183</stp>
        <stp>All</stp>
        <stp/>
        <stp/>
        <stp>TRUE</stp>
        <stp>T</stp>
        <tr r="F187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-282</stp>
        <stp>All</stp>
        <stp/>
        <stp/>
        <stp>TRUE</stp>
        <stp>T</stp>
        <tr r="F286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-182</stp>
        <stp>All</stp>
        <stp/>
        <stp/>
        <stp>TRUE</stp>
        <stp>T</stp>
        <tr r="F186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-281</stp>
        <stp>All</stp>
        <stp/>
        <stp/>
        <stp>TRUE</stp>
        <stp>T</stp>
        <tr r="F285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-181</stp>
        <stp>All</stp>
        <stp/>
        <stp/>
        <stp>TRUE</stp>
        <stp>T</stp>
        <tr r="F185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-280</stp>
        <stp>All</stp>
        <stp/>
        <stp/>
        <stp>TRUE</stp>
        <stp>T</stp>
        <tr r="F284" s="6"/>
      </tp>
      <tp>
        <v>70.75</v>
        <stp/>
        <stp>StudyData</stp>
        <stp>Consolidate(SPREAD((-ZSE)+(2.2*ZME)+(11*ZLE)),1X,SPREAD((-ZSE)+(2.2*ZME)+(11*ZLE)),1,0)</stp>
        <stp>Bar</stp>
        <stp/>
        <stp>Open</stp>
        <stp>15</stp>
        <stp>-180</stp>
        <stp>All</stp>
        <stp/>
        <stp/>
        <stp>TRUE</stp>
        <stp>T</stp>
        <tr r="F184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-287</stp>
        <stp>All</stp>
        <stp/>
        <stp/>
        <stp>TRUE</stp>
        <stp>T</stp>
        <tr r="F291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-187</stp>
        <stp>All</stp>
        <stp/>
        <stp/>
        <stp>TRUE</stp>
        <stp>T</stp>
        <tr r="F191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-286</stp>
        <stp>All</stp>
        <stp/>
        <stp/>
        <stp>TRUE</stp>
        <stp>T</stp>
        <tr r="F290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-186</stp>
        <stp>All</stp>
        <stp/>
        <stp/>
        <stp>TRUE</stp>
        <stp>T</stp>
        <tr r="F190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-285</stp>
        <stp>All</stp>
        <stp/>
        <stp/>
        <stp>TRUE</stp>
        <stp>T</stp>
        <tr r="F289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-185</stp>
        <stp>All</stp>
        <stp/>
        <stp/>
        <stp>TRUE</stp>
        <stp>T</stp>
        <tr r="F189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-284</stp>
        <stp>All</stp>
        <stp/>
        <stp/>
        <stp>TRUE</stp>
        <stp>T</stp>
        <tr r="F288" s="6"/>
      </tp>
      <tp>
        <v>69.75</v>
        <stp/>
        <stp>StudyData</stp>
        <stp>Consolidate(SPREAD((-ZSE)+(2.2*ZME)+(11*ZLE)),1X,SPREAD((-ZSE)+(2.2*ZME)+(11*ZLE)),1,0)</stp>
        <stp>Bar</stp>
        <stp/>
        <stp>Open</stp>
        <stp>15</stp>
        <stp>-184</stp>
        <stp>All</stp>
        <stp/>
        <stp/>
        <stp>TRUE</stp>
        <stp>T</stp>
        <tr r="F188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-289</stp>
        <stp>All</stp>
        <stp/>
        <stp/>
        <stp>TRUE</stp>
        <stp>T</stp>
        <tr r="F293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-189</stp>
        <stp>All</stp>
        <stp/>
        <stp/>
        <stp>TRUE</stp>
        <stp>T</stp>
        <tr r="F193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-288</stp>
        <stp>All</stp>
        <stp/>
        <stp/>
        <stp>TRUE</stp>
        <stp>T</stp>
        <tr r="F292" s="6"/>
      </tp>
      <tp>
        <v>69.25</v>
        <stp/>
        <stp>StudyData</stp>
        <stp>Consolidate(SPREAD((-ZSE)+(2.2*ZME)+(11*ZLE)),1X,SPREAD((-ZSE)+(2.2*ZME)+(11*ZLE)),1,0)</stp>
        <stp>Bar</stp>
        <stp/>
        <stp>Open</stp>
        <stp>15</stp>
        <stp>-188</stp>
        <stp>All</stp>
        <stp/>
        <stp/>
        <stp>TRUE</stp>
        <stp>T</stp>
        <tr r="F192" s="6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-47</stp>
        <stp>All</stp>
        <stp/>
        <stp/>
        <stp>TRUE</stp>
        <stp>T</stp>
        <tr r="G51" s="2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-46</stp>
        <stp>All</stp>
        <stp/>
        <stp/>
        <stp>TRUE</stp>
        <stp>T</stp>
        <tr r="G50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-45</stp>
        <stp>All</stp>
        <stp/>
        <stp/>
        <stp>TRUE</stp>
        <stp>T</stp>
        <tr r="G49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-44</stp>
        <stp>All</stp>
        <stp/>
        <stp/>
        <stp>TRUE</stp>
        <stp>T</stp>
        <tr r="G48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-43</stp>
        <stp>All</stp>
        <stp/>
        <stp/>
        <stp>TRUE</stp>
        <stp>T</stp>
        <tr r="G47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-42</stp>
        <stp>All</stp>
        <stp/>
        <stp/>
        <stp>TRUE</stp>
        <stp>T</stp>
        <tr r="G46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-41</stp>
        <stp>All</stp>
        <stp/>
        <stp/>
        <stp>TRUE</stp>
        <stp>T</stp>
        <tr r="G45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-40</stp>
        <stp>All</stp>
        <stp/>
        <stp/>
        <stp>TRUE</stp>
        <stp>T</stp>
        <tr r="G44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-49</stp>
        <stp>All</stp>
        <stp/>
        <stp/>
        <stp>TRUE</stp>
        <stp>T</stp>
        <tr r="G53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-48</stp>
        <stp>All</stp>
        <stp/>
        <stp/>
        <stp>TRUE</stp>
        <stp>T</stp>
        <tr r="G52" s="2"/>
      </tp>
      <tp>
        <v>79</v>
        <stp/>
        <stp>StudyData</stp>
        <stp>Consolidate(SPREAD((-ZSE)+(2.2*ZME)+(11*ZLE)),1X,SPREAD((-ZSE)+(2.2*ZME)+(11*ZLE)),1,0)</stp>
        <stp>Bar</stp>
        <stp/>
        <stp>Close</stp>
        <stp>15</stp>
        <stp>-68</stp>
        <stp>All</stp>
        <stp/>
        <stp/>
        <stp>TRUE</stp>
        <stp>T</stp>
        <tr r="I72" s="6"/>
      </tp>
      <tp>
        <v>79.5</v>
        <stp/>
        <stp>StudyData</stp>
        <stp>Consolidate(SPREAD((-ZSE)+(2.2*ZME)+(11*ZLE)),1X,SPREAD((-ZSE)+(2.2*ZME)+(11*ZLE)),1,0)</stp>
        <stp>Bar</stp>
        <stp/>
        <stp>Close</stp>
        <stp>15</stp>
        <stp>-69</stp>
        <stp>All</stp>
        <stp/>
        <stp/>
        <stp>TRUE</stp>
        <stp>T</stp>
        <tr r="I73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-66</stp>
        <stp>All</stp>
        <stp/>
        <stp/>
        <stp>TRUE</stp>
        <stp>T</stp>
        <tr r="I70" s="6"/>
      </tp>
      <tp>
        <v>78.75</v>
        <stp/>
        <stp>StudyData</stp>
        <stp>Consolidate(SPREAD((-ZSE)+(2.2*ZME)+(11*ZLE)),1X,SPREAD((-ZSE)+(2.2*ZME)+(11*ZLE)),1,0)</stp>
        <stp>Bar</stp>
        <stp/>
        <stp>Close</stp>
        <stp>15</stp>
        <stp>-67</stp>
        <stp>All</stp>
        <stp/>
        <stp/>
        <stp>TRUE</stp>
        <stp>T</stp>
        <tr r="I71" s="6"/>
      </tp>
      <tp>
        <v>80</v>
        <stp/>
        <stp>StudyData</stp>
        <stp>Consolidate(SPREAD((-ZSE)+(2.2*ZME)+(11*ZLE)),1X,SPREAD((-ZSE)+(2.2*ZME)+(11*ZLE)),1,0)</stp>
        <stp>Bar</stp>
        <stp/>
        <stp>Close</stp>
        <stp>15</stp>
        <stp>-64</stp>
        <stp>All</stp>
        <stp/>
        <stp/>
        <stp>TRUE</stp>
        <stp>T</stp>
        <tr r="I68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-65</stp>
        <stp>All</stp>
        <stp/>
        <stp/>
        <stp>TRUE</stp>
        <stp>T</stp>
        <tr r="I69" s="6"/>
      </tp>
      <tp>
        <v>82</v>
        <stp/>
        <stp>StudyData</stp>
        <stp>Consolidate(SPREAD((-ZSE)+(2.2*ZME)+(11*ZLE)),1X,SPREAD((-ZSE)+(2.2*ZME)+(11*ZLE)),1,0)</stp>
        <stp>Bar</stp>
        <stp/>
        <stp>Close</stp>
        <stp>15</stp>
        <stp>-62</stp>
        <stp>All</stp>
        <stp/>
        <stp/>
        <stp>TRUE</stp>
        <stp>T</stp>
        <tr r="I66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-63</stp>
        <stp>All</stp>
        <stp/>
        <stp/>
        <stp>TRUE</stp>
        <stp>T</stp>
        <tr r="I67" s="6"/>
      </tp>
      <tp>
        <v>82.5</v>
        <stp/>
        <stp>StudyData</stp>
        <stp>Consolidate(SPREAD((-ZSE)+(2.2*ZME)+(11*ZLE)),1X,SPREAD((-ZSE)+(2.2*ZME)+(11*ZLE)),1,0)</stp>
        <stp>Bar</stp>
        <stp/>
        <stp>Close</stp>
        <stp>15</stp>
        <stp>-60</stp>
        <stp>All</stp>
        <stp/>
        <stp/>
        <stp>TRUE</stp>
        <stp>T</stp>
        <tr r="I64" s="6"/>
      </tp>
      <tp>
        <v>81.25</v>
        <stp/>
        <stp>StudyData</stp>
        <stp>Consolidate(SPREAD((-ZSE)+(2.2*ZME)+(11*ZLE)),1X,SPREAD((-ZSE)+(2.2*ZME)+(11*ZLE)),1,0)</stp>
        <stp>Bar</stp>
        <stp/>
        <stp>Close</stp>
        <stp>15</stp>
        <stp>-61</stp>
        <stp>All</stp>
        <stp/>
        <stp/>
        <stp>TRUE</stp>
        <stp>T</stp>
        <tr r="I65" s="6"/>
      </tp>
      <tp>
        <v>81.92</v>
        <stp/>
        <stp>StudyData</stp>
        <stp>Consolidate(SPREAD((-ZSE)+(2.2*ZME)+(11*ZLE)),1X,SPREAD((-ZSE)+(2.2*ZME)+(11*ZLE)),1,0)</stp>
        <stp>Bar</stp>
        <stp/>
        <stp>Open</stp>
        <stp>D</stp>
        <stp/>
        <stp>All</stp>
        <stp/>
        <stp/>
        <stp>TRUE</stp>
        <stp>T</stp>
        <tr r="O9" s="6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-176</stp>
        <stp>All</stp>
        <stp/>
        <stp/>
        <stp>TRUE</stp>
        <stp>T</stp>
        <tr r="H180" s="2"/>
      </tp>
      <tp>
        <v>14.24</v>
        <stp/>
        <stp>StudyData</stp>
        <stp>Consolidate(SPREAD((42*HOE+42*RBE)/2-CLE,L3),1X,SPREAD((42*HOE+42*RBE)/2-CLE,L3),1,0)</stp>
        <stp>Bar</stp>
        <stp/>
        <stp>Low</stp>
        <stp>15</stp>
        <stp>-276</stp>
        <stp>All</stp>
        <stp/>
        <stp/>
        <stp>TRUE</stp>
        <stp>T</stp>
        <tr r="H280" s="2"/>
      </tp>
      <tp>
        <v>14.45</v>
        <stp/>
        <stp>StudyData</stp>
        <stp>Consolidate(SPREAD((42*HOE+42*RBE)/2-CLE,L3),1X,SPREAD((42*HOE+42*RBE)/2-CLE,L3),1,0)</stp>
        <stp>Bar</stp>
        <stp/>
        <stp>Low</stp>
        <stp>15</stp>
        <stp>-177</stp>
        <stp>All</stp>
        <stp/>
        <stp/>
        <stp>TRUE</stp>
        <stp>T</stp>
        <tr r="H181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-277</stp>
        <stp>All</stp>
        <stp/>
        <stp/>
        <stp>TRUE</stp>
        <stp>T</stp>
        <tr r="H281" s="2"/>
      </tp>
      <tp>
        <v>14.49</v>
        <stp/>
        <stp>StudyData</stp>
        <stp>Consolidate(SPREAD((42*HOE+42*RBE)/2-CLE,L3),1X,SPREAD((42*HOE+42*RBE)/2-CLE,L3),1,0)</stp>
        <stp>Bar</stp>
        <stp/>
        <stp>Low</stp>
        <stp>15</stp>
        <stp>-174</stp>
        <stp>All</stp>
        <stp/>
        <stp/>
        <stp>TRUE</stp>
        <stp>T</stp>
        <tr r="H178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-274</stp>
        <stp>All</stp>
        <stp/>
        <stp/>
        <stp>TRUE</stp>
        <stp>T</stp>
        <tr r="H278" s="2"/>
      </tp>
      <tp>
        <v>14.51</v>
        <stp/>
        <stp>StudyData</stp>
        <stp>Consolidate(SPREAD((42*HOE+42*RBE)/2-CLE,L3),1X,SPREAD((42*HOE+42*RBE)/2-CLE,L3),1,0)</stp>
        <stp>Bar</stp>
        <stp/>
        <stp>Low</stp>
        <stp>15</stp>
        <stp>-175</stp>
        <stp>All</stp>
        <stp/>
        <stp/>
        <stp>TRUE</stp>
        <stp>T</stp>
        <tr r="H179" s="2"/>
      </tp>
      <tp>
        <v>14.24</v>
        <stp/>
        <stp>StudyData</stp>
        <stp>Consolidate(SPREAD((42*HOE+42*RBE)/2-CLE,L3),1X,SPREAD((42*HOE+42*RBE)/2-CLE,L3),1,0)</stp>
        <stp>Bar</stp>
        <stp/>
        <stp>Low</stp>
        <stp>15</stp>
        <stp>-275</stp>
        <stp>All</stp>
        <stp/>
        <stp/>
        <stp>TRUE</stp>
        <stp>T</stp>
        <tr r="H279" s="2"/>
      </tp>
      <tp>
        <v>14.59</v>
        <stp/>
        <stp>StudyData</stp>
        <stp>Consolidate(SPREAD((42*HOE+42*RBE)/2-CLE,L3),1X,SPREAD((42*HOE+42*RBE)/2-CLE,L3),1,0)</stp>
        <stp>Bar</stp>
        <stp/>
        <stp>Low</stp>
        <stp>15</stp>
        <stp>-172</stp>
        <stp>All</stp>
        <stp/>
        <stp/>
        <stp>TRUE</stp>
        <stp>T</stp>
        <tr r="H176" s="2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-272</stp>
        <stp>All</stp>
        <stp/>
        <stp/>
        <stp>TRUE</stp>
        <stp>T</stp>
        <tr r="H276" s="2"/>
      </tp>
      <tp>
        <v>14.58</v>
        <stp/>
        <stp>StudyData</stp>
        <stp>Consolidate(SPREAD((42*HOE+42*RBE)/2-CLE,L3),1X,SPREAD((42*HOE+42*RBE)/2-CLE,L3),1,0)</stp>
        <stp>Bar</stp>
        <stp/>
        <stp>Low</stp>
        <stp>15</stp>
        <stp>-173</stp>
        <stp>All</stp>
        <stp/>
        <stp/>
        <stp>TRUE</stp>
        <stp>T</stp>
        <tr r="H177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-273</stp>
        <stp>All</stp>
        <stp/>
        <stp/>
        <stp>TRUE</stp>
        <stp>T</stp>
        <tr r="H277" s="2"/>
      </tp>
      <tp>
        <v>14.62</v>
        <stp/>
        <stp>StudyData</stp>
        <stp>Consolidate(SPREAD((42*HOE+42*RBE)/2-CLE,L3),1X,SPREAD((42*HOE+42*RBE)/2-CLE,L3),1,0)</stp>
        <stp>Bar</stp>
        <stp/>
        <stp>Low</stp>
        <stp>15</stp>
        <stp>-170</stp>
        <stp>All</stp>
        <stp/>
        <stp/>
        <stp>TRUE</stp>
        <stp>T</stp>
        <tr r="H174" s="2"/>
      </tp>
      <tp>
        <v>14.35</v>
        <stp/>
        <stp>StudyData</stp>
        <stp>Consolidate(SPREAD((42*HOE+42*RBE)/2-CLE,L3),1X,SPREAD((42*HOE+42*RBE)/2-CLE,L3),1,0)</stp>
        <stp>Bar</stp>
        <stp/>
        <stp>Low</stp>
        <stp>15</stp>
        <stp>-270</stp>
        <stp>All</stp>
        <stp/>
        <stp/>
        <stp>TRUE</stp>
        <stp>T</stp>
        <tr r="H274" s="2"/>
      </tp>
      <tp>
        <v>14.63</v>
        <stp/>
        <stp>StudyData</stp>
        <stp>Consolidate(SPREAD((42*HOE+42*RBE)/2-CLE,L3),1X,SPREAD((42*HOE+42*RBE)/2-CLE,L3),1,0)</stp>
        <stp>Bar</stp>
        <stp/>
        <stp>Low</stp>
        <stp>15</stp>
        <stp>-171</stp>
        <stp>All</stp>
        <stp/>
        <stp/>
        <stp>TRUE</stp>
        <stp>T</stp>
        <tr r="H175" s="2"/>
      </tp>
      <tp>
        <v>14.35</v>
        <stp/>
        <stp>StudyData</stp>
        <stp>Consolidate(SPREAD((42*HOE+42*RBE)/2-CLE,L3),1X,SPREAD((42*HOE+42*RBE)/2-CLE,L3),1,0)</stp>
        <stp>Bar</stp>
        <stp/>
        <stp>Low</stp>
        <stp>15</stp>
        <stp>-271</stp>
        <stp>All</stp>
        <stp/>
        <stp/>
        <stp>TRUE</stp>
        <stp>T</stp>
        <tr r="H275" s="2"/>
      </tp>
      <tp>
        <v>14.44</v>
        <stp/>
        <stp>StudyData</stp>
        <stp>Consolidate(SPREAD((42*HOE+42*RBE)/2-CLE,L3),1X,SPREAD((42*HOE+42*RBE)/2-CLE,L3),1,0)</stp>
        <stp>Bar</stp>
        <stp/>
        <stp>Low</stp>
        <stp>15</stp>
        <stp>-178</stp>
        <stp>All</stp>
        <stp/>
        <stp/>
        <stp>TRUE</stp>
        <stp>T</stp>
        <tr r="H182" s="2"/>
      </tp>
      <tp>
        <v>14.15</v>
        <stp/>
        <stp>StudyData</stp>
        <stp>Consolidate(SPREAD((42*HOE+42*RBE)/2-CLE,L3),1X,SPREAD((42*HOE+42*RBE)/2-CLE,L3),1,0)</stp>
        <stp>Bar</stp>
        <stp/>
        <stp>Low</stp>
        <stp>15</stp>
        <stp>-278</stp>
        <stp>All</stp>
        <stp/>
        <stp/>
        <stp>TRUE</stp>
        <stp>T</stp>
        <tr r="H282" s="2"/>
      </tp>
      <tp>
        <v>14.46</v>
        <stp/>
        <stp>StudyData</stp>
        <stp>Consolidate(SPREAD((42*HOE+42*RBE)/2-CLE,L3),1X,SPREAD((42*HOE+42*RBE)/2-CLE,L3),1,0)</stp>
        <stp>Bar</stp>
        <stp/>
        <stp>Low</stp>
        <stp>15</stp>
        <stp>-179</stp>
        <stp>All</stp>
        <stp/>
        <stp/>
        <stp>TRUE</stp>
        <stp>T</stp>
        <tr r="H183" s="2"/>
      </tp>
      <tp>
        <v>14.14</v>
        <stp/>
        <stp>StudyData</stp>
        <stp>Consolidate(SPREAD((42*HOE+42*RBE)/2-CLE,L3),1X,SPREAD((42*HOE+42*RBE)/2-CLE,L3),1,0)</stp>
        <stp>Bar</stp>
        <stp/>
        <stp>Low</stp>
        <stp>15</stp>
        <stp>-279</stp>
        <stp>All</stp>
        <stp/>
        <stp/>
        <stp>TRUE</stp>
        <stp>T</stp>
        <tr r="H283" s="2"/>
      </tp>
      <tp>
        <v>70.5</v>
        <stp/>
        <stp>StudyData</stp>
        <stp>Consolidate(SPREAD((-ZSE)+(2.2*ZME)+(11*ZLE)),1X,SPREAD((-ZSE)+(2.2*ZME)+(11*ZLE)),1,0)</stp>
        <stp>Bar</stp>
        <stp/>
        <stp>Open</stp>
        <stp>15</stp>
        <stp>-293</stp>
        <stp>All</stp>
        <stp/>
        <stp/>
        <stp>TRUE</stp>
        <stp>T</stp>
        <tr r="F297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-193</stp>
        <stp>All</stp>
        <stp/>
        <stp/>
        <stp>TRUE</stp>
        <stp>T</stp>
        <tr r="F197" s="6"/>
      </tp>
      <tp>
        <v>71.75</v>
        <stp/>
        <stp>StudyData</stp>
        <stp>Consolidate(SPREAD((-ZSE)+(2.2*ZME)+(11*ZLE)),1X,SPREAD((-ZSE)+(2.2*ZME)+(11*ZLE)),1,0)</stp>
        <stp>Bar</stp>
        <stp/>
        <stp>Open</stp>
        <stp>15</stp>
        <stp>-292</stp>
        <stp>All</stp>
        <stp/>
        <stp/>
        <stp>TRUE</stp>
        <stp>T</stp>
        <tr r="F296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-192</stp>
        <stp>All</stp>
        <stp/>
        <stp/>
        <stp>TRUE</stp>
        <stp>T</stp>
        <tr r="F196" s="6"/>
      </tp>
      <tp>
        <v>72</v>
        <stp/>
        <stp>StudyData</stp>
        <stp>Consolidate(SPREAD((-ZSE)+(2.2*ZME)+(11*ZLE)),1X,SPREAD((-ZSE)+(2.2*ZME)+(11*ZLE)),1,0)</stp>
        <stp>Bar</stp>
        <stp/>
        <stp>Open</stp>
        <stp>15</stp>
        <stp>-291</stp>
        <stp>All</stp>
        <stp/>
        <stp/>
        <stp>TRUE</stp>
        <stp>T</stp>
        <tr r="F295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-191</stp>
        <stp>All</stp>
        <stp/>
        <stp/>
        <stp>TRUE</stp>
        <stp>T</stp>
        <tr r="F195" s="6"/>
      </tp>
      <tp>
        <v>71.5</v>
        <stp/>
        <stp>StudyData</stp>
        <stp>Consolidate(SPREAD((-ZSE)+(2.2*ZME)+(11*ZLE)),1X,SPREAD((-ZSE)+(2.2*ZME)+(11*ZLE)),1,0)</stp>
        <stp>Bar</stp>
        <stp/>
        <stp>Open</stp>
        <stp>15</stp>
        <stp>-290</stp>
        <stp>All</stp>
        <stp/>
        <stp/>
        <stp>TRUE</stp>
        <stp>T</stp>
        <tr r="F294" s="6"/>
      </tp>
      <tp>
        <v>68.5</v>
        <stp/>
        <stp>StudyData</stp>
        <stp>Consolidate(SPREAD((-ZSE)+(2.2*ZME)+(11*ZLE)),1X,SPREAD((-ZSE)+(2.2*ZME)+(11*ZLE)),1,0)</stp>
        <stp>Bar</stp>
        <stp/>
        <stp>Open</stp>
        <stp>15</stp>
        <stp>-190</stp>
        <stp>All</stp>
        <stp/>
        <stp/>
        <stp>TRUE</stp>
        <stp>T</stp>
        <tr r="F194" s="6"/>
      </tp>
      <tp>
        <v>72</v>
        <stp/>
        <stp>StudyData</stp>
        <stp>Consolidate(SPREAD((-ZSE)+(2.2*ZME)+(11*ZLE)),1X,SPREAD((-ZSE)+(2.2*ZME)+(11*ZLE)),1,0)</stp>
        <stp>Bar</stp>
        <stp/>
        <stp>Open</stp>
        <stp>15</stp>
        <stp>-297</stp>
        <stp>All</stp>
        <stp/>
        <stp/>
        <stp>TRUE</stp>
        <stp>T</stp>
        <tr r="F301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-197</stp>
        <stp>All</stp>
        <stp/>
        <stp/>
        <stp>TRUE</stp>
        <stp>T</stp>
        <tr r="F201" s="6"/>
      </tp>
      <tp>
        <v>71.25</v>
        <stp/>
        <stp>StudyData</stp>
        <stp>Consolidate(SPREAD((-ZSE)+(2.2*ZME)+(11*ZLE)),1X,SPREAD((-ZSE)+(2.2*ZME)+(11*ZLE)),1,0)</stp>
        <stp>Bar</stp>
        <stp/>
        <stp>Open</stp>
        <stp>15</stp>
        <stp>-296</stp>
        <stp>All</stp>
        <stp/>
        <stp/>
        <stp>TRUE</stp>
        <stp>T</stp>
        <tr r="F300" s="6"/>
      </tp>
      <tp>
        <v>70.25</v>
        <stp/>
        <stp>StudyData</stp>
        <stp>Consolidate(SPREAD((-ZSE)+(2.2*ZME)+(11*ZLE)),1X,SPREAD((-ZSE)+(2.2*ZME)+(11*ZLE)),1,0)</stp>
        <stp>Bar</stp>
        <stp/>
        <stp>Open</stp>
        <stp>15</stp>
        <stp>-196</stp>
        <stp>All</stp>
        <stp/>
        <stp/>
        <stp>TRUE</stp>
        <stp>T</stp>
        <tr r="F200" s="6"/>
      </tp>
      <tp>
        <v>71.25</v>
        <stp/>
        <stp>StudyData</stp>
        <stp>Consolidate(SPREAD((-ZSE)+(2.2*ZME)+(11*ZLE)),1X,SPREAD((-ZSE)+(2.2*ZME)+(11*ZLE)),1,0)</stp>
        <stp>Bar</stp>
        <stp/>
        <stp>Open</stp>
        <stp>15</stp>
        <stp>-295</stp>
        <stp>All</stp>
        <stp/>
        <stp/>
        <stp>TRUE</stp>
        <stp>T</stp>
        <tr r="F299" s="6"/>
      </tp>
      <tp>
        <v>70</v>
        <stp/>
        <stp>StudyData</stp>
        <stp>Consolidate(SPREAD((-ZSE)+(2.2*ZME)+(11*ZLE)),1X,SPREAD((-ZSE)+(2.2*ZME)+(11*ZLE)),1,0)</stp>
        <stp>Bar</stp>
        <stp/>
        <stp>Open</stp>
        <stp>15</stp>
        <stp>-195</stp>
        <stp>All</stp>
        <stp/>
        <stp/>
        <stp>TRUE</stp>
        <stp>T</stp>
        <tr r="F199" s="6"/>
      </tp>
      <tp>
        <v>72</v>
        <stp/>
        <stp>StudyData</stp>
        <stp>Consolidate(SPREAD((-ZSE)+(2.2*ZME)+(11*ZLE)),1X,SPREAD((-ZSE)+(2.2*ZME)+(11*ZLE)),1,0)</stp>
        <stp>Bar</stp>
        <stp/>
        <stp>Open</stp>
        <stp>15</stp>
        <stp>-294</stp>
        <stp>All</stp>
        <stp/>
        <stp/>
        <stp>TRUE</stp>
        <stp>T</stp>
        <tr r="F298" s="6"/>
      </tp>
      <tp>
        <v>69</v>
        <stp/>
        <stp>StudyData</stp>
        <stp>Consolidate(SPREAD((-ZSE)+(2.2*ZME)+(11*ZLE)),1X,SPREAD((-ZSE)+(2.2*ZME)+(11*ZLE)),1,0)</stp>
        <stp>Bar</stp>
        <stp/>
        <stp>Open</stp>
        <stp>15</stp>
        <stp>-194</stp>
        <stp>All</stp>
        <stp/>
        <stp/>
        <stp>TRUE</stp>
        <stp>T</stp>
        <tr r="F198" s="6"/>
      </tp>
      <tp>
        <v>71</v>
        <stp/>
        <stp>StudyData</stp>
        <stp>Consolidate(SPREAD((-ZSE)+(2.2*ZME)+(11*ZLE)),1X,SPREAD((-ZSE)+(2.2*ZME)+(11*ZLE)),1,0)</stp>
        <stp>Bar</stp>
        <stp/>
        <stp>Open</stp>
        <stp>15</stp>
        <stp>-299</stp>
        <stp>All</stp>
        <stp/>
        <stp/>
        <stp>TRUE</stp>
        <stp>T</stp>
        <tr r="F303" s="6"/>
      </tp>
      <tp>
        <v>69.5</v>
        <stp/>
        <stp>StudyData</stp>
        <stp>Consolidate(SPREAD((-ZSE)+(2.2*ZME)+(11*ZLE)),1X,SPREAD((-ZSE)+(2.2*ZME)+(11*ZLE)),1,0)</stp>
        <stp>Bar</stp>
        <stp/>
        <stp>Open</stp>
        <stp>15</stp>
        <stp>-199</stp>
        <stp>All</stp>
        <stp/>
        <stp/>
        <stp>TRUE</stp>
        <stp>T</stp>
        <tr r="F203" s="6"/>
      </tp>
      <tp>
        <v>71.5</v>
        <stp/>
        <stp>StudyData</stp>
        <stp>Consolidate(SPREAD((-ZSE)+(2.2*ZME)+(11*ZLE)),1X,SPREAD((-ZSE)+(2.2*ZME)+(11*ZLE)),1,0)</stp>
        <stp>Bar</stp>
        <stp/>
        <stp>Open</stp>
        <stp>15</stp>
        <stp>-298</stp>
        <stp>All</stp>
        <stp/>
        <stp/>
        <stp>TRUE</stp>
        <stp>T</stp>
        <tr r="F302" s="6"/>
      </tp>
      <tp>
        <v>68.75</v>
        <stp/>
        <stp>StudyData</stp>
        <stp>Consolidate(SPREAD((-ZSE)+(2.2*ZME)+(11*ZLE)),1X,SPREAD((-ZSE)+(2.2*ZME)+(11*ZLE)),1,0)</stp>
        <stp>Bar</stp>
        <stp/>
        <stp>Open</stp>
        <stp>15</stp>
        <stp>-198</stp>
        <stp>All</stp>
        <stp/>
        <stp/>
        <stp>TRUE</stp>
        <stp>T</stp>
        <tr r="F202" s="6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-57</stp>
        <stp>All</stp>
        <stp/>
        <stp/>
        <stp>TRUE</stp>
        <stp>T</stp>
        <tr r="G61" s="2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-56</stp>
        <stp>All</stp>
        <stp/>
        <stp/>
        <stp>TRUE</stp>
        <stp>T</stp>
        <tr r="G60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-55</stp>
        <stp>All</stp>
        <stp/>
        <stp/>
        <stp>TRUE</stp>
        <stp>T</stp>
        <tr r="G59" s="2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-54</stp>
        <stp>All</stp>
        <stp/>
        <stp/>
        <stp>TRUE</stp>
        <stp>T</stp>
        <tr r="G58" s="2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-53</stp>
        <stp>All</stp>
        <stp/>
        <stp/>
        <stp>TRUE</stp>
        <stp>T</stp>
        <tr r="G57" s="2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-52</stp>
        <stp>All</stp>
        <stp/>
        <stp/>
        <stp>TRUE</stp>
        <stp>T</stp>
        <tr r="G56" s="2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-51</stp>
        <stp>All</stp>
        <stp/>
        <stp/>
        <stp>TRUE</stp>
        <stp>T</stp>
        <tr r="G55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-50</stp>
        <stp>All</stp>
        <stp/>
        <stp/>
        <stp>TRUE</stp>
        <stp>T</stp>
        <tr r="G54" s="2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-59</stp>
        <stp>All</stp>
        <stp/>
        <stp/>
        <stp>TRUE</stp>
        <stp>T</stp>
        <tr r="G63" s="2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-58</stp>
        <stp>All</stp>
        <stp/>
        <stp/>
        <stp>TRUE</stp>
        <stp>T</stp>
        <tr r="G62" s="2"/>
      </tp>
      <tp>
        <v>75.25</v>
        <stp/>
        <stp>StudyData</stp>
        <stp>Consolidate(SPREAD((-ZSE)+(2.2*ZME)+(11*ZLE)),1X,SPREAD((-ZSE)+(2.2*ZME)+(11*ZLE)),1,0)</stp>
        <stp>Bar</stp>
        <stp/>
        <stp>Close</stp>
        <stp>15</stp>
        <stp>-78</stp>
        <stp>All</stp>
        <stp/>
        <stp/>
        <stp>TRUE</stp>
        <stp>T</stp>
        <tr r="I82" s="6"/>
      </tp>
      <tp>
        <v>74.25</v>
        <stp/>
        <stp>StudyData</stp>
        <stp>Consolidate(SPREAD((-ZSE)+(2.2*ZME)+(11*ZLE)),1X,SPREAD((-ZSE)+(2.2*ZME)+(11*ZLE)),1,0)</stp>
        <stp>Bar</stp>
        <stp/>
        <stp>Close</stp>
        <stp>15</stp>
        <stp>-79</stp>
        <stp>All</stp>
        <stp/>
        <stp/>
        <stp>TRUE</stp>
        <stp>T</stp>
        <tr r="I83" s="6"/>
      </tp>
      <tp>
        <v>77.5</v>
        <stp/>
        <stp>StudyData</stp>
        <stp>Consolidate(SPREAD((-ZSE)+(2.2*ZME)+(11*ZLE)),1X,SPREAD((-ZSE)+(2.2*ZME)+(11*ZLE)),1,0)</stp>
        <stp>Bar</stp>
        <stp/>
        <stp>Close</stp>
        <stp>15</stp>
        <stp>-76</stp>
        <stp>All</stp>
        <stp/>
        <stp/>
        <stp>TRUE</stp>
        <stp>T</stp>
        <tr r="I80" s="6"/>
      </tp>
      <tp>
        <v>76.5</v>
        <stp/>
        <stp>StudyData</stp>
        <stp>Consolidate(SPREAD((-ZSE)+(2.2*ZME)+(11*ZLE)),1X,SPREAD((-ZSE)+(2.2*ZME)+(11*ZLE)),1,0)</stp>
        <stp>Bar</stp>
        <stp/>
        <stp>Close</stp>
        <stp>15</stp>
        <stp>-77</stp>
        <stp>All</stp>
        <stp/>
        <stp/>
        <stp>TRUE</stp>
        <stp>T</stp>
        <tr r="I81" s="6"/>
      </tp>
      <tp>
        <v>77.25</v>
        <stp/>
        <stp>StudyData</stp>
        <stp>Consolidate(SPREAD((-ZSE)+(2.2*ZME)+(11*ZLE)),1X,SPREAD((-ZSE)+(2.2*ZME)+(11*ZLE)),1,0)</stp>
        <stp>Bar</stp>
        <stp/>
        <stp>Close</stp>
        <stp>15</stp>
        <stp>-74</stp>
        <stp>All</stp>
        <stp/>
        <stp/>
        <stp>TRUE</stp>
        <stp>T</stp>
        <tr r="I78" s="6"/>
      </tp>
      <tp>
        <v>77</v>
        <stp/>
        <stp>StudyData</stp>
        <stp>Consolidate(SPREAD((-ZSE)+(2.2*ZME)+(11*ZLE)),1X,SPREAD((-ZSE)+(2.2*ZME)+(11*ZLE)),1,0)</stp>
        <stp>Bar</stp>
        <stp/>
        <stp>Close</stp>
        <stp>15</stp>
        <stp>-75</stp>
        <stp>All</stp>
        <stp/>
        <stp/>
        <stp>TRUE</stp>
        <stp>T</stp>
        <tr r="I79" s="6"/>
      </tp>
      <tp>
        <v>78.5</v>
        <stp/>
        <stp>StudyData</stp>
        <stp>Consolidate(SPREAD((-ZSE)+(2.2*ZME)+(11*ZLE)),1X,SPREAD((-ZSE)+(2.2*ZME)+(11*ZLE)),1,0)</stp>
        <stp>Bar</stp>
        <stp/>
        <stp>Close</stp>
        <stp>15</stp>
        <stp>-72</stp>
        <stp>All</stp>
        <stp/>
        <stp/>
        <stp>TRUE</stp>
        <stp>T</stp>
        <tr r="I76" s="6"/>
      </tp>
      <tp>
        <v>78.25</v>
        <stp/>
        <stp>StudyData</stp>
        <stp>Consolidate(SPREAD((-ZSE)+(2.2*ZME)+(11*ZLE)),1X,SPREAD((-ZSE)+(2.2*ZME)+(11*ZLE)),1,0)</stp>
        <stp>Bar</stp>
        <stp/>
        <stp>Close</stp>
        <stp>15</stp>
        <stp>-73</stp>
        <stp>All</stp>
        <stp/>
        <stp/>
        <stp>TRUE</stp>
        <stp>T</stp>
        <tr r="I77" s="6"/>
      </tp>
      <tp>
        <v>79.5</v>
        <stp/>
        <stp>StudyData</stp>
        <stp>Consolidate(SPREAD((-ZSE)+(2.2*ZME)+(11*ZLE)),1X,SPREAD((-ZSE)+(2.2*ZME)+(11*ZLE)),1,0)</stp>
        <stp>Bar</stp>
        <stp/>
        <stp>Close</stp>
        <stp>15</stp>
        <stp>-70</stp>
        <stp>All</stp>
        <stp/>
        <stp/>
        <stp>TRUE</stp>
        <stp>T</stp>
        <tr r="I74" s="6"/>
      </tp>
      <tp>
        <v>79.75</v>
        <stp/>
        <stp>StudyData</stp>
        <stp>Consolidate(SPREAD((-ZSE)+(2.2*ZME)+(11*ZLE)),1X,SPREAD((-ZSE)+(2.2*ZME)+(11*ZLE)),1,0)</stp>
        <stp>Bar</stp>
        <stp/>
        <stp>Close</stp>
        <stp>15</stp>
        <stp>-71</stp>
        <stp>All</stp>
        <stp/>
        <stp/>
        <stp>TRUE</stp>
        <stp>T</stp>
        <tr r="I75" s="6"/>
      </tp>
      <tp>
        <v>16.59</v>
        <stp/>
        <stp>StudyData</stp>
        <stp>Consolidate(SPREAD(42*HOE-CLE, L2),1X,SPREAD(42*HOE-CLE, L2),1,0)</stp>
        <stp>Bar</stp>
        <stp/>
        <stp>Open</stp>
        <stp>20</stp>
        <stp>0</stp>
        <stp>All</stp>
        <stp/>
        <stp/>
        <stp>TRUE</stp>
        <stp>T</stp>
        <tr r="F4" s="5"/>
      </tp>
      <tp>
        <v>14.86</v>
        <stp/>
        <stp>StudyData</stp>
        <stp>Consolidate(SPREAD((42*HOE+42*RBE)/2-CLE,L3),1X,SPREAD((42*HOE+42*RBE)/2-CLE,L3),1,0)</stp>
        <stp>Bar</stp>
        <stp/>
        <stp>Low</stp>
        <stp>15</stp>
        <stp>-106</stp>
        <stp>All</stp>
        <stp/>
        <stp/>
        <stp>TRUE</stp>
        <stp>T</stp>
        <tr r="H110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-206</stp>
        <stp>All</stp>
        <stp/>
        <stp/>
        <stp>TRUE</stp>
        <stp>T</stp>
        <tr r="H210" s="2"/>
      </tp>
      <tp>
        <v>14.71</v>
        <stp/>
        <stp>StudyData</stp>
        <stp>Consolidate(SPREAD((42*HOE+42*RBE)/2-CLE,L3),1X,SPREAD((42*HOE+42*RBE)/2-CLE,L3),1,0)</stp>
        <stp>Bar</stp>
        <stp/>
        <stp>Low</stp>
        <stp>15</stp>
        <stp>-107</stp>
        <stp>All</stp>
        <stp/>
        <stp/>
        <stp>TRUE</stp>
        <stp>T</stp>
        <tr r="H111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-207</stp>
        <stp>All</stp>
        <stp/>
        <stp/>
        <stp>TRUE</stp>
        <stp>T</stp>
        <tr r="H211" s="2"/>
      </tp>
      <tp>
        <v>14.8</v>
        <stp/>
        <stp>StudyData</stp>
        <stp>Consolidate(SPREAD((42*HOE+42*RBE)/2-CLE,L3),1X,SPREAD((42*HOE+42*RBE)/2-CLE,L3),1,0)</stp>
        <stp>Bar</stp>
        <stp/>
        <stp>Low</stp>
        <stp>15</stp>
        <stp>-104</stp>
        <stp>All</stp>
        <stp/>
        <stp/>
        <stp>TRUE</stp>
        <stp>T</stp>
        <tr r="H108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-204</stp>
        <stp>All</stp>
        <stp/>
        <stp/>
        <stp>TRUE</stp>
        <stp>T</stp>
        <tr r="H208" s="2"/>
      </tp>
      <tp>
        <v>14.84</v>
        <stp/>
        <stp>StudyData</stp>
        <stp>Consolidate(SPREAD((42*HOE+42*RBE)/2-CLE,L3),1X,SPREAD((42*HOE+42*RBE)/2-CLE,L3),1,0)</stp>
        <stp>Bar</stp>
        <stp/>
        <stp>Low</stp>
        <stp>15</stp>
        <stp>-105</stp>
        <stp>All</stp>
        <stp/>
        <stp/>
        <stp>TRUE</stp>
        <stp>T</stp>
        <tr r="H109" s="2"/>
      </tp>
      <tp>
        <v>14.23</v>
        <stp/>
        <stp>StudyData</stp>
        <stp>Consolidate(SPREAD((42*HOE+42*RBE)/2-CLE,L3),1X,SPREAD((42*HOE+42*RBE)/2-CLE,L3),1,0)</stp>
        <stp>Bar</stp>
        <stp/>
        <stp>Low</stp>
        <stp>15</stp>
        <stp>-205</stp>
        <stp>All</stp>
        <stp/>
        <stp/>
        <stp>TRUE</stp>
        <stp>T</stp>
        <tr r="H209" s="2"/>
      </tp>
      <tp>
        <v>14.81</v>
        <stp/>
        <stp>StudyData</stp>
        <stp>Consolidate(SPREAD((42*HOE+42*RBE)/2-CLE,L3),1X,SPREAD((42*HOE+42*RBE)/2-CLE,L3),1,0)</stp>
        <stp>Bar</stp>
        <stp/>
        <stp>Low</stp>
        <stp>15</stp>
        <stp>-102</stp>
        <stp>All</stp>
        <stp/>
        <stp/>
        <stp>TRUE</stp>
        <stp>T</stp>
        <tr r="H106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-202</stp>
        <stp>All</stp>
        <stp/>
        <stp/>
        <stp>TRUE</stp>
        <stp>T</stp>
        <tr r="H206" s="2"/>
      </tp>
      <tp>
        <v>14.76</v>
        <stp/>
        <stp>StudyData</stp>
        <stp>Consolidate(SPREAD((42*HOE+42*RBE)/2-CLE,L3),1X,SPREAD((42*HOE+42*RBE)/2-CLE,L3),1,0)</stp>
        <stp>Bar</stp>
        <stp/>
        <stp>Low</stp>
        <stp>15</stp>
        <stp>-103</stp>
        <stp>All</stp>
        <stp/>
        <stp/>
        <stp>TRUE</stp>
        <stp>T</stp>
        <tr r="H107" s="2"/>
      </tp>
      <tp>
        <v>14.24</v>
        <stp/>
        <stp>StudyData</stp>
        <stp>Consolidate(SPREAD((42*HOE+42*RBE)/2-CLE,L3),1X,SPREAD((42*HOE+42*RBE)/2-CLE,L3),1,0)</stp>
        <stp>Bar</stp>
        <stp/>
        <stp>Low</stp>
        <stp>15</stp>
        <stp>-203</stp>
        <stp>All</stp>
        <stp/>
        <stp/>
        <stp>TRUE</stp>
        <stp>T</stp>
        <tr r="H207" s="2"/>
      </tp>
      <tp>
        <v>42668.40625</v>
        <stp/>
        <stp>StudyData</stp>
        <stp>Consolidate(SPREAD((42*HOE+42*RBE)/2-CLE,L3),1X,SPREAD((42*HOE+42*RBE)/2-CLE,L3),1,0)</stp>
        <stp>Bar</stp>
        <stp/>
        <stp>Time</stp>
        <stp>15</stp>
        <stp>-280</stp>
        <stp>All</stp>
        <stp/>
        <stp/>
        <stp>False</stp>
        <tr r="E284" s="2"/>
        <tr r="C284" s="2"/>
      </tp>
      <tp>
        <v>42668.395833333336</v>
        <stp/>
        <stp>StudyData</stp>
        <stp>Consolidate(SPREAD((42*HOE+42*RBE)/2-CLE,L3),1X,SPREAD((42*HOE+42*RBE)/2-CLE,L3),1,0)</stp>
        <stp>Bar</stp>
        <stp/>
        <stp>Time</stp>
        <stp>15</stp>
        <stp>-281</stp>
        <stp>All</stp>
        <stp/>
        <stp/>
        <stp>False</stp>
        <tr r="C285" s="2"/>
        <tr r="E285" s="2"/>
      </tp>
      <tp>
        <v>42668.385416666664</v>
        <stp/>
        <stp>StudyData</stp>
        <stp>Consolidate(SPREAD((42*HOE+42*RBE)/2-CLE,L3),1X,SPREAD((42*HOE+42*RBE)/2-CLE,L3),1,0)</stp>
        <stp>Bar</stp>
        <stp/>
        <stp>Time</stp>
        <stp>15</stp>
        <stp>-282</stp>
        <stp>All</stp>
        <stp/>
        <stp/>
        <stp>False</stp>
        <tr r="C286" s="2"/>
        <tr r="E286" s="2"/>
      </tp>
      <tp>
        <v>42668.375</v>
        <stp/>
        <stp>StudyData</stp>
        <stp>Consolidate(SPREAD((42*HOE+42*RBE)/2-CLE,L3),1X,SPREAD((42*HOE+42*RBE)/2-CLE,L3),1,0)</stp>
        <stp>Bar</stp>
        <stp/>
        <stp>Time</stp>
        <stp>15</stp>
        <stp>-283</stp>
        <stp>All</stp>
        <stp/>
        <stp/>
        <stp>False</stp>
        <tr r="C287" s="2"/>
        <tr r="E287" s="2"/>
      </tp>
      <tp>
        <v>42668.364583333336</v>
        <stp/>
        <stp>StudyData</stp>
        <stp>Consolidate(SPREAD((42*HOE+42*RBE)/2-CLE,L3),1X,SPREAD((42*HOE+42*RBE)/2-CLE,L3),1,0)</stp>
        <stp>Bar</stp>
        <stp/>
        <stp>Time</stp>
        <stp>15</stp>
        <stp>-284</stp>
        <stp>All</stp>
        <stp/>
        <stp/>
        <stp>False</stp>
        <tr r="C288" s="2"/>
        <tr r="E288" s="2"/>
      </tp>
      <tp>
        <v>42668.354166666664</v>
        <stp/>
        <stp>StudyData</stp>
        <stp>Consolidate(SPREAD((42*HOE+42*RBE)/2-CLE,L3),1X,SPREAD((42*HOE+42*RBE)/2-CLE,L3),1,0)</stp>
        <stp>Bar</stp>
        <stp/>
        <stp>Time</stp>
        <stp>15</stp>
        <stp>-285</stp>
        <stp>All</stp>
        <stp/>
        <stp/>
        <stp>False</stp>
        <tr r="E289" s="2"/>
        <tr r="C289" s="2"/>
      </tp>
      <tp>
        <v>42668.34375</v>
        <stp/>
        <stp>StudyData</stp>
        <stp>Consolidate(SPREAD((42*HOE+42*RBE)/2-CLE,L3),1X,SPREAD((42*HOE+42*RBE)/2-CLE,L3),1,0)</stp>
        <stp>Bar</stp>
        <stp/>
        <stp>Time</stp>
        <stp>15</stp>
        <stp>-286</stp>
        <stp>All</stp>
        <stp/>
        <stp/>
        <stp>False</stp>
        <tr r="C290" s="2"/>
        <tr r="E290" s="2"/>
      </tp>
      <tp>
        <v>42668.333333333336</v>
        <stp/>
        <stp>StudyData</stp>
        <stp>Consolidate(SPREAD((42*HOE+42*RBE)/2-CLE,L3),1X,SPREAD((42*HOE+42*RBE)/2-CLE,L3),1,0)</stp>
        <stp>Bar</stp>
        <stp/>
        <stp>Time</stp>
        <stp>15</stp>
        <stp>-287</stp>
        <stp>All</stp>
        <stp/>
        <stp/>
        <stp>False</stp>
        <tr r="C291" s="2"/>
        <tr r="E291" s="2"/>
      </tp>
      <tp>
        <v>42668.322916666664</v>
        <stp/>
        <stp>StudyData</stp>
        <stp>Consolidate(SPREAD((42*HOE+42*RBE)/2-CLE,L3),1X,SPREAD((42*HOE+42*RBE)/2-CLE,L3),1,0)</stp>
        <stp>Bar</stp>
        <stp/>
        <stp>Time</stp>
        <stp>15</stp>
        <stp>-288</stp>
        <stp>All</stp>
        <stp/>
        <stp/>
        <stp>False</stp>
        <tr r="C292" s="2"/>
        <tr r="E292" s="2"/>
      </tp>
      <tp>
        <v>42668.3125</v>
        <stp/>
        <stp>StudyData</stp>
        <stp>Consolidate(SPREAD((42*HOE+42*RBE)/2-CLE,L3),1X,SPREAD((42*HOE+42*RBE)/2-CLE,L3),1,0)</stp>
        <stp>Bar</stp>
        <stp/>
        <stp>Time</stp>
        <stp>15</stp>
        <stp>-289</stp>
        <stp>All</stp>
        <stp/>
        <stp/>
        <stp>False</stp>
        <tr r="C293" s="2"/>
        <tr r="E293" s="2"/>
      </tp>
      <tp>
        <v>14.54</v>
        <stp/>
        <stp>StudyData</stp>
        <stp>Consolidate(SPREAD((42*HOE+42*RBE)/2-CLE,L3),1X,SPREAD((42*HOE+42*RBE)/2-CLE,L3),1,0)</stp>
        <stp>Bar</stp>
        <stp/>
        <stp>Low</stp>
        <stp>15</stp>
        <stp>-100</stp>
        <stp>All</stp>
        <stp/>
        <stp/>
        <stp>TRUE</stp>
        <stp>T</stp>
        <tr r="H104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-200</stp>
        <stp>All</stp>
        <stp/>
        <stp/>
        <stp>TRUE</stp>
        <stp>T</stp>
        <tr r="H204" s="2"/>
      </tp>
      <tp>
        <v>42668.302083333336</v>
        <stp/>
        <stp>StudyData</stp>
        <stp>Consolidate(SPREAD((42*HOE+42*RBE)/2-CLE,L3),1X,SPREAD((42*HOE+42*RBE)/2-CLE,L3),1,0)</stp>
        <stp>Bar</stp>
        <stp/>
        <stp>Time</stp>
        <stp>15</stp>
        <stp>-290</stp>
        <stp>All</stp>
        <stp/>
        <stp/>
        <stp>False</stp>
        <tr r="E294" s="2"/>
        <tr r="C294" s="2"/>
      </tp>
      <tp>
        <v>42668.291666666664</v>
        <stp/>
        <stp>StudyData</stp>
        <stp>Consolidate(SPREAD((42*HOE+42*RBE)/2-CLE,L3),1X,SPREAD((42*HOE+42*RBE)/2-CLE,L3),1,0)</stp>
        <stp>Bar</stp>
        <stp/>
        <stp>Time</stp>
        <stp>15</stp>
        <stp>-291</stp>
        <stp>All</stp>
        <stp/>
        <stp/>
        <stp>False</stp>
        <tr r="C295" s="2"/>
        <tr r="E295" s="2"/>
      </tp>
      <tp>
        <v>42668.28125</v>
        <stp/>
        <stp>StudyData</stp>
        <stp>Consolidate(SPREAD((42*HOE+42*RBE)/2-CLE,L3),1X,SPREAD((42*HOE+42*RBE)/2-CLE,L3),1,0)</stp>
        <stp>Bar</stp>
        <stp/>
        <stp>Time</stp>
        <stp>15</stp>
        <stp>-292</stp>
        <stp>All</stp>
        <stp/>
        <stp/>
        <stp>False</stp>
        <tr r="C296" s="2"/>
        <tr r="E296" s="2"/>
      </tp>
      <tp>
        <v>42668.270833333336</v>
        <stp/>
        <stp>StudyData</stp>
        <stp>Consolidate(SPREAD((42*HOE+42*RBE)/2-CLE,L3),1X,SPREAD((42*HOE+42*RBE)/2-CLE,L3),1,0)</stp>
        <stp>Bar</stp>
        <stp/>
        <stp>Time</stp>
        <stp>15</stp>
        <stp>-293</stp>
        <stp>All</stp>
        <stp/>
        <stp/>
        <stp>False</stp>
        <tr r="C297" s="2"/>
        <tr r="E297" s="2"/>
      </tp>
      <tp>
        <v>42668.260416666664</v>
        <stp/>
        <stp>StudyData</stp>
        <stp>Consolidate(SPREAD((42*HOE+42*RBE)/2-CLE,L3),1X,SPREAD((42*HOE+42*RBE)/2-CLE,L3),1,0)</stp>
        <stp>Bar</stp>
        <stp/>
        <stp>Time</stp>
        <stp>15</stp>
        <stp>-294</stp>
        <stp>All</stp>
        <stp/>
        <stp/>
        <stp>False</stp>
        <tr r="C298" s="2"/>
        <tr r="E298" s="2"/>
      </tp>
      <tp>
        <v>42668.25</v>
        <stp/>
        <stp>StudyData</stp>
        <stp>Consolidate(SPREAD((42*HOE+42*RBE)/2-CLE,L3),1X,SPREAD((42*HOE+42*RBE)/2-CLE,L3),1,0)</stp>
        <stp>Bar</stp>
        <stp/>
        <stp>Time</stp>
        <stp>15</stp>
        <stp>-295</stp>
        <stp>All</stp>
        <stp/>
        <stp/>
        <stp>False</stp>
        <tr r="E299" s="2"/>
        <tr r="C299" s="2"/>
      </tp>
      <tp>
        <v>42668.239583333336</v>
        <stp/>
        <stp>StudyData</stp>
        <stp>Consolidate(SPREAD((42*HOE+42*RBE)/2-CLE,L3),1X,SPREAD((42*HOE+42*RBE)/2-CLE,L3),1,0)</stp>
        <stp>Bar</stp>
        <stp/>
        <stp>Time</stp>
        <stp>15</stp>
        <stp>-296</stp>
        <stp>All</stp>
        <stp/>
        <stp/>
        <stp>False</stp>
        <tr r="C300" s="2"/>
        <tr r="E300" s="2"/>
      </tp>
      <tp>
        <v>42668.229166666664</v>
        <stp/>
        <stp>StudyData</stp>
        <stp>Consolidate(SPREAD((42*HOE+42*RBE)/2-CLE,L3),1X,SPREAD((42*HOE+42*RBE)/2-CLE,L3),1,0)</stp>
        <stp>Bar</stp>
        <stp/>
        <stp>Time</stp>
        <stp>15</stp>
        <stp>-297</stp>
        <stp>All</stp>
        <stp/>
        <stp/>
        <stp>False</stp>
        <tr r="E301" s="2"/>
        <tr r="C301" s="2"/>
      </tp>
      <tp>
        <v>42668.21875</v>
        <stp/>
        <stp>StudyData</stp>
        <stp>Consolidate(SPREAD((42*HOE+42*RBE)/2-CLE,L3),1X,SPREAD((42*HOE+42*RBE)/2-CLE,L3),1,0)</stp>
        <stp>Bar</stp>
        <stp/>
        <stp>Time</stp>
        <stp>15</stp>
        <stp>-298</stp>
        <stp>All</stp>
        <stp/>
        <stp/>
        <stp>False</stp>
        <tr r="E302" s="2"/>
        <tr r="C302" s="2"/>
      </tp>
      <tp>
        <v>42668.208333333336</v>
        <stp/>
        <stp>StudyData</stp>
        <stp>Consolidate(SPREAD((42*HOE+42*RBE)/2-CLE,L3),1X,SPREAD((42*HOE+42*RBE)/2-CLE,L3),1,0)</stp>
        <stp>Bar</stp>
        <stp/>
        <stp>Time</stp>
        <stp>15</stp>
        <stp>-299</stp>
        <stp>All</stp>
        <stp/>
        <stp/>
        <stp>False</stp>
        <tr r="C303" s="2"/>
        <tr r="E303" s="2"/>
      </tp>
      <tp>
        <v>14.66</v>
        <stp/>
        <stp>StudyData</stp>
        <stp>Consolidate(SPREAD((42*HOE+42*RBE)/2-CLE,L3),1X,SPREAD((42*HOE+42*RBE)/2-CLE,L3),1,0)</stp>
        <stp>Bar</stp>
        <stp/>
        <stp>Low</stp>
        <stp>15</stp>
        <stp>-101</stp>
        <stp>All</stp>
        <stp/>
        <stp/>
        <stp>TRUE</stp>
        <stp>T</stp>
        <tr r="H105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-201</stp>
        <stp>All</stp>
        <stp/>
        <stp/>
        <stp>TRUE</stp>
        <stp>T</stp>
        <tr r="H205" s="2"/>
      </tp>
      <tp>
        <v>42668.614583333336</v>
        <stp/>
        <stp>StudyData</stp>
        <stp>Consolidate(SPREAD((42*HOE+42*RBE)/2-CLE,L3),1X,SPREAD((42*HOE+42*RBE)/2-CLE,L3),1,0)</stp>
        <stp>Bar</stp>
        <stp/>
        <stp>Time</stp>
        <stp>15</stp>
        <stp>-260</stp>
        <stp>All</stp>
        <stp/>
        <stp/>
        <stp>False</stp>
        <tr r="C264" s="2"/>
        <tr r="E264" s="2"/>
      </tp>
      <tp>
        <v>42668.604166666664</v>
        <stp/>
        <stp>StudyData</stp>
        <stp>Consolidate(SPREAD((42*HOE+42*RBE)/2-CLE,L3),1X,SPREAD((42*HOE+42*RBE)/2-CLE,L3),1,0)</stp>
        <stp>Bar</stp>
        <stp/>
        <stp>Time</stp>
        <stp>15</stp>
        <stp>-261</stp>
        <stp>All</stp>
        <stp/>
        <stp/>
        <stp>False</stp>
        <tr r="E265" s="2"/>
        <tr r="C265" s="2"/>
      </tp>
      <tp>
        <v>42668.59375</v>
        <stp/>
        <stp>StudyData</stp>
        <stp>Consolidate(SPREAD((42*HOE+42*RBE)/2-CLE,L3),1X,SPREAD((42*HOE+42*RBE)/2-CLE,L3),1,0)</stp>
        <stp>Bar</stp>
        <stp/>
        <stp>Time</stp>
        <stp>15</stp>
        <stp>-262</stp>
        <stp>All</stp>
        <stp/>
        <stp/>
        <stp>False</stp>
        <tr r="C266" s="2"/>
        <tr r="E266" s="2"/>
      </tp>
      <tp>
        <v>42668.583333333336</v>
        <stp/>
        <stp>StudyData</stp>
        <stp>Consolidate(SPREAD((42*HOE+42*RBE)/2-CLE,L3),1X,SPREAD((42*HOE+42*RBE)/2-CLE,L3),1,0)</stp>
        <stp>Bar</stp>
        <stp/>
        <stp>Time</stp>
        <stp>15</stp>
        <stp>-263</stp>
        <stp>All</stp>
        <stp/>
        <stp/>
        <stp>False</stp>
        <tr r="C267" s="2"/>
        <tr r="E267" s="2"/>
      </tp>
      <tp>
        <v>42668.572916666664</v>
        <stp/>
        <stp>StudyData</stp>
        <stp>Consolidate(SPREAD((42*HOE+42*RBE)/2-CLE,L3),1X,SPREAD((42*HOE+42*RBE)/2-CLE,L3),1,0)</stp>
        <stp>Bar</stp>
        <stp/>
        <stp>Time</stp>
        <stp>15</stp>
        <stp>-264</stp>
        <stp>All</stp>
        <stp/>
        <stp/>
        <stp>False</stp>
        <tr r="C268" s="2"/>
        <tr r="E268" s="2"/>
      </tp>
      <tp>
        <v>42668.5625</v>
        <stp/>
        <stp>StudyData</stp>
        <stp>Consolidate(SPREAD((42*HOE+42*RBE)/2-CLE,L3),1X,SPREAD((42*HOE+42*RBE)/2-CLE,L3),1,0)</stp>
        <stp>Bar</stp>
        <stp/>
        <stp>Time</stp>
        <stp>15</stp>
        <stp>-265</stp>
        <stp>All</stp>
        <stp/>
        <stp/>
        <stp>False</stp>
        <tr r="C269" s="2"/>
        <tr r="E269" s="2"/>
      </tp>
      <tp>
        <v>42668.552083333336</v>
        <stp/>
        <stp>StudyData</stp>
        <stp>Consolidate(SPREAD((42*HOE+42*RBE)/2-CLE,L3),1X,SPREAD((42*HOE+42*RBE)/2-CLE,L3),1,0)</stp>
        <stp>Bar</stp>
        <stp/>
        <stp>Time</stp>
        <stp>15</stp>
        <stp>-266</stp>
        <stp>All</stp>
        <stp/>
        <stp/>
        <stp>False</stp>
        <tr r="C270" s="2"/>
        <tr r="E270" s="2"/>
      </tp>
      <tp>
        <v>42668.541666666664</v>
        <stp/>
        <stp>StudyData</stp>
        <stp>Consolidate(SPREAD((42*HOE+42*RBE)/2-CLE,L3),1X,SPREAD((42*HOE+42*RBE)/2-CLE,L3),1,0)</stp>
        <stp>Bar</stp>
        <stp/>
        <stp>Time</stp>
        <stp>15</stp>
        <stp>-267</stp>
        <stp>All</stp>
        <stp/>
        <stp/>
        <stp>False</stp>
        <tr r="C271" s="2"/>
        <tr r="E271" s="2"/>
      </tp>
      <tp>
        <v>42668.53125</v>
        <stp/>
        <stp>StudyData</stp>
        <stp>Consolidate(SPREAD((42*HOE+42*RBE)/2-CLE,L3),1X,SPREAD((42*HOE+42*RBE)/2-CLE,L3),1,0)</stp>
        <stp>Bar</stp>
        <stp/>
        <stp>Time</stp>
        <stp>15</stp>
        <stp>-268</stp>
        <stp>All</stp>
        <stp/>
        <stp/>
        <stp>False</stp>
        <tr r="C272" s="2"/>
        <tr r="E272" s="2"/>
      </tp>
      <tp>
        <v>42668.520833333336</v>
        <stp/>
        <stp>StudyData</stp>
        <stp>Consolidate(SPREAD((42*HOE+42*RBE)/2-CLE,L3),1X,SPREAD((42*HOE+42*RBE)/2-CLE,L3),1,0)</stp>
        <stp>Bar</stp>
        <stp/>
        <stp>Time</stp>
        <stp>15</stp>
        <stp>-269</stp>
        <stp>All</stp>
        <stp/>
        <stp/>
        <stp>False</stp>
        <tr r="C273" s="2"/>
        <tr r="E273" s="2"/>
      </tp>
      <tp>
        <v>42668.510416666664</v>
        <stp/>
        <stp>StudyData</stp>
        <stp>Consolidate(SPREAD((42*HOE+42*RBE)/2-CLE,L3),1X,SPREAD((42*HOE+42*RBE)/2-CLE,L3),1,0)</stp>
        <stp>Bar</stp>
        <stp/>
        <stp>Time</stp>
        <stp>15</stp>
        <stp>-270</stp>
        <stp>All</stp>
        <stp/>
        <stp/>
        <stp>False</stp>
        <tr r="C274" s="2"/>
        <tr r="E274" s="2"/>
      </tp>
      <tp>
        <v>42668.5</v>
        <stp/>
        <stp>StudyData</stp>
        <stp>Consolidate(SPREAD((42*HOE+42*RBE)/2-CLE,L3),1X,SPREAD((42*HOE+42*RBE)/2-CLE,L3),1,0)</stp>
        <stp>Bar</stp>
        <stp/>
        <stp>Time</stp>
        <stp>15</stp>
        <stp>-271</stp>
        <stp>All</stp>
        <stp/>
        <stp/>
        <stp>False</stp>
        <tr r="E275" s="2"/>
        <tr r="C275" s="2"/>
      </tp>
      <tp>
        <v>42668.489583333336</v>
        <stp/>
        <stp>StudyData</stp>
        <stp>Consolidate(SPREAD((42*HOE+42*RBE)/2-CLE,L3),1X,SPREAD((42*HOE+42*RBE)/2-CLE,L3),1,0)</stp>
        <stp>Bar</stp>
        <stp/>
        <stp>Time</stp>
        <stp>15</stp>
        <stp>-272</stp>
        <stp>All</stp>
        <stp/>
        <stp/>
        <stp>False</stp>
        <tr r="C276" s="2"/>
        <tr r="E276" s="2"/>
      </tp>
      <tp>
        <v>42668.479166666664</v>
        <stp/>
        <stp>StudyData</stp>
        <stp>Consolidate(SPREAD((42*HOE+42*RBE)/2-CLE,L3),1X,SPREAD((42*HOE+42*RBE)/2-CLE,L3),1,0)</stp>
        <stp>Bar</stp>
        <stp/>
        <stp>Time</stp>
        <stp>15</stp>
        <stp>-273</stp>
        <stp>All</stp>
        <stp/>
        <stp/>
        <stp>False</stp>
        <tr r="C277" s="2"/>
        <tr r="E277" s="2"/>
      </tp>
      <tp>
        <v>42668.46875</v>
        <stp/>
        <stp>StudyData</stp>
        <stp>Consolidate(SPREAD((42*HOE+42*RBE)/2-CLE,L3),1X,SPREAD((42*HOE+42*RBE)/2-CLE,L3),1,0)</stp>
        <stp>Bar</stp>
        <stp/>
        <stp>Time</stp>
        <stp>15</stp>
        <stp>-274</stp>
        <stp>All</stp>
        <stp/>
        <stp/>
        <stp>False</stp>
        <tr r="C278" s="2"/>
        <tr r="E278" s="2"/>
      </tp>
      <tp>
        <v>42668.458333333336</v>
        <stp/>
        <stp>StudyData</stp>
        <stp>Consolidate(SPREAD((42*HOE+42*RBE)/2-CLE,L3),1X,SPREAD((42*HOE+42*RBE)/2-CLE,L3),1,0)</stp>
        <stp>Bar</stp>
        <stp/>
        <stp>Time</stp>
        <stp>15</stp>
        <stp>-275</stp>
        <stp>All</stp>
        <stp/>
        <stp/>
        <stp>False</stp>
        <tr r="C279" s="2"/>
        <tr r="E279" s="2"/>
      </tp>
      <tp>
        <v>42668.447916666664</v>
        <stp/>
        <stp>StudyData</stp>
        <stp>Consolidate(SPREAD((42*HOE+42*RBE)/2-CLE,L3),1X,SPREAD((42*HOE+42*RBE)/2-CLE,L3),1,0)</stp>
        <stp>Bar</stp>
        <stp/>
        <stp>Time</stp>
        <stp>15</stp>
        <stp>-276</stp>
        <stp>All</stp>
        <stp/>
        <stp/>
        <stp>False</stp>
        <tr r="E280" s="2"/>
        <tr r="C280" s="2"/>
      </tp>
      <tp>
        <v>42668.4375</v>
        <stp/>
        <stp>StudyData</stp>
        <stp>Consolidate(SPREAD((42*HOE+42*RBE)/2-CLE,L3),1X,SPREAD((42*HOE+42*RBE)/2-CLE,L3),1,0)</stp>
        <stp>Bar</stp>
        <stp/>
        <stp>Time</stp>
        <stp>15</stp>
        <stp>-277</stp>
        <stp>All</stp>
        <stp/>
        <stp/>
        <stp>False</stp>
        <tr r="C281" s="2"/>
        <tr r="E281" s="2"/>
      </tp>
      <tp>
        <v>42668.427083333336</v>
        <stp/>
        <stp>StudyData</stp>
        <stp>Consolidate(SPREAD((42*HOE+42*RBE)/2-CLE,L3),1X,SPREAD((42*HOE+42*RBE)/2-CLE,L3),1,0)</stp>
        <stp>Bar</stp>
        <stp/>
        <stp>Time</stp>
        <stp>15</stp>
        <stp>-278</stp>
        <stp>All</stp>
        <stp/>
        <stp/>
        <stp>False</stp>
        <tr r="E282" s="2"/>
        <tr r="C282" s="2"/>
      </tp>
      <tp>
        <v>42668.416666666664</v>
        <stp/>
        <stp>StudyData</stp>
        <stp>Consolidate(SPREAD((42*HOE+42*RBE)/2-CLE,L3),1X,SPREAD((42*HOE+42*RBE)/2-CLE,L3),1,0)</stp>
        <stp>Bar</stp>
        <stp/>
        <stp>Time</stp>
        <stp>15</stp>
        <stp>-279</stp>
        <stp>All</stp>
        <stp/>
        <stp/>
        <stp>False</stp>
        <tr r="E283" s="2"/>
        <tr r="C283" s="2"/>
      </tp>
      <tp>
        <v>42668.864583333336</v>
        <stp/>
        <stp>StudyData</stp>
        <stp>Consolidate(SPREAD((42*HOE+42*RBE)/2-CLE,L3),1X,SPREAD((42*HOE+42*RBE)/2-CLE,L3),1,0)</stp>
        <stp>Bar</stp>
        <stp/>
        <stp>Time</stp>
        <stp>15</stp>
        <stp>-240</stp>
        <stp>All</stp>
        <stp/>
        <stp/>
        <stp>False</stp>
        <tr r="E244" s="2"/>
        <tr r="C244" s="2"/>
      </tp>
      <tp>
        <v>42668.854166666664</v>
        <stp/>
        <stp>StudyData</stp>
        <stp>Consolidate(SPREAD((42*HOE+42*RBE)/2-CLE,L3),1X,SPREAD((42*HOE+42*RBE)/2-CLE,L3),1,0)</stp>
        <stp>Bar</stp>
        <stp/>
        <stp>Time</stp>
        <stp>15</stp>
        <stp>-241</stp>
        <stp>All</stp>
        <stp/>
        <stp/>
        <stp>False</stp>
        <tr r="E245" s="2"/>
        <tr r="C245" s="2"/>
      </tp>
      <tp>
        <v>42668.84375</v>
        <stp/>
        <stp>StudyData</stp>
        <stp>Consolidate(SPREAD((42*HOE+42*RBE)/2-CLE,L3),1X,SPREAD((42*HOE+42*RBE)/2-CLE,L3),1,0)</stp>
        <stp>Bar</stp>
        <stp/>
        <stp>Time</stp>
        <stp>15</stp>
        <stp>-242</stp>
        <stp>All</stp>
        <stp/>
        <stp/>
        <stp>False</stp>
        <tr r="C246" s="2"/>
        <tr r="E246" s="2"/>
      </tp>
      <tp>
        <v>42668.833333333336</v>
        <stp/>
        <stp>StudyData</stp>
        <stp>Consolidate(SPREAD((42*HOE+42*RBE)/2-CLE,L3),1X,SPREAD((42*HOE+42*RBE)/2-CLE,L3),1,0)</stp>
        <stp>Bar</stp>
        <stp/>
        <stp>Time</stp>
        <stp>15</stp>
        <stp>-243</stp>
        <stp>All</stp>
        <stp/>
        <stp/>
        <stp>False</stp>
        <tr r="E247" s="2"/>
        <tr r="C247" s="2"/>
      </tp>
      <tp>
        <v>42668.822916666664</v>
        <stp/>
        <stp>StudyData</stp>
        <stp>Consolidate(SPREAD((42*HOE+42*RBE)/2-CLE,L3),1X,SPREAD((42*HOE+42*RBE)/2-CLE,L3),1,0)</stp>
        <stp>Bar</stp>
        <stp/>
        <stp>Time</stp>
        <stp>15</stp>
        <stp>-244</stp>
        <stp>All</stp>
        <stp/>
        <stp/>
        <stp>False</stp>
        <tr r="E248" s="2"/>
        <tr r="C248" s="2"/>
      </tp>
      <tp>
        <v>42668.8125</v>
        <stp/>
        <stp>StudyData</stp>
        <stp>Consolidate(SPREAD((42*HOE+42*RBE)/2-CLE,L3),1X,SPREAD((42*HOE+42*RBE)/2-CLE,L3),1,0)</stp>
        <stp>Bar</stp>
        <stp/>
        <stp>Time</stp>
        <stp>15</stp>
        <stp>-245</stp>
        <stp>All</stp>
        <stp/>
        <stp/>
        <stp>False</stp>
        <tr r="C249" s="2"/>
        <tr r="E249" s="2"/>
      </tp>
      <tp>
        <v>42668.802083333336</v>
        <stp/>
        <stp>StudyData</stp>
        <stp>Consolidate(SPREAD((42*HOE+42*RBE)/2-CLE,L3),1X,SPREAD((42*HOE+42*RBE)/2-CLE,L3),1,0)</stp>
        <stp>Bar</stp>
        <stp/>
        <stp>Time</stp>
        <stp>15</stp>
        <stp>-246</stp>
        <stp>All</stp>
        <stp/>
        <stp/>
        <stp>False</stp>
        <tr r="E250" s="2"/>
        <tr r="C250" s="2"/>
      </tp>
      <tp>
        <v>42668.791666666664</v>
        <stp/>
        <stp>StudyData</stp>
        <stp>Consolidate(SPREAD((42*HOE+42*RBE)/2-CLE,L3),1X,SPREAD((42*HOE+42*RBE)/2-CLE,L3),1,0)</stp>
        <stp>Bar</stp>
        <stp/>
        <stp>Time</stp>
        <stp>15</stp>
        <stp>-247</stp>
        <stp>All</stp>
        <stp/>
        <stp/>
        <stp>False</stp>
        <tr r="C251" s="2"/>
        <tr r="E251" s="2"/>
      </tp>
      <tp>
        <v>42668.78125</v>
        <stp/>
        <stp>StudyData</stp>
        <stp>Consolidate(SPREAD((42*HOE+42*RBE)/2-CLE,L3),1X,SPREAD((42*HOE+42*RBE)/2-CLE,L3),1,0)</stp>
        <stp>Bar</stp>
        <stp/>
        <stp>Time</stp>
        <stp>15</stp>
        <stp>-248</stp>
        <stp>All</stp>
        <stp/>
        <stp/>
        <stp>False</stp>
        <tr r="E252" s="2"/>
        <tr r="C252" s="2"/>
      </tp>
      <tp>
        <v>42668.770833333336</v>
        <stp/>
        <stp>StudyData</stp>
        <stp>Consolidate(SPREAD((42*HOE+42*RBE)/2-CLE,L3),1X,SPREAD((42*HOE+42*RBE)/2-CLE,L3),1,0)</stp>
        <stp>Bar</stp>
        <stp/>
        <stp>Time</stp>
        <stp>15</stp>
        <stp>-249</stp>
        <stp>All</stp>
        <stp/>
        <stp/>
        <stp>False</stp>
        <tr r="E253" s="2"/>
        <tr r="C253" s="2"/>
      </tp>
      <tp>
        <v>42668.760416666664</v>
        <stp/>
        <stp>StudyData</stp>
        <stp>Consolidate(SPREAD((42*HOE+42*RBE)/2-CLE,L3),1X,SPREAD((42*HOE+42*RBE)/2-CLE,L3),1,0)</stp>
        <stp>Bar</stp>
        <stp/>
        <stp>Time</stp>
        <stp>15</stp>
        <stp>-250</stp>
        <stp>All</stp>
        <stp/>
        <stp/>
        <stp>False</stp>
        <tr r="E254" s="2"/>
        <tr r="C254" s="2"/>
      </tp>
      <tp>
        <v>42668.75</v>
        <stp/>
        <stp>StudyData</stp>
        <stp>Consolidate(SPREAD((42*HOE+42*RBE)/2-CLE,L3),1X,SPREAD((42*HOE+42*RBE)/2-CLE,L3),1,0)</stp>
        <stp>Bar</stp>
        <stp/>
        <stp>Time</stp>
        <stp>15</stp>
        <stp>-251</stp>
        <stp>All</stp>
        <stp/>
        <stp/>
        <stp>False</stp>
        <tr r="E255" s="2"/>
        <tr r="C255" s="2"/>
      </tp>
      <tp>
        <v>42668.739583333336</v>
        <stp/>
        <stp>StudyData</stp>
        <stp>Consolidate(SPREAD((42*HOE+42*RBE)/2-CLE,L3),1X,SPREAD((42*HOE+42*RBE)/2-CLE,L3),1,0)</stp>
        <stp>Bar</stp>
        <stp/>
        <stp>Time</stp>
        <stp>15</stp>
        <stp>-252</stp>
        <stp>All</stp>
        <stp/>
        <stp/>
        <stp>False</stp>
        <tr r="E256" s="2"/>
        <tr r="C256" s="2"/>
      </tp>
      <tp>
        <v>42668.729166666664</v>
        <stp/>
        <stp>StudyData</stp>
        <stp>Consolidate(SPREAD((42*HOE+42*RBE)/2-CLE,L3),1X,SPREAD((42*HOE+42*RBE)/2-CLE,L3),1,0)</stp>
        <stp>Bar</stp>
        <stp/>
        <stp>Time</stp>
        <stp>15</stp>
        <stp>-253</stp>
        <stp>All</stp>
        <stp/>
        <stp/>
        <stp>False</stp>
        <tr r="C257" s="2"/>
        <tr r="E257" s="2"/>
      </tp>
      <tp>
        <v>42668.71875</v>
        <stp/>
        <stp>StudyData</stp>
        <stp>Consolidate(SPREAD((42*HOE+42*RBE)/2-CLE,L3),1X,SPREAD((42*HOE+42*RBE)/2-CLE,L3),1,0)</stp>
        <stp>Bar</stp>
        <stp/>
        <stp>Time</stp>
        <stp>15</stp>
        <stp>-254</stp>
        <stp>All</stp>
        <stp/>
        <stp/>
        <stp>False</stp>
        <tr r="C258" s="2"/>
        <tr r="E258" s="2"/>
      </tp>
      <tp>
        <v>42668.708333333336</v>
        <stp/>
        <stp>StudyData</stp>
        <stp>Consolidate(SPREAD((42*HOE+42*RBE)/2-CLE,L3),1X,SPREAD((42*HOE+42*RBE)/2-CLE,L3),1,0)</stp>
        <stp>Bar</stp>
        <stp/>
        <stp>Time</stp>
        <stp>15</stp>
        <stp>-255</stp>
        <stp>All</stp>
        <stp/>
        <stp/>
        <stp>False</stp>
        <tr r="E259" s="2"/>
        <tr r="C259" s="2"/>
      </tp>
      <tp>
        <v>42668.65625</v>
        <stp/>
        <stp>StudyData</stp>
        <stp>Consolidate(SPREAD((42*HOE+42*RBE)/2-CLE,L3),1X,SPREAD((42*HOE+42*RBE)/2-CLE,L3),1,0)</stp>
        <stp>Bar</stp>
        <stp/>
        <stp>Time</stp>
        <stp>15</stp>
        <stp>-256</stp>
        <stp>All</stp>
        <stp/>
        <stp/>
        <stp>False</stp>
        <tr r="C260" s="2"/>
        <tr r="E260" s="2"/>
      </tp>
      <tp>
        <v>42668.645833333336</v>
        <stp/>
        <stp>StudyData</stp>
        <stp>Consolidate(SPREAD((42*HOE+42*RBE)/2-CLE,L3),1X,SPREAD((42*HOE+42*RBE)/2-CLE,L3),1,0)</stp>
        <stp>Bar</stp>
        <stp/>
        <stp>Time</stp>
        <stp>15</stp>
        <stp>-257</stp>
        <stp>All</stp>
        <stp/>
        <stp/>
        <stp>False</stp>
        <tr r="C261" s="2"/>
        <tr r="E261" s="2"/>
      </tp>
      <tp>
        <v>42668.635416666664</v>
        <stp/>
        <stp>StudyData</stp>
        <stp>Consolidate(SPREAD((42*HOE+42*RBE)/2-CLE,L3),1X,SPREAD((42*HOE+42*RBE)/2-CLE,L3),1,0)</stp>
        <stp>Bar</stp>
        <stp/>
        <stp>Time</stp>
        <stp>15</stp>
        <stp>-258</stp>
        <stp>All</stp>
        <stp/>
        <stp/>
        <stp>False</stp>
        <tr r="E262" s="2"/>
        <tr r="C262" s="2"/>
      </tp>
      <tp>
        <v>42668.625</v>
        <stp/>
        <stp>StudyData</stp>
        <stp>Consolidate(SPREAD((42*HOE+42*RBE)/2-CLE,L3),1X,SPREAD((42*HOE+42*RBE)/2-CLE,L3),1,0)</stp>
        <stp>Bar</stp>
        <stp/>
        <stp>Time</stp>
        <stp>15</stp>
        <stp>-259</stp>
        <stp>All</stp>
        <stp/>
        <stp/>
        <stp>False</stp>
        <tr r="C263" s="2"/>
        <tr r="E263" s="2"/>
      </tp>
      <tp>
        <v>42669.072916666664</v>
        <stp/>
        <stp>StudyData</stp>
        <stp>Consolidate(SPREAD((42*HOE+42*RBE)/2-CLE,L3),1X,SPREAD((42*HOE+42*RBE)/2-CLE,L3),1,0)</stp>
        <stp>Bar</stp>
        <stp/>
        <stp>Time</stp>
        <stp>15</stp>
        <stp>-220</stp>
        <stp>All</stp>
        <stp/>
        <stp/>
        <stp>False</stp>
        <tr r="E224" s="2"/>
        <tr r="C224" s="2"/>
      </tp>
      <tp>
        <v>42669.0625</v>
        <stp/>
        <stp>StudyData</stp>
        <stp>Consolidate(SPREAD((42*HOE+42*RBE)/2-CLE,L3),1X,SPREAD((42*HOE+42*RBE)/2-CLE,L3),1,0)</stp>
        <stp>Bar</stp>
        <stp/>
        <stp>Time</stp>
        <stp>15</stp>
        <stp>-221</stp>
        <stp>All</stp>
        <stp/>
        <stp/>
        <stp>False</stp>
        <tr r="C225" s="2"/>
        <tr r="E225" s="2"/>
      </tp>
      <tp>
        <v>42669.052083333336</v>
        <stp/>
        <stp>StudyData</stp>
        <stp>Consolidate(SPREAD((42*HOE+42*RBE)/2-CLE,L3),1X,SPREAD((42*HOE+42*RBE)/2-CLE,L3),1,0)</stp>
        <stp>Bar</stp>
        <stp/>
        <stp>Time</stp>
        <stp>15</stp>
        <stp>-222</stp>
        <stp>All</stp>
        <stp/>
        <stp/>
        <stp>False</stp>
        <tr r="C226" s="2"/>
        <tr r="E226" s="2"/>
      </tp>
      <tp>
        <v>42669.041666666664</v>
        <stp/>
        <stp>StudyData</stp>
        <stp>Consolidate(SPREAD((42*HOE+42*RBE)/2-CLE,L3),1X,SPREAD((42*HOE+42*RBE)/2-CLE,L3),1,0)</stp>
        <stp>Bar</stp>
        <stp/>
        <stp>Time</stp>
        <stp>15</stp>
        <stp>-223</stp>
        <stp>All</stp>
        <stp/>
        <stp/>
        <stp>False</stp>
        <tr r="C227" s="2"/>
        <tr r="E227" s="2"/>
      </tp>
      <tp>
        <v>42669.03125</v>
        <stp/>
        <stp>StudyData</stp>
        <stp>Consolidate(SPREAD((42*HOE+42*RBE)/2-CLE,L3),1X,SPREAD((42*HOE+42*RBE)/2-CLE,L3),1,0)</stp>
        <stp>Bar</stp>
        <stp/>
        <stp>Time</stp>
        <stp>15</stp>
        <stp>-224</stp>
        <stp>All</stp>
        <stp/>
        <stp/>
        <stp>False</stp>
        <tr r="E228" s="2"/>
        <tr r="C228" s="2"/>
      </tp>
      <tp>
        <v>42669.020833333336</v>
        <stp/>
        <stp>StudyData</stp>
        <stp>Consolidate(SPREAD((42*HOE+42*RBE)/2-CLE,L3),1X,SPREAD((42*HOE+42*RBE)/2-CLE,L3),1,0)</stp>
        <stp>Bar</stp>
        <stp/>
        <stp>Time</stp>
        <stp>15</stp>
        <stp>-225</stp>
        <stp>All</stp>
        <stp/>
        <stp/>
        <stp>False</stp>
        <tr r="E229" s="2"/>
        <tr r="C229" s="2"/>
      </tp>
      <tp>
        <v>42669.010416666664</v>
        <stp/>
        <stp>StudyData</stp>
        <stp>Consolidate(SPREAD((42*HOE+42*RBE)/2-CLE,L3),1X,SPREAD((42*HOE+42*RBE)/2-CLE,L3),1,0)</stp>
        <stp>Bar</stp>
        <stp/>
        <stp>Time</stp>
        <stp>15</stp>
        <stp>-226</stp>
        <stp>All</stp>
        <stp/>
        <stp/>
        <stp>False</stp>
        <tr r="C230" s="2"/>
        <tr r="E230" s="2"/>
      </tp>
      <tp>
        <v>42669</v>
        <stp/>
        <stp>StudyData</stp>
        <stp>Consolidate(SPREAD((42*HOE+42*RBE)/2-CLE,L3),1X,SPREAD((42*HOE+42*RBE)/2-CLE,L3),1,0)</stp>
        <stp>Bar</stp>
        <stp/>
        <stp>Time</stp>
        <stp>15</stp>
        <stp>-227</stp>
        <stp>All</stp>
        <stp/>
        <stp/>
        <stp>False</stp>
        <tr r="E231" s="2"/>
        <tr r="C231" s="2"/>
      </tp>
      <tp>
        <v>42668.989583333336</v>
        <stp/>
        <stp>StudyData</stp>
        <stp>Consolidate(SPREAD((42*HOE+42*RBE)/2-CLE,L3),1X,SPREAD((42*HOE+42*RBE)/2-CLE,L3),1,0)</stp>
        <stp>Bar</stp>
        <stp/>
        <stp>Time</stp>
        <stp>15</stp>
        <stp>-228</stp>
        <stp>All</stp>
        <stp/>
        <stp/>
        <stp>False</stp>
        <tr r="E232" s="2"/>
        <tr r="C232" s="2"/>
      </tp>
      <tp>
        <v>42668.979166666664</v>
        <stp/>
        <stp>StudyData</stp>
        <stp>Consolidate(SPREAD((42*HOE+42*RBE)/2-CLE,L3),1X,SPREAD((42*HOE+42*RBE)/2-CLE,L3),1,0)</stp>
        <stp>Bar</stp>
        <stp/>
        <stp>Time</stp>
        <stp>15</stp>
        <stp>-229</stp>
        <stp>All</stp>
        <stp/>
        <stp/>
        <stp>False</stp>
        <tr r="E233" s="2"/>
        <tr r="C233" s="2"/>
      </tp>
      <tp>
        <v>42668.96875</v>
        <stp/>
        <stp>StudyData</stp>
        <stp>Consolidate(SPREAD((42*HOE+42*RBE)/2-CLE,L3),1X,SPREAD((42*HOE+42*RBE)/2-CLE,L3),1,0)</stp>
        <stp>Bar</stp>
        <stp/>
        <stp>Time</stp>
        <stp>15</stp>
        <stp>-230</stp>
        <stp>All</stp>
        <stp/>
        <stp/>
        <stp>False</stp>
        <tr r="C234" s="2"/>
        <tr r="E234" s="2"/>
      </tp>
      <tp>
        <v>42668.958333333336</v>
        <stp/>
        <stp>StudyData</stp>
        <stp>Consolidate(SPREAD((42*HOE+42*RBE)/2-CLE,L3),1X,SPREAD((42*HOE+42*RBE)/2-CLE,L3),1,0)</stp>
        <stp>Bar</stp>
        <stp/>
        <stp>Time</stp>
        <stp>15</stp>
        <stp>-231</stp>
        <stp>All</stp>
        <stp/>
        <stp/>
        <stp>False</stp>
        <tr r="C235" s="2"/>
        <tr r="E235" s="2"/>
      </tp>
      <tp>
        <v>42668.947916666664</v>
        <stp/>
        <stp>StudyData</stp>
        <stp>Consolidate(SPREAD((42*HOE+42*RBE)/2-CLE,L3),1X,SPREAD((42*HOE+42*RBE)/2-CLE,L3),1,0)</stp>
        <stp>Bar</stp>
        <stp/>
        <stp>Time</stp>
        <stp>15</stp>
        <stp>-232</stp>
        <stp>All</stp>
        <stp/>
        <stp/>
        <stp>False</stp>
        <tr r="C236" s="2"/>
        <tr r="E236" s="2"/>
      </tp>
      <tp>
        <v>42668.9375</v>
        <stp/>
        <stp>StudyData</stp>
        <stp>Consolidate(SPREAD((42*HOE+42*RBE)/2-CLE,L3),1X,SPREAD((42*HOE+42*RBE)/2-CLE,L3),1,0)</stp>
        <stp>Bar</stp>
        <stp/>
        <stp>Time</stp>
        <stp>15</stp>
        <stp>-233</stp>
        <stp>All</stp>
        <stp/>
        <stp/>
        <stp>False</stp>
        <tr r="C237" s="2"/>
        <tr r="E237" s="2"/>
      </tp>
      <tp>
        <v>42668.927083333336</v>
        <stp/>
        <stp>StudyData</stp>
        <stp>Consolidate(SPREAD((42*HOE+42*RBE)/2-CLE,L3),1X,SPREAD((42*HOE+42*RBE)/2-CLE,L3),1,0)</stp>
        <stp>Bar</stp>
        <stp/>
        <stp>Time</stp>
        <stp>15</stp>
        <stp>-234</stp>
        <stp>All</stp>
        <stp/>
        <stp/>
        <stp>False</stp>
        <tr r="E238" s="2"/>
        <tr r="C238" s="2"/>
      </tp>
      <tp>
        <v>42668.916666666664</v>
        <stp/>
        <stp>StudyData</stp>
        <stp>Consolidate(SPREAD((42*HOE+42*RBE)/2-CLE,L3),1X,SPREAD((42*HOE+42*RBE)/2-CLE,L3),1,0)</stp>
        <stp>Bar</stp>
        <stp/>
        <stp>Time</stp>
        <stp>15</stp>
        <stp>-235</stp>
        <stp>All</stp>
        <stp/>
        <stp/>
        <stp>False</stp>
        <tr r="C239" s="2"/>
        <tr r="E239" s="2"/>
      </tp>
      <tp>
        <v>42668.90625</v>
        <stp/>
        <stp>StudyData</stp>
        <stp>Consolidate(SPREAD((42*HOE+42*RBE)/2-CLE,L3),1X,SPREAD((42*HOE+42*RBE)/2-CLE,L3),1,0)</stp>
        <stp>Bar</stp>
        <stp/>
        <stp>Time</stp>
        <stp>15</stp>
        <stp>-236</stp>
        <stp>All</stp>
        <stp/>
        <stp/>
        <stp>False</stp>
        <tr r="C240" s="2"/>
        <tr r="E240" s="2"/>
      </tp>
      <tp>
        <v>42668.895833333336</v>
        <stp/>
        <stp>StudyData</stp>
        <stp>Consolidate(SPREAD((42*HOE+42*RBE)/2-CLE,L3),1X,SPREAD((42*HOE+42*RBE)/2-CLE,L3),1,0)</stp>
        <stp>Bar</stp>
        <stp/>
        <stp>Time</stp>
        <stp>15</stp>
        <stp>-237</stp>
        <stp>All</stp>
        <stp/>
        <stp/>
        <stp>False</stp>
        <tr r="C241" s="2"/>
        <tr r="E241" s="2"/>
      </tp>
      <tp>
        <v>42668.885416666664</v>
        <stp/>
        <stp>StudyData</stp>
        <stp>Consolidate(SPREAD((42*HOE+42*RBE)/2-CLE,L3),1X,SPREAD((42*HOE+42*RBE)/2-CLE,L3),1,0)</stp>
        <stp>Bar</stp>
        <stp/>
        <stp>Time</stp>
        <stp>15</stp>
        <stp>-238</stp>
        <stp>All</stp>
        <stp/>
        <stp/>
        <stp>False</stp>
        <tr r="E242" s="2"/>
        <tr r="C242" s="2"/>
      </tp>
      <tp>
        <v>42668.875</v>
        <stp/>
        <stp>StudyData</stp>
        <stp>Consolidate(SPREAD((42*HOE+42*RBE)/2-CLE,L3),1X,SPREAD((42*HOE+42*RBE)/2-CLE,L3),1,0)</stp>
        <stp>Bar</stp>
        <stp/>
        <stp>Time</stp>
        <stp>15</stp>
        <stp>-239</stp>
        <stp>All</stp>
        <stp/>
        <stp/>
        <stp>False</stp>
        <tr r="C243" s="2"/>
        <tr r="E243" s="2"/>
      </tp>
      <tp>
        <v>42669.28125</v>
        <stp/>
        <stp>StudyData</stp>
        <stp>Consolidate(SPREAD((42*HOE+42*RBE)/2-CLE,L3),1X,SPREAD((42*HOE+42*RBE)/2-CLE,L3),1,0)</stp>
        <stp>Bar</stp>
        <stp/>
        <stp>Time</stp>
        <stp>15</stp>
        <stp>-200</stp>
        <stp>All</stp>
        <stp/>
        <stp/>
        <stp>False</stp>
        <tr r="C204" s="2"/>
        <tr r="E204" s="2"/>
      </tp>
      <tp>
        <v>42669.270833333336</v>
        <stp/>
        <stp>StudyData</stp>
        <stp>Consolidate(SPREAD((42*HOE+42*RBE)/2-CLE,L3),1X,SPREAD((42*HOE+42*RBE)/2-CLE,L3),1,0)</stp>
        <stp>Bar</stp>
        <stp/>
        <stp>Time</stp>
        <stp>15</stp>
        <stp>-201</stp>
        <stp>All</stp>
        <stp/>
        <stp/>
        <stp>False</stp>
        <tr r="C205" s="2"/>
        <tr r="E205" s="2"/>
      </tp>
      <tp>
        <v>42669.260416666664</v>
        <stp/>
        <stp>StudyData</stp>
        <stp>Consolidate(SPREAD((42*HOE+42*RBE)/2-CLE,L3),1X,SPREAD((42*HOE+42*RBE)/2-CLE,L3),1,0)</stp>
        <stp>Bar</stp>
        <stp/>
        <stp>Time</stp>
        <stp>15</stp>
        <stp>-202</stp>
        <stp>All</stp>
        <stp/>
        <stp/>
        <stp>False</stp>
        <tr r="E206" s="2"/>
        <tr r="C206" s="2"/>
      </tp>
      <tp>
        <v>42669.25</v>
        <stp/>
        <stp>StudyData</stp>
        <stp>Consolidate(SPREAD((42*HOE+42*RBE)/2-CLE,L3),1X,SPREAD((42*HOE+42*RBE)/2-CLE,L3),1,0)</stp>
        <stp>Bar</stp>
        <stp/>
        <stp>Time</stp>
        <stp>15</stp>
        <stp>-203</stp>
        <stp>All</stp>
        <stp/>
        <stp/>
        <stp>False</stp>
        <tr r="C207" s="2"/>
        <tr r="E207" s="2"/>
      </tp>
      <tp>
        <v>42669.239583333336</v>
        <stp/>
        <stp>StudyData</stp>
        <stp>Consolidate(SPREAD((42*HOE+42*RBE)/2-CLE,L3),1X,SPREAD((42*HOE+42*RBE)/2-CLE,L3),1,0)</stp>
        <stp>Bar</stp>
        <stp/>
        <stp>Time</stp>
        <stp>15</stp>
        <stp>-204</stp>
        <stp>All</stp>
        <stp/>
        <stp/>
        <stp>False</stp>
        <tr r="C208" s="2"/>
        <tr r="E208" s="2"/>
      </tp>
      <tp>
        <v>42669.229166666664</v>
        <stp/>
        <stp>StudyData</stp>
        <stp>Consolidate(SPREAD((42*HOE+42*RBE)/2-CLE,L3),1X,SPREAD((42*HOE+42*RBE)/2-CLE,L3),1,0)</stp>
        <stp>Bar</stp>
        <stp/>
        <stp>Time</stp>
        <stp>15</stp>
        <stp>-205</stp>
        <stp>All</stp>
        <stp/>
        <stp/>
        <stp>False</stp>
        <tr r="C209" s="2"/>
        <tr r="E209" s="2"/>
      </tp>
      <tp>
        <v>42669.21875</v>
        <stp/>
        <stp>StudyData</stp>
        <stp>Consolidate(SPREAD((42*HOE+42*RBE)/2-CLE,L3),1X,SPREAD((42*HOE+42*RBE)/2-CLE,L3),1,0)</stp>
        <stp>Bar</stp>
        <stp/>
        <stp>Time</stp>
        <stp>15</stp>
        <stp>-206</stp>
        <stp>All</stp>
        <stp/>
        <stp/>
        <stp>False</stp>
        <tr r="C210" s="2"/>
        <tr r="E210" s="2"/>
      </tp>
      <tp>
        <v>42669.208333333336</v>
        <stp/>
        <stp>StudyData</stp>
        <stp>Consolidate(SPREAD((42*HOE+42*RBE)/2-CLE,L3),1X,SPREAD((42*HOE+42*RBE)/2-CLE,L3),1,0)</stp>
        <stp>Bar</stp>
        <stp/>
        <stp>Time</stp>
        <stp>15</stp>
        <stp>-207</stp>
        <stp>All</stp>
        <stp/>
        <stp/>
        <stp>False</stp>
        <tr r="C211" s="2"/>
        <tr r="E211" s="2"/>
      </tp>
      <tp>
        <v>42669.197916666664</v>
        <stp/>
        <stp>StudyData</stp>
        <stp>Consolidate(SPREAD((42*HOE+42*RBE)/2-CLE,L3),1X,SPREAD((42*HOE+42*RBE)/2-CLE,L3),1,0)</stp>
        <stp>Bar</stp>
        <stp/>
        <stp>Time</stp>
        <stp>15</stp>
        <stp>-208</stp>
        <stp>All</stp>
        <stp/>
        <stp/>
        <stp>False</stp>
        <tr r="C212" s="2"/>
        <tr r="E212" s="2"/>
      </tp>
      <tp>
        <v>42669.1875</v>
        <stp/>
        <stp>StudyData</stp>
        <stp>Consolidate(SPREAD((42*HOE+42*RBE)/2-CLE,L3),1X,SPREAD((42*HOE+42*RBE)/2-CLE,L3),1,0)</stp>
        <stp>Bar</stp>
        <stp/>
        <stp>Time</stp>
        <stp>15</stp>
        <stp>-209</stp>
        <stp>All</stp>
        <stp/>
        <stp/>
        <stp>False</stp>
        <tr r="C213" s="2"/>
        <tr r="E213" s="2"/>
      </tp>
      <tp>
        <v>14.7</v>
        <stp/>
        <stp>StudyData</stp>
        <stp>Consolidate(SPREAD((42*HOE+42*RBE)/2-CLE,L3),1X,SPREAD((42*HOE+42*RBE)/2-CLE,L3),1,0)</stp>
        <stp>Bar</stp>
        <stp/>
        <stp>Low</stp>
        <stp>15</stp>
        <stp>-108</stp>
        <stp>All</stp>
        <stp/>
        <stp/>
        <stp>TRUE</stp>
        <stp>T</stp>
        <tr r="H112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-208</stp>
        <stp>All</stp>
        <stp/>
        <stp/>
        <stp>TRUE</stp>
        <stp>T</stp>
        <tr r="H212" s="2"/>
      </tp>
      <tp>
        <v>42669.177083333336</v>
        <stp/>
        <stp>StudyData</stp>
        <stp>Consolidate(SPREAD((42*HOE+42*RBE)/2-CLE,L3),1X,SPREAD((42*HOE+42*RBE)/2-CLE,L3),1,0)</stp>
        <stp>Bar</stp>
        <stp/>
        <stp>Time</stp>
        <stp>15</stp>
        <stp>-210</stp>
        <stp>All</stp>
        <stp/>
        <stp/>
        <stp>False</stp>
        <tr r="C214" s="2"/>
        <tr r="E214" s="2"/>
      </tp>
      <tp>
        <v>42669.166666666664</v>
        <stp/>
        <stp>StudyData</stp>
        <stp>Consolidate(SPREAD((42*HOE+42*RBE)/2-CLE,L3),1X,SPREAD((42*HOE+42*RBE)/2-CLE,L3),1,0)</stp>
        <stp>Bar</stp>
        <stp/>
        <stp>Time</stp>
        <stp>15</stp>
        <stp>-211</stp>
        <stp>All</stp>
        <stp/>
        <stp/>
        <stp>False</stp>
        <tr r="C215" s="2"/>
        <tr r="E215" s="2"/>
      </tp>
      <tp>
        <v>42669.15625</v>
        <stp/>
        <stp>StudyData</stp>
        <stp>Consolidate(SPREAD((42*HOE+42*RBE)/2-CLE,L3),1X,SPREAD((42*HOE+42*RBE)/2-CLE,L3),1,0)</stp>
        <stp>Bar</stp>
        <stp/>
        <stp>Time</stp>
        <stp>15</stp>
        <stp>-212</stp>
        <stp>All</stp>
        <stp/>
        <stp/>
        <stp>False</stp>
        <tr r="C216" s="2"/>
        <tr r="E216" s="2"/>
      </tp>
      <tp>
        <v>42669.145833333336</v>
        <stp/>
        <stp>StudyData</stp>
        <stp>Consolidate(SPREAD((42*HOE+42*RBE)/2-CLE,L3),1X,SPREAD((42*HOE+42*RBE)/2-CLE,L3),1,0)</stp>
        <stp>Bar</stp>
        <stp/>
        <stp>Time</stp>
        <stp>15</stp>
        <stp>-213</stp>
        <stp>All</stp>
        <stp/>
        <stp/>
        <stp>False</stp>
        <tr r="C217" s="2"/>
        <tr r="E217" s="2"/>
      </tp>
      <tp>
        <v>42669.135416666664</v>
        <stp/>
        <stp>StudyData</stp>
        <stp>Consolidate(SPREAD((42*HOE+42*RBE)/2-CLE,L3),1X,SPREAD((42*HOE+42*RBE)/2-CLE,L3),1,0)</stp>
        <stp>Bar</stp>
        <stp/>
        <stp>Time</stp>
        <stp>15</stp>
        <stp>-214</stp>
        <stp>All</stp>
        <stp/>
        <stp/>
        <stp>False</stp>
        <tr r="C218" s="2"/>
        <tr r="E218" s="2"/>
      </tp>
      <tp>
        <v>42669.125</v>
        <stp/>
        <stp>StudyData</stp>
        <stp>Consolidate(SPREAD((42*HOE+42*RBE)/2-CLE,L3),1X,SPREAD((42*HOE+42*RBE)/2-CLE,L3),1,0)</stp>
        <stp>Bar</stp>
        <stp/>
        <stp>Time</stp>
        <stp>15</stp>
        <stp>-215</stp>
        <stp>All</stp>
        <stp/>
        <stp/>
        <stp>False</stp>
        <tr r="C219" s="2"/>
        <tr r="E219" s="2"/>
      </tp>
      <tp>
        <v>42669.114583333336</v>
        <stp/>
        <stp>StudyData</stp>
        <stp>Consolidate(SPREAD((42*HOE+42*RBE)/2-CLE,L3),1X,SPREAD((42*HOE+42*RBE)/2-CLE,L3),1,0)</stp>
        <stp>Bar</stp>
        <stp/>
        <stp>Time</stp>
        <stp>15</stp>
        <stp>-216</stp>
        <stp>All</stp>
        <stp/>
        <stp/>
        <stp>False</stp>
        <tr r="E220" s="2"/>
        <tr r="C220" s="2"/>
      </tp>
      <tp>
        <v>42669.104166666664</v>
        <stp/>
        <stp>StudyData</stp>
        <stp>Consolidate(SPREAD((42*HOE+42*RBE)/2-CLE,L3),1X,SPREAD((42*HOE+42*RBE)/2-CLE,L3),1,0)</stp>
        <stp>Bar</stp>
        <stp/>
        <stp>Time</stp>
        <stp>15</stp>
        <stp>-217</stp>
        <stp>All</stp>
        <stp/>
        <stp/>
        <stp>False</stp>
        <tr r="C221" s="2"/>
        <tr r="E221" s="2"/>
      </tp>
      <tp>
        <v>42669.09375</v>
        <stp/>
        <stp>StudyData</stp>
        <stp>Consolidate(SPREAD((42*HOE+42*RBE)/2-CLE,L3),1X,SPREAD((42*HOE+42*RBE)/2-CLE,L3),1,0)</stp>
        <stp>Bar</stp>
        <stp/>
        <stp>Time</stp>
        <stp>15</stp>
        <stp>-218</stp>
        <stp>All</stp>
        <stp/>
        <stp/>
        <stp>False</stp>
        <tr r="E222" s="2"/>
        <tr r="C222" s="2"/>
      </tp>
      <tp>
        <v>42669.083333333336</v>
        <stp/>
        <stp>StudyData</stp>
        <stp>Consolidate(SPREAD((42*HOE+42*RBE)/2-CLE,L3),1X,SPREAD((42*HOE+42*RBE)/2-CLE,L3),1,0)</stp>
        <stp>Bar</stp>
        <stp/>
        <stp>Time</stp>
        <stp>15</stp>
        <stp>-219</stp>
        <stp>All</stp>
        <stp/>
        <stp/>
        <stp>False</stp>
        <tr r="C223" s="2"/>
        <tr r="E223" s="2"/>
      </tp>
      <tp>
        <v>14.76</v>
        <stp/>
        <stp>StudyData</stp>
        <stp>Consolidate(SPREAD((42*HOE+42*RBE)/2-CLE,L3),1X,SPREAD((42*HOE+42*RBE)/2-CLE,L3),1,0)</stp>
        <stp>Bar</stp>
        <stp/>
        <stp>Low</stp>
        <stp>15</stp>
        <stp>-109</stp>
        <stp>All</stp>
        <stp/>
        <stp/>
        <stp>TRUE</stp>
        <stp>T</stp>
        <tr r="H113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-209</stp>
        <stp>All</stp>
        <stp/>
        <stp/>
        <stp>TRUE</stp>
        <stp>T</stp>
        <tr r="H213" s="2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-27</stp>
        <stp>All</stp>
        <stp/>
        <stp/>
        <stp>TRUE</stp>
        <stp>T</stp>
        <tr r="G31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-26</stp>
        <stp>All</stp>
        <stp/>
        <stp/>
        <stp>TRUE</stp>
        <stp>T</stp>
        <tr r="G30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-25</stp>
        <stp>All</stp>
        <stp/>
        <stp/>
        <stp>TRUE</stp>
        <stp>T</stp>
        <tr r="G29" s="2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-24</stp>
        <stp>All</stp>
        <stp/>
        <stp/>
        <stp>TRUE</stp>
        <stp>T</stp>
        <tr r="G28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-23</stp>
        <stp>All</stp>
        <stp/>
        <stp/>
        <stp>TRUE</stp>
        <stp>T</stp>
        <tr r="G27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-22</stp>
        <stp>All</stp>
        <stp/>
        <stp/>
        <stp>TRUE</stp>
        <stp>T</stp>
        <tr r="G26" s="2"/>
      </tp>
      <tp>
        <v>14.64</v>
        <stp/>
        <stp>StudyData</stp>
        <stp>Consolidate(SPREAD((42*HOE+42*RBE)/2-CLE,L3),1X,SPREAD((42*HOE+42*RBE)/2-CLE,L3),1,0)</stp>
        <stp>Bar</stp>
        <stp/>
        <stp>High</stp>
        <stp>15</stp>
        <stp>-21</stp>
        <stp>All</stp>
        <stp/>
        <stp/>
        <stp>TRUE</stp>
        <stp>T</stp>
        <tr r="G25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-20</stp>
        <stp>All</stp>
        <stp/>
        <stp/>
        <stp>TRUE</stp>
        <stp>T</stp>
        <tr r="G24" s="2"/>
      </tp>
      <tp>
        <v>14.58</v>
        <stp/>
        <stp>StudyData</stp>
        <stp>Consolidate(SPREAD((42*HOE+42*RBE)/2-CLE,L3),1X,SPREAD((42*HOE+42*RBE)/2-CLE,L3),1,0)</stp>
        <stp>Bar</stp>
        <stp/>
        <stp>High</stp>
        <stp>15</stp>
        <stp>-29</stp>
        <stp>All</stp>
        <stp/>
        <stp/>
        <stp>TRUE</stp>
        <stp>T</stp>
        <tr r="G33" s="2"/>
      </tp>
      <tp>
        <v>14.6</v>
        <stp/>
        <stp>StudyData</stp>
        <stp>Consolidate(SPREAD((42*HOE+42*RBE)/2-CLE,L3),1X,SPREAD((42*HOE+42*RBE)/2-CLE,L3),1,0)</stp>
        <stp>Bar</stp>
        <stp/>
        <stp>High</stp>
        <stp>15</stp>
        <stp>-28</stp>
        <stp>All</stp>
        <stp/>
        <stp/>
        <stp>TRUE</stp>
        <stp>T</stp>
        <tr r="G32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-116</stp>
        <stp>All</stp>
        <stp/>
        <stp/>
        <stp>TRUE</stp>
        <stp>T</stp>
        <tr r="H120" s="2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-216</stp>
        <stp>All</stp>
        <stp/>
        <stp/>
        <stp>TRUE</stp>
        <stp>T</stp>
        <tr r="H220" s="2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-117</stp>
        <stp>All</stp>
        <stp/>
        <stp/>
        <stp>TRUE</stp>
        <stp>T</stp>
        <tr r="H121" s="2"/>
      </tp>
      <tp>
        <v>14.21</v>
        <stp/>
        <stp>StudyData</stp>
        <stp>Consolidate(SPREAD((42*HOE+42*RBE)/2-CLE,L3),1X,SPREAD((42*HOE+42*RBE)/2-CLE,L3),1,0)</stp>
        <stp>Bar</stp>
        <stp/>
        <stp>Low</stp>
        <stp>15</stp>
        <stp>-217</stp>
        <stp>All</stp>
        <stp/>
        <stp/>
        <stp>TRUE</stp>
        <stp>T</stp>
        <tr r="H221" s="2"/>
      </tp>
      <tp>
        <v>14.88</v>
        <stp/>
        <stp>StudyData</stp>
        <stp>Consolidate(SPREAD((42*HOE+42*RBE)/2-CLE,L3),1X,SPREAD((42*HOE+42*RBE)/2-CLE,L3),1,0)</stp>
        <stp>Bar</stp>
        <stp/>
        <stp>Low</stp>
        <stp>15</stp>
        <stp>-114</stp>
        <stp>All</stp>
        <stp/>
        <stp/>
        <stp>TRUE</stp>
        <stp>T</stp>
        <tr r="H118" s="2"/>
      </tp>
      <tp>
        <v>14.22</v>
        <stp/>
        <stp>StudyData</stp>
        <stp>Consolidate(SPREAD((42*HOE+42*RBE)/2-CLE,L3),1X,SPREAD((42*HOE+42*RBE)/2-CLE,L3),1,0)</stp>
        <stp>Bar</stp>
        <stp/>
        <stp>Low</stp>
        <stp>15</stp>
        <stp>-214</stp>
        <stp>All</stp>
        <stp/>
        <stp/>
        <stp>TRUE</stp>
        <stp>T</stp>
        <tr r="H218" s="2"/>
      </tp>
      <tp>
        <v>14.81</v>
        <stp/>
        <stp>StudyData</stp>
        <stp>Consolidate(SPREAD((42*HOE+42*RBE)/2-CLE,L3),1X,SPREAD((42*HOE+42*RBE)/2-CLE,L3),1,0)</stp>
        <stp>Bar</stp>
        <stp/>
        <stp>Low</stp>
        <stp>15</stp>
        <stp>-115</stp>
        <stp>All</stp>
        <stp/>
        <stp/>
        <stp>TRUE</stp>
        <stp>T</stp>
        <tr r="H119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-215</stp>
        <stp>All</stp>
        <stp/>
        <stp/>
        <stp>TRUE</stp>
        <stp>T</stp>
        <tr r="H219" s="2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-112</stp>
        <stp>All</stp>
        <stp/>
        <stp/>
        <stp>TRUE</stp>
        <stp>T</stp>
        <tr r="H116" s="2"/>
      </tp>
      <tp>
        <v>14.21</v>
        <stp/>
        <stp>StudyData</stp>
        <stp>Consolidate(SPREAD((42*HOE+42*RBE)/2-CLE,L3),1X,SPREAD((42*HOE+42*RBE)/2-CLE,L3),1,0)</stp>
        <stp>Bar</stp>
        <stp/>
        <stp>Low</stp>
        <stp>15</stp>
        <stp>-212</stp>
        <stp>All</stp>
        <stp/>
        <stp/>
        <stp>TRUE</stp>
        <stp>T</stp>
        <tr r="H216" s="2"/>
      </tp>
      <tp>
        <v>14.88</v>
        <stp/>
        <stp>StudyData</stp>
        <stp>Consolidate(SPREAD((42*HOE+42*RBE)/2-CLE,L3),1X,SPREAD((42*HOE+42*RBE)/2-CLE,L3),1,0)</stp>
        <stp>Bar</stp>
        <stp/>
        <stp>Low</stp>
        <stp>15</stp>
        <stp>-113</stp>
        <stp>All</stp>
        <stp/>
        <stp/>
        <stp>TRUE</stp>
        <stp>T</stp>
        <tr r="H117" s="2"/>
      </tp>
      <tp>
        <v>14.2</v>
        <stp/>
        <stp>StudyData</stp>
        <stp>Consolidate(SPREAD((42*HOE+42*RBE)/2-CLE,L3),1X,SPREAD((42*HOE+42*RBE)/2-CLE,L3),1,0)</stp>
        <stp>Bar</stp>
        <stp/>
        <stp>Low</stp>
        <stp>15</stp>
        <stp>-213</stp>
        <stp>All</stp>
        <stp/>
        <stp/>
        <stp>TRUE</stp>
        <stp>T</stp>
        <tr r="H217" s="2"/>
      </tp>
      <tp>
        <v>14.74</v>
        <stp/>
        <stp>StudyData</stp>
        <stp>Consolidate(SPREAD((42*HOE+42*RBE)/2-CLE,L3),1X,SPREAD((42*HOE+42*RBE)/2-CLE,L3),1,0)</stp>
        <stp>Bar</stp>
        <stp/>
        <stp>Low</stp>
        <stp>15</stp>
        <stp>-110</stp>
        <stp>All</stp>
        <stp/>
        <stp/>
        <stp>TRUE</stp>
        <stp>T</stp>
        <tr r="H114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-210</stp>
        <stp>All</stp>
        <stp/>
        <stp/>
        <stp>TRUE</stp>
        <stp>T</stp>
        <tr r="H214" s="2"/>
      </tp>
      <tp>
        <v>14.77</v>
        <stp/>
        <stp>StudyData</stp>
        <stp>Consolidate(SPREAD((42*HOE+42*RBE)/2-CLE,L3),1X,SPREAD((42*HOE+42*RBE)/2-CLE,L3),1,0)</stp>
        <stp>Bar</stp>
        <stp/>
        <stp>Low</stp>
        <stp>15</stp>
        <stp>-111</stp>
        <stp>All</stp>
        <stp/>
        <stp/>
        <stp>TRUE</stp>
        <stp>T</stp>
        <tr r="H115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-211</stp>
        <stp>All</stp>
        <stp/>
        <stp/>
        <stp>TRUE</stp>
        <stp>T</stp>
        <tr r="H215" s="2"/>
      </tp>
      <tp>
        <v>14.8</v>
        <stp/>
        <stp>StudyData</stp>
        <stp>Consolidate(SPREAD((42*HOE+42*RBE)/2-CLE,L3),1X,SPREAD((42*HOE+42*RBE)/2-CLE,L3),1,0)</stp>
        <stp>Bar</stp>
        <stp/>
        <stp>Low</stp>
        <stp>15</stp>
        <stp>-118</stp>
        <stp>All</stp>
        <stp/>
        <stp/>
        <stp>TRUE</stp>
        <stp>T</stp>
        <tr r="H122" s="2"/>
      </tp>
      <tp>
        <v>14.22</v>
        <stp/>
        <stp>StudyData</stp>
        <stp>Consolidate(SPREAD((42*HOE+42*RBE)/2-CLE,L3),1X,SPREAD((42*HOE+42*RBE)/2-CLE,L3),1,0)</stp>
        <stp>Bar</stp>
        <stp/>
        <stp>Low</stp>
        <stp>15</stp>
        <stp>-218</stp>
        <stp>All</stp>
        <stp/>
        <stp/>
        <stp>TRUE</stp>
        <stp>T</stp>
        <tr r="H222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-119</stp>
        <stp>All</stp>
        <stp/>
        <stp/>
        <stp>TRUE</stp>
        <stp>T</stp>
        <tr r="H123" s="2"/>
      </tp>
      <tp>
        <v>14.27</v>
        <stp/>
        <stp>StudyData</stp>
        <stp>Consolidate(SPREAD((42*HOE+42*RBE)/2-CLE,L3),1X,SPREAD((42*HOE+42*RBE)/2-CLE,L3),1,0)</stp>
        <stp>Bar</stp>
        <stp/>
        <stp>Low</stp>
        <stp>15</stp>
        <stp>-219</stp>
        <stp>All</stp>
        <stp/>
        <stp/>
        <stp>TRUE</stp>
        <stp>T</stp>
        <tr r="H223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-37</stp>
        <stp>All</stp>
        <stp/>
        <stp/>
        <stp>TRUE</stp>
        <stp>T</stp>
        <tr r="G41" s="2"/>
      </tp>
      <tp>
        <v>14.57</v>
        <stp/>
        <stp>StudyData</stp>
        <stp>Consolidate(SPREAD((42*HOE+42*RBE)/2-CLE,L3),1X,SPREAD((42*HOE+42*RBE)/2-CLE,L3),1,0)</stp>
        <stp>Bar</stp>
        <stp/>
        <stp>High</stp>
        <stp>15</stp>
        <stp>-36</stp>
        <stp>All</stp>
        <stp/>
        <stp/>
        <stp>TRUE</stp>
        <stp>T</stp>
        <tr r="G40" s="2"/>
      </tp>
      <tp>
        <v>14.61</v>
        <stp/>
        <stp>StudyData</stp>
        <stp>Consolidate(SPREAD((42*HOE+42*RBE)/2-CLE,L3),1X,SPREAD((42*HOE+42*RBE)/2-CLE,L3),1,0)</stp>
        <stp>Bar</stp>
        <stp/>
        <stp>High</stp>
        <stp>15</stp>
        <stp>-35</stp>
        <stp>All</stp>
        <stp/>
        <stp/>
        <stp>TRUE</stp>
        <stp>T</stp>
        <tr r="G39" s="2"/>
      </tp>
      <tp>
        <v>14.64</v>
        <stp/>
        <stp>StudyData</stp>
        <stp>Consolidate(SPREAD((42*HOE+42*RBE)/2-CLE,L3),1X,SPREAD((42*HOE+42*RBE)/2-CLE,L3),1,0)</stp>
        <stp>Bar</stp>
        <stp/>
        <stp>High</stp>
        <stp>15</stp>
        <stp>-34</stp>
        <stp>All</stp>
        <stp/>
        <stp/>
        <stp>TRUE</stp>
        <stp>T</stp>
        <tr r="G38" s="2"/>
      </tp>
      <tp>
        <v>14.67</v>
        <stp/>
        <stp>StudyData</stp>
        <stp>Consolidate(SPREAD((42*HOE+42*RBE)/2-CLE,L3),1X,SPREAD((42*HOE+42*RBE)/2-CLE,L3),1,0)</stp>
        <stp>Bar</stp>
        <stp/>
        <stp>High</stp>
        <stp>15</stp>
        <stp>-33</stp>
        <stp>All</stp>
        <stp/>
        <stp/>
        <stp>TRUE</stp>
        <stp>T</stp>
        <tr r="G37" s="2"/>
      </tp>
      <tp>
        <v>14.68</v>
        <stp/>
        <stp>StudyData</stp>
        <stp>Consolidate(SPREAD((42*HOE+42*RBE)/2-CLE,L3),1X,SPREAD((42*HOE+42*RBE)/2-CLE,L3),1,0)</stp>
        <stp>Bar</stp>
        <stp/>
        <stp>High</stp>
        <stp>15</stp>
        <stp>-32</stp>
        <stp>All</stp>
        <stp/>
        <stp/>
        <stp>TRUE</stp>
        <stp>T</stp>
        <tr r="G36" s="2"/>
      </tp>
      <tp>
        <v>14.68</v>
        <stp/>
        <stp>StudyData</stp>
        <stp>Consolidate(SPREAD((42*HOE+42*RBE)/2-CLE,L3),1X,SPREAD((42*HOE+42*RBE)/2-CLE,L3),1,0)</stp>
        <stp>Bar</stp>
        <stp/>
        <stp>High</stp>
        <stp>15</stp>
        <stp>-31</stp>
        <stp>All</stp>
        <stp/>
        <stp/>
        <stp>TRUE</stp>
        <stp>T</stp>
        <tr r="G35" s="2"/>
      </tp>
      <tp>
        <v>14.61</v>
        <stp/>
        <stp>StudyData</stp>
        <stp>Consolidate(SPREAD((42*HOE+42*RBE)/2-CLE,L3),1X,SPREAD((42*HOE+42*RBE)/2-CLE,L3),1,0)</stp>
        <stp>Bar</stp>
        <stp/>
        <stp>High</stp>
        <stp>15</stp>
        <stp>-30</stp>
        <stp>All</stp>
        <stp/>
        <stp/>
        <stp>TRUE</stp>
        <stp>T</stp>
        <tr r="G34" s="2"/>
      </tp>
      <tp>
        <v>14.61</v>
        <stp/>
        <stp>StudyData</stp>
        <stp>Consolidate(SPREAD((42*HOE+42*RBE)/2-CLE,L3),1X,SPREAD((42*HOE+42*RBE)/2-CLE,L3),1,0)</stp>
        <stp>Bar</stp>
        <stp/>
        <stp>High</stp>
        <stp>15</stp>
        <stp>-39</stp>
        <stp>All</stp>
        <stp/>
        <stp/>
        <stp>TRUE</stp>
        <stp>T</stp>
        <tr r="G43" s="2"/>
      </tp>
      <tp>
        <v>14.56</v>
        <stp/>
        <stp>StudyData</stp>
        <stp>Consolidate(SPREAD((42*HOE+42*RBE)/2-CLE,L3),1X,SPREAD((42*HOE+42*RBE)/2-CLE,L3),1,0)</stp>
        <stp>Bar</stp>
        <stp/>
        <stp>High</stp>
        <stp>15</stp>
        <stp>-38</stp>
        <stp>All</stp>
        <stp/>
        <stp/>
        <stp>TRUE</stp>
        <stp>T</stp>
        <tr r="G42" s="2"/>
      </tp>
      <tp>
        <v>80.25</v>
        <stp/>
        <stp>StudyData</stp>
        <stp>Consolidate(SPREAD((-ZSE)+(2.2*ZME)+(11*ZLE)),1X,SPREAD((-ZSE)+(2.2*ZME)+(11*ZLE)),1,0)</stp>
        <stp>Bar</stp>
        <stp/>
        <stp>Close</stp>
        <stp>15</stp>
        <stp>-18</stp>
        <stp>All</stp>
        <stp/>
        <stp/>
        <stp>TRUE</stp>
        <stp>T</stp>
        <tr r="I22" s="6"/>
      </tp>
      <tp>
        <v>80.5</v>
        <stp/>
        <stp>StudyData</stp>
        <stp>Consolidate(SPREAD((-ZSE)+(2.2*ZME)+(11*ZLE)),1X,SPREAD((-ZSE)+(2.2*ZME)+(11*ZLE)),1,0)</stp>
        <stp>Bar</stp>
        <stp/>
        <stp>Close</stp>
        <stp>15</stp>
        <stp>-19</stp>
        <stp>All</stp>
        <stp/>
        <stp/>
        <stp>TRUE</stp>
        <stp>T</stp>
        <tr r="I23" s="6"/>
      </tp>
      <tp>
        <v>79.75</v>
        <stp/>
        <stp>StudyData</stp>
        <stp>Consolidate(SPREAD((-ZSE)+(2.2*ZME)+(11*ZLE)),1X,SPREAD((-ZSE)+(2.2*ZME)+(11*ZLE)),1,0)</stp>
        <stp>Bar</stp>
        <stp/>
        <stp>Close</stp>
        <stp>15</stp>
        <stp>-16</stp>
        <stp>All</stp>
        <stp/>
        <stp/>
        <stp>TRUE</stp>
        <stp>T</stp>
        <tr r="I20" s="6"/>
      </tp>
      <tp>
        <v>80.25</v>
        <stp/>
        <stp>StudyData</stp>
        <stp>Consolidate(SPREAD((-ZSE)+(2.2*ZME)+(11*ZLE)),1X,SPREAD((-ZSE)+(2.2*ZME)+(11*ZLE)),1,0)</stp>
        <stp>Bar</stp>
        <stp/>
        <stp>Close</stp>
        <stp>15</stp>
        <stp>-17</stp>
        <stp>All</stp>
        <stp/>
        <stp/>
        <stp>TRUE</stp>
        <stp>T</stp>
        <tr r="I21" s="6"/>
      </tp>
      <tp>
        <v>81.25</v>
        <stp/>
        <stp>StudyData</stp>
        <stp>Consolidate(SPREAD((-ZSE)+(2.2*ZME)+(11*ZLE)),1X,SPREAD((-ZSE)+(2.2*ZME)+(11*ZLE)),1,0)</stp>
        <stp>Bar</stp>
        <stp/>
        <stp>Close</stp>
        <stp>15</stp>
        <stp>-14</stp>
        <stp>All</stp>
        <stp/>
        <stp/>
        <stp>TRUE</stp>
        <stp>T</stp>
        <tr r="I18" s="6"/>
      </tp>
      <tp>
        <v>80.75</v>
        <stp/>
        <stp>StudyData</stp>
        <stp>Consolidate(SPREAD((-ZSE)+(2.2*ZME)+(11*ZLE)),1X,SPREAD((-ZSE)+(2.2*ZME)+(11*ZLE)),1,0)</stp>
        <stp>Bar</stp>
        <stp/>
        <stp>Close</stp>
        <stp>15</stp>
        <stp>-15</stp>
        <stp>All</stp>
        <stp/>
        <stp/>
        <stp>TRUE</stp>
        <stp>T</stp>
        <tr r="I19" s="6"/>
      </tp>
      <tp>
        <v>80.25</v>
        <stp/>
        <stp>StudyData</stp>
        <stp>Consolidate(SPREAD((-ZSE)+(2.2*ZME)+(11*ZLE)),1X,SPREAD((-ZSE)+(2.2*ZME)+(11*ZLE)),1,0)</stp>
        <stp>Bar</stp>
        <stp/>
        <stp>Close</stp>
        <stp>15</stp>
        <stp>-12</stp>
        <stp>All</stp>
        <stp/>
        <stp/>
        <stp>TRUE</stp>
        <stp>T</stp>
        <tr r="I16" s="6"/>
      </tp>
      <tp>
        <v>79.75</v>
        <stp/>
        <stp>StudyData</stp>
        <stp>Consolidate(SPREAD((-ZSE)+(2.2*ZME)+(11*ZLE)),1X,SPREAD((-ZSE)+(2.2*ZME)+(11*ZLE)),1,0)</stp>
        <stp>Bar</stp>
        <stp/>
        <stp>Close</stp>
        <stp>15</stp>
        <stp>-13</stp>
        <stp>All</stp>
        <stp/>
        <stp/>
        <stp>TRUE</stp>
        <stp>T</stp>
        <tr r="I17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-10</stp>
        <stp>All</stp>
        <stp/>
        <stp/>
        <stp>TRUE</stp>
        <stp>T</stp>
        <tr r="I14" s="6"/>
      </tp>
      <tp>
        <v>80.75</v>
        <stp/>
        <stp>StudyData</stp>
        <stp>Consolidate(SPREAD((-ZSE)+(2.2*ZME)+(11*ZLE)),1X,SPREAD((-ZSE)+(2.2*ZME)+(11*ZLE)),1,0)</stp>
        <stp>Bar</stp>
        <stp/>
        <stp>Close</stp>
        <stp>15</stp>
        <stp>-11</stp>
        <stp>All</stp>
        <stp/>
        <stp/>
        <stp>TRUE</stp>
        <stp>T</stp>
        <tr r="I15" s="6"/>
      </tp>
      <tp>
        <v>16.66</v>
        <stp/>
        <stp>StudyData</stp>
        <stp>Consolidate(SPREAD(42*HOE-CLE, L2),1X,SPREAD(42*HOE-CLE, L2),1,0)</stp>
        <stp>Bar</stp>
        <stp/>
        <stp>High</stp>
        <stp>20</stp>
        <stp>0</stp>
        <stp>All</stp>
        <stp/>
        <stp/>
        <stp>TRUE</stp>
        <stp>T</stp>
        <tr r="G4" s="5"/>
      </tp>
      <tp>
        <v>14.82</v>
        <stp/>
        <stp>StudyData</stp>
        <stp>Consolidate(SPREAD((42*HOE+42*RBE)/2-CLE,L3),1X,SPREAD((42*HOE+42*RBE)/2-CLE,L3),1,0)</stp>
        <stp>Bar</stp>
        <stp/>
        <stp>Low</stp>
        <stp>15</stp>
        <stp>-126</stp>
        <stp>All</stp>
        <stp/>
        <stp/>
        <stp>TRUE</stp>
        <stp>T</stp>
        <tr r="H130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-226</stp>
        <stp>All</stp>
        <stp/>
        <stp/>
        <stp>TRUE</stp>
        <stp>T</stp>
        <tr r="H230" s="2"/>
      </tp>
      <tp>
        <v>14.76</v>
        <stp/>
        <stp>StudyData</stp>
        <stp>Consolidate(SPREAD((42*HOE+42*RBE)/2-CLE,L3),1X,SPREAD((42*HOE+42*RBE)/2-CLE,L3),1,0)</stp>
        <stp>Bar</stp>
        <stp/>
        <stp>Low</stp>
        <stp>15</stp>
        <stp>-127</stp>
        <stp>All</stp>
        <stp/>
        <stp/>
        <stp>TRUE</stp>
        <stp>T</stp>
        <tr r="H131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-227</stp>
        <stp>All</stp>
        <stp/>
        <stp/>
        <stp>TRUE</stp>
        <stp>T</stp>
        <tr r="H231" s="2"/>
      </tp>
      <tp>
        <v>14.75</v>
        <stp/>
        <stp>StudyData</stp>
        <stp>Consolidate(SPREAD((42*HOE+42*RBE)/2-CLE,L3),1X,SPREAD((42*HOE+42*RBE)/2-CLE,L3),1,0)</stp>
        <stp>Bar</stp>
        <stp/>
        <stp>Low</stp>
        <stp>15</stp>
        <stp>-124</stp>
        <stp>All</stp>
        <stp/>
        <stp/>
        <stp>TRUE</stp>
        <stp>T</stp>
        <tr r="H128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-224</stp>
        <stp>All</stp>
        <stp/>
        <stp/>
        <stp>TRUE</stp>
        <stp>T</stp>
        <tr r="H228" s="2"/>
      </tp>
      <tp>
        <v>14.8</v>
        <stp/>
        <stp>StudyData</stp>
        <stp>Consolidate(SPREAD((42*HOE+42*RBE)/2-CLE,L3),1X,SPREAD((42*HOE+42*RBE)/2-CLE,L3),1,0)</stp>
        <stp>Bar</stp>
        <stp/>
        <stp>Low</stp>
        <stp>15</stp>
        <stp>-125</stp>
        <stp>All</stp>
        <stp/>
        <stp/>
        <stp>TRUE</stp>
        <stp>T</stp>
        <tr r="H129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-225</stp>
        <stp>All</stp>
        <stp/>
        <stp/>
        <stp>TRUE</stp>
        <stp>T</stp>
        <tr r="H229" s="2"/>
      </tp>
      <tp>
        <v>14.82</v>
        <stp/>
        <stp>StudyData</stp>
        <stp>Consolidate(SPREAD((42*HOE+42*RBE)/2-CLE,L3),1X,SPREAD((42*HOE+42*RBE)/2-CLE,L3),1,0)</stp>
        <stp>Bar</stp>
        <stp/>
        <stp>Low</stp>
        <stp>15</stp>
        <stp>-122</stp>
        <stp>All</stp>
        <stp/>
        <stp/>
        <stp>TRUE</stp>
        <stp>T</stp>
        <tr r="H126" s="2"/>
      </tp>
      <tp>
        <v>14.28</v>
        <stp/>
        <stp>StudyData</stp>
        <stp>Consolidate(SPREAD((42*HOE+42*RBE)/2-CLE,L3),1X,SPREAD((42*HOE+42*RBE)/2-CLE,L3),1,0)</stp>
        <stp>Bar</stp>
        <stp/>
        <stp>Low</stp>
        <stp>15</stp>
        <stp>-222</stp>
        <stp>All</stp>
        <stp/>
        <stp/>
        <stp>TRUE</stp>
        <stp>T</stp>
        <tr r="H226" s="2"/>
      </tp>
      <tp>
        <v>14.84</v>
        <stp/>
        <stp>StudyData</stp>
        <stp>Consolidate(SPREAD((42*HOE+42*RBE)/2-CLE,L3),1X,SPREAD((42*HOE+42*RBE)/2-CLE,L3),1,0)</stp>
        <stp>Bar</stp>
        <stp/>
        <stp>Low</stp>
        <stp>15</stp>
        <stp>-123</stp>
        <stp>All</stp>
        <stp/>
        <stp/>
        <stp>TRUE</stp>
        <stp>T</stp>
        <tr r="H127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-223</stp>
        <stp>All</stp>
        <stp/>
        <stp/>
        <stp>TRUE</stp>
        <stp>T</stp>
        <tr r="H227" s="2"/>
      </tp>
      <tp>
        <v>14.8</v>
        <stp/>
        <stp>StudyData</stp>
        <stp>Consolidate(SPREAD((42*HOE+42*RBE)/2-CLE,L3),1X,SPREAD((42*HOE+42*RBE)/2-CLE,L3),1,0)</stp>
        <stp>Bar</stp>
        <stp/>
        <stp>Low</stp>
        <stp>15</stp>
        <stp>-120</stp>
        <stp>All</stp>
        <stp/>
        <stp/>
        <stp>TRUE</stp>
        <stp>T</stp>
        <tr r="H124" s="2"/>
      </tp>
      <tp>
        <v>14.29</v>
        <stp/>
        <stp>StudyData</stp>
        <stp>Consolidate(SPREAD((42*HOE+42*RBE)/2-CLE,L3),1X,SPREAD((42*HOE+42*RBE)/2-CLE,L3),1,0)</stp>
        <stp>Bar</stp>
        <stp/>
        <stp>Low</stp>
        <stp>15</stp>
        <stp>-220</stp>
        <stp>All</stp>
        <stp/>
        <stp/>
        <stp>TRUE</stp>
        <stp>T</stp>
        <tr r="H224" s="2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-121</stp>
        <stp>All</stp>
        <stp/>
        <stp/>
        <stp>TRUE</stp>
        <stp>T</stp>
        <tr r="H125" s="2"/>
      </tp>
      <tp>
        <v>14.32</v>
        <stp/>
        <stp>StudyData</stp>
        <stp>Consolidate(SPREAD((42*HOE+42*RBE)/2-CLE,L3),1X,SPREAD((42*HOE+42*RBE)/2-CLE,L3),1,0)</stp>
        <stp>Bar</stp>
        <stp/>
        <stp>Low</stp>
        <stp>15</stp>
        <stp>-221</stp>
        <stp>All</stp>
        <stp/>
        <stp/>
        <stp>TRUE</stp>
        <stp>T</stp>
        <tr r="H225" s="2"/>
      </tp>
      <tp>
        <v>14.82</v>
        <stp/>
        <stp>StudyData</stp>
        <stp>Consolidate(SPREAD((42*HOE+42*RBE)/2-CLE,L3),1X,SPREAD((42*HOE+42*RBE)/2-CLE,L3),1,0)</stp>
        <stp>Bar</stp>
        <stp/>
        <stp>Low</stp>
        <stp>15</stp>
        <stp>-128</stp>
        <stp>All</stp>
        <stp/>
        <stp/>
        <stp>TRUE</stp>
        <stp>T</stp>
        <tr r="H132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-228</stp>
        <stp>All</stp>
        <stp/>
        <stp/>
        <stp>TRUE</stp>
        <stp>T</stp>
        <tr r="H232" s="2"/>
      </tp>
      <tp>
        <v>14.79</v>
        <stp/>
        <stp>StudyData</stp>
        <stp>Consolidate(SPREAD((42*HOE+42*RBE)/2-CLE,L3),1X,SPREAD((42*HOE+42*RBE)/2-CLE,L3),1,0)</stp>
        <stp>Bar</stp>
        <stp/>
        <stp>Low</stp>
        <stp>15</stp>
        <stp>-129</stp>
        <stp>All</stp>
        <stp/>
        <stp/>
        <stp>TRUE</stp>
        <stp>T</stp>
        <tr r="H133" s="2"/>
      </tp>
      <tp>
        <v>14.24</v>
        <stp/>
        <stp>StudyData</stp>
        <stp>Consolidate(SPREAD((42*HOE+42*RBE)/2-CLE,L3),1X,SPREAD((42*HOE+42*RBE)/2-CLE,L3),1,0)</stp>
        <stp>Bar</stp>
        <stp/>
        <stp>Low</stp>
        <stp>15</stp>
        <stp>-229</stp>
        <stp>All</stp>
        <stp/>
        <stp/>
        <stp>TRUE</stp>
        <stp>T</stp>
        <tr r="H233" s="2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-28</stp>
        <stp>All</stp>
        <stp/>
        <stp/>
        <stp>TRUE</stp>
        <stp>T</stp>
        <tr r="I32" s="6"/>
      </tp>
      <tp>
        <v>82.5</v>
        <stp/>
        <stp>StudyData</stp>
        <stp>Consolidate(SPREAD((-ZSE)+(2.2*ZME)+(11*ZLE)),1X,SPREAD((-ZSE)+(2.2*ZME)+(11*ZLE)),1,0)</stp>
        <stp>Bar</stp>
        <stp/>
        <stp>Close</stp>
        <stp>15</stp>
        <stp>-29</stp>
        <stp>All</stp>
        <stp/>
        <stp/>
        <stp>TRUE</stp>
        <stp>T</stp>
        <tr r="I33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-26</stp>
        <stp>All</stp>
        <stp/>
        <stp/>
        <stp>TRUE</stp>
        <stp>T</stp>
        <tr r="I30" s="6"/>
      </tp>
      <tp>
        <v>81.25</v>
        <stp/>
        <stp>StudyData</stp>
        <stp>Consolidate(SPREAD((-ZSE)+(2.2*ZME)+(11*ZLE)),1X,SPREAD((-ZSE)+(2.2*ZME)+(11*ZLE)),1,0)</stp>
        <stp>Bar</stp>
        <stp/>
        <stp>Close</stp>
        <stp>15</stp>
        <stp>-27</stp>
        <stp>All</stp>
        <stp/>
        <stp/>
        <stp>TRUE</stp>
        <stp>T</stp>
        <tr r="I31" s="6"/>
      </tp>
      <tp>
        <v>80.75</v>
        <stp/>
        <stp>StudyData</stp>
        <stp>Consolidate(SPREAD((-ZSE)+(2.2*ZME)+(11*ZLE)),1X,SPREAD((-ZSE)+(2.2*ZME)+(11*ZLE)),1,0)</stp>
        <stp>Bar</stp>
        <stp/>
        <stp>Close</stp>
        <stp>15</stp>
        <stp>-24</stp>
        <stp>All</stp>
        <stp/>
        <stp/>
        <stp>TRUE</stp>
        <stp>T</stp>
        <tr r="I28" s="6"/>
      </tp>
      <tp>
        <v>82.5</v>
        <stp/>
        <stp>StudyData</stp>
        <stp>Consolidate(SPREAD((-ZSE)+(2.2*ZME)+(11*ZLE)),1X,SPREAD((-ZSE)+(2.2*ZME)+(11*ZLE)),1,0)</stp>
        <stp>Bar</stp>
        <stp/>
        <stp>Close</stp>
        <stp>15</stp>
        <stp>-25</stp>
        <stp>All</stp>
        <stp/>
        <stp/>
        <stp>TRUE</stp>
        <stp>T</stp>
        <tr r="I29" s="6"/>
      </tp>
      <tp>
        <v>80.75</v>
        <stp/>
        <stp>StudyData</stp>
        <stp>Consolidate(SPREAD((-ZSE)+(2.2*ZME)+(11*ZLE)),1X,SPREAD((-ZSE)+(2.2*ZME)+(11*ZLE)),1,0)</stp>
        <stp>Bar</stp>
        <stp/>
        <stp>Close</stp>
        <stp>15</stp>
        <stp>-22</stp>
        <stp>All</stp>
        <stp/>
        <stp/>
        <stp>TRUE</stp>
        <stp>T</stp>
        <tr r="I26" s="6"/>
      </tp>
      <tp>
        <v>80.75</v>
        <stp/>
        <stp>StudyData</stp>
        <stp>Consolidate(SPREAD((-ZSE)+(2.2*ZME)+(11*ZLE)),1X,SPREAD((-ZSE)+(2.2*ZME)+(11*ZLE)),1,0)</stp>
        <stp>Bar</stp>
        <stp/>
        <stp>Close</stp>
        <stp>15</stp>
        <stp>-23</stp>
        <stp>All</stp>
        <stp/>
        <stp/>
        <stp>TRUE</stp>
        <stp>T</stp>
        <tr r="I27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-20</stp>
        <stp>All</stp>
        <stp/>
        <stp/>
        <stp>TRUE</stp>
        <stp>T</stp>
        <tr r="I24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-21</stp>
        <stp>All</stp>
        <stp/>
        <stp/>
        <stp>TRUE</stp>
        <stp>T</stp>
        <tr r="I25" s="6"/>
      </tp>
      <tp>
        <v>16.829999999999998</v>
        <stp/>
        <stp>StudyData</stp>
        <stp>Consolidate(SPREAD(42*HOE-CLE, L2),1X,SPREAD(42*HOE-CLE, L2),1,0)</stp>
        <stp>Bar</stp>
        <stp/>
        <stp>Low</stp>
        <stp>20</stp>
        <stp>-88</stp>
        <stp>All</stp>
        <stp/>
        <stp/>
        <stp>TRUE</stp>
        <stp>T</stp>
        <tr r="H92" s="5"/>
      </tp>
      <tp>
        <v>16.829999999999998</v>
        <stp/>
        <stp>StudyData</stp>
        <stp>Consolidate(SPREAD(42*HOE-CLE, L2),1X,SPREAD(42*HOE-CLE, L2),1,0)</stp>
        <stp>Bar</stp>
        <stp/>
        <stp>Low</stp>
        <stp>20</stp>
        <stp>-89</stp>
        <stp>All</stp>
        <stp/>
        <stp/>
        <stp>TRUE</stp>
        <stp>T</stp>
        <tr r="H93" s="5"/>
      </tp>
      <tp>
        <v>16.73</v>
        <stp/>
        <stp>StudyData</stp>
        <stp>Consolidate(SPREAD(42*HOE-CLE, L2),1X,SPREAD(42*HOE-CLE, L2),1,0)</stp>
        <stp>Bar</stp>
        <stp/>
        <stp>Low</stp>
        <stp>20</stp>
        <stp>-82</stp>
        <stp>All</stp>
        <stp/>
        <stp/>
        <stp>TRUE</stp>
        <stp>T</stp>
        <tr r="H86" s="5"/>
      </tp>
      <tp>
        <v>16.760000000000002</v>
        <stp/>
        <stp>StudyData</stp>
        <stp>Consolidate(SPREAD(42*HOE-CLE, L2),1X,SPREAD(42*HOE-CLE, L2),1,0)</stp>
        <stp>Bar</stp>
        <stp/>
        <stp>Low</stp>
        <stp>20</stp>
        <stp>-83</stp>
        <stp>All</stp>
        <stp/>
        <stp/>
        <stp>TRUE</stp>
        <stp>T</stp>
        <tr r="H87" s="5"/>
      </tp>
      <tp>
        <v>16.88</v>
        <stp/>
        <stp>StudyData</stp>
        <stp>Consolidate(SPREAD(42*HOE-CLE, L2),1X,SPREAD(42*HOE-CLE, L2),1,0)</stp>
        <stp>Bar</stp>
        <stp/>
        <stp>Low</stp>
        <stp>20</stp>
        <stp>-80</stp>
        <stp>All</stp>
        <stp/>
        <stp/>
        <stp>TRUE</stp>
        <stp>T</stp>
        <tr r="H84" s="5"/>
      </tp>
      <tp>
        <v>16.78</v>
        <stp/>
        <stp>StudyData</stp>
        <stp>Consolidate(SPREAD(42*HOE-CLE, L2),1X,SPREAD(42*HOE-CLE, L2),1,0)</stp>
        <stp>Bar</stp>
        <stp/>
        <stp>Low</stp>
        <stp>20</stp>
        <stp>-81</stp>
        <stp>All</stp>
        <stp/>
        <stp/>
        <stp>TRUE</stp>
        <stp>T</stp>
        <tr r="H85" s="5"/>
      </tp>
      <tp>
        <v>16.829999999999998</v>
        <stp/>
        <stp>StudyData</stp>
        <stp>Consolidate(SPREAD(42*HOE-CLE, L2),1X,SPREAD(42*HOE-CLE, L2),1,0)</stp>
        <stp>Bar</stp>
        <stp/>
        <stp>Low</stp>
        <stp>20</stp>
        <stp>-86</stp>
        <stp>All</stp>
        <stp/>
        <stp/>
        <stp>TRUE</stp>
        <stp>T</stp>
        <tr r="H90" s="5"/>
      </tp>
      <tp>
        <v>16.84</v>
        <stp/>
        <stp>StudyData</stp>
        <stp>Consolidate(SPREAD(42*HOE-CLE, L2),1X,SPREAD(42*HOE-CLE, L2),1,0)</stp>
        <stp>Bar</stp>
        <stp/>
        <stp>Low</stp>
        <stp>20</stp>
        <stp>-87</stp>
        <stp>All</stp>
        <stp/>
        <stp/>
        <stp>TRUE</stp>
        <stp>T</stp>
        <tr r="H91" s="5"/>
      </tp>
      <tp>
        <v>16.79</v>
        <stp/>
        <stp>StudyData</stp>
        <stp>Consolidate(SPREAD(42*HOE-CLE, L2),1X,SPREAD(42*HOE-CLE, L2),1,0)</stp>
        <stp>Bar</stp>
        <stp/>
        <stp>Low</stp>
        <stp>20</stp>
        <stp>-84</stp>
        <stp>All</stp>
        <stp/>
        <stp/>
        <stp>TRUE</stp>
        <stp>T</stp>
        <tr r="H88" s="5"/>
      </tp>
      <tp>
        <v>16.78</v>
        <stp/>
        <stp>StudyData</stp>
        <stp>Consolidate(SPREAD(42*HOE-CLE, L2),1X,SPREAD(42*HOE-CLE, L2),1,0)</stp>
        <stp>Bar</stp>
        <stp/>
        <stp>Low</stp>
        <stp>20</stp>
        <stp>-85</stp>
        <stp>All</stp>
        <stp/>
        <stp/>
        <stp>TRUE</stp>
        <stp>T</stp>
        <tr r="H89" s="5"/>
      </tp>
      <tp>
        <v>14.52</v>
        <stp/>
        <stp>StudyData</stp>
        <stp>Consolidate(SPREAD((42*HOE+42*RBE)/2-CLE,L3),1X,SPREAD((42*HOE+42*RBE)/2-CLE,L3),1,0)</stp>
        <stp>Bar</stp>
        <stp/>
        <stp>High</stp>
        <stp>15</stp>
        <stp>-8</stp>
        <stp>All</stp>
        <stp/>
        <stp/>
        <stp>TRUE</stp>
        <stp>T</stp>
        <tr r="G12" s="2"/>
      </tp>
      <tp>
        <v>14.54</v>
        <stp/>
        <stp>StudyData</stp>
        <stp>Consolidate(SPREAD((42*HOE+42*RBE)/2-CLE,L3),1X,SPREAD((42*HOE+42*RBE)/2-CLE,L3),1,0)</stp>
        <stp>Bar</stp>
        <stp/>
        <stp>High</stp>
        <stp>15</stp>
        <stp>-9</stp>
        <stp>All</stp>
        <stp/>
        <stp/>
        <stp>TRUE</stp>
        <stp>T</stp>
        <tr r="G13" s="2"/>
      </tp>
      <tp>
        <v>14.73</v>
        <stp/>
        <stp>StudyData</stp>
        <stp>Consolidate(SPREAD((42*HOE+42*RBE)/2-CLE,L3),1X,SPREAD((42*HOE+42*RBE)/2-CLE,L3),1,0)</stp>
        <stp>Bar</stp>
        <stp/>
        <stp>High</stp>
        <stp>15</stp>
        <stp>-2</stp>
        <stp>All</stp>
        <stp/>
        <stp/>
        <stp>TRUE</stp>
        <stp>T</stp>
        <tr r="G6" s="2"/>
      </tp>
      <tp>
        <v>14.7</v>
        <stp/>
        <stp>StudyData</stp>
        <stp>Consolidate(SPREAD((42*HOE+42*RBE)/2-CLE,L3),1X,SPREAD((42*HOE+42*RBE)/2-CLE,L3),1,0)</stp>
        <stp>Bar</stp>
        <stp/>
        <stp>High</stp>
        <stp>15</stp>
        <stp>-3</stp>
        <stp>All</stp>
        <stp/>
        <stp/>
        <stp>TRUE</stp>
        <stp>T</stp>
        <tr r="G7" s="2"/>
      </tp>
      <tp>
        <v>14.59</v>
        <stp/>
        <stp>StudyData</stp>
        <stp>Consolidate(SPREAD((42*HOE+42*RBE)/2-CLE,L3),1X,SPREAD((42*HOE+42*RBE)/2-CLE,L3),1,0)</stp>
        <stp>Bar</stp>
        <stp/>
        <stp>High</stp>
        <stp>15</stp>
        <stp>-1</stp>
        <stp>All</stp>
        <stp/>
        <stp/>
        <stp>TRUE</stp>
        <stp>T</stp>
        <tr r="G5" s="2"/>
      </tp>
      <tp>
        <v>14.51</v>
        <stp/>
        <stp>StudyData</stp>
        <stp>Consolidate(SPREAD((42*HOE+42*RBE)/2-CLE,L3),1X,SPREAD((42*HOE+42*RBE)/2-CLE,L3),1,0)</stp>
        <stp>Bar</stp>
        <stp/>
        <stp>High</stp>
        <stp>15</stp>
        <stp>-6</stp>
        <stp>All</stp>
        <stp/>
        <stp/>
        <stp>TRUE</stp>
        <stp>T</stp>
        <tr r="G10" s="2"/>
      </tp>
      <tp>
        <v>14.55</v>
        <stp/>
        <stp>StudyData</stp>
        <stp>Consolidate(SPREAD((42*HOE+42*RBE)/2-CLE,L3),1X,SPREAD((42*HOE+42*RBE)/2-CLE,L3),1,0)</stp>
        <stp>Bar</stp>
        <stp/>
        <stp>High</stp>
        <stp>15</stp>
        <stp>-7</stp>
        <stp>All</stp>
        <stp/>
        <stp/>
        <stp>TRUE</stp>
        <stp>T</stp>
        <tr r="G11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-4</stp>
        <stp>All</stp>
        <stp/>
        <stp/>
        <stp>TRUE</stp>
        <stp>T</stp>
        <tr r="G8" s="2"/>
      </tp>
      <tp>
        <v>14.65</v>
        <stp/>
        <stp>StudyData</stp>
        <stp>Consolidate(SPREAD((42*HOE+42*RBE)/2-CLE,L3),1X,SPREAD((42*HOE+42*RBE)/2-CLE,L3),1,0)</stp>
        <stp>Bar</stp>
        <stp/>
        <stp>High</stp>
        <stp>15</stp>
        <stp>-5</stp>
        <stp>All</stp>
        <stp/>
        <stp/>
        <stp>TRUE</stp>
        <stp>T</stp>
        <tr r="G9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-136</stp>
        <stp>All</stp>
        <stp/>
        <stp/>
        <stp>TRUE</stp>
        <stp>T</stp>
        <tr r="H140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-236</stp>
        <stp>All</stp>
        <stp/>
        <stp/>
        <stp>TRUE</stp>
        <stp>T</stp>
        <tr r="H240" s="2"/>
      </tp>
      <tp>
        <v>14.82</v>
        <stp/>
        <stp>StudyData</stp>
        <stp>Consolidate(SPREAD((42*HOE+42*RBE)/2-CLE,L3),1X,SPREAD((42*HOE+42*RBE)/2-CLE,L3),1,0)</stp>
        <stp>Bar</stp>
        <stp/>
        <stp>Low</stp>
        <stp>15</stp>
        <stp>-137</stp>
        <stp>All</stp>
        <stp/>
        <stp/>
        <stp>TRUE</stp>
        <stp>T</stp>
        <tr r="H141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-237</stp>
        <stp>All</stp>
        <stp/>
        <stp/>
        <stp>TRUE</stp>
        <stp>T</stp>
        <tr r="H241" s="2"/>
      </tp>
      <tp>
        <v>14.8</v>
        <stp/>
        <stp>StudyData</stp>
        <stp>Consolidate(SPREAD((42*HOE+42*RBE)/2-CLE,L3),1X,SPREAD((42*HOE+42*RBE)/2-CLE,L3),1,0)</stp>
        <stp>Bar</stp>
        <stp/>
        <stp>Low</stp>
        <stp>15</stp>
        <stp>-134</stp>
        <stp>All</stp>
        <stp/>
        <stp/>
        <stp>TRUE</stp>
        <stp>T</stp>
        <tr r="H138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-234</stp>
        <stp>All</stp>
        <stp/>
        <stp/>
        <stp>TRUE</stp>
        <stp>T</stp>
        <tr r="H238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-135</stp>
        <stp>All</stp>
        <stp/>
        <stp/>
        <stp>TRUE</stp>
        <stp>T</stp>
        <tr r="H139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-235</stp>
        <stp>All</stp>
        <stp/>
        <stp/>
        <stp>TRUE</stp>
        <stp>T</stp>
        <tr r="H239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-132</stp>
        <stp>All</stp>
        <stp/>
        <stp/>
        <stp>TRUE</stp>
        <stp>T</stp>
        <tr r="H136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-232</stp>
        <stp>All</stp>
        <stp/>
        <stp/>
        <stp>TRUE</stp>
        <stp>T</stp>
        <tr r="H236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-133</stp>
        <stp>All</stp>
        <stp/>
        <stp/>
        <stp>TRUE</stp>
        <stp>T</stp>
        <tr r="H137" s="2"/>
      </tp>
      <tp>
        <v>14.24</v>
        <stp/>
        <stp>StudyData</stp>
        <stp>Consolidate(SPREAD((42*HOE+42*RBE)/2-CLE,L3),1X,SPREAD((42*HOE+42*RBE)/2-CLE,L3),1,0)</stp>
        <stp>Bar</stp>
        <stp/>
        <stp>Low</stp>
        <stp>15</stp>
        <stp>-233</stp>
        <stp>All</stp>
        <stp/>
        <stp/>
        <stp>TRUE</stp>
        <stp>T</stp>
        <tr r="H237" s="2"/>
      </tp>
      <tp>
        <v>42669.489583333336</v>
        <stp/>
        <stp>StudyData</stp>
        <stp>Consolidate(SPREAD((42*HOE+42*RBE)/2-CLE,L3),1X,SPREAD((42*HOE+42*RBE)/2-CLE,L3),1,0)</stp>
        <stp>Bar</stp>
        <stp/>
        <stp>Time</stp>
        <stp>15</stp>
        <stp>-180</stp>
        <stp>All</stp>
        <stp/>
        <stp/>
        <stp>False</stp>
        <tr r="E184" s="2"/>
        <tr r="C184" s="2"/>
      </tp>
      <tp>
        <v>42669.479166666664</v>
        <stp/>
        <stp>StudyData</stp>
        <stp>Consolidate(SPREAD((42*HOE+42*RBE)/2-CLE,L3),1X,SPREAD((42*HOE+42*RBE)/2-CLE,L3),1,0)</stp>
        <stp>Bar</stp>
        <stp/>
        <stp>Time</stp>
        <stp>15</stp>
        <stp>-181</stp>
        <stp>All</stp>
        <stp/>
        <stp/>
        <stp>False</stp>
        <tr r="C185" s="2"/>
        <tr r="E185" s="2"/>
      </tp>
      <tp>
        <v>42669.46875</v>
        <stp/>
        <stp>StudyData</stp>
        <stp>Consolidate(SPREAD((42*HOE+42*RBE)/2-CLE,L3),1X,SPREAD((42*HOE+42*RBE)/2-CLE,L3),1,0)</stp>
        <stp>Bar</stp>
        <stp/>
        <stp>Time</stp>
        <stp>15</stp>
        <stp>-182</stp>
        <stp>All</stp>
        <stp/>
        <stp/>
        <stp>False</stp>
        <tr r="E186" s="2"/>
        <tr r="C186" s="2"/>
      </tp>
      <tp>
        <v>42669.458333333336</v>
        <stp/>
        <stp>StudyData</stp>
        <stp>Consolidate(SPREAD((42*HOE+42*RBE)/2-CLE,L3),1X,SPREAD((42*HOE+42*RBE)/2-CLE,L3),1,0)</stp>
        <stp>Bar</stp>
        <stp/>
        <stp>Time</stp>
        <stp>15</stp>
        <stp>-183</stp>
        <stp>All</stp>
        <stp/>
        <stp/>
        <stp>False</stp>
        <tr r="C187" s="2"/>
        <tr r="E187" s="2"/>
      </tp>
      <tp>
        <v>42669.447916666664</v>
        <stp/>
        <stp>StudyData</stp>
        <stp>Consolidate(SPREAD((42*HOE+42*RBE)/2-CLE,L3),1X,SPREAD((42*HOE+42*RBE)/2-CLE,L3),1,0)</stp>
        <stp>Bar</stp>
        <stp/>
        <stp>Time</stp>
        <stp>15</stp>
        <stp>-184</stp>
        <stp>All</stp>
        <stp/>
        <stp/>
        <stp>False</stp>
        <tr r="C188" s="2"/>
        <tr r="E188" s="2"/>
      </tp>
      <tp>
        <v>42669.4375</v>
        <stp/>
        <stp>StudyData</stp>
        <stp>Consolidate(SPREAD((42*HOE+42*RBE)/2-CLE,L3),1X,SPREAD((42*HOE+42*RBE)/2-CLE,L3),1,0)</stp>
        <stp>Bar</stp>
        <stp/>
        <stp>Time</stp>
        <stp>15</stp>
        <stp>-185</stp>
        <stp>All</stp>
        <stp/>
        <stp/>
        <stp>False</stp>
        <tr r="C189" s="2"/>
        <tr r="E189" s="2"/>
      </tp>
      <tp>
        <v>42669.427083333336</v>
        <stp/>
        <stp>StudyData</stp>
        <stp>Consolidate(SPREAD((42*HOE+42*RBE)/2-CLE,L3),1X,SPREAD((42*HOE+42*RBE)/2-CLE,L3),1,0)</stp>
        <stp>Bar</stp>
        <stp/>
        <stp>Time</stp>
        <stp>15</stp>
        <stp>-186</stp>
        <stp>All</stp>
        <stp/>
        <stp/>
        <stp>False</stp>
        <tr r="C190" s="2"/>
        <tr r="E190" s="2"/>
      </tp>
      <tp>
        <v>42669.416666666664</v>
        <stp/>
        <stp>StudyData</stp>
        <stp>Consolidate(SPREAD((42*HOE+42*RBE)/2-CLE,L3),1X,SPREAD((42*HOE+42*RBE)/2-CLE,L3),1,0)</stp>
        <stp>Bar</stp>
        <stp/>
        <stp>Time</stp>
        <stp>15</stp>
        <stp>-187</stp>
        <stp>All</stp>
        <stp/>
        <stp/>
        <stp>False</stp>
        <tr r="E191" s="2"/>
        <tr r="C191" s="2"/>
      </tp>
      <tp>
        <v>42669.40625</v>
        <stp/>
        <stp>StudyData</stp>
        <stp>Consolidate(SPREAD((42*HOE+42*RBE)/2-CLE,L3),1X,SPREAD((42*HOE+42*RBE)/2-CLE,L3),1,0)</stp>
        <stp>Bar</stp>
        <stp/>
        <stp>Time</stp>
        <stp>15</stp>
        <stp>-188</stp>
        <stp>All</stp>
        <stp/>
        <stp/>
        <stp>False</stp>
        <tr r="C192" s="2"/>
        <tr r="E192" s="2"/>
      </tp>
      <tp>
        <v>42669.395833333336</v>
        <stp/>
        <stp>StudyData</stp>
        <stp>Consolidate(SPREAD((42*HOE+42*RBE)/2-CLE,L3),1X,SPREAD((42*HOE+42*RBE)/2-CLE,L3),1,0)</stp>
        <stp>Bar</stp>
        <stp/>
        <stp>Time</stp>
        <stp>15</stp>
        <stp>-189</stp>
        <stp>All</stp>
        <stp/>
        <stp/>
        <stp>False</stp>
        <tr r="C193" s="2"/>
        <tr r="E193" s="2"/>
      </tp>
      <tp>
        <v>14.81</v>
        <stp/>
        <stp>StudyData</stp>
        <stp>Consolidate(SPREAD((42*HOE+42*RBE)/2-CLE,L3),1X,SPREAD((42*HOE+42*RBE)/2-CLE,L3),1,0)</stp>
        <stp>Bar</stp>
        <stp/>
        <stp>Low</stp>
        <stp>15</stp>
        <stp>-130</stp>
        <stp>All</stp>
        <stp/>
        <stp/>
        <stp>TRUE</stp>
        <stp>T</stp>
        <tr r="H134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-230</stp>
        <stp>All</stp>
        <stp/>
        <stp/>
        <stp>TRUE</stp>
        <stp>T</stp>
        <tr r="H234" s="2"/>
      </tp>
      <tp>
        <v>42669.385416666664</v>
        <stp/>
        <stp>StudyData</stp>
        <stp>Consolidate(SPREAD((42*HOE+42*RBE)/2-CLE,L3),1X,SPREAD((42*HOE+42*RBE)/2-CLE,L3),1,0)</stp>
        <stp>Bar</stp>
        <stp/>
        <stp>Time</stp>
        <stp>15</stp>
        <stp>-190</stp>
        <stp>All</stp>
        <stp/>
        <stp/>
        <stp>False</stp>
        <tr r="C194" s="2"/>
        <tr r="E194" s="2"/>
      </tp>
      <tp>
        <v>42669.375</v>
        <stp/>
        <stp>StudyData</stp>
        <stp>Consolidate(SPREAD((42*HOE+42*RBE)/2-CLE,L3),1X,SPREAD((42*HOE+42*RBE)/2-CLE,L3),1,0)</stp>
        <stp>Bar</stp>
        <stp/>
        <stp>Time</stp>
        <stp>15</stp>
        <stp>-191</stp>
        <stp>All</stp>
        <stp/>
        <stp/>
        <stp>False</stp>
        <tr r="C195" s="2"/>
        <tr r="E195" s="2"/>
      </tp>
      <tp>
        <v>42669.364583333336</v>
        <stp/>
        <stp>StudyData</stp>
        <stp>Consolidate(SPREAD((42*HOE+42*RBE)/2-CLE,L3),1X,SPREAD((42*HOE+42*RBE)/2-CLE,L3),1,0)</stp>
        <stp>Bar</stp>
        <stp/>
        <stp>Time</stp>
        <stp>15</stp>
        <stp>-192</stp>
        <stp>All</stp>
        <stp/>
        <stp/>
        <stp>False</stp>
        <tr r="E196" s="2"/>
        <tr r="C196" s="2"/>
      </tp>
      <tp>
        <v>42669.354166666664</v>
        <stp/>
        <stp>StudyData</stp>
        <stp>Consolidate(SPREAD((42*HOE+42*RBE)/2-CLE,L3),1X,SPREAD((42*HOE+42*RBE)/2-CLE,L3),1,0)</stp>
        <stp>Bar</stp>
        <stp/>
        <stp>Time</stp>
        <stp>15</stp>
        <stp>-193</stp>
        <stp>All</stp>
        <stp/>
        <stp/>
        <stp>False</stp>
        <tr r="E197" s="2"/>
        <tr r="C197" s="2"/>
      </tp>
      <tp>
        <v>42669.34375</v>
        <stp/>
        <stp>StudyData</stp>
        <stp>Consolidate(SPREAD((42*HOE+42*RBE)/2-CLE,L3),1X,SPREAD((42*HOE+42*RBE)/2-CLE,L3),1,0)</stp>
        <stp>Bar</stp>
        <stp/>
        <stp>Time</stp>
        <stp>15</stp>
        <stp>-194</stp>
        <stp>All</stp>
        <stp/>
        <stp/>
        <stp>False</stp>
        <tr r="E198" s="2"/>
        <tr r="C198" s="2"/>
      </tp>
      <tp>
        <v>42669.333333333336</v>
        <stp/>
        <stp>StudyData</stp>
        <stp>Consolidate(SPREAD((42*HOE+42*RBE)/2-CLE,L3),1X,SPREAD((42*HOE+42*RBE)/2-CLE,L3),1,0)</stp>
        <stp>Bar</stp>
        <stp/>
        <stp>Time</stp>
        <stp>15</stp>
        <stp>-195</stp>
        <stp>All</stp>
        <stp/>
        <stp/>
        <stp>False</stp>
        <tr r="C199" s="2"/>
        <tr r="E199" s="2"/>
      </tp>
      <tp>
        <v>42669.322916666664</v>
        <stp/>
        <stp>StudyData</stp>
        <stp>Consolidate(SPREAD((42*HOE+42*RBE)/2-CLE,L3),1X,SPREAD((42*HOE+42*RBE)/2-CLE,L3),1,0)</stp>
        <stp>Bar</stp>
        <stp/>
        <stp>Time</stp>
        <stp>15</stp>
        <stp>-196</stp>
        <stp>All</stp>
        <stp/>
        <stp/>
        <stp>False</stp>
        <tr r="C200" s="2"/>
        <tr r="E200" s="2"/>
      </tp>
      <tp>
        <v>42669.3125</v>
        <stp/>
        <stp>StudyData</stp>
        <stp>Consolidate(SPREAD((42*HOE+42*RBE)/2-CLE,L3),1X,SPREAD((42*HOE+42*RBE)/2-CLE,L3),1,0)</stp>
        <stp>Bar</stp>
        <stp/>
        <stp>Time</stp>
        <stp>15</stp>
        <stp>-197</stp>
        <stp>All</stp>
        <stp/>
        <stp/>
        <stp>False</stp>
        <tr r="E201" s="2"/>
        <tr r="C201" s="2"/>
      </tp>
      <tp>
        <v>42669.302083333336</v>
        <stp/>
        <stp>StudyData</stp>
        <stp>Consolidate(SPREAD((42*HOE+42*RBE)/2-CLE,L3),1X,SPREAD((42*HOE+42*RBE)/2-CLE,L3),1,0)</stp>
        <stp>Bar</stp>
        <stp/>
        <stp>Time</stp>
        <stp>15</stp>
        <stp>-198</stp>
        <stp>All</stp>
        <stp/>
        <stp/>
        <stp>False</stp>
        <tr r="E202" s="2"/>
        <tr r="C202" s="2"/>
      </tp>
      <tp>
        <v>42669.291666666664</v>
        <stp/>
        <stp>StudyData</stp>
        <stp>Consolidate(SPREAD((42*HOE+42*RBE)/2-CLE,L3),1X,SPREAD((42*HOE+42*RBE)/2-CLE,L3),1,0)</stp>
        <stp>Bar</stp>
        <stp/>
        <stp>Time</stp>
        <stp>15</stp>
        <stp>-199</stp>
        <stp>All</stp>
        <stp/>
        <stp/>
        <stp>False</stp>
        <tr r="C203" s="2"/>
        <tr r="E203" s="2"/>
      </tp>
      <tp>
        <v>14.81</v>
        <stp/>
        <stp>StudyData</stp>
        <stp>Consolidate(SPREAD((42*HOE+42*RBE)/2-CLE,L3),1X,SPREAD((42*HOE+42*RBE)/2-CLE,L3),1,0)</stp>
        <stp>Bar</stp>
        <stp/>
        <stp>Low</stp>
        <stp>15</stp>
        <stp>-131</stp>
        <stp>All</stp>
        <stp/>
        <stp/>
        <stp>TRUE</stp>
        <stp>T</stp>
        <tr r="H135" s="2"/>
      </tp>
      <tp>
        <v>14.25</v>
        <stp/>
        <stp>StudyData</stp>
        <stp>Consolidate(SPREAD((42*HOE+42*RBE)/2-CLE,L3),1X,SPREAD((42*HOE+42*RBE)/2-CLE,L3),1,0)</stp>
        <stp>Bar</stp>
        <stp/>
        <stp>Low</stp>
        <stp>15</stp>
        <stp>-231</stp>
        <stp>All</stp>
        <stp/>
        <stp/>
        <stp>TRUE</stp>
        <stp>T</stp>
        <tr r="H235" s="2"/>
      </tp>
      <tp>
        <v>42669.739583333336</v>
        <stp/>
        <stp>StudyData</stp>
        <stp>Consolidate(SPREAD((42*HOE+42*RBE)/2-CLE,L3),1X,SPREAD((42*HOE+42*RBE)/2-CLE,L3),1,0)</stp>
        <stp>Bar</stp>
        <stp/>
        <stp>Time</stp>
        <stp>15</stp>
        <stp>-160</stp>
        <stp>All</stp>
        <stp/>
        <stp/>
        <stp>False</stp>
        <tr r="E164" s="2"/>
        <tr r="C164" s="2"/>
      </tp>
      <tp>
        <v>42669.729166666664</v>
        <stp/>
        <stp>StudyData</stp>
        <stp>Consolidate(SPREAD((42*HOE+42*RBE)/2-CLE,L3),1X,SPREAD((42*HOE+42*RBE)/2-CLE,L3),1,0)</stp>
        <stp>Bar</stp>
        <stp/>
        <stp>Time</stp>
        <stp>15</stp>
        <stp>-161</stp>
        <stp>All</stp>
        <stp/>
        <stp/>
        <stp>False</stp>
        <tr r="E165" s="2"/>
        <tr r="C165" s="2"/>
      </tp>
      <tp>
        <v>42669.71875</v>
        <stp/>
        <stp>StudyData</stp>
        <stp>Consolidate(SPREAD((42*HOE+42*RBE)/2-CLE,L3),1X,SPREAD((42*HOE+42*RBE)/2-CLE,L3),1,0)</stp>
        <stp>Bar</stp>
        <stp/>
        <stp>Time</stp>
        <stp>15</stp>
        <stp>-162</stp>
        <stp>All</stp>
        <stp/>
        <stp/>
        <stp>False</stp>
        <tr r="C166" s="2"/>
        <tr r="E166" s="2"/>
      </tp>
      <tp>
        <v>42669.708333333336</v>
        <stp/>
        <stp>StudyData</stp>
        <stp>Consolidate(SPREAD((42*HOE+42*RBE)/2-CLE,L3),1X,SPREAD((42*HOE+42*RBE)/2-CLE,L3),1,0)</stp>
        <stp>Bar</stp>
        <stp/>
        <stp>Time</stp>
        <stp>15</stp>
        <stp>-163</stp>
        <stp>All</stp>
        <stp/>
        <stp/>
        <stp>False</stp>
        <tr r="E167" s="2"/>
        <tr r="C167" s="2"/>
      </tp>
      <tp>
        <v>42669.65625</v>
        <stp/>
        <stp>StudyData</stp>
        <stp>Consolidate(SPREAD((42*HOE+42*RBE)/2-CLE,L3),1X,SPREAD((42*HOE+42*RBE)/2-CLE,L3),1,0)</stp>
        <stp>Bar</stp>
        <stp/>
        <stp>Time</stp>
        <stp>15</stp>
        <stp>-164</stp>
        <stp>All</stp>
        <stp/>
        <stp/>
        <stp>False</stp>
        <tr r="C168" s="2"/>
        <tr r="E168" s="2"/>
      </tp>
      <tp>
        <v>42669.645833333336</v>
        <stp/>
        <stp>StudyData</stp>
        <stp>Consolidate(SPREAD((42*HOE+42*RBE)/2-CLE,L3),1X,SPREAD((42*HOE+42*RBE)/2-CLE,L3),1,0)</stp>
        <stp>Bar</stp>
        <stp/>
        <stp>Time</stp>
        <stp>15</stp>
        <stp>-165</stp>
        <stp>All</stp>
        <stp/>
        <stp/>
        <stp>False</stp>
        <tr r="E169" s="2"/>
        <tr r="C169" s="2"/>
      </tp>
      <tp>
        <v>42669.635416666664</v>
        <stp/>
        <stp>StudyData</stp>
        <stp>Consolidate(SPREAD((42*HOE+42*RBE)/2-CLE,L3),1X,SPREAD((42*HOE+42*RBE)/2-CLE,L3),1,0)</stp>
        <stp>Bar</stp>
        <stp/>
        <stp>Time</stp>
        <stp>15</stp>
        <stp>-166</stp>
        <stp>All</stp>
        <stp/>
        <stp/>
        <stp>False</stp>
        <tr r="E170" s="2"/>
        <tr r="C170" s="2"/>
      </tp>
      <tp>
        <v>42669.625</v>
        <stp/>
        <stp>StudyData</stp>
        <stp>Consolidate(SPREAD((42*HOE+42*RBE)/2-CLE,L3),1X,SPREAD((42*HOE+42*RBE)/2-CLE,L3),1,0)</stp>
        <stp>Bar</stp>
        <stp/>
        <stp>Time</stp>
        <stp>15</stp>
        <stp>-167</stp>
        <stp>All</stp>
        <stp/>
        <stp/>
        <stp>False</stp>
        <tr r="C171" s="2"/>
        <tr r="E171" s="2"/>
      </tp>
      <tp>
        <v>42669.614583333336</v>
        <stp/>
        <stp>StudyData</stp>
        <stp>Consolidate(SPREAD((42*HOE+42*RBE)/2-CLE,L3),1X,SPREAD((42*HOE+42*RBE)/2-CLE,L3),1,0)</stp>
        <stp>Bar</stp>
        <stp/>
        <stp>Time</stp>
        <stp>15</stp>
        <stp>-168</stp>
        <stp>All</stp>
        <stp/>
        <stp/>
        <stp>False</stp>
        <tr r="E172" s="2"/>
        <tr r="C172" s="2"/>
      </tp>
      <tp>
        <v>42669.604166666664</v>
        <stp/>
        <stp>StudyData</stp>
        <stp>Consolidate(SPREAD((42*HOE+42*RBE)/2-CLE,L3),1X,SPREAD((42*HOE+42*RBE)/2-CLE,L3),1,0)</stp>
        <stp>Bar</stp>
        <stp/>
        <stp>Time</stp>
        <stp>15</stp>
        <stp>-169</stp>
        <stp>All</stp>
        <stp/>
        <stp/>
        <stp>False</stp>
        <tr r="E173" s="2"/>
        <tr r="C173" s="2"/>
      </tp>
      <tp>
        <v>42669.59375</v>
        <stp/>
        <stp>StudyData</stp>
        <stp>Consolidate(SPREAD((42*HOE+42*RBE)/2-CLE,L3),1X,SPREAD((42*HOE+42*RBE)/2-CLE,L3),1,0)</stp>
        <stp>Bar</stp>
        <stp/>
        <stp>Time</stp>
        <stp>15</stp>
        <stp>-170</stp>
        <stp>All</stp>
        <stp/>
        <stp/>
        <stp>False</stp>
        <tr r="E174" s="2"/>
        <tr r="C174" s="2"/>
      </tp>
      <tp>
        <v>42669.583333333336</v>
        <stp/>
        <stp>StudyData</stp>
        <stp>Consolidate(SPREAD((42*HOE+42*RBE)/2-CLE,L3),1X,SPREAD((42*HOE+42*RBE)/2-CLE,L3),1,0)</stp>
        <stp>Bar</stp>
        <stp/>
        <stp>Time</stp>
        <stp>15</stp>
        <stp>-171</stp>
        <stp>All</stp>
        <stp/>
        <stp/>
        <stp>False</stp>
        <tr r="E175" s="2"/>
        <tr r="C175" s="2"/>
      </tp>
      <tp>
        <v>42669.572916666664</v>
        <stp/>
        <stp>StudyData</stp>
        <stp>Consolidate(SPREAD((42*HOE+42*RBE)/2-CLE,L3),1X,SPREAD((42*HOE+42*RBE)/2-CLE,L3),1,0)</stp>
        <stp>Bar</stp>
        <stp/>
        <stp>Time</stp>
        <stp>15</stp>
        <stp>-172</stp>
        <stp>All</stp>
        <stp/>
        <stp/>
        <stp>False</stp>
        <tr r="C176" s="2"/>
        <tr r="E176" s="2"/>
      </tp>
      <tp>
        <v>42669.5625</v>
        <stp/>
        <stp>StudyData</stp>
        <stp>Consolidate(SPREAD((42*HOE+42*RBE)/2-CLE,L3),1X,SPREAD((42*HOE+42*RBE)/2-CLE,L3),1,0)</stp>
        <stp>Bar</stp>
        <stp/>
        <stp>Time</stp>
        <stp>15</stp>
        <stp>-173</stp>
        <stp>All</stp>
        <stp/>
        <stp/>
        <stp>False</stp>
        <tr r="E177" s="2"/>
        <tr r="C177" s="2"/>
      </tp>
      <tp>
        <v>42669.552083333336</v>
        <stp/>
        <stp>StudyData</stp>
        <stp>Consolidate(SPREAD((42*HOE+42*RBE)/2-CLE,L3),1X,SPREAD((42*HOE+42*RBE)/2-CLE,L3),1,0)</stp>
        <stp>Bar</stp>
        <stp/>
        <stp>Time</stp>
        <stp>15</stp>
        <stp>-174</stp>
        <stp>All</stp>
        <stp/>
        <stp/>
        <stp>False</stp>
        <tr r="E178" s="2"/>
        <tr r="C178" s="2"/>
      </tp>
      <tp>
        <v>42669.541666666664</v>
        <stp/>
        <stp>StudyData</stp>
        <stp>Consolidate(SPREAD((42*HOE+42*RBE)/2-CLE,L3),1X,SPREAD((42*HOE+42*RBE)/2-CLE,L3),1,0)</stp>
        <stp>Bar</stp>
        <stp/>
        <stp>Time</stp>
        <stp>15</stp>
        <stp>-175</stp>
        <stp>All</stp>
        <stp/>
        <stp/>
        <stp>False</stp>
        <tr r="E179" s="2"/>
        <tr r="C179" s="2"/>
      </tp>
      <tp>
        <v>42669.53125</v>
        <stp/>
        <stp>StudyData</stp>
        <stp>Consolidate(SPREAD((42*HOE+42*RBE)/2-CLE,L3),1X,SPREAD((42*HOE+42*RBE)/2-CLE,L3),1,0)</stp>
        <stp>Bar</stp>
        <stp/>
        <stp>Time</stp>
        <stp>15</stp>
        <stp>-176</stp>
        <stp>All</stp>
        <stp/>
        <stp/>
        <stp>False</stp>
        <tr r="E180" s="2"/>
        <tr r="C180" s="2"/>
      </tp>
      <tp>
        <v>42669.520833333336</v>
        <stp/>
        <stp>StudyData</stp>
        <stp>Consolidate(SPREAD((42*HOE+42*RBE)/2-CLE,L3),1X,SPREAD((42*HOE+42*RBE)/2-CLE,L3),1,0)</stp>
        <stp>Bar</stp>
        <stp/>
        <stp>Time</stp>
        <stp>15</stp>
        <stp>-177</stp>
        <stp>All</stp>
        <stp/>
        <stp/>
        <stp>False</stp>
        <tr r="C181" s="2"/>
        <tr r="E181" s="2"/>
      </tp>
      <tp>
        <v>42669.510416666664</v>
        <stp/>
        <stp>StudyData</stp>
        <stp>Consolidate(SPREAD((42*HOE+42*RBE)/2-CLE,L3),1X,SPREAD((42*HOE+42*RBE)/2-CLE,L3),1,0)</stp>
        <stp>Bar</stp>
        <stp/>
        <stp>Time</stp>
        <stp>15</stp>
        <stp>-178</stp>
        <stp>All</stp>
        <stp/>
        <stp/>
        <stp>False</stp>
        <tr r="C182" s="2"/>
        <tr r="E182" s="2"/>
      </tp>
      <tp>
        <v>42669.5</v>
        <stp/>
        <stp>StudyData</stp>
        <stp>Consolidate(SPREAD((42*HOE+42*RBE)/2-CLE,L3),1X,SPREAD((42*HOE+42*RBE)/2-CLE,L3),1,0)</stp>
        <stp>Bar</stp>
        <stp/>
        <stp>Time</stp>
        <stp>15</stp>
        <stp>-179</stp>
        <stp>All</stp>
        <stp/>
        <stp/>
        <stp>False</stp>
        <tr r="E183" s="2"/>
        <tr r="C183" s="2"/>
      </tp>
      <tp>
        <v>42669.947916666664</v>
        <stp/>
        <stp>StudyData</stp>
        <stp>Consolidate(SPREAD((42*HOE+42*RBE)/2-CLE,L3),1X,SPREAD((42*HOE+42*RBE)/2-CLE,L3),1,0)</stp>
        <stp>Bar</stp>
        <stp/>
        <stp>Time</stp>
        <stp>15</stp>
        <stp>-140</stp>
        <stp>All</stp>
        <stp/>
        <stp/>
        <stp>False</stp>
        <tr r="E144" s="2"/>
        <tr r="C144" s="2"/>
      </tp>
      <tp>
        <v>42669.9375</v>
        <stp/>
        <stp>StudyData</stp>
        <stp>Consolidate(SPREAD((42*HOE+42*RBE)/2-CLE,L3),1X,SPREAD((42*HOE+42*RBE)/2-CLE,L3),1,0)</stp>
        <stp>Bar</stp>
        <stp/>
        <stp>Time</stp>
        <stp>15</stp>
        <stp>-141</stp>
        <stp>All</stp>
        <stp/>
        <stp/>
        <stp>False</stp>
        <tr r="C145" s="2"/>
        <tr r="E145" s="2"/>
      </tp>
      <tp>
        <v>42669.927083333336</v>
        <stp/>
        <stp>StudyData</stp>
        <stp>Consolidate(SPREAD((42*HOE+42*RBE)/2-CLE,L3),1X,SPREAD((42*HOE+42*RBE)/2-CLE,L3),1,0)</stp>
        <stp>Bar</stp>
        <stp/>
        <stp>Time</stp>
        <stp>15</stp>
        <stp>-142</stp>
        <stp>All</stp>
        <stp/>
        <stp/>
        <stp>False</stp>
        <tr r="E146" s="2"/>
        <tr r="C146" s="2"/>
      </tp>
      <tp>
        <v>42669.916666666664</v>
        <stp/>
        <stp>StudyData</stp>
        <stp>Consolidate(SPREAD((42*HOE+42*RBE)/2-CLE,L3),1X,SPREAD((42*HOE+42*RBE)/2-CLE,L3),1,0)</stp>
        <stp>Bar</stp>
        <stp/>
        <stp>Time</stp>
        <stp>15</stp>
        <stp>-143</stp>
        <stp>All</stp>
        <stp/>
        <stp/>
        <stp>False</stp>
        <tr r="E147" s="2"/>
        <tr r="C147" s="2"/>
      </tp>
      <tp>
        <v>42669.90625</v>
        <stp/>
        <stp>StudyData</stp>
        <stp>Consolidate(SPREAD((42*HOE+42*RBE)/2-CLE,L3),1X,SPREAD((42*HOE+42*RBE)/2-CLE,L3),1,0)</stp>
        <stp>Bar</stp>
        <stp/>
        <stp>Time</stp>
        <stp>15</stp>
        <stp>-144</stp>
        <stp>All</stp>
        <stp/>
        <stp/>
        <stp>False</stp>
        <tr r="E148" s="2"/>
        <tr r="C148" s="2"/>
      </tp>
      <tp>
        <v>42669.895833333336</v>
        <stp/>
        <stp>StudyData</stp>
        <stp>Consolidate(SPREAD((42*HOE+42*RBE)/2-CLE,L3),1X,SPREAD((42*HOE+42*RBE)/2-CLE,L3),1,0)</stp>
        <stp>Bar</stp>
        <stp/>
        <stp>Time</stp>
        <stp>15</stp>
        <stp>-145</stp>
        <stp>All</stp>
        <stp/>
        <stp/>
        <stp>False</stp>
        <tr r="E149" s="2"/>
        <tr r="C149" s="2"/>
      </tp>
      <tp>
        <v>42669.885416666664</v>
        <stp/>
        <stp>StudyData</stp>
        <stp>Consolidate(SPREAD((42*HOE+42*RBE)/2-CLE,L3),1X,SPREAD((42*HOE+42*RBE)/2-CLE,L3),1,0)</stp>
        <stp>Bar</stp>
        <stp/>
        <stp>Time</stp>
        <stp>15</stp>
        <stp>-146</stp>
        <stp>All</stp>
        <stp/>
        <stp/>
        <stp>False</stp>
        <tr r="C150" s="2"/>
        <tr r="E150" s="2"/>
      </tp>
      <tp>
        <v>42669.875</v>
        <stp/>
        <stp>StudyData</stp>
        <stp>Consolidate(SPREAD((42*HOE+42*RBE)/2-CLE,L3),1X,SPREAD((42*HOE+42*RBE)/2-CLE,L3),1,0)</stp>
        <stp>Bar</stp>
        <stp/>
        <stp>Time</stp>
        <stp>15</stp>
        <stp>-147</stp>
        <stp>All</stp>
        <stp/>
        <stp/>
        <stp>False</stp>
        <tr r="E151" s="2"/>
        <tr r="C151" s="2"/>
      </tp>
      <tp>
        <v>42669.864583333336</v>
        <stp/>
        <stp>StudyData</stp>
        <stp>Consolidate(SPREAD((42*HOE+42*RBE)/2-CLE,L3),1X,SPREAD((42*HOE+42*RBE)/2-CLE,L3),1,0)</stp>
        <stp>Bar</stp>
        <stp/>
        <stp>Time</stp>
        <stp>15</stp>
        <stp>-148</stp>
        <stp>All</stp>
        <stp/>
        <stp/>
        <stp>False</stp>
        <tr r="C152" s="2"/>
        <tr r="E152" s="2"/>
      </tp>
      <tp>
        <v>42669.854166666664</v>
        <stp/>
        <stp>StudyData</stp>
        <stp>Consolidate(SPREAD((42*HOE+42*RBE)/2-CLE,L3),1X,SPREAD((42*HOE+42*RBE)/2-CLE,L3),1,0)</stp>
        <stp>Bar</stp>
        <stp/>
        <stp>Time</stp>
        <stp>15</stp>
        <stp>-149</stp>
        <stp>All</stp>
        <stp/>
        <stp/>
        <stp>False</stp>
        <tr r="C153" s="2"/>
        <tr r="E153" s="2"/>
      </tp>
      <tp>
        <v>42669.84375</v>
        <stp/>
        <stp>StudyData</stp>
        <stp>Consolidate(SPREAD((42*HOE+42*RBE)/2-CLE,L3),1X,SPREAD((42*HOE+42*RBE)/2-CLE,L3),1,0)</stp>
        <stp>Bar</stp>
        <stp/>
        <stp>Time</stp>
        <stp>15</stp>
        <stp>-150</stp>
        <stp>All</stp>
        <stp/>
        <stp/>
        <stp>False</stp>
        <tr r="E154" s="2"/>
        <tr r="C154" s="2"/>
      </tp>
      <tp>
        <v>42669.833333333336</v>
        <stp/>
        <stp>StudyData</stp>
        <stp>Consolidate(SPREAD((42*HOE+42*RBE)/2-CLE,L3),1X,SPREAD((42*HOE+42*RBE)/2-CLE,L3),1,0)</stp>
        <stp>Bar</stp>
        <stp/>
        <stp>Time</stp>
        <stp>15</stp>
        <stp>-151</stp>
        <stp>All</stp>
        <stp/>
        <stp/>
        <stp>False</stp>
        <tr r="C155" s="2"/>
        <tr r="E155" s="2"/>
      </tp>
      <tp>
        <v>42669.822916666664</v>
        <stp/>
        <stp>StudyData</stp>
        <stp>Consolidate(SPREAD((42*HOE+42*RBE)/2-CLE,L3),1X,SPREAD((42*HOE+42*RBE)/2-CLE,L3),1,0)</stp>
        <stp>Bar</stp>
        <stp/>
        <stp>Time</stp>
        <stp>15</stp>
        <stp>-152</stp>
        <stp>All</stp>
        <stp/>
        <stp/>
        <stp>False</stp>
        <tr r="E156" s="2"/>
        <tr r="C156" s="2"/>
      </tp>
      <tp>
        <v>42669.8125</v>
        <stp/>
        <stp>StudyData</stp>
        <stp>Consolidate(SPREAD((42*HOE+42*RBE)/2-CLE,L3),1X,SPREAD((42*HOE+42*RBE)/2-CLE,L3),1,0)</stp>
        <stp>Bar</stp>
        <stp/>
        <stp>Time</stp>
        <stp>15</stp>
        <stp>-153</stp>
        <stp>All</stp>
        <stp/>
        <stp/>
        <stp>False</stp>
        <tr r="C157" s="2"/>
        <tr r="E157" s="2"/>
      </tp>
      <tp>
        <v>42669.802083333336</v>
        <stp/>
        <stp>StudyData</stp>
        <stp>Consolidate(SPREAD((42*HOE+42*RBE)/2-CLE,L3),1X,SPREAD((42*HOE+42*RBE)/2-CLE,L3),1,0)</stp>
        <stp>Bar</stp>
        <stp/>
        <stp>Time</stp>
        <stp>15</stp>
        <stp>-154</stp>
        <stp>All</stp>
        <stp/>
        <stp/>
        <stp>False</stp>
        <tr r="C158" s="2"/>
        <tr r="E158" s="2"/>
      </tp>
      <tp>
        <v>42669.791666666664</v>
        <stp/>
        <stp>StudyData</stp>
        <stp>Consolidate(SPREAD((42*HOE+42*RBE)/2-CLE,L3),1X,SPREAD((42*HOE+42*RBE)/2-CLE,L3),1,0)</stp>
        <stp>Bar</stp>
        <stp/>
        <stp>Time</stp>
        <stp>15</stp>
        <stp>-155</stp>
        <stp>All</stp>
        <stp/>
        <stp/>
        <stp>False</stp>
        <tr r="C159" s="2"/>
        <tr r="E159" s="2"/>
      </tp>
      <tp>
        <v>42669.78125</v>
        <stp/>
        <stp>StudyData</stp>
        <stp>Consolidate(SPREAD((42*HOE+42*RBE)/2-CLE,L3),1X,SPREAD((42*HOE+42*RBE)/2-CLE,L3),1,0)</stp>
        <stp>Bar</stp>
        <stp/>
        <stp>Time</stp>
        <stp>15</stp>
        <stp>-156</stp>
        <stp>All</stp>
        <stp/>
        <stp/>
        <stp>False</stp>
        <tr r="E160" s="2"/>
        <tr r="C160" s="2"/>
      </tp>
      <tp>
        <v>42669.770833333336</v>
        <stp/>
        <stp>StudyData</stp>
        <stp>Consolidate(SPREAD((42*HOE+42*RBE)/2-CLE,L3),1X,SPREAD((42*HOE+42*RBE)/2-CLE,L3),1,0)</stp>
        <stp>Bar</stp>
        <stp/>
        <stp>Time</stp>
        <stp>15</stp>
        <stp>-157</stp>
        <stp>All</stp>
        <stp/>
        <stp/>
        <stp>False</stp>
        <tr r="C161" s="2"/>
        <tr r="E161" s="2"/>
      </tp>
      <tp>
        <v>42669.760416666664</v>
        <stp/>
        <stp>StudyData</stp>
        <stp>Consolidate(SPREAD((42*HOE+42*RBE)/2-CLE,L3),1X,SPREAD((42*HOE+42*RBE)/2-CLE,L3),1,0)</stp>
        <stp>Bar</stp>
        <stp/>
        <stp>Time</stp>
        <stp>15</stp>
        <stp>-158</stp>
        <stp>All</stp>
        <stp/>
        <stp/>
        <stp>False</stp>
        <tr r="C162" s="2"/>
        <tr r="E162" s="2"/>
      </tp>
      <tp>
        <v>42669.75</v>
        <stp/>
        <stp>StudyData</stp>
        <stp>Consolidate(SPREAD((42*HOE+42*RBE)/2-CLE,L3),1X,SPREAD((42*HOE+42*RBE)/2-CLE,L3),1,0)</stp>
        <stp>Bar</stp>
        <stp/>
        <stp>Time</stp>
        <stp>15</stp>
        <stp>-159</stp>
        <stp>All</stp>
        <stp/>
        <stp/>
        <stp>False</stp>
        <tr r="C163" s="2"/>
        <tr r="E163" s="2"/>
      </tp>
      <tp>
        <v>42670.15625</v>
        <stp/>
        <stp>StudyData</stp>
        <stp>Consolidate(SPREAD((42*HOE+42*RBE)/2-CLE,L3),1X,SPREAD((42*HOE+42*RBE)/2-CLE,L3),1,0)</stp>
        <stp>Bar</stp>
        <stp/>
        <stp>Time</stp>
        <stp>15</stp>
        <stp>-120</stp>
        <stp>All</stp>
        <stp/>
        <stp/>
        <stp>False</stp>
        <tr r="E124" s="2"/>
        <tr r="C124" s="2"/>
      </tp>
      <tp>
        <v>42670.145833333336</v>
        <stp/>
        <stp>StudyData</stp>
        <stp>Consolidate(SPREAD((42*HOE+42*RBE)/2-CLE,L3),1X,SPREAD((42*HOE+42*RBE)/2-CLE,L3),1,0)</stp>
        <stp>Bar</stp>
        <stp/>
        <stp>Time</stp>
        <stp>15</stp>
        <stp>-121</stp>
        <stp>All</stp>
        <stp/>
        <stp/>
        <stp>False</stp>
        <tr r="C125" s="2"/>
        <tr r="E125" s="2"/>
      </tp>
      <tp>
        <v>42670.135416666664</v>
        <stp/>
        <stp>StudyData</stp>
        <stp>Consolidate(SPREAD((42*HOE+42*RBE)/2-CLE,L3),1X,SPREAD((42*HOE+42*RBE)/2-CLE,L3),1,0)</stp>
        <stp>Bar</stp>
        <stp/>
        <stp>Time</stp>
        <stp>15</stp>
        <stp>-122</stp>
        <stp>All</stp>
        <stp/>
        <stp/>
        <stp>False</stp>
        <tr r="E126" s="2"/>
        <tr r="C126" s="2"/>
      </tp>
      <tp>
        <v>42670.125</v>
        <stp/>
        <stp>StudyData</stp>
        <stp>Consolidate(SPREAD((42*HOE+42*RBE)/2-CLE,L3),1X,SPREAD((42*HOE+42*RBE)/2-CLE,L3),1,0)</stp>
        <stp>Bar</stp>
        <stp/>
        <stp>Time</stp>
        <stp>15</stp>
        <stp>-123</stp>
        <stp>All</stp>
        <stp/>
        <stp/>
        <stp>False</stp>
        <tr r="C127" s="2"/>
        <tr r="E127" s="2"/>
      </tp>
      <tp>
        <v>42670.114583333336</v>
        <stp/>
        <stp>StudyData</stp>
        <stp>Consolidate(SPREAD((42*HOE+42*RBE)/2-CLE,L3),1X,SPREAD((42*HOE+42*RBE)/2-CLE,L3),1,0)</stp>
        <stp>Bar</stp>
        <stp/>
        <stp>Time</stp>
        <stp>15</stp>
        <stp>-124</stp>
        <stp>All</stp>
        <stp/>
        <stp/>
        <stp>False</stp>
        <tr r="E128" s="2"/>
        <tr r="C128" s="2"/>
      </tp>
      <tp>
        <v>42670.104166666664</v>
        <stp/>
        <stp>StudyData</stp>
        <stp>Consolidate(SPREAD((42*HOE+42*RBE)/2-CLE,L3),1X,SPREAD((42*HOE+42*RBE)/2-CLE,L3),1,0)</stp>
        <stp>Bar</stp>
        <stp/>
        <stp>Time</stp>
        <stp>15</stp>
        <stp>-125</stp>
        <stp>All</stp>
        <stp/>
        <stp/>
        <stp>False</stp>
        <tr r="E129" s="2"/>
        <tr r="C129" s="2"/>
      </tp>
      <tp>
        <v>42670.09375</v>
        <stp/>
        <stp>StudyData</stp>
        <stp>Consolidate(SPREAD((42*HOE+42*RBE)/2-CLE,L3),1X,SPREAD((42*HOE+42*RBE)/2-CLE,L3),1,0)</stp>
        <stp>Bar</stp>
        <stp/>
        <stp>Time</stp>
        <stp>15</stp>
        <stp>-126</stp>
        <stp>All</stp>
        <stp/>
        <stp/>
        <stp>False</stp>
        <tr r="C130" s="2"/>
        <tr r="E130" s="2"/>
      </tp>
      <tp>
        <v>42670.083333333336</v>
        <stp/>
        <stp>StudyData</stp>
        <stp>Consolidate(SPREAD((42*HOE+42*RBE)/2-CLE,L3),1X,SPREAD((42*HOE+42*RBE)/2-CLE,L3),1,0)</stp>
        <stp>Bar</stp>
        <stp/>
        <stp>Time</stp>
        <stp>15</stp>
        <stp>-127</stp>
        <stp>All</stp>
        <stp/>
        <stp/>
        <stp>False</stp>
        <tr r="C131" s="2"/>
        <tr r="E131" s="2"/>
      </tp>
      <tp>
        <v>42670.072916666664</v>
        <stp/>
        <stp>StudyData</stp>
        <stp>Consolidate(SPREAD((42*HOE+42*RBE)/2-CLE,L3),1X,SPREAD((42*HOE+42*RBE)/2-CLE,L3),1,0)</stp>
        <stp>Bar</stp>
        <stp/>
        <stp>Time</stp>
        <stp>15</stp>
        <stp>-128</stp>
        <stp>All</stp>
        <stp/>
        <stp/>
        <stp>False</stp>
        <tr r="C132" s="2"/>
        <tr r="E132" s="2"/>
      </tp>
      <tp>
        <v>42670.0625</v>
        <stp/>
        <stp>StudyData</stp>
        <stp>Consolidate(SPREAD((42*HOE+42*RBE)/2-CLE,L3),1X,SPREAD((42*HOE+42*RBE)/2-CLE,L3),1,0)</stp>
        <stp>Bar</stp>
        <stp/>
        <stp>Time</stp>
        <stp>15</stp>
        <stp>-129</stp>
        <stp>All</stp>
        <stp/>
        <stp/>
        <stp>False</stp>
        <tr r="C133" s="2"/>
        <tr r="E133" s="2"/>
      </tp>
      <tp>
        <v>42670.052083333336</v>
        <stp/>
        <stp>StudyData</stp>
        <stp>Consolidate(SPREAD((42*HOE+42*RBE)/2-CLE,L3),1X,SPREAD((42*HOE+42*RBE)/2-CLE,L3),1,0)</stp>
        <stp>Bar</stp>
        <stp/>
        <stp>Time</stp>
        <stp>15</stp>
        <stp>-130</stp>
        <stp>All</stp>
        <stp/>
        <stp/>
        <stp>False</stp>
        <tr r="E134" s="2"/>
        <tr r="C134" s="2"/>
      </tp>
      <tp>
        <v>42670.041666666664</v>
        <stp/>
        <stp>StudyData</stp>
        <stp>Consolidate(SPREAD((42*HOE+42*RBE)/2-CLE,L3),1X,SPREAD((42*HOE+42*RBE)/2-CLE,L3),1,0)</stp>
        <stp>Bar</stp>
        <stp/>
        <stp>Time</stp>
        <stp>15</stp>
        <stp>-131</stp>
        <stp>All</stp>
        <stp/>
        <stp/>
        <stp>False</stp>
        <tr r="E135" s="2"/>
        <tr r="C135" s="2"/>
      </tp>
      <tp>
        <v>42670.03125</v>
        <stp/>
        <stp>StudyData</stp>
        <stp>Consolidate(SPREAD((42*HOE+42*RBE)/2-CLE,L3),1X,SPREAD((42*HOE+42*RBE)/2-CLE,L3),1,0)</stp>
        <stp>Bar</stp>
        <stp/>
        <stp>Time</stp>
        <stp>15</stp>
        <stp>-132</stp>
        <stp>All</stp>
        <stp/>
        <stp/>
        <stp>False</stp>
        <tr r="E136" s="2"/>
        <tr r="C136" s="2"/>
      </tp>
      <tp>
        <v>42670.020833333336</v>
        <stp/>
        <stp>StudyData</stp>
        <stp>Consolidate(SPREAD((42*HOE+42*RBE)/2-CLE,L3),1X,SPREAD((42*HOE+42*RBE)/2-CLE,L3),1,0)</stp>
        <stp>Bar</stp>
        <stp/>
        <stp>Time</stp>
        <stp>15</stp>
        <stp>-133</stp>
        <stp>All</stp>
        <stp/>
        <stp/>
        <stp>False</stp>
        <tr r="C137" s="2"/>
        <tr r="E137" s="2"/>
      </tp>
      <tp>
        <v>42670.010416666664</v>
        <stp/>
        <stp>StudyData</stp>
        <stp>Consolidate(SPREAD((42*HOE+42*RBE)/2-CLE,L3),1X,SPREAD((42*HOE+42*RBE)/2-CLE,L3),1,0)</stp>
        <stp>Bar</stp>
        <stp/>
        <stp>Time</stp>
        <stp>15</stp>
        <stp>-134</stp>
        <stp>All</stp>
        <stp/>
        <stp/>
        <stp>False</stp>
        <tr r="C138" s="2"/>
        <tr r="E138" s="2"/>
      </tp>
      <tp>
        <v>42670</v>
        <stp/>
        <stp>StudyData</stp>
        <stp>Consolidate(SPREAD((42*HOE+42*RBE)/2-CLE,L3),1X,SPREAD((42*HOE+42*RBE)/2-CLE,L3),1,0)</stp>
        <stp>Bar</stp>
        <stp/>
        <stp>Time</stp>
        <stp>15</stp>
        <stp>-135</stp>
        <stp>All</stp>
        <stp/>
        <stp/>
        <stp>False</stp>
        <tr r="C139" s="2"/>
        <tr r="E139" s="2"/>
      </tp>
      <tp>
        <v>42669.989583333336</v>
        <stp/>
        <stp>StudyData</stp>
        <stp>Consolidate(SPREAD((42*HOE+42*RBE)/2-CLE,L3),1X,SPREAD((42*HOE+42*RBE)/2-CLE,L3),1,0)</stp>
        <stp>Bar</stp>
        <stp/>
        <stp>Time</stp>
        <stp>15</stp>
        <stp>-136</stp>
        <stp>All</stp>
        <stp/>
        <stp/>
        <stp>False</stp>
        <tr r="C140" s="2"/>
        <tr r="E140" s="2"/>
      </tp>
      <tp>
        <v>42669.979166666664</v>
        <stp/>
        <stp>StudyData</stp>
        <stp>Consolidate(SPREAD((42*HOE+42*RBE)/2-CLE,L3),1X,SPREAD((42*HOE+42*RBE)/2-CLE,L3),1,0)</stp>
        <stp>Bar</stp>
        <stp/>
        <stp>Time</stp>
        <stp>15</stp>
        <stp>-137</stp>
        <stp>All</stp>
        <stp/>
        <stp/>
        <stp>False</stp>
        <tr r="C141" s="2"/>
        <tr r="E141" s="2"/>
      </tp>
      <tp>
        <v>42669.96875</v>
        <stp/>
        <stp>StudyData</stp>
        <stp>Consolidate(SPREAD((42*HOE+42*RBE)/2-CLE,L3),1X,SPREAD((42*HOE+42*RBE)/2-CLE,L3),1,0)</stp>
        <stp>Bar</stp>
        <stp/>
        <stp>Time</stp>
        <stp>15</stp>
        <stp>-138</stp>
        <stp>All</stp>
        <stp/>
        <stp/>
        <stp>False</stp>
        <tr r="E142" s="2"/>
        <tr r="C142" s="2"/>
      </tp>
      <tp>
        <v>42669.958333333336</v>
        <stp/>
        <stp>StudyData</stp>
        <stp>Consolidate(SPREAD((42*HOE+42*RBE)/2-CLE,L3),1X,SPREAD((42*HOE+42*RBE)/2-CLE,L3),1,0)</stp>
        <stp>Bar</stp>
        <stp/>
        <stp>Time</stp>
        <stp>15</stp>
        <stp>-139</stp>
        <stp>All</stp>
        <stp/>
        <stp/>
        <stp>False</stp>
        <tr r="C143" s="2"/>
        <tr r="E143" s="2"/>
      </tp>
      <tp>
        <v>42670.364583333336</v>
        <stp/>
        <stp>StudyData</stp>
        <stp>Consolidate(SPREAD((42*HOE+42*RBE)/2-CLE,L3),1X,SPREAD((42*HOE+42*RBE)/2-CLE,L3),1,0)</stp>
        <stp>Bar</stp>
        <stp/>
        <stp>Time</stp>
        <stp>15</stp>
        <stp>-100</stp>
        <stp>All</stp>
        <stp/>
        <stp/>
        <stp>False</stp>
        <tr r="E104" s="2"/>
        <tr r="C104" s="2"/>
      </tp>
      <tp>
        <v>42670.354166666664</v>
        <stp/>
        <stp>StudyData</stp>
        <stp>Consolidate(SPREAD((42*HOE+42*RBE)/2-CLE,L3),1X,SPREAD((42*HOE+42*RBE)/2-CLE,L3),1,0)</stp>
        <stp>Bar</stp>
        <stp/>
        <stp>Time</stp>
        <stp>15</stp>
        <stp>-101</stp>
        <stp>All</stp>
        <stp/>
        <stp/>
        <stp>False</stp>
        <tr r="C105" s="2"/>
        <tr r="E105" s="2"/>
      </tp>
      <tp>
        <v>42670.34375</v>
        <stp/>
        <stp>StudyData</stp>
        <stp>Consolidate(SPREAD((42*HOE+42*RBE)/2-CLE,L3),1X,SPREAD((42*HOE+42*RBE)/2-CLE,L3),1,0)</stp>
        <stp>Bar</stp>
        <stp/>
        <stp>Time</stp>
        <stp>15</stp>
        <stp>-102</stp>
        <stp>All</stp>
        <stp/>
        <stp/>
        <stp>False</stp>
        <tr r="C106" s="2"/>
        <tr r="E106" s="2"/>
      </tp>
      <tp>
        <v>42670.333333333336</v>
        <stp/>
        <stp>StudyData</stp>
        <stp>Consolidate(SPREAD((42*HOE+42*RBE)/2-CLE,L3),1X,SPREAD((42*HOE+42*RBE)/2-CLE,L3),1,0)</stp>
        <stp>Bar</stp>
        <stp/>
        <stp>Time</stp>
        <stp>15</stp>
        <stp>-103</stp>
        <stp>All</stp>
        <stp/>
        <stp/>
        <stp>False</stp>
        <tr r="C107" s="2"/>
        <tr r="E107" s="2"/>
      </tp>
      <tp>
        <v>42670.322916666664</v>
        <stp/>
        <stp>StudyData</stp>
        <stp>Consolidate(SPREAD((42*HOE+42*RBE)/2-CLE,L3),1X,SPREAD((42*HOE+42*RBE)/2-CLE,L3),1,0)</stp>
        <stp>Bar</stp>
        <stp/>
        <stp>Time</stp>
        <stp>15</stp>
        <stp>-104</stp>
        <stp>All</stp>
        <stp/>
        <stp/>
        <stp>False</stp>
        <tr r="C108" s="2"/>
        <tr r="E108" s="2"/>
      </tp>
      <tp>
        <v>42670.3125</v>
        <stp/>
        <stp>StudyData</stp>
        <stp>Consolidate(SPREAD((42*HOE+42*RBE)/2-CLE,L3),1X,SPREAD((42*HOE+42*RBE)/2-CLE,L3),1,0)</stp>
        <stp>Bar</stp>
        <stp/>
        <stp>Time</stp>
        <stp>15</stp>
        <stp>-105</stp>
        <stp>All</stp>
        <stp/>
        <stp/>
        <stp>False</stp>
        <tr r="C109" s="2"/>
        <tr r="E109" s="2"/>
      </tp>
      <tp>
        <v>42670.302083333336</v>
        <stp/>
        <stp>StudyData</stp>
        <stp>Consolidate(SPREAD((42*HOE+42*RBE)/2-CLE,L3),1X,SPREAD((42*HOE+42*RBE)/2-CLE,L3),1,0)</stp>
        <stp>Bar</stp>
        <stp/>
        <stp>Time</stp>
        <stp>15</stp>
        <stp>-106</stp>
        <stp>All</stp>
        <stp/>
        <stp/>
        <stp>False</stp>
        <tr r="E110" s="2"/>
        <tr r="C110" s="2"/>
      </tp>
      <tp>
        <v>42670.291666666664</v>
        <stp/>
        <stp>StudyData</stp>
        <stp>Consolidate(SPREAD((42*HOE+42*RBE)/2-CLE,L3),1X,SPREAD((42*HOE+42*RBE)/2-CLE,L3),1,0)</stp>
        <stp>Bar</stp>
        <stp/>
        <stp>Time</stp>
        <stp>15</stp>
        <stp>-107</stp>
        <stp>All</stp>
        <stp/>
        <stp/>
        <stp>False</stp>
        <tr r="E111" s="2"/>
        <tr r="C111" s="2"/>
      </tp>
      <tp>
        <v>42670.28125</v>
        <stp/>
        <stp>StudyData</stp>
        <stp>Consolidate(SPREAD((42*HOE+42*RBE)/2-CLE,L3),1X,SPREAD((42*HOE+42*RBE)/2-CLE,L3),1,0)</stp>
        <stp>Bar</stp>
        <stp/>
        <stp>Time</stp>
        <stp>15</stp>
        <stp>-108</stp>
        <stp>All</stp>
        <stp/>
        <stp/>
        <stp>False</stp>
        <tr r="C112" s="2"/>
        <tr r="E112" s="2"/>
      </tp>
      <tp>
        <v>42670.270833333336</v>
        <stp/>
        <stp>StudyData</stp>
        <stp>Consolidate(SPREAD((42*HOE+42*RBE)/2-CLE,L3),1X,SPREAD((42*HOE+42*RBE)/2-CLE,L3),1,0)</stp>
        <stp>Bar</stp>
        <stp/>
        <stp>Time</stp>
        <stp>15</stp>
        <stp>-109</stp>
        <stp>All</stp>
        <stp/>
        <stp/>
        <stp>False</stp>
        <tr r="E113" s="2"/>
        <tr r="C113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-138</stp>
        <stp>All</stp>
        <stp/>
        <stp/>
        <stp>TRUE</stp>
        <stp>T</stp>
        <tr r="H142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-238</stp>
        <stp>All</stp>
        <stp/>
        <stp/>
        <stp>TRUE</stp>
        <stp>T</stp>
        <tr r="H242" s="2"/>
      </tp>
      <tp>
        <v>42670.260416666664</v>
        <stp/>
        <stp>StudyData</stp>
        <stp>Consolidate(SPREAD((42*HOE+42*RBE)/2-CLE,L3),1X,SPREAD((42*HOE+42*RBE)/2-CLE,L3),1,0)</stp>
        <stp>Bar</stp>
        <stp/>
        <stp>Time</stp>
        <stp>15</stp>
        <stp>-110</stp>
        <stp>All</stp>
        <stp/>
        <stp/>
        <stp>False</stp>
        <tr r="E114" s="2"/>
        <tr r="C114" s="2"/>
      </tp>
      <tp>
        <v>42670.25</v>
        <stp/>
        <stp>StudyData</stp>
        <stp>Consolidate(SPREAD((42*HOE+42*RBE)/2-CLE,L3),1X,SPREAD((42*HOE+42*RBE)/2-CLE,L3),1,0)</stp>
        <stp>Bar</stp>
        <stp/>
        <stp>Time</stp>
        <stp>15</stp>
        <stp>-111</stp>
        <stp>All</stp>
        <stp/>
        <stp/>
        <stp>False</stp>
        <tr r="E115" s="2"/>
        <tr r="C115" s="2"/>
      </tp>
      <tp>
        <v>42670.239583333336</v>
        <stp/>
        <stp>StudyData</stp>
        <stp>Consolidate(SPREAD((42*HOE+42*RBE)/2-CLE,L3),1X,SPREAD((42*HOE+42*RBE)/2-CLE,L3),1,0)</stp>
        <stp>Bar</stp>
        <stp/>
        <stp>Time</stp>
        <stp>15</stp>
        <stp>-112</stp>
        <stp>All</stp>
        <stp/>
        <stp/>
        <stp>False</stp>
        <tr r="E116" s="2"/>
        <tr r="C116" s="2"/>
      </tp>
      <tp>
        <v>42670.229166666664</v>
        <stp/>
        <stp>StudyData</stp>
        <stp>Consolidate(SPREAD((42*HOE+42*RBE)/2-CLE,L3),1X,SPREAD((42*HOE+42*RBE)/2-CLE,L3),1,0)</stp>
        <stp>Bar</stp>
        <stp/>
        <stp>Time</stp>
        <stp>15</stp>
        <stp>-113</stp>
        <stp>All</stp>
        <stp/>
        <stp/>
        <stp>False</stp>
        <tr r="E117" s="2"/>
        <tr r="C117" s="2"/>
      </tp>
      <tp>
        <v>42670.21875</v>
        <stp/>
        <stp>StudyData</stp>
        <stp>Consolidate(SPREAD((42*HOE+42*RBE)/2-CLE,L3),1X,SPREAD((42*HOE+42*RBE)/2-CLE,L3),1,0)</stp>
        <stp>Bar</stp>
        <stp/>
        <stp>Time</stp>
        <stp>15</stp>
        <stp>-114</stp>
        <stp>All</stp>
        <stp/>
        <stp/>
        <stp>False</stp>
        <tr r="E118" s="2"/>
        <tr r="C118" s="2"/>
      </tp>
      <tp>
        <v>42670.208333333336</v>
        <stp/>
        <stp>StudyData</stp>
        <stp>Consolidate(SPREAD((42*HOE+42*RBE)/2-CLE,L3),1X,SPREAD((42*HOE+42*RBE)/2-CLE,L3),1,0)</stp>
        <stp>Bar</stp>
        <stp/>
        <stp>Time</stp>
        <stp>15</stp>
        <stp>-115</stp>
        <stp>All</stp>
        <stp/>
        <stp/>
        <stp>False</stp>
        <tr r="E119" s="2"/>
        <tr r="C119" s="2"/>
      </tp>
      <tp>
        <v>42670.197916666664</v>
        <stp/>
        <stp>StudyData</stp>
        <stp>Consolidate(SPREAD((42*HOE+42*RBE)/2-CLE,L3),1X,SPREAD((42*HOE+42*RBE)/2-CLE,L3),1,0)</stp>
        <stp>Bar</stp>
        <stp/>
        <stp>Time</stp>
        <stp>15</stp>
        <stp>-116</stp>
        <stp>All</stp>
        <stp/>
        <stp/>
        <stp>False</stp>
        <tr r="E120" s="2"/>
        <tr r="C120" s="2"/>
      </tp>
      <tp>
        <v>42670.1875</v>
        <stp/>
        <stp>StudyData</stp>
        <stp>Consolidate(SPREAD((42*HOE+42*RBE)/2-CLE,L3),1X,SPREAD((42*HOE+42*RBE)/2-CLE,L3),1,0)</stp>
        <stp>Bar</stp>
        <stp/>
        <stp>Time</stp>
        <stp>15</stp>
        <stp>-117</stp>
        <stp>All</stp>
        <stp/>
        <stp/>
        <stp>False</stp>
        <tr r="E121" s="2"/>
        <tr r="C121" s="2"/>
      </tp>
      <tp>
        <v>42670.177083333336</v>
        <stp/>
        <stp>StudyData</stp>
        <stp>Consolidate(SPREAD((42*HOE+42*RBE)/2-CLE,L3),1X,SPREAD((42*HOE+42*RBE)/2-CLE,L3),1,0)</stp>
        <stp>Bar</stp>
        <stp/>
        <stp>Time</stp>
        <stp>15</stp>
        <stp>-118</stp>
        <stp>All</stp>
        <stp/>
        <stp/>
        <stp>False</stp>
        <tr r="C122" s="2"/>
        <tr r="E122" s="2"/>
      </tp>
      <tp>
        <v>42670.166666666664</v>
        <stp/>
        <stp>StudyData</stp>
        <stp>Consolidate(SPREAD((42*HOE+42*RBE)/2-CLE,L3),1X,SPREAD((42*HOE+42*RBE)/2-CLE,L3),1,0)</stp>
        <stp>Bar</stp>
        <stp/>
        <stp>Time</stp>
        <stp>15</stp>
        <stp>-119</stp>
        <stp>All</stp>
        <stp/>
        <stp/>
        <stp>False</stp>
        <tr r="E123" s="2"/>
        <tr r="C123" s="2"/>
      </tp>
      <tp>
        <v>14.78</v>
        <stp/>
        <stp>StudyData</stp>
        <stp>Consolidate(SPREAD((42*HOE+42*RBE)/2-CLE,L3),1X,SPREAD((42*HOE+42*RBE)/2-CLE,L3),1,0)</stp>
        <stp>Bar</stp>
        <stp/>
        <stp>Low</stp>
        <stp>15</stp>
        <stp>-139</stp>
        <stp>All</stp>
        <stp/>
        <stp/>
        <stp>TRUE</stp>
        <stp>T</stp>
        <tr r="H143" s="2"/>
      </tp>
      <tp>
        <v>14.26</v>
        <stp/>
        <stp>StudyData</stp>
        <stp>Consolidate(SPREAD((42*HOE+42*RBE)/2-CLE,L3),1X,SPREAD((42*HOE+42*RBE)/2-CLE,L3),1,0)</stp>
        <stp>Bar</stp>
        <stp/>
        <stp>Low</stp>
        <stp>15</stp>
        <stp>-239</stp>
        <stp>All</stp>
        <stp/>
        <stp/>
        <stp>TRUE</stp>
        <stp>T</stp>
        <tr r="H243" s="2"/>
      </tp>
      <tp>
        <v>14.64</v>
        <stp/>
        <stp>StudyData</stp>
        <stp>Consolidate(SPREAD((42*HOE+42*RBE)/2-CLE,L3),1X,SPREAD((42*HOE+42*RBE)/2-CLE,L3),1,0)</stp>
        <stp>Bar</stp>
        <stp/>
        <stp>High</stp>
        <stp>15</stp>
        <stp>-17</stp>
        <stp>All</stp>
        <stp/>
        <stp/>
        <stp>TRUE</stp>
        <stp>T</stp>
        <tr r="G21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-16</stp>
        <stp>All</stp>
        <stp/>
        <stp/>
        <stp>TRUE</stp>
        <stp>T</stp>
        <tr r="G20" s="2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-15</stp>
        <stp>All</stp>
        <stp/>
        <stp/>
        <stp>TRUE</stp>
        <stp>T</stp>
        <tr r="G19" s="2"/>
      </tp>
      <tp>
        <v>14.63</v>
        <stp/>
        <stp>StudyData</stp>
        <stp>Consolidate(SPREAD((42*HOE+42*RBE)/2-CLE,L3),1X,SPREAD((42*HOE+42*RBE)/2-CLE,L3),1,0)</stp>
        <stp>Bar</stp>
        <stp/>
        <stp>High</stp>
        <stp>15</stp>
        <stp>-14</stp>
        <stp>All</stp>
        <stp/>
        <stp/>
        <stp>TRUE</stp>
        <stp>T</stp>
        <tr r="G18" s="2"/>
      </tp>
      <tp>
        <v>14.64</v>
        <stp/>
        <stp>StudyData</stp>
        <stp>Consolidate(SPREAD((42*HOE+42*RBE)/2-CLE,L3),1X,SPREAD((42*HOE+42*RBE)/2-CLE,L3),1,0)</stp>
        <stp>Bar</stp>
        <stp/>
        <stp>High</stp>
        <stp>15</stp>
        <stp>-13</stp>
        <stp>All</stp>
        <stp/>
        <stp/>
        <stp>TRUE</stp>
        <stp>T</stp>
        <tr r="G17" s="2"/>
      </tp>
      <tp>
        <v>14.65</v>
        <stp/>
        <stp>StudyData</stp>
        <stp>Consolidate(SPREAD((42*HOE+42*RBE)/2-CLE,L3),1X,SPREAD((42*HOE+42*RBE)/2-CLE,L3),1,0)</stp>
        <stp>Bar</stp>
        <stp/>
        <stp>High</stp>
        <stp>15</stp>
        <stp>-12</stp>
        <stp>All</stp>
        <stp/>
        <stp/>
        <stp>TRUE</stp>
        <stp>T</stp>
        <tr r="G16" s="2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-11</stp>
        <stp>All</stp>
        <stp/>
        <stp/>
        <stp>TRUE</stp>
        <stp>T</stp>
        <tr r="G15" s="2"/>
      </tp>
      <tp>
        <v>14.51</v>
        <stp/>
        <stp>StudyData</stp>
        <stp>Consolidate(SPREAD((42*HOE+42*RBE)/2-CLE,L3),1X,SPREAD((42*HOE+42*RBE)/2-CLE,L3),1,0)</stp>
        <stp>Bar</stp>
        <stp/>
        <stp>High</stp>
        <stp>15</stp>
        <stp>-10</stp>
        <stp>All</stp>
        <stp/>
        <stp/>
        <stp>TRUE</stp>
        <stp>T</stp>
        <tr r="G14" s="2"/>
      </tp>
      <tp>
        <v>14.62</v>
        <stp/>
        <stp>StudyData</stp>
        <stp>Consolidate(SPREAD((42*HOE+42*RBE)/2-CLE,L3),1X,SPREAD((42*HOE+42*RBE)/2-CLE,L3),1,0)</stp>
        <stp>Bar</stp>
        <stp/>
        <stp>High</stp>
        <stp>15</stp>
        <stp>-19</stp>
        <stp>All</stp>
        <stp/>
        <stp/>
        <stp>TRUE</stp>
        <stp>T</stp>
        <tr r="G23" s="2"/>
      </tp>
      <tp>
        <v>14.64</v>
        <stp/>
        <stp>StudyData</stp>
        <stp>Consolidate(SPREAD((42*HOE+42*RBE)/2-CLE,L3),1X,SPREAD((42*HOE+42*RBE)/2-CLE,L3),1,0)</stp>
        <stp>Bar</stp>
        <stp/>
        <stp>High</stp>
        <stp>15</stp>
        <stp>-18</stp>
        <stp>All</stp>
        <stp/>
        <stp/>
        <stp>TRUE</stp>
        <stp>T</stp>
        <tr r="G22" s="2"/>
      </tp>
      <tp>
        <v>81.75</v>
        <stp/>
        <stp>StudyData</stp>
        <stp>Consolidate(SPREAD((-ZSE)+(2.2*ZME)+(11*ZLE)),1X,SPREAD((-ZSE)+(2.2*ZME)+(11*ZLE)),1,0)</stp>
        <stp>Bar</stp>
        <stp/>
        <stp>Close</stp>
        <stp>15</stp>
        <stp>-38</stp>
        <stp>All</stp>
        <stp/>
        <stp/>
        <stp>TRUE</stp>
        <stp>T</stp>
        <tr r="I42" s="6"/>
      </tp>
      <tp>
        <v>82.75</v>
        <stp/>
        <stp>StudyData</stp>
        <stp>Consolidate(SPREAD((-ZSE)+(2.2*ZME)+(11*ZLE)),1X,SPREAD((-ZSE)+(2.2*ZME)+(11*ZLE)),1,0)</stp>
        <stp>Bar</stp>
        <stp/>
        <stp>Close</stp>
        <stp>15</stp>
        <stp>-39</stp>
        <stp>All</stp>
        <stp/>
        <stp/>
        <stp>TRUE</stp>
        <stp>T</stp>
        <tr r="I43" s="6"/>
      </tp>
      <tp>
        <v>81.25</v>
        <stp/>
        <stp>StudyData</stp>
        <stp>Consolidate(SPREAD((-ZSE)+(2.2*ZME)+(11*ZLE)),1X,SPREAD((-ZSE)+(2.2*ZME)+(11*ZLE)),1,0)</stp>
        <stp>Bar</stp>
        <stp/>
        <stp>Close</stp>
        <stp>15</stp>
        <stp>-36</stp>
        <stp>All</stp>
        <stp/>
        <stp/>
        <stp>TRUE</stp>
        <stp>T</stp>
        <tr r="I40" s="6"/>
      </tp>
      <tp>
        <v>82.5</v>
        <stp/>
        <stp>StudyData</stp>
        <stp>Consolidate(SPREAD((-ZSE)+(2.2*ZME)+(11*ZLE)),1X,SPREAD((-ZSE)+(2.2*ZME)+(11*ZLE)),1,0)</stp>
        <stp>Bar</stp>
        <stp/>
        <stp>Close</stp>
        <stp>15</stp>
        <stp>-37</stp>
        <stp>All</stp>
        <stp/>
        <stp/>
        <stp>TRUE</stp>
        <stp>T</stp>
        <tr r="I41" s="6"/>
      </tp>
      <tp>
        <v>81.75</v>
        <stp/>
        <stp>StudyData</stp>
        <stp>Consolidate(SPREAD((-ZSE)+(2.2*ZME)+(11*ZLE)),1X,SPREAD((-ZSE)+(2.2*ZME)+(11*ZLE)),1,0)</stp>
        <stp>Bar</stp>
        <stp/>
        <stp>Close</stp>
        <stp>15</stp>
        <stp>-34</stp>
        <stp>All</stp>
        <stp/>
        <stp/>
        <stp>TRUE</stp>
        <stp>T</stp>
        <tr r="I38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-35</stp>
        <stp>All</stp>
        <stp/>
        <stp/>
        <stp>TRUE</stp>
        <stp>T</stp>
        <tr r="I39" s="6"/>
      </tp>
      <tp>
        <v>81.75</v>
        <stp/>
        <stp>StudyData</stp>
        <stp>Consolidate(SPREAD((-ZSE)+(2.2*ZME)+(11*ZLE)),1X,SPREAD((-ZSE)+(2.2*ZME)+(11*ZLE)),1,0)</stp>
        <stp>Bar</stp>
        <stp/>
        <stp>Close</stp>
        <stp>15</stp>
        <stp>-32</stp>
        <stp>All</stp>
        <stp/>
        <stp/>
        <stp>TRUE</stp>
        <stp>T</stp>
        <tr r="I36" s="6"/>
      </tp>
      <tp>
        <v>82.25</v>
        <stp/>
        <stp>StudyData</stp>
        <stp>Consolidate(SPREAD((-ZSE)+(2.2*ZME)+(11*ZLE)),1X,SPREAD((-ZSE)+(2.2*ZME)+(11*ZLE)),1,0)</stp>
        <stp>Bar</stp>
        <stp/>
        <stp>Close</stp>
        <stp>15</stp>
        <stp>-33</stp>
        <stp>All</stp>
        <stp/>
        <stp/>
        <stp>TRUE</stp>
        <stp>T</stp>
        <tr r="I37" s="6"/>
      </tp>
      <tp>
        <v>81.5</v>
        <stp/>
        <stp>StudyData</stp>
        <stp>Consolidate(SPREAD((-ZSE)+(2.2*ZME)+(11*ZLE)),1X,SPREAD((-ZSE)+(2.2*ZME)+(11*ZLE)),1,0)</stp>
        <stp>Bar</stp>
        <stp/>
        <stp>Close</stp>
        <stp>15</stp>
        <stp>-30</stp>
        <stp>All</stp>
        <stp/>
        <stp/>
        <stp>TRUE</stp>
        <stp>T</stp>
        <tr r="I34" s="6"/>
      </tp>
      <tp>
        <v>81</v>
        <stp/>
        <stp>StudyData</stp>
        <stp>Consolidate(SPREAD((-ZSE)+(2.2*ZME)+(11*ZLE)),1X,SPREAD((-ZSE)+(2.2*ZME)+(11*ZLE)),1,0)</stp>
        <stp>Bar</stp>
        <stp/>
        <stp>Close</stp>
        <stp>15</stp>
        <stp>-31</stp>
        <stp>All</stp>
        <stp/>
        <stp/>
        <stp>TRUE</stp>
        <stp>T</stp>
        <tr r="I35" s="6"/>
      </tp>
      <tp>
        <v>16.77</v>
        <stp/>
        <stp>StudyData</stp>
        <stp>Consolidate(SPREAD(42*HOE-CLE, L2),1X,SPREAD(42*HOE-CLE, L2),1,0)</stp>
        <stp>Bar</stp>
        <stp/>
        <stp>Low</stp>
        <stp>20</stp>
        <stp>-98</stp>
        <stp>All</stp>
        <stp/>
        <stp/>
        <stp>TRUE</stp>
        <stp>T</stp>
        <tr r="H102" s="5"/>
      </tp>
      <tp>
        <v>16.75</v>
        <stp/>
        <stp>StudyData</stp>
        <stp>Consolidate(SPREAD(42*HOE-CLE, L2),1X,SPREAD(42*HOE-CLE, L2),1,0)</stp>
        <stp>Bar</stp>
        <stp/>
        <stp>Low</stp>
        <stp>20</stp>
        <stp>-99</stp>
        <stp>All</stp>
        <stp/>
        <stp/>
        <stp>TRUE</stp>
        <stp>T</stp>
        <tr r="H103" s="5"/>
      </tp>
      <tp>
        <v>16.809999999999999</v>
        <stp/>
        <stp>StudyData</stp>
        <stp>Consolidate(SPREAD(42*HOE-CLE, L2),1X,SPREAD(42*HOE-CLE, L2),1,0)</stp>
        <stp>Bar</stp>
        <stp/>
        <stp>Low</stp>
        <stp>20</stp>
        <stp>-92</stp>
        <stp>All</stp>
        <stp/>
        <stp/>
        <stp>TRUE</stp>
        <stp>T</stp>
        <tr r="H96" s="5"/>
      </tp>
      <tp>
        <v>16.78</v>
        <stp/>
        <stp>StudyData</stp>
        <stp>Consolidate(SPREAD(42*HOE-CLE, L2),1X,SPREAD(42*HOE-CLE, L2),1,0)</stp>
        <stp>Bar</stp>
        <stp/>
        <stp>Low</stp>
        <stp>20</stp>
        <stp>-93</stp>
        <stp>All</stp>
        <stp/>
        <stp/>
        <stp>TRUE</stp>
        <stp>T</stp>
        <tr r="H97" s="5"/>
      </tp>
      <tp>
        <v>16.760000000000002</v>
        <stp/>
        <stp>StudyData</stp>
        <stp>Consolidate(SPREAD(42*HOE-CLE, L2),1X,SPREAD(42*HOE-CLE, L2),1,0)</stp>
        <stp>Bar</stp>
        <stp/>
        <stp>Low</stp>
        <stp>20</stp>
        <stp>-90</stp>
        <stp>All</stp>
        <stp/>
        <stp/>
        <stp>TRUE</stp>
        <stp>T</stp>
        <tr r="H94" s="5"/>
      </tp>
      <tp>
        <v>16.77</v>
        <stp/>
        <stp>StudyData</stp>
        <stp>Consolidate(SPREAD(42*HOE-CLE, L2),1X,SPREAD(42*HOE-CLE, L2),1,0)</stp>
        <stp>Bar</stp>
        <stp/>
        <stp>Low</stp>
        <stp>20</stp>
        <stp>-91</stp>
        <stp>All</stp>
        <stp/>
        <stp/>
        <stp>TRUE</stp>
        <stp>T</stp>
        <tr r="H95" s="5"/>
      </tp>
      <tp>
        <v>16.73</v>
        <stp/>
        <stp>StudyData</stp>
        <stp>Consolidate(SPREAD(42*HOE-CLE, L2),1X,SPREAD(42*HOE-CLE, L2),1,0)</stp>
        <stp>Bar</stp>
        <stp/>
        <stp>Low</stp>
        <stp>20</stp>
        <stp>-96</stp>
        <stp>All</stp>
        <stp/>
        <stp/>
        <stp>TRUE</stp>
        <stp>T</stp>
        <tr r="H100" s="5"/>
      </tp>
      <tp>
        <v>16.760000000000002</v>
        <stp/>
        <stp>StudyData</stp>
        <stp>Consolidate(SPREAD(42*HOE-CLE, L2),1X,SPREAD(42*HOE-CLE, L2),1,0)</stp>
        <stp>Bar</stp>
        <stp/>
        <stp>Low</stp>
        <stp>20</stp>
        <stp>-97</stp>
        <stp>All</stp>
        <stp/>
        <stp/>
        <stp>TRUE</stp>
        <stp>T</stp>
        <tr r="H101" s="5"/>
      </tp>
      <tp>
        <v>16.670000000000002</v>
        <stp/>
        <stp>StudyData</stp>
        <stp>Consolidate(SPREAD(42*HOE-CLE, L2),1X,SPREAD(42*HOE-CLE, L2),1,0)</stp>
        <stp>Bar</stp>
        <stp/>
        <stp>Low</stp>
        <stp>20</stp>
        <stp>-94</stp>
        <stp>All</stp>
        <stp/>
        <stp/>
        <stp>TRUE</stp>
        <stp>T</stp>
        <tr r="H98" s="5"/>
      </tp>
      <tp>
        <v>16.690000000000001</v>
        <stp/>
        <stp>StudyData</stp>
        <stp>Consolidate(SPREAD(42*HOE-CLE, L2),1X,SPREAD(42*HOE-CLE, L2),1,0)</stp>
        <stp>Bar</stp>
        <stp/>
        <stp>Low</stp>
        <stp>20</stp>
        <stp>-95</stp>
        <stp>All</stp>
        <stp/>
        <stp/>
        <stp>TRUE</stp>
        <stp>T</stp>
        <tr r="H99" s="5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-75</stp>
        <stp>All</stp>
        <stp/>
        <stp/>
        <stp>TRUE</stp>
        <stp>T</stp>
        <tr r="F79" s="2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-74</stp>
        <stp>All</stp>
        <stp/>
        <stp/>
        <stp>TRUE</stp>
        <stp>T</stp>
        <tr r="F78" s="2"/>
      </tp>
      <tp>
        <v>14.42</v>
        <stp/>
        <stp>StudyData</stp>
        <stp>Consolidate(SPREAD((42*HOE+42*RBE)/2-CLE,L3),1X,SPREAD((42*HOE+42*RBE)/2-CLE,L3),1,0)</stp>
        <stp>Bar</stp>
        <stp/>
        <stp>Open</stp>
        <stp>15</stp>
        <stp>-77</stp>
        <stp>All</stp>
        <stp/>
        <stp/>
        <stp>TRUE</stp>
        <stp>T</stp>
        <tr r="F81" s="2"/>
      </tp>
      <tp>
        <v>14.46</v>
        <stp/>
        <stp>StudyData</stp>
        <stp>Consolidate(SPREAD((42*HOE+42*RBE)/2-CLE,L3),1X,SPREAD((42*HOE+42*RBE)/2-CLE,L3),1,0)</stp>
        <stp>Bar</stp>
        <stp/>
        <stp>Open</stp>
        <stp>15</stp>
        <stp>-76</stp>
        <stp>All</stp>
        <stp/>
        <stp/>
        <stp>TRUE</stp>
        <stp>T</stp>
        <tr r="F80" s="2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-71</stp>
        <stp>All</stp>
        <stp/>
        <stp/>
        <stp>TRUE</stp>
        <stp>T</stp>
        <tr r="F75" s="2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-70</stp>
        <stp>All</stp>
        <stp/>
        <stp/>
        <stp>TRUE</stp>
        <stp>T</stp>
        <tr r="F74" s="2"/>
      </tp>
      <tp>
        <v>16.579999999999998</v>
        <stp/>
        <stp>StudyData</stp>
        <stp>Consolidate(SPREAD(42*HOE-CLE, L2),1X,SPREAD(42*HOE-CLE, L2),1,0)</stp>
        <stp>Bar</stp>
        <stp/>
        <stp>Close</stp>
        <stp>20</stp>
        <stp>-168</stp>
        <stp>All</stp>
        <stp/>
        <stp/>
        <stp>TRUE</stp>
        <stp>T</stp>
        <tr r="I172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-268</stp>
        <stp>All</stp>
        <stp/>
        <stp/>
        <stp>TRUE</stp>
        <stp>T</stp>
        <tr r="I272" s="5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-73</stp>
        <stp>All</stp>
        <stp/>
        <stp/>
        <stp>TRUE</stp>
        <stp>T</stp>
        <tr r="F77" s="2"/>
      </tp>
      <tp>
        <v>16.47</v>
        <stp/>
        <stp>StudyData</stp>
        <stp>Consolidate(SPREAD(42*HOE-CLE, L2),1X,SPREAD(42*HOE-CLE, L2),1,0)</stp>
        <stp>Bar</stp>
        <stp/>
        <stp>Close</stp>
        <stp>20</stp>
        <stp>-169</stp>
        <stp>All</stp>
        <stp/>
        <stp/>
        <stp>TRUE</stp>
        <stp>T</stp>
        <tr r="I173" s="5"/>
      </tp>
      <tp>
        <v>16.62</v>
        <stp/>
        <stp>StudyData</stp>
        <stp>Consolidate(SPREAD(42*HOE-CLE, L2),1X,SPREAD(42*HOE-CLE, L2),1,0)</stp>
        <stp>Bar</stp>
        <stp/>
        <stp>Close</stp>
        <stp>20</stp>
        <stp>-269</stp>
        <stp>All</stp>
        <stp/>
        <stp/>
        <stp>TRUE</stp>
        <stp>T</stp>
        <tr r="I273" s="5"/>
      </tp>
      <tp>
        <v>14.56</v>
        <stp/>
        <stp>StudyData</stp>
        <stp>Consolidate(SPREAD((42*HOE+42*RBE)/2-CLE,L3),1X,SPREAD((42*HOE+42*RBE)/2-CLE,L3),1,0)</stp>
        <stp>Bar</stp>
        <stp/>
        <stp>Open</stp>
        <stp>15</stp>
        <stp>-72</stp>
        <stp>All</stp>
        <stp/>
        <stp/>
        <stp>TRUE</stp>
        <stp>T</stp>
        <tr r="F76" s="2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-166</stp>
        <stp>All</stp>
        <stp/>
        <stp/>
        <stp>TRUE</stp>
        <stp>T</stp>
        <tr r="I170" s="5"/>
      </tp>
      <tp>
        <v>16.64</v>
        <stp/>
        <stp>StudyData</stp>
        <stp>Consolidate(SPREAD(42*HOE-CLE, L2),1X,SPREAD(42*HOE-CLE, L2),1,0)</stp>
        <stp>Bar</stp>
        <stp/>
        <stp>Close</stp>
        <stp>20</stp>
        <stp>-266</stp>
        <stp>All</stp>
        <stp/>
        <stp/>
        <stp>TRUE</stp>
        <stp>T</stp>
        <tr r="I270" s="5"/>
      </tp>
      <tp>
        <v>16.57</v>
        <stp/>
        <stp>StudyData</stp>
        <stp>Consolidate(SPREAD(42*HOE-CLE, L2),1X,SPREAD(42*HOE-CLE, L2),1,0)</stp>
        <stp>Bar</stp>
        <stp/>
        <stp>Close</stp>
        <stp>20</stp>
        <stp>-167</stp>
        <stp>All</stp>
        <stp/>
        <stp/>
        <stp>TRUE</stp>
        <stp>T</stp>
        <tr r="I171" s="5"/>
      </tp>
      <tp>
        <v>16.64</v>
        <stp/>
        <stp>StudyData</stp>
        <stp>Consolidate(SPREAD(42*HOE-CLE, L2),1X,SPREAD(42*HOE-CLE, L2),1,0)</stp>
        <stp>Bar</stp>
        <stp/>
        <stp>Close</stp>
        <stp>20</stp>
        <stp>-267</stp>
        <stp>All</stp>
        <stp/>
        <stp/>
        <stp>TRUE</stp>
        <stp>T</stp>
        <tr r="I271" s="5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-164</stp>
        <stp>All</stp>
        <stp/>
        <stp/>
        <stp>TRUE</stp>
        <stp>T</stp>
        <tr r="I168" s="5"/>
      </tp>
      <tp>
        <v>16.7</v>
        <stp/>
        <stp>StudyData</stp>
        <stp>Consolidate(SPREAD(42*HOE-CLE, L2),1X,SPREAD(42*HOE-CLE, L2),1,0)</stp>
        <stp>Bar</stp>
        <stp/>
        <stp>Close</stp>
        <stp>20</stp>
        <stp>-264</stp>
        <stp>All</stp>
        <stp/>
        <stp/>
        <stp>TRUE</stp>
        <stp>T</stp>
        <tr r="I268" s="5"/>
      </tp>
      <tp>
        <v>16.47</v>
        <stp/>
        <stp>StudyData</stp>
        <stp>Consolidate(SPREAD(42*HOE-CLE, L2),1X,SPREAD(42*HOE-CLE, L2),1,0)</stp>
        <stp>Bar</stp>
        <stp/>
        <stp>Close</stp>
        <stp>20</stp>
        <stp>-165</stp>
        <stp>All</stp>
        <stp/>
        <stp/>
        <stp>TRUE</stp>
        <stp>T</stp>
        <tr r="I169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-265</stp>
        <stp>All</stp>
        <stp/>
        <stp/>
        <stp>TRUE</stp>
        <stp>T</stp>
        <tr r="I269" s="5"/>
      </tp>
      <tp>
        <v>16.39</v>
        <stp/>
        <stp>StudyData</stp>
        <stp>Consolidate(SPREAD(42*HOE-CLE, L2),1X,SPREAD(42*HOE-CLE, L2),1,0)</stp>
        <stp>Bar</stp>
        <stp/>
        <stp>Close</stp>
        <stp>20</stp>
        <stp>-162</stp>
        <stp>All</stp>
        <stp/>
        <stp/>
        <stp>TRUE</stp>
        <stp>T</stp>
        <tr r="I166" s="5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-262</stp>
        <stp>All</stp>
        <stp/>
        <stp/>
        <stp>TRUE</stp>
        <stp>T</stp>
        <tr r="I266" s="5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-79</stp>
        <stp>All</stp>
        <stp/>
        <stp/>
        <stp>TRUE</stp>
        <stp>T</stp>
        <tr r="F83" s="2"/>
      </tp>
      <tp>
        <v>16.45</v>
        <stp/>
        <stp>StudyData</stp>
        <stp>Consolidate(SPREAD(42*HOE-CLE, L2),1X,SPREAD(42*HOE-CLE, L2),1,0)</stp>
        <stp>Bar</stp>
        <stp/>
        <stp>Close</stp>
        <stp>20</stp>
        <stp>-163</stp>
        <stp>All</stp>
        <stp/>
        <stp/>
        <stp>TRUE</stp>
        <stp>T</stp>
        <tr r="I167" s="5"/>
      </tp>
      <tp>
        <v>16.61</v>
        <stp/>
        <stp>StudyData</stp>
        <stp>Consolidate(SPREAD(42*HOE-CLE, L2),1X,SPREAD(42*HOE-CLE, L2),1,0)</stp>
        <stp>Bar</stp>
        <stp/>
        <stp>Close</stp>
        <stp>20</stp>
        <stp>-263</stp>
        <stp>All</stp>
        <stp/>
        <stp/>
        <stp>TRUE</stp>
        <stp>T</stp>
        <tr r="I267" s="5"/>
      </tp>
      <tp>
        <v>14.49</v>
        <stp/>
        <stp>StudyData</stp>
        <stp>Consolidate(SPREAD((42*HOE+42*RBE)/2-CLE,L3),1X,SPREAD((42*HOE+42*RBE)/2-CLE,L3),1,0)</stp>
        <stp>Bar</stp>
        <stp/>
        <stp>Open</stp>
        <stp>15</stp>
        <stp>-78</stp>
        <stp>All</stp>
        <stp/>
        <stp/>
        <stp>TRUE</stp>
        <stp>T</stp>
        <tr r="F82" s="2"/>
      </tp>
      <tp>
        <v>16.48</v>
        <stp/>
        <stp>StudyData</stp>
        <stp>Consolidate(SPREAD(42*HOE-CLE, L2),1X,SPREAD(42*HOE-CLE, L2),1,0)</stp>
        <stp>Bar</stp>
        <stp/>
        <stp>Close</stp>
        <stp>20</stp>
        <stp>-160</stp>
        <stp>All</stp>
        <stp/>
        <stp/>
        <stp>TRUE</stp>
        <stp>T</stp>
        <tr r="I164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-260</stp>
        <stp>All</stp>
        <stp/>
        <stp/>
        <stp>TRUE</stp>
        <stp>T</stp>
        <tr r="I264" s="5"/>
      </tp>
      <tp>
        <v>16.43</v>
        <stp/>
        <stp>StudyData</stp>
        <stp>Consolidate(SPREAD(42*HOE-CLE, L2),1X,SPREAD(42*HOE-CLE, L2),1,0)</stp>
        <stp>Bar</stp>
        <stp/>
        <stp>Close</stp>
        <stp>20</stp>
        <stp>-161</stp>
        <stp>All</stp>
        <stp/>
        <stp/>
        <stp>TRUE</stp>
        <stp>T</stp>
        <tr r="I165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-261</stp>
        <stp>All</stp>
        <stp/>
        <stp/>
        <stp>TRUE</stp>
        <stp>T</stp>
        <tr r="I265" s="5"/>
      </tp>
      <tp>
        <v>14.5</v>
        <stp/>
        <stp>ContractData</stp>
        <stp>SPREAD((42*HOE+42*RBE)/2-CLE,L3)</stp>
        <stp>Bid</stp>
        <stp/>
        <stp>T</stp>
        <tr r="K4" s="1"/>
      </tp>
      <tp>
        <v>14.530000000000001</v>
        <stp/>
        <stp>ContractData</stp>
        <stp>SPREAD((42*HOE+42*RBE)/2-CLE,L3)</stp>
        <stp>Ask</stp>
        <stp/>
        <stp>T</stp>
        <tr r="N4" s="1"/>
      </tp>
      <tp>
        <v>14.54</v>
        <stp/>
        <stp>StudyData</stp>
        <stp>Consolidate(SPREAD((42*HOE+42*RBE)/2-CLE,L3),1X,SPREAD((42*HOE+42*RBE)/2-CLE,L3),1,0)</stp>
        <stp>Bar</stp>
        <stp/>
        <stp>Open</stp>
        <stp>15</stp>
        <stp>-65</stp>
        <stp>All</stp>
        <stp/>
        <stp/>
        <stp>TRUE</stp>
        <stp>T</stp>
        <tr r="F69" s="2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-64</stp>
        <stp>All</stp>
        <stp/>
        <stp/>
        <stp>TRUE</stp>
        <stp>T</stp>
        <tr r="F68" s="2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-67</stp>
        <stp>All</stp>
        <stp/>
        <stp/>
        <stp>TRUE</stp>
        <stp>T</stp>
        <tr r="F71" s="2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-66</stp>
        <stp>All</stp>
        <stp/>
        <stp/>
        <stp>TRUE</stp>
        <stp>T</stp>
        <tr r="F70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-61</stp>
        <stp>All</stp>
        <stp/>
        <stp/>
        <stp>TRUE</stp>
        <stp>T</stp>
        <tr r="F65" s="2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-60</stp>
        <stp>All</stp>
        <stp/>
        <stp/>
        <stp>TRUE</stp>
        <stp>T</stp>
        <tr r="F64" s="2"/>
      </tp>
      <tp>
        <v>16.440000000000001</v>
        <stp/>
        <stp>StudyData</stp>
        <stp>Consolidate(SPREAD(42*HOE-CLE, L2),1X,SPREAD(42*HOE-CLE, L2),1,0)</stp>
        <stp>Bar</stp>
        <stp/>
        <stp>Close</stp>
        <stp>20</stp>
        <stp>-178</stp>
        <stp>All</stp>
        <stp/>
        <stp/>
        <stp>TRUE</stp>
        <stp>T</stp>
        <tr r="I182" s="5"/>
      </tp>
      <tp>
        <v>16.3</v>
        <stp/>
        <stp>StudyData</stp>
        <stp>Consolidate(SPREAD(42*HOE-CLE, L2),1X,SPREAD(42*HOE-CLE, L2),1,0)</stp>
        <stp>Bar</stp>
        <stp/>
        <stp>Close</stp>
        <stp>20</stp>
        <stp>-278</stp>
        <stp>All</stp>
        <stp/>
        <stp/>
        <stp>TRUE</stp>
        <stp>T</stp>
        <tr r="I282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-63</stp>
        <stp>All</stp>
        <stp/>
        <stp/>
        <stp>TRUE</stp>
        <stp>T</stp>
        <tr r="F67" s="2"/>
      </tp>
      <tp>
        <v>16.5</v>
        <stp/>
        <stp>StudyData</stp>
        <stp>Consolidate(SPREAD(42*HOE-CLE, L2),1X,SPREAD(42*HOE-CLE, L2),1,0)</stp>
        <stp>Bar</stp>
        <stp/>
        <stp>Close</stp>
        <stp>20</stp>
        <stp>-179</stp>
        <stp>All</stp>
        <stp/>
        <stp/>
        <stp>TRUE</stp>
        <stp>T</stp>
        <tr r="I183" s="5"/>
      </tp>
      <tp>
        <v>16.18</v>
        <stp/>
        <stp>StudyData</stp>
        <stp>Consolidate(SPREAD(42*HOE-CLE, L2),1X,SPREAD(42*HOE-CLE, L2),1,0)</stp>
        <stp>Bar</stp>
        <stp/>
        <stp>Close</stp>
        <stp>20</stp>
        <stp>-279</stp>
        <stp>All</stp>
        <stp/>
        <stp/>
        <stp>TRUE</stp>
        <stp>T</stp>
        <tr r="I283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-62</stp>
        <stp>All</stp>
        <stp/>
        <stp/>
        <stp>TRUE</stp>
        <stp>T</stp>
        <tr r="F66" s="2"/>
      </tp>
      <tp>
        <v>16.47</v>
        <stp/>
        <stp>StudyData</stp>
        <stp>Consolidate(SPREAD(42*HOE-CLE, L2),1X,SPREAD(42*HOE-CLE, L2),1,0)</stp>
        <stp>Bar</stp>
        <stp/>
        <stp>Close</stp>
        <stp>20</stp>
        <stp>-176</stp>
        <stp>All</stp>
        <stp/>
        <stp/>
        <stp>TRUE</stp>
        <stp>T</stp>
        <tr r="I180" s="5"/>
      </tp>
      <tp>
        <v>16.350000000000001</v>
        <stp/>
        <stp>StudyData</stp>
        <stp>Consolidate(SPREAD(42*HOE-CLE, L2),1X,SPREAD(42*HOE-CLE, L2),1,0)</stp>
        <stp>Bar</stp>
        <stp/>
        <stp>Close</stp>
        <stp>20</stp>
        <stp>-276</stp>
        <stp>All</stp>
        <stp/>
        <stp/>
        <stp>TRUE</stp>
        <stp>T</stp>
        <tr r="I280" s="5"/>
      </tp>
      <tp>
        <v>16.440000000000001</v>
        <stp/>
        <stp>StudyData</stp>
        <stp>Consolidate(SPREAD(42*HOE-CLE, L2),1X,SPREAD(42*HOE-CLE, L2),1,0)</stp>
        <stp>Bar</stp>
        <stp/>
        <stp>Close</stp>
        <stp>20</stp>
        <stp>-177</stp>
        <stp>All</stp>
        <stp/>
        <stp/>
        <stp>TRUE</stp>
        <stp>T</stp>
        <tr r="I181" s="5"/>
      </tp>
      <tp>
        <v>16.37</v>
        <stp/>
        <stp>StudyData</stp>
        <stp>Consolidate(SPREAD(42*HOE-CLE, L2),1X,SPREAD(42*HOE-CLE, L2),1,0)</stp>
        <stp>Bar</stp>
        <stp/>
        <stp>Close</stp>
        <stp>20</stp>
        <stp>-277</stp>
        <stp>All</stp>
        <stp/>
        <stp/>
        <stp>TRUE</stp>
        <stp>T</stp>
        <tr r="I281" s="5"/>
      </tp>
      <tp>
        <v>16.45</v>
        <stp/>
        <stp>StudyData</stp>
        <stp>Consolidate(SPREAD(42*HOE-CLE, L2),1X,SPREAD(42*HOE-CLE, L2),1,0)</stp>
        <stp>Bar</stp>
        <stp/>
        <stp>Close</stp>
        <stp>20</stp>
        <stp>-174</stp>
        <stp>All</stp>
        <stp/>
        <stp/>
        <stp>TRUE</stp>
        <stp>T</stp>
        <tr r="I178" s="5"/>
      </tp>
      <tp>
        <v>16.46</v>
        <stp/>
        <stp>StudyData</stp>
        <stp>Consolidate(SPREAD(42*HOE-CLE, L2),1X,SPREAD(42*HOE-CLE, L2),1,0)</stp>
        <stp>Bar</stp>
        <stp/>
        <stp>Close</stp>
        <stp>20</stp>
        <stp>-274</stp>
        <stp>All</stp>
        <stp/>
        <stp/>
        <stp>TRUE</stp>
        <stp>T</stp>
        <tr r="I278" s="5"/>
      </tp>
      <tp>
        <v>16.47</v>
        <stp/>
        <stp>StudyData</stp>
        <stp>Consolidate(SPREAD(42*HOE-CLE, L2),1X,SPREAD(42*HOE-CLE, L2),1,0)</stp>
        <stp>Bar</stp>
        <stp/>
        <stp>Close</stp>
        <stp>20</stp>
        <stp>-175</stp>
        <stp>All</stp>
        <stp/>
        <stp/>
        <stp>TRUE</stp>
        <stp>T</stp>
        <tr r="I179" s="5"/>
      </tp>
      <tp>
        <v>16.53</v>
        <stp/>
        <stp>StudyData</stp>
        <stp>Consolidate(SPREAD(42*HOE-CLE, L2),1X,SPREAD(42*HOE-CLE, L2),1,0)</stp>
        <stp>Bar</stp>
        <stp/>
        <stp>Close</stp>
        <stp>20</stp>
        <stp>-275</stp>
        <stp>All</stp>
        <stp/>
        <stp/>
        <stp>TRUE</stp>
        <stp>T</stp>
        <tr r="I279" s="5"/>
      </tp>
      <tp>
        <v>16.52</v>
        <stp/>
        <stp>StudyData</stp>
        <stp>Consolidate(SPREAD(42*HOE-CLE, L2),1X,SPREAD(42*HOE-CLE, L2),1,0)</stp>
        <stp>Bar</stp>
        <stp/>
        <stp>Close</stp>
        <stp>20</stp>
        <stp>-172</stp>
        <stp>All</stp>
        <stp/>
        <stp/>
        <stp>TRUE</stp>
        <stp>T</stp>
        <tr r="I176" s="5"/>
      </tp>
      <tp>
        <v>16.66</v>
        <stp/>
        <stp>StudyData</stp>
        <stp>Consolidate(SPREAD(42*HOE-CLE, L2),1X,SPREAD(42*HOE-CLE, L2),1,0)</stp>
        <stp>Bar</stp>
        <stp/>
        <stp>Close</stp>
        <stp>20</stp>
        <stp>-272</stp>
        <stp>All</stp>
        <stp/>
        <stp/>
        <stp>TRUE</stp>
        <stp>T</stp>
        <tr r="I276" s="5"/>
      </tp>
      <tp>
        <v>14.47</v>
        <stp/>
        <stp>StudyData</stp>
        <stp>Consolidate(SPREAD((42*HOE+42*RBE)/2-CLE,L3),1X,SPREAD((42*HOE+42*RBE)/2-CLE,L3),1,0)</stp>
        <stp>Bar</stp>
        <stp/>
        <stp>Open</stp>
        <stp>15</stp>
        <stp>-69</stp>
        <stp>All</stp>
        <stp/>
        <stp/>
        <stp>TRUE</stp>
        <stp>T</stp>
        <tr r="F73" s="2"/>
      </tp>
      <tp>
        <v>16.5</v>
        <stp/>
        <stp>StudyData</stp>
        <stp>Consolidate(SPREAD(42*HOE-CLE, L2),1X,SPREAD(42*HOE-CLE, L2),1,0)</stp>
        <stp>Bar</stp>
        <stp/>
        <stp>Close</stp>
        <stp>20</stp>
        <stp>-173</stp>
        <stp>All</stp>
        <stp/>
        <stp/>
        <stp>TRUE</stp>
        <stp>T</stp>
        <tr r="I177" s="5"/>
      </tp>
      <tp>
        <v>16.579999999999998</v>
        <stp/>
        <stp>StudyData</stp>
        <stp>Consolidate(SPREAD(42*HOE-CLE, L2),1X,SPREAD(42*HOE-CLE, L2),1,0)</stp>
        <stp>Bar</stp>
        <stp/>
        <stp>Close</stp>
        <stp>20</stp>
        <stp>-273</stp>
        <stp>All</stp>
        <stp/>
        <stp/>
        <stp>TRUE</stp>
        <stp>T</stp>
        <tr r="I277" s="5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-68</stp>
        <stp>All</stp>
        <stp/>
        <stp/>
        <stp>TRUE</stp>
        <stp>T</stp>
        <tr r="F72" s="2"/>
      </tp>
      <tp>
        <v>16.48</v>
        <stp/>
        <stp>StudyData</stp>
        <stp>Consolidate(SPREAD(42*HOE-CLE, L2),1X,SPREAD(42*HOE-CLE, L2),1,0)</stp>
        <stp>Bar</stp>
        <stp/>
        <stp>Close</stp>
        <stp>20</stp>
        <stp>-170</stp>
        <stp>All</stp>
        <stp/>
        <stp/>
        <stp>TRUE</stp>
        <stp>T</stp>
        <tr r="I174" s="5"/>
      </tp>
      <tp>
        <v>16.62</v>
        <stp/>
        <stp>StudyData</stp>
        <stp>Consolidate(SPREAD(42*HOE-CLE, L2),1X,SPREAD(42*HOE-CLE, L2),1,0)</stp>
        <stp>Bar</stp>
        <stp/>
        <stp>Close</stp>
        <stp>20</stp>
        <stp>-270</stp>
        <stp>All</stp>
        <stp/>
        <stp/>
        <stp>TRUE</stp>
        <stp>T</stp>
        <tr r="I274" s="5"/>
      </tp>
      <tp>
        <v>16.48</v>
        <stp/>
        <stp>StudyData</stp>
        <stp>Consolidate(SPREAD(42*HOE-CLE, L2),1X,SPREAD(42*HOE-CLE, L2),1,0)</stp>
        <stp>Bar</stp>
        <stp/>
        <stp>Close</stp>
        <stp>20</stp>
        <stp>-171</stp>
        <stp>All</stp>
        <stp/>
        <stp/>
        <stp>TRUE</stp>
        <stp>T</stp>
        <tr r="I175" s="5"/>
      </tp>
      <tp>
        <v>16.579999999999998</v>
        <stp/>
        <stp>StudyData</stp>
        <stp>Consolidate(SPREAD(42*HOE-CLE, L2),1X,SPREAD(42*HOE-CLE, L2),1,0)</stp>
        <stp>Bar</stp>
        <stp/>
        <stp>Close</stp>
        <stp>20</stp>
        <stp>-271</stp>
        <stp>All</stp>
        <stp/>
        <stp/>
        <stp>TRUE</stp>
        <stp>T</stp>
        <tr r="I275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-9</stp>
        <stp>All</stp>
        <stp/>
        <stp/>
        <stp>TRUE</stp>
        <stp>T</stp>
        <tr r="I13" s="5"/>
      </tp>
      <tp>
        <v>16.66</v>
        <stp/>
        <stp>StudyData</stp>
        <stp>Consolidate(SPREAD(42*HOE-CLE, L2),1X,SPREAD(42*HOE-CLE, L2),1,0)</stp>
        <stp>Bar</stp>
        <stp/>
        <stp>Close</stp>
        <stp>20</stp>
        <stp>-8</stp>
        <stp>All</stp>
        <stp/>
        <stp/>
        <stp>TRUE</stp>
        <stp>T</stp>
        <tr r="I12" s="5"/>
      </tp>
      <tp>
        <v>16.63</v>
        <stp/>
        <stp>StudyData</stp>
        <stp>Consolidate(SPREAD(42*HOE-CLE, L2),1X,SPREAD(42*HOE-CLE, L2),1,0)</stp>
        <stp>Bar</stp>
        <stp/>
        <stp>Close</stp>
        <stp>20</stp>
        <stp>-5</stp>
        <stp>All</stp>
        <stp/>
        <stp/>
        <stp>TRUE</stp>
        <stp>T</stp>
        <tr r="I9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-4</stp>
        <stp>All</stp>
        <stp/>
        <stp/>
        <stp>TRUE</stp>
        <stp>T</stp>
        <tr r="I8" s="5"/>
      </tp>
      <tp>
        <v>16.62</v>
        <stp/>
        <stp>StudyData</stp>
        <stp>Consolidate(SPREAD(42*HOE-CLE, L2),1X,SPREAD(42*HOE-CLE, L2),1,0)</stp>
        <stp>Bar</stp>
        <stp/>
        <stp>Close</stp>
        <stp>20</stp>
        <stp>-7</stp>
        <stp>All</stp>
        <stp/>
        <stp/>
        <stp>TRUE</stp>
        <stp>T</stp>
        <tr r="I11" s="5"/>
      </tp>
      <tp>
        <v>16.66</v>
        <stp/>
        <stp>StudyData</stp>
        <stp>Consolidate(SPREAD(42*HOE-CLE, L2),1X,SPREAD(42*HOE-CLE, L2),1,0)</stp>
        <stp>Bar</stp>
        <stp/>
        <stp>Close</stp>
        <stp>20</stp>
        <stp>-6</stp>
        <stp>All</stp>
        <stp/>
        <stp/>
        <stp>TRUE</stp>
        <stp>T</stp>
        <tr r="I10" s="5"/>
      </tp>
      <tp>
        <v>16.61</v>
        <stp/>
        <stp>StudyData</stp>
        <stp>Consolidate(SPREAD(42*HOE-CLE, L2),1X,SPREAD(42*HOE-CLE, L2),1,0)</stp>
        <stp>Bar</stp>
        <stp/>
        <stp>Close</stp>
        <stp>20</stp>
        <stp>-1</stp>
        <stp>All</stp>
        <stp/>
        <stp/>
        <stp>TRUE</stp>
        <stp>T</stp>
        <tr r="I5" s="5"/>
      </tp>
      <tp>
        <v>16.64</v>
        <stp/>
        <stp>StudyData</stp>
        <stp>Consolidate(SPREAD(42*HOE-CLE, L2),1X,SPREAD(42*HOE-CLE, L2),1,0)</stp>
        <stp>Bar</stp>
        <stp/>
        <stp>Close</stp>
        <stp>20</stp>
        <stp>-3</stp>
        <stp>All</stp>
        <stp/>
        <stp/>
        <stp>TRUE</stp>
        <stp>T</stp>
        <tr r="I7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-2</stp>
        <stp>All</stp>
        <stp/>
        <stp/>
        <stp>TRUE</stp>
        <stp>T</stp>
        <tr r="I6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-55</stp>
        <stp>All</stp>
        <stp/>
        <stp/>
        <stp>TRUE</stp>
        <stp>T</stp>
        <tr r="F59" s="2"/>
      </tp>
      <tp>
        <v>14.52</v>
        <stp/>
        <stp>StudyData</stp>
        <stp>Consolidate(SPREAD((42*HOE+42*RBE)/2-CLE,L3),1X,SPREAD((42*HOE+42*RBE)/2-CLE,L3),1,0)</stp>
        <stp>Bar</stp>
        <stp/>
        <stp>Open</stp>
        <stp>15</stp>
        <stp>-54</stp>
        <stp>All</stp>
        <stp/>
        <stp/>
        <stp>TRUE</stp>
        <stp>T</stp>
        <tr r="F58" s="2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-57</stp>
        <stp>All</stp>
        <stp/>
        <stp/>
        <stp>TRUE</stp>
        <stp>T</stp>
        <tr r="F61" s="2"/>
      </tp>
      <tp>
        <v>14.6</v>
        <stp/>
        <stp>StudyData</stp>
        <stp>Consolidate(SPREAD((42*HOE+42*RBE)/2-CLE,L3),1X,SPREAD((42*HOE+42*RBE)/2-CLE,L3),1,0)</stp>
        <stp>Bar</stp>
        <stp/>
        <stp>Open</stp>
        <stp>15</stp>
        <stp>-56</stp>
        <stp>All</stp>
        <stp/>
        <stp/>
        <stp>TRUE</stp>
        <stp>T</stp>
        <tr r="F60" s="2"/>
      </tp>
      <tp>
        <v>14.52</v>
        <stp/>
        <stp>StudyData</stp>
        <stp>Consolidate(SPREAD((42*HOE+42*RBE)/2-CLE,L3),1X,SPREAD((42*HOE+42*RBE)/2-CLE,L3),1,0)</stp>
        <stp>Bar</stp>
        <stp/>
        <stp>Open</stp>
        <stp>15</stp>
        <stp>-51</stp>
        <stp>All</stp>
        <stp/>
        <stp/>
        <stp>TRUE</stp>
        <stp>T</stp>
        <tr r="F55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-50</stp>
        <stp>All</stp>
        <stp/>
        <stp/>
        <stp>TRUE</stp>
        <stp>T</stp>
        <tr r="F54" s="2"/>
      </tp>
      <tp>
        <v>16.440000000000001</v>
        <stp/>
        <stp>StudyData</stp>
        <stp>Consolidate(SPREAD(42*HOE-CLE, L2),1X,SPREAD(42*HOE-CLE, L2),1,0)</stp>
        <stp>Bar</stp>
        <stp/>
        <stp>Close</stp>
        <stp>20</stp>
        <stp>-148</stp>
        <stp>All</stp>
        <stp/>
        <stp/>
        <stp>TRUE</stp>
        <stp>T</stp>
        <tr r="I152" s="5"/>
      </tp>
      <tp>
        <v>16.62</v>
        <stp/>
        <stp>StudyData</stp>
        <stp>Consolidate(SPREAD(42*HOE-CLE, L2),1X,SPREAD(42*HOE-CLE, L2),1,0)</stp>
        <stp>Bar</stp>
        <stp/>
        <stp>Close</stp>
        <stp>20</stp>
        <stp>-248</stp>
        <stp>All</stp>
        <stp/>
        <stp/>
        <stp>TRUE</stp>
        <stp>T</stp>
        <tr r="I252" s="5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-53</stp>
        <stp>All</stp>
        <stp/>
        <stp/>
        <stp>TRUE</stp>
        <stp>T</stp>
        <tr r="F57" s="2"/>
      </tp>
      <tp>
        <v>16.510000000000002</v>
        <stp/>
        <stp>StudyData</stp>
        <stp>Consolidate(SPREAD(42*HOE-CLE, L2),1X,SPREAD(42*HOE-CLE, L2),1,0)</stp>
        <stp>Bar</stp>
        <stp/>
        <stp>Close</stp>
        <stp>20</stp>
        <stp>-149</stp>
        <stp>All</stp>
        <stp/>
        <stp/>
        <stp>TRUE</stp>
        <stp>T</stp>
        <tr r="I153" s="5"/>
      </tp>
      <tp>
        <v>16.62</v>
        <stp/>
        <stp>StudyData</stp>
        <stp>Consolidate(SPREAD(42*HOE-CLE, L2),1X,SPREAD(42*HOE-CLE, L2),1,0)</stp>
        <stp>Bar</stp>
        <stp/>
        <stp>Close</stp>
        <stp>20</stp>
        <stp>-249</stp>
        <stp>All</stp>
        <stp/>
        <stp/>
        <stp>TRUE</stp>
        <stp>T</stp>
        <tr r="I253" s="5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-52</stp>
        <stp>All</stp>
        <stp/>
        <stp/>
        <stp>TRUE</stp>
        <stp>T</stp>
        <tr r="F56" s="2"/>
      </tp>
      <tp>
        <v>16.54</v>
        <stp/>
        <stp>StudyData</stp>
        <stp>Consolidate(SPREAD(42*HOE-CLE, L2),1X,SPREAD(42*HOE-CLE, L2),1,0)</stp>
        <stp>Bar</stp>
        <stp/>
        <stp>Close</stp>
        <stp>20</stp>
        <stp>-146</stp>
        <stp>All</stp>
        <stp/>
        <stp/>
        <stp>TRUE</stp>
        <stp>T</stp>
        <tr r="I150" s="5"/>
      </tp>
      <tp>
        <v>16.600000000000001</v>
        <stp/>
        <stp>StudyData</stp>
        <stp>Consolidate(SPREAD(42*HOE-CLE, L2),1X,SPREAD(42*HOE-CLE, L2),1,0)</stp>
        <stp>Bar</stp>
        <stp/>
        <stp>Close</stp>
        <stp>20</stp>
        <stp>-246</stp>
        <stp>All</stp>
        <stp/>
        <stp/>
        <stp>TRUE</stp>
        <stp>T</stp>
        <tr r="I250" s="5"/>
      </tp>
      <tp>
        <v>16.45</v>
        <stp/>
        <stp>StudyData</stp>
        <stp>Consolidate(SPREAD(42*HOE-CLE, L2),1X,SPREAD(42*HOE-CLE, L2),1,0)</stp>
        <stp>Bar</stp>
        <stp/>
        <stp>Close</stp>
        <stp>20</stp>
        <stp>-147</stp>
        <stp>All</stp>
        <stp/>
        <stp/>
        <stp>TRUE</stp>
        <stp>T</stp>
        <tr r="I151" s="5"/>
      </tp>
      <tp>
        <v>16.61</v>
        <stp/>
        <stp>StudyData</stp>
        <stp>Consolidate(SPREAD(42*HOE-CLE, L2),1X,SPREAD(42*HOE-CLE, L2),1,0)</stp>
        <stp>Bar</stp>
        <stp/>
        <stp>Close</stp>
        <stp>20</stp>
        <stp>-247</stp>
        <stp>All</stp>
        <stp/>
        <stp/>
        <stp>TRUE</stp>
        <stp>T</stp>
        <tr r="I251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-144</stp>
        <stp>All</stp>
        <stp/>
        <stp/>
        <stp>TRUE</stp>
        <stp>T</stp>
        <tr r="I148" s="5"/>
      </tp>
      <tp>
        <v>16.59</v>
        <stp/>
        <stp>StudyData</stp>
        <stp>Consolidate(SPREAD(42*HOE-CLE, L2),1X,SPREAD(42*HOE-CLE, L2),1,0)</stp>
        <stp>Bar</stp>
        <stp/>
        <stp>Close</stp>
        <stp>20</stp>
        <stp>-244</stp>
        <stp>All</stp>
        <stp/>
        <stp/>
        <stp>TRUE</stp>
        <stp>T</stp>
        <tr r="I248" s="5"/>
      </tp>
      <tp>
        <v>16.47</v>
        <stp/>
        <stp>StudyData</stp>
        <stp>Consolidate(SPREAD(42*HOE-CLE, L2),1X,SPREAD(42*HOE-CLE, L2),1,0)</stp>
        <stp>Bar</stp>
        <stp/>
        <stp>Close</stp>
        <stp>20</stp>
        <stp>-145</stp>
        <stp>All</stp>
        <stp/>
        <stp/>
        <stp>TRUE</stp>
        <stp>T</stp>
        <tr r="I149" s="5"/>
      </tp>
      <tp>
        <v>16.579999999999998</v>
        <stp/>
        <stp>StudyData</stp>
        <stp>Consolidate(SPREAD(42*HOE-CLE, L2),1X,SPREAD(42*HOE-CLE, L2),1,0)</stp>
        <stp>Bar</stp>
        <stp/>
        <stp>Close</stp>
        <stp>20</stp>
        <stp>-245</stp>
        <stp>All</stp>
        <stp/>
        <stp/>
        <stp>TRUE</stp>
        <stp>T</stp>
        <tr r="I249" s="5"/>
      </tp>
      <tp>
        <v>16.600000000000001</v>
        <stp/>
        <stp>StudyData</stp>
        <stp>Consolidate(SPREAD(42*HOE-CLE, L2),1X,SPREAD(42*HOE-CLE, L2),1,0)</stp>
        <stp>Bar</stp>
        <stp/>
        <stp>Close</stp>
        <stp>20</stp>
        <stp>-142</stp>
        <stp>All</stp>
        <stp/>
        <stp/>
        <stp>TRUE</stp>
        <stp>T</stp>
        <tr r="I146" s="5"/>
      </tp>
      <tp>
        <v>16.54</v>
        <stp/>
        <stp>StudyData</stp>
        <stp>Consolidate(SPREAD(42*HOE-CLE, L2),1X,SPREAD(42*HOE-CLE, L2),1,0)</stp>
        <stp>Bar</stp>
        <stp/>
        <stp>Close</stp>
        <stp>20</stp>
        <stp>-242</stp>
        <stp>All</stp>
        <stp/>
        <stp/>
        <stp>TRUE</stp>
        <stp>T</stp>
        <tr r="I246" s="5"/>
      </tp>
      <tp>
        <v>14.54</v>
        <stp/>
        <stp>StudyData</stp>
        <stp>Consolidate(SPREAD((42*HOE+42*RBE)/2-CLE,L3),1X,SPREAD((42*HOE+42*RBE)/2-CLE,L3),1,0)</stp>
        <stp>Bar</stp>
        <stp/>
        <stp>Open</stp>
        <stp>15</stp>
        <stp>-59</stp>
        <stp>All</stp>
        <stp/>
        <stp/>
        <stp>TRUE</stp>
        <stp>T</stp>
        <tr r="F63" s="2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-143</stp>
        <stp>All</stp>
        <stp/>
        <stp/>
        <stp>TRUE</stp>
        <stp>T</stp>
        <tr r="I147" s="5"/>
      </tp>
      <tp>
        <v>16.54</v>
        <stp/>
        <stp>StudyData</stp>
        <stp>Consolidate(SPREAD(42*HOE-CLE, L2),1X,SPREAD(42*HOE-CLE, L2),1,0)</stp>
        <stp>Bar</stp>
        <stp/>
        <stp>Close</stp>
        <stp>20</stp>
        <stp>-243</stp>
        <stp>All</stp>
        <stp/>
        <stp/>
        <stp>TRUE</stp>
        <stp>T</stp>
        <tr r="I247" s="5"/>
      </tp>
      <tp>
        <v>14.52</v>
        <stp/>
        <stp>StudyData</stp>
        <stp>Consolidate(SPREAD((42*HOE+42*RBE)/2-CLE,L3),1X,SPREAD((42*HOE+42*RBE)/2-CLE,L3),1,0)</stp>
        <stp>Bar</stp>
        <stp/>
        <stp>Open</stp>
        <stp>15</stp>
        <stp>-58</stp>
        <stp>All</stp>
        <stp/>
        <stp/>
        <stp>TRUE</stp>
        <stp>T</stp>
        <tr r="F62" s="2"/>
      </tp>
      <tp>
        <v>16.420000000000002</v>
        <stp/>
        <stp>StudyData</stp>
        <stp>Consolidate(SPREAD(42*HOE-CLE, L2),1X,SPREAD(42*HOE-CLE, L2),1,0)</stp>
        <stp>Bar</stp>
        <stp/>
        <stp>Close</stp>
        <stp>20</stp>
        <stp>-140</stp>
        <stp>All</stp>
        <stp/>
        <stp/>
        <stp>TRUE</stp>
        <stp>T</stp>
        <tr r="I144" s="5"/>
      </tp>
      <tp>
        <v>16.57</v>
        <stp/>
        <stp>StudyData</stp>
        <stp>Consolidate(SPREAD(42*HOE-CLE, L2),1X,SPREAD(42*HOE-CLE, L2),1,0)</stp>
        <stp>Bar</stp>
        <stp/>
        <stp>Close</stp>
        <stp>20</stp>
        <stp>-240</stp>
        <stp>All</stp>
        <stp/>
        <stp/>
        <stp>TRUE</stp>
        <stp>T</stp>
        <tr r="I244" s="5"/>
      </tp>
      <tp>
        <v>16.48</v>
        <stp/>
        <stp>StudyData</stp>
        <stp>Consolidate(SPREAD(42*HOE-CLE, L2),1X,SPREAD(42*HOE-CLE, L2),1,0)</stp>
        <stp>Bar</stp>
        <stp/>
        <stp>Close</stp>
        <stp>20</stp>
        <stp>-141</stp>
        <stp>All</stp>
        <stp/>
        <stp/>
        <stp>TRUE</stp>
        <stp>T</stp>
        <tr r="I145" s="5"/>
      </tp>
      <tp>
        <v>16.52</v>
        <stp/>
        <stp>StudyData</stp>
        <stp>Consolidate(SPREAD(42*HOE-CLE, L2),1X,SPREAD(42*HOE-CLE, L2),1,0)</stp>
        <stp>Bar</stp>
        <stp/>
        <stp>Close</stp>
        <stp>20</stp>
        <stp>-241</stp>
        <stp>All</stp>
        <stp/>
        <stp/>
        <stp>TRUE</stp>
        <stp>T</stp>
        <tr r="I245" s="5"/>
      </tp>
      <tp>
        <v>42670.375</v>
        <stp/>
        <stp>StudyData</stp>
        <stp>Consolidate(SPREAD((42*HOE+42*RBE)/2-CLE,L3),1X,SPREAD((42*HOE+42*RBE)/2-CLE,L3),1,0)</stp>
        <stp>Bar</stp>
        <stp/>
        <stp>Time</stp>
        <stp>15</stp>
        <stp>-99</stp>
        <stp>All</stp>
        <stp/>
        <stp/>
        <stp>False</stp>
        <tr r="E103" s="2"/>
        <tr r="C103" s="2"/>
      </tp>
      <tp>
        <v>42670.385416666664</v>
        <stp/>
        <stp>StudyData</stp>
        <stp>Consolidate(SPREAD((42*HOE+42*RBE)/2-CLE,L3),1X,SPREAD((42*HOE+42*RBE)/2-CLE,L3),1,0)</stp>
        <stp>Bar</stp>
        <stp/>
        <stp>Time</stp>
        <stp>15</stp>
        <stp>-98</stp>
        <stp>All</stp>
        <stp/>
        <stp/>
        <stp>False</stp>
        <tr r="E102" s="2"/>
        <tr r="C102" s="2"/>
      </tp>
      <tp>
        <v>42670.4375</v>
        <stp/>
        <stp>StudyData</stp>
        <stp>Consolidate(SPREAD((42*HOE+42*RBE)/2-CLE,L3),1X,SPREAD((42*HOE+42*RBE)/2-CLE,L3),1,0)</stp>
        <stp>Bar</stp>
        <stp/>
        <stp>Time</stp>
        <stp>15</stp>
        <stp>-93</stp>
        <stp>All</stp>
        <stp/>
        <stp/>
        <stp>False</stp>
        <tr r="C97" s="2"/>
        <tr r="E97" s="2"/>
      </tp>
      <tp>
        <v>42670.447916666664</v>
        <stp/>
        <stp>StudyData</stp>
        <stp>Consolidate(SPREAD((42*HOE+42*RBE)/2-CLE,L3),1X,SPREAD((42*HOE+42*RBE)/2-CLE,L3),1,0)</stp>
        <stp>Bar</stp>
        <stp/>
        <stp>Time</stp>
        <stp>15</stp>
        <stp>-92</stp>
        <stp>All</stp>
        <stp/>
        <stp/>
        <stp>False</stp>
        <tr r="C96" s="2"/>
        <tr r="E96" s="2"/>
      </tp>
      <tp>
        <v>42670.458333333336</v>
        <stp/>
        <stp>StudyData</stp>
        <stp>Consolidate(SPREAD((42*HOE+42*RBE)/2-CLE,L3),1X,SPREAD((42*HOE+42*RBE)/2-CLE,L3),1,0)</stp>
        <stp>Bar</stp>
        <stp/>
        <stp>Time</stp>
        <stp>15</stp>
        <stp>-91</stp>
        <stp>All</stp>
        <stp/>
        <stp/>
        <stp>False</stp>
        <tr r="E95" s="2"/>
        <tr r="C95" s="2"/>
      </tp>
      <tp>
        <v>42670.46875</v>
        <stp/>
        <stp>StudyData</stp>
        <stp>Consolidate(SPREAD((42*HOE+42*RBE)/2-CLE,L3),1X,SPREAD((42*HOE+42*RBE)/2-CLE,L3),1,0)</stp>
        <stp>Bar</stp>
        <stp/>
        <stp>Time</stp>
        <stp>15</stp>
        <stp>-90</stp>
        <stp>All</stp>
        <stp/>
        <stp/>
        <stp>False</stp>
        <tr r="E94" s="2"/>
        <tr r="C94" s="2"/>
      </tp>
      <tp>
        <v>42670.395833333336</v>
        <stp/>
        <stp>StudyData</stp>
        <stp>Consolidate(SPREAD((42*HOE+42*RBE)/2-CLE,L3),1X,SPREAD((42*HOE+42*RBE)/2-CLE,L3),1,0)</stp>
        <stp>Bar</stp>
        <stp/>
        <stp>Time</stp>
        <stp>15</stp>
        <stp>-97</stp>
        <stp>All</stp>
        <stp/>
        <stp/>
        <stp>False</stp>
        <tr r="E101" s="2"/>
        <tr r="C101" s="2"/>
      </tp>
      <tp>
        <v>42670.40625</v>
        <stp/>
        <stp>StudyData</stp>
        <stp>Consolidate(SPREAD((42*HOE+42*RBE)/2-CLE,L3),1X,SPREAD((42*HOE+42*RBE)/2-CLE,L3),1,0)</stp>
        <stp>Bar</stp>
        <stp/>
        <stp>Time</stp>
        <stp>15</stp>
        <stp>-96</stp>
        <stp>All</stp>
        <stp/>
        <stp/>
        <stp>False</stp>
        <tr r="E100" s="2"/>
        <tr r="C100" s="2"/>
      </tp>
      <tp>
        <v>42670.416666666664</v>
        <stp/>
        <stp>StudyData</stp>
        <stp>Consolidate(SPREAD((42*HOE+42*RBE)/2-CLE,L3),1X,SPREAD((42*HOE+42*RBE)/2-CLE,L3),1,0)</stp>
        <stp>Bar</stp>
        <stp/>
        <stp>Time</stp>
        <stp>15</stp>
        <stp>-95</stp>
        <stp>All</stp>
        <stp/>
        <stp/>
        <stp>False</stp>
        <tr r="C99" s="2"/>
        <tr r="E99" s="2"/>
      </tp>
      <tp>
        <v>42670.427083333336</v>
        <stp/>
        <stp>StudyData</stp>
        <stp>Consolidate(SPREAD((42*HOE+42*RBE)/2-CLE,L3),1X,SPREAD((42*HOE+42*RBE)/2-CLE,L3),1,0)</stp>
        <stp>Bar</stp>
        <stp/>
        <stp>Time</stp>
        <stp>15</stp>
        <stp>-94</stp>
        <stp>All</stp>
        <stp/>
        <stp/>
        <stp>False</stp>
        <tr r="E98" s="2"/>
        <tr r="C98" s="2"/>
      </tp>
      <tp>
        <v>42670.479166666664</v>
        <stp/>
        <stp>StudyData</stp>
        <stp>Consolidate(SPREAD((42*HOE+42*RBE)/2-CLE,L3),1X,SPREAD((42*HOE+42*RBE)/2-CLE,L3),1,0)</stp>
        <stp>Bar</stp>
        <stp/>
        <stp>Time</stp>
        <stp>15</stp>
        <stp>-89</stp>
        <stp>All</stp>
        <stp/>
        <stp/>
        <stp>False</stp>
        <tr r="E93" s="2"/>
        <tr r="C93" s="2"/>
      </tp>
      <tp>
        <v>42670.489583333336</v>
        <stp/>
        <stp>StudyData</stp>
        <stp>Consolidate(SPREAD((42*HOE+42*RBE)/2-CLE,L3),1X,SPREAD((42*HOE+42*RBE)/2-CLE,L3),1,0)</stp>
        <stp>Bar</stp>
        <stp/>
        <stp>Time</stp>
        <stp>15</stp>
        <stp>-88</stp>
        <stp>All</stp>
        <stp/>
        <stp/>
        <stp>False</stp>
        <tr r="E92" s="2"/>
        <tr r="C92" s="2"/>
      </tp>
      <tp>
        <v>42670.541666666664</v>
        <stp/>
        <stp>StudyData</stp>
        <stp>Consolidate(SPREAD((42*HOE+42*RBE)/2-CLE,L3),1X,SPREAD((42*HOE+42*RBE)/2-CLE,L3),1,0)</stp>
        <stp>Bar</stp>
        <stp/>
        <stp>Time</stp>
        <stp>15</stp>
        <stp>-83</stp>
        <stp>All</stp>
        <stp/>
        <stp/>
        <stp>False</stp>
        <tr r="E87" s="2"/>
        <tr r="C87" s="2"/>
      </tp>
      <tp>
        <v>42670.552083333336</v>
        <stp/>
        <stp>StudyData</stp>
        <stp>Consolidate(SPREAD((42*HOE+42*RBE)/2-CLE,L3),1X,SPREAD((42*HOE+42*RBE)/2-CLE,L3),1,0)</stp>
        <stp>Bar</stp>
        <stp/>
        <stp>Time</stp>
        <stp>15</stp>
        <stp>-82</stp>
        <stp>All</stp>
        <stp/>
        <stp/>
        <stp>False</stp>
        <tr r="E86" s="2"/>
        <tr r="C86" s="2"/>
      </tp>
      <tp>
        <v>42670.5625</v>
        <stp/>
        <stp>StudyData</stp>
        <stp>Consolidate(SPREAD((42*HOE+42*RBE)/2-CLE,L3),1X,SPREAD((42*HOE+42*RBE)/2-CLE,L3),1,0)</stp>
        <stp>Bar</stp>
        <stp/>
        <stp>Time</stp>
        <stp>15</stp>
        <stp>-81</stp>
        <stp>All</stp>
        <stp/>
        <stp/>
        <stp>False</stp>
        <tr r="E85" s="2"/>
        <tr r="C85" s="2"/>
      </tp>
      <tp>
        <v>42670.572916666664</v>
        <stp/>
        <stp>StudyData</stp>
        <stp>Consolidate(SPREAD((42*HOE+42*RBE)/2-CLE,L3),1X,SPREAD((42*HOE+42*RBE)/2-CLE,L3),1,0)</stp>
        <stp>Bar</stp>
        <stp/>
        <stp>Time</stp>
        <stp>15</stp>
        <stp>-80</stp>
        <stp>All</stp>
        <stp/>
        <stp/>
        <stp>False</stp>
        <tr r="C84" s="2"/>
        <tr r="E84" s="2"/>
      </tp>
      <tp>
        <v>42670.5</v>
        <stp/>
        <stp>StudyData</stp>
        <stp>Consolidate(SPREAD((42*HOE+42*RBE)/2-CLE,L3),1X,SPREAD((42*HOE+42*RBE)/2-CLE,L3),1,0)</stp>
        <stp>Bar</stp>
        <stp/>
        <stp>Time</stp>
        <stp>15</stp>
        <stp>-87</stp>
        <stp>All</stp>
        <stp/>
        <stp/>
        <stp>False</stp>
        <tr r="E91" s="2"/>
        <tr r="C91" s="2"/>
      </tp>
      <tp>
        <v>42670.510416666664</v>
        <stp/>
        <stp>StudyData</stp>
        <stp>Consolidate(SPREAD((42*HOE+42*RBE)/2-CLE,L3),1X,SPREAD((42*HOE+42*RBE)/2-CLE,L3),1,0)</stp>
        <stp>Bar</stp>
        <stp/>
        <stp>Time</stp>
        <stp>15</stp>
        <stp>-86</stp>
        <stp>All</stp>
        <stp/>
        <stp/>
        <stp>False</stp>
        <tr r="E90" s="2"/>
        <tr r="C90" s="2"/>
      </tp>
      <tp>
        <v>42670.520833333336</v>
        <stp/>
        <stp>StudyData</stp>
        <stp>Consolidate(SPREAD((42*HOE+42*RBE)/2-CLE,L3),1X,SPREAD((42*HOE+42*RBE)/2-CLE,L3),1,0)</stp>
        <stp>Bar</stp>
        <stp/>
        <stp>Time</stp>
        <stp>15</stp>
        <stp>-85</stp>
        <stp>All</stp>
        <stp/>
        <stp/>
        <stp>False</stp>
        <tr r="E89" s="2"/>
        <tr r="C89" s="2"/>
      </tp>
      <tp>
        <v>42670.53125</v>
        <stp/>
        <stp>StudyData</stp>
        <stp>Consolidate(SPREAD((42*HOE+42*RBE)/2-CLE,L3),1X,SPREAD((42*HOE+42*RBE)/2-CLE,L3),1,0)</stp>
        <stp>Bar</stp>
        <stp/>
        <stp>Time</stp>
        <stp>15</stp>
        <stp>-84</stp>
        <stp>All</stp>
        <stp/>
        <stp/>
        <stp>False</stp>
        <tr r="E88" s="2"/>
        <tr r="C88" s="2"/>
      </tp>
      <tp>
        <v>42671.25</v>
        <stp/>
        <stp>StudyData</stp>
        <stp>Consolidate(SPREAD((42*HOE+42*RBE)/2-CLE,L3),1X,SPREAD((42*HOE+42*RBE)/2-CLE,L3),1,0)</stp>
        <stp>Bar</stp>
        <stp/>
        <stp>Time</stp>
        <stp>15</stp>
        <stp>-19</stp>
        <stp>All</stp>
        <stp/>
        <stp/>
        <stp>False</stp>
        <tr r="E23" s="2"/>
        <tr r="C23" s="2"/>
      </tp>
      <tp>
        <v>42671.260416666664</v>
        <stp/>
        <stp>StudyData</stp>
        <stp>Consolidate(SPREAD((42*HOE+42*RBE)/2-CLE,L3),1X,SPREAD((42*HOE+42*RBE)/2-CLE,L3),1,0)</stp>
        <stp>Bar</stp>
        <stp/>
        <stp>Time</stp>
        <stp>15</stp>
        <stp>-18</stp>
        <stp>All</stp>
        <stp/>
        <stp/>
        <stp>False</stp>
        <tr r="C22" s="2"/>
        <tr r="E22" s="2"/>
      </tp>
      <tp>
        <v>42671.3125</v>
        <stp/>
        <stp>StudyData</stp>
        <stp>Consolidate(SPREAD((42*HOE+42*RBE)/2-CLE,L3),1X,SPREAD((42*HOE+42*RBE)/2-CLE,L3),1,0)</stp>
        <stp>Bar</stp>
        <stp/>
        <stp>Time</stp>
        <stp>15</stp>
        <stp>-13</stp>
        <stp>All</stp>
        <stp/>
        <stp/>
        <stp>False</stp>
        <tr r="E17" s="2"/>
        <tr r="C17" s="2"/>
      </tp>
      <tp>
        <v>42671.322916666664</v>
        <stp/>
        <stp>StudyData</stp>
        <stp>Consolidate(SPREAD((42*HOE+42*RBE)/2-CLE,L3),1X,SPREAD((42*HOE+42*RBE)/2-CLE,L3),1,0)</stp>
        <stp>Bar</stp>
        <stp/>
        <stp>Time</stp>
        <stp>15</stp>
        <stp>-12</stp>
        <stp>All</stp>
        <stp/>
        <stp/>
        <stp>False</stp>
        <tr r="C16" s="2"/>
        <tr r="E16" s="2"/>
      </tp>
      <tp>
        <v>42671.333333333336</v>
        <stp/>
        <stp>StudyData</stp>
        <stp>Consolidate(SPREAD((42*HOE+42*RBE)/2-CLE,L3),1X,SPREAD((42*HOE+42*RBE)/2-CLE,L3),1,0)</stp>
        <stp>Bar</stp>
        <stp/>
        <stp>Time</stp>
        <stp>15</stp>
        <stp>-11</stp>
        <stp>All</stp>
        <stp/>
        <stp/>
        <stp>False</stp>
        <tr r="C15" s="2"/>
        <tr r="E15" s="2"/>
      </tp>
      <tp>
        <v>42671.34375</v>
        <stp/>
        <stp>StudyData</stp>
        <stp>Consolidate(SPREAD((42*HOE+42*RBE)/2-CLE,L3),1X,SPREAD((42*HOE+42*RBE)/2-CLE,L3),1,0)</stp>
        <stp>Bar</stp>
        <stp/>
        <stp>Time</stp>
        <stp>15</stp>
        <stp>-10</stp>
        <stp>All</stp>
        <stp/>
        <stp/>
        <stp>False</stp>
        <tr r="E14" s="2"/>
        <tr r="C14" s="2"/>
      </tp>
      <tp>
        <v>42671.270833333336</v>
        <stp/>
        <stp>StudyData</stp>
        <stp>Consolidate(SPREAD((42*HOE+42*RBE)/2-CLE,L3),1X,SPREAD((42*HOE+42*RBE)/2-CLE,L3),1,0)</stp>
        <stp>Bar</stp>
        <stp/>
        <stp>Time</stp>
        <stp>15</stp>
        <stp>-17</stp>
        <stp>All</stp>
        <stp/>
        <stp/>
        <stp>False</stp>
        <tr r="C21" s="2"/>
        <tr r="E21" s="2"/>
      </tp>
      <tp>
        <v>42671.28125</v>
        <stp/>
        <stp>StudyData</stp>
        <stp>Consolidate(SPREAD((42*HOE+42*RBE)/2-CLE,L3),1X,SPREAD((42*HOE+42*RBE)/2-CLE,L3),1,0)</stp>
        <stp>Bar</stp>
        <stp/>
        <stp>Time</stp>
        <stp>15</stp>
        <stp>-16</stp>
        <stp>All</stp>
        <stp/>
        <stp/>
        <stp>False</stp>
        <tr r="C20" s="2"/>
        <tr r="E20" s="2"/>
      </tp>
      <tp>
        <v>42671.291666666664</v>
        <stp/>
        <stp>StudyData</stp>
        <stp>Consolidate(SPREAD((42*HOE+42*RBE)/2-CLE,L3),1X,SPREAD((42*HOE+42*RBE)/2-CLE,L3),1,0)</stp>
        <stp>Bar</stp>
        <stp/>
        <stp>Time</stp>
        <stp>15</stp>
        <stp>-15</stp>
        <stp>All</stp>
        <stp/>
        <stp/>
        <stp>False</stp>
        <tr r="E19" s="2"/>
        <tr r="C19" s="2"/>
      </tp>
      <tp>
        <v>42671.302083333336</v>
        <stp/>
        <stp>StudyData</stp>
        <stp>Consolidate(SPREAD((42*HOE+42*RBE)/2-CLE,L3),1X,SPREAD((42*HOE+42*RBE)/2-CLE,L3),1,0)</stp>
        <stp>Bar</stp>
        <stp/>
        <stp>Time</stp>
        <stp>15</stp>
        <stp>-14</stp>
        <stp>All</stp>
        <stp/>
        <stp/>
        <stp>False</stp>
        <tr r="E18" s="2"/>
        <tr r="C18" s="2"/>
      </tp>
      <tp>
        <v>42671.041666666664</v>
        <stp/>
        <stp>StudyData</stp>
        <stp>Consolidate(SPREAD((42*HOE+42*RBE)/2-CLE,L3),1X,SPREAD((42*HOE+42*RBE)/2-CLE,L3),1,0)</stp>
        <stp>Bar</stp>
        <stp/>
        <stp>Time</stp>
        <stp>15</stp>
        <stp>-39</stp>
        <stp>All</stp>
        <stp/>
        <stp/>
        <stp>False</stp>
        <tr r="C43" s="2"/>
        <tr r="E43" s="2"/>
      </tp>
      <tp>
        <v>42671.052083333336</v>
        <stp/>
        <stp>StudyData</stp>
        <stp>Consolidate(SPREAD((42*HOE+42*RBE)/2-CLE,L3),1X,SPREAD((42*HOE+42*RBE)/2-CLE,L3),1,0)</stp>
        <stp>Bar</stp>
        <stp/>
        <stp>Time</stp>
        <stp>15</stp>
        <stp>-38</stp>
        <stp>All</stp>
        <stp/>
        <stp/>
        <stp>False</stp>
        <tr r="E42" s="2"/>
        <tr r="C42" s="2"/>
      </tp>
      <tp>
        <v>42671.104166666664</v>
        <stp/>
        <stp>StudyData</stp>
        <stp>Consolidate(SPREAD((42*HOE+42*RBE)/2-CLE,L3),1X,SPREAD((42*HOE+42*RBE)/2-CLE,L3),1,0)</stp>
        <stp>Bar</stp>
        <stp/>
        <stp>Time</stp>
        <stp>15</stp>
        <stp>-33</stp>
        <stp>All</stp>
        <stp/>
        <stp/>
        <stp>False</stp>
        <tr r="C37" s="2"/>
        <tr r="E37" s="2"/>
      </tp>
      <tp>
        <v>42671.114583333336</v>
        <stp/>
        <stp>StudyData</stp>
        <stp>Consolidate(SPREAD((42*HOE+42*RBE)/2-CLE,L3),1X,SPREAD((42*HOE+42*RBE)/2-CLE,L3),1,0)</stp>
        <stp>Bar</stp>
        <stp/>
        <stp>Time</stp>
        <stp>15</stp>
        <stp>-32</stp>
        <stp>All</stp>
        <stp/>
        <stp/>
        <stp>False</stp>
        <tr r="C36" s="2"/>
        <tr r="E36" s="2"/>
      </tp>
      <tp>
        <v>42671.125</v>
        <stp/>
        <stp>StudyData</stp>
        <stp>Consolidate(SPREAD((42*HOE+42*RBE)/2-CLE,L3),1X,SPREAD((42*HOE+42*RBE)/2-CLE,L3),1,0)</stp>
        <stp>Bar</stp>
        <stp/>
        <stp>Time</stp>
        <stp>15</stp>
        <stp>-31</stp>
        <stp>All</stp>
        <stp/>
        <stp/>
        <stp>False</stp>
        <tr r="E35" s="2"/>
        <tr r="C35" s="2"/>
      </tp>
      <tp>
        <v>42671.135416666664</v>
        <stp/>
        <stp>StudyData</stp>
        <stp>Consolidate(SPREAD((42*HOE+42*RBE)/2-CLE,L3),1X,SPREAD((42*HOE+42*RBE)/2-CLE,L3),1,0)</stp>
        <stp>Bar</stp>
        <stp/>
        <stp>Time</stp>
        <stp>15</stp>
        <stp>-30</stp>
        <stp>All</stp>
        <stp/>
        <stp/>
        <stp>False</stp>
        <tr r="E34" s="2"/>
        <tr r="C34" s="2"/>
      </tp>
      <tp>
        <v>42671.0625</v>
        <stp/>
        <stp>StudyData</stp>
        <stp>Consolidate(SPREAD((42*HOE+42*RBE)/2-CLE,L3),1X,SPREAD((42*HOE+42*RBE)/2-CLE,L3),1,0)</stp>
        <stp>Bar</stp>
        <stp/>
        <stp>Time</stp>
        <stp>15</stp>
        <stp>-37</stp>
        <stp>All</stp>
        <stp/>
        <stp/>
        <stp>False</stp>
        <tr r="E41" s="2"/>
        <tr r="C41" s="2"/>
      </tp>
      <tp>
        <v>42671.072916666664</v>
        <stp/>
        <stp>StudyData</stp>
        <stp>Consolidate(SPREAD((42*HOE+42*RBE)/2-CLE,L3),1X,SPREAD((42*HOE+42*RBE)/2-CLE,L3),1,0)</stp>
        <stp>Bar</stp>
        <stp/>
        <stp>Time</stp>
        <stp>15</stp>
        <stp>-36</stp>
        <stp>All</stp>
        <stp/>
        <stp/>
        <stp>False</stp>
        <tr r="C40" s="2"/>
        <tr r="E40" s="2"/>
      </tp>
      <tp>
        <v>42671.083333333336</v>
        <stp/>
        <stp>StudyData</stp>
        <stp>Consolidate(SPREAD((42*HOE+42*RBE)/2-CLE,L3),1X,SPREAD((42*HOE+42*RBE)/2-CLE,L3),1,0)</stp>
        <stp>Bar</stp>
        <stp/>
        <stp>Time</stp>
        <stp>15</stp>
        <stp>-35</stp>
        <stp>All</stp>
        <stp/>
        <stp/>
        <stp>False</stp>
        <tr r="C39" s="2"/>
        <tr r="E39" s="2"/>
      </tp>
      <tp>
        <v>42671.09375</v>
        <stp/>
        <stp>StudyData</stp>
        <stp>Consolidate(SPREAD((42*HOE+42*RBE)/2-CLE,L3),1X,SPREAD((42*HOE+42*RBE)/2-CLE,L3),1,0)</stp>
        <stp>Bar</stp>
        <stp/>
        <stp>Time</stp>
        <stp>15</stp>
        <stp>-34</stp>
        <stp>All</stp>
        <stp/>
        <stp/>
        <stp>False</stp>
        <tr r="E38" s="2"/>
        <tr r="C38" s="2"/>
      </tp>
      <tp>
        <v>42671.145833333336</v>
        <stp/>
        <stp>StudyData</stp>
        <stp>Consolidate(SPREAD((42*HOE+42*RBE)/2-CLE,L3),1X,SPREAD((42*HOE+42*RBE)/2-CLE,L3),1,0)</stp>
        <stp>Bar</stp>
        <stp/>
        <stp>Time</stp>
        <stp>15</stp>
        <stp>-29</stp>
        <stp>All</stp>
        <stp/>
        <stp/>
        <stp>False</stp>
        <tr r="C33" s="2"/>
        <tr r="E33" s="2"/>
      </tp>
      <tp>
        <v>42671.15625</v>
        <stp/>
        <stp>StudyData</stp>
        <stp>Consolidate(SPREAD((42*HOE+42*RBE)/2-CLE,L3),1X,SPREAD((42*HOE+42*RBE)/2-CLE,L3),1,0)</stp>
        <stp>Bar</stp>
        <stp/>
        <stp>Time</stp>
        <stp>15</stp>
        <stp>-28</stp>
        <stp>All</stp>
        <stp/>
        <stp/>
        <stp>False</stp>
        <tr r="C32" s="2"/>
        <tr r="E32" s="2"/>
      </tp>
      <tp>
        <v>42671.208333333336</v>
        <stp/>
        <stp>StudyData</stp>
        <stp>Consolidate(SPREAD((42*HOE+42*RBE)/2-CLE,L3),1X,SPREAD((42*HOE+42*RBE)/2-CLE,L3),1,0)</stp>
        <stp>Bar</stp>
        <stp/>
        <stp>Time</stp>
        <stp>15</stp>
        <stp>-23</stp>
        <stp>All</stp>
        <stp/>
        <stp/>
        <stp>False</stp>
        <tr r="E27" s="2"/>
        <tr r="C27" s="2"/>
      </tp>
      <tp>
        <v>42671.21875</v>
        <stp/>
        <stp>StudyData</stp>
        <stp>Consolidate(SPREAD((42*HOE+42*RBE)/2-CLE,L3),1X,SPREAD((42*HOE+42*RBE)/2-CLE,L3),1,0)</stp>
        <stp>Bar</stp>
        <stp/>
        <stp>Time</stp>
        <stp>15</stp>
        <stp>-22</stp>
        <stp>All</stp>
        <stp/>
        <stp/>
        <stp>False</stp>
        <tr r="E26" s="2"/>
        <tr r="C26" s="2"/>
      </tp>
      <tp>
        <v>42671.229166666664</v>
        <stp/>
        <stp>StudyData</stp>
        <stp>Consolidate(SPREAD((42*HOE+42*RBE)/2-CLE,L3),1X,SPREAD((42*HOE+42*RBE)/2-CLE,L3),1,0)</stp>
        <stp>Bar</stp>
        <stp/>
        <stp>Time</stp>
        <stp>15</stp>
        <stp>-21</stp>
        <stp>All</stp>
        <stp/>
        <stp/>
        <stp>False</stp>
        <tr r="C25" s="2"/>
        <tr r="E25" s="2"/>
      </tp>
      <tp>
        <v>42671.239583333336</v>
        <stp/>
        <stp>StudyData</stp>
        <stp>Consolidate(SPREAD((42*HOE+42*RBE)/2-CLE,L3),1X,SPREAD((42*HOE+42*RBE)/2-CLE,L3),1,0)</stp>
        <stp>Bar</stp>
        <stp/>
        <stp>Time</stp>
        <stp>15</stp>
        <stp>-20</stp>
        <stp>All</stp>
        <stp/>
        <stp/>
        <stp>False</stp>
        <tr r="E24" s="2"/>
        <tr r="C24" s="2"/>
      </tp>
      <tp>
        <v>42671.166666666664</v>
        <stp/>
        <stp>StudyData</stp>
        <stp>Consolidate(SPREAD((42*HOE+42*RBE)/2-CLE,L3),1X,SPREAD((42*HOE+42*RBE)/2-CLE,L3),1,0)</stp>
        <stp>Bar</stp>
        <stp/>
        <stp>Time</stp>
        <stp>15</stp>
        <stp>-27</stp>
        <stp>All</stp>
        <stp/>
        <stp/>
        <stp>False</stp>
        <tr r="C31" s="2"/>
        <tr r="E31" s="2"/>
      </tp>
      <tp>
        <v>42671.177083333336</v>
        <stp/>
        <stp>StudyData</stp>
        <stp>Consolidate(SPREAD((42*HOE+42*RBE)/2-CLE,L3),1X,SPREAD((42*HOE+42*RBE)/2-CLE,L3),1,0)</stp>
        <stp>Bar</stp>
        <stp/>
        <stp>Time</stp>
        <stp>15</stp>
        <stp>-26</stp>
        <stp>All</stp>
        <stp/>
        <stp/>
        <stp>False</stp>
        <tr r="C30" s="2"/>
        <tr r="E30" s="2"/>
      </tp>
      <tp>
        <v>42671.1875</v>
        <stp/>
        <stp>StudyData</stp>
        <stp>Consolidate(SPREAD((42*HOE+42*RBE)/2-CLE,L3),1X,SPREAD((42*HOE+42*RBE)/2-CLE,L3),1,0)</stp>
        <stp>Bar</stp>
        <stp/>
        <stp>Time</stp>
        <stp>15</stp>
        <stp>-25</stp>
        <stp>All</stp>
        <stp/>
        <stp/>
        <stp>False</stp>
        <tr r="E29" s="2"/>
        <tr r="C29" s="2"/>
      </tp>
      <tp>
        <v>42671.197916666664</v>
        <stp/>
        <stp>StudyData</stp>
        <stp>Consolidate(SPREAD((42*HOE+42*RBE)/2-CLE,L3),1X,SPREAD((42*HOE+42*RBE)/2-CLE,L3),1,0)</stp>
        <stp>Bar</stp>
        <stp/>
        <stp>Time</stp>
        <stp>15</stp>
        <stp>-24</stp>
        <stp>All</stp>
        <stp/>
        <stp/>
        <stp>False</stp>
        <tr r="E28" s="2"/>
        <tr r="C28" s="2"/>
      </tp>
      <tp>
        <v>42670.833333333336</v>
        <stp/>
        <stp>StudyData</stp>
        <stp>Consolidate(SPREAD((42*HOE+42*RBE)/2-CLE,L3),1X,SPREAD((42*HOE+42*RBE)/2-CLE,L3),1,0)</stp>
        <stp>Bar</stp>
        <stp/>
        <stp>Time</stp>
        <stp>15</stp>
        <stp>-59</stp>
        <stp>All</stp>
        <stp/>
        <stp/>
        <stp>False</stp>
        <tr r="E63" s="2"/>
        <tr r="C63" s="2"/>
      </tp>
      <tp>
        <v>42670.84375</v>
        <stp/>
        <stp>StudyData</stp>
        <stp>Consolidate(SPREAD((42*HOE+42*RBE)/2-CLE,L3),1X,SPREAD((42*HOE+42*RBE)/2-CLE,L3),1,0)</stp>
        <stp>Bar</stp>
        <stp/>
        <stp>Time</stp>
        <stp>15</stp>
        <stp>-58</stp>
        <stp>All</stp>
        <stp/>
        <stp/>
        <stp>False</stp>
        <tr r="E62" s="2"/>
        <tr r="C62" s="2"/>
      </tp>
      <tp>
        <v>42670.895833333336</v>
        <stp/>
        <stp>StudyData</stp>
        <stp>Consolidate(SPREAD((42*HOE+42*RBE)/2-CLE,L3),1X,SPREAD((42*HOE+42*RBE)/2-CLE,L3),1,0)</stp>
        <stp>Bar</stp>
        <stp/>
        <stp>Time</stp>
        <stp>15</stp>
        <stp>-53</stp>
        <stp>All</stp>
        <stp/>
        <stp/>
        <stp>False</stp>
        <tr r="E57" s="2"/>
        <tr r="C57" s="2"/>
      </tp>
      <tp>
        <v>42670.90625</v>
        <stp/>
        <stp>StudyData</stp>
        <stp>Consolidate(SPREAD((42*HOE+42*RBE)/2-CLE,L3),1X,SPREAD((42*HOE+42*RBE)/2-CLE,L3),1,0)</stp>
        <stp>Bar</stp>
        <stp/>
        <stp>Time</stp>
        <stp>15</stp>
        <stp>-52</stp>
        <stp>All</stp>
        <stp/>
        <stp/>
        <stp>False</stp>
        <tr r="C56" s="2"/>
        <tr r="E56" s="2"/>
      </tp>
      <tp>
        <v>42670.916666666664</v>
        <stp/>
        <stp>StudyData</stp>
        <stp>Consolidate(SPREAD((42*HOE+42*RBE)/2-CLE,L3),1X,SPREAD((42*HOE+42*RBE)/2-CLE,L3),1,0)</stp>
        <stp>Bar</stp>
        <stp/>
        <stp>Time</stp>
        <stp>15</stp>
        <stp>-51</stp>
        <stp>All</stp>
        <stp/>
        <stp/>
        <stp>False</stp>
        <tr r="E55" s="2"/>
        <tr r="C55" s="2"/>
      </tp>
      <tp>
        <v>42670.927083333336</v>
        <stp/>
        <stp>StudyData</stp>
        <stp>Consolidate(SPREAD((42*HOE+42*RBE)/2-CLE,L3),1X,SPREAD((42*HOE+42*RBE)/2-CLE,L3),1,0)</stp>
        <stp>Bar</stp>
        <stp/>
        <stp>Time</stp>
        <stp>15</stp>
        <stp>-50</stp>
        <stp>All</stp>
        <stp/>
        <stp/>
        <stp>False</stp>
        <tr r="E54" s="2"/>
        <tr r="C54" s="2"/>
      </tp>
      <tp>
        <v>42670.854166666664</v>
        <stp/>
        <stp>StudyData</stp>
        <stp>Consolidate(SPREAD((42*HOE+42*RBE)/2-CLE,L3),1X,SPREAD((42*HOE+42*RBE)/2-CLE,L3),1,0)</stp>
        <stp>Bar</stp>
        <stp/>
        <stp>Time</stp>
        <stp>15</stp>
        <stp>-57</stp>
        <stp>All</stp>
        <stp/>
        <stp/>
        <stp>False</stp>
        <tr r="C61" s="2"/>
        <tr r="E61" s="2"/>
      </tp>
      <tp>
        <v>42670.864583333336</v>
        <stp/>
        <stp>StudyData</stp>
        <stp>Consolidate(SPREAD((42*HOE+42*RBE)/2-CLE,L3),1X,SPREAD((42*HOE+42*RBE)/2-CLE,L3),1,0)</stp>
        <stp>Bar</stp>
        <stp/>
        <stp>Time</stp>
        <stp>15</stp>
        <stp>-56</stp>
        <stp>All</stp>
        <stp/>
        <stp/>
        <stp>False</stp>
        <tr r="E60" s="2"/>
        <tr r="C60" s="2"/>
      </tp>
      <tp>
        <v>42670.875</v>
        <stp/>
        <stp>StudyData</stp>
        <stp>Consolidate(SPREAD((42*HOE+42*RBE)/2-CLE,L3),1X,SPREAD((42*HOE+42*RBE)/2-CLE,L3),1,0)</stp>
        <stp>Bar</stp>
        <stp/>
        <stp>Time</stp>
        <stp>15</stp>
        <stp>-55</stp>
        <stp>All</stp>
        <stp/>
        <stp/>
        <stp>False</stp>
        <tr r="E59" s="2"/>
        <tr r="C59" s="2"/>
      </tp>
      <tp>
        <v>42670.885416666664</v>
        <stp/>
        <stp>StudyData</stp>
        <stp>Consolidate(SPREAD((42*HOE+42*RBE)/2-CLE,L3),1X,SPREAD((42*HOE+42*RBE)/2-CLE,L3),1,0)</stp>
        <stp>Bar</stp>
        <stp/>
        <stp>Time</stp>
        <stp>15</stp>
        <stp>-54</stp>
        <stp>All</stp>
        <stp/>
        <stp/>
        <stp>False</stp>
        <tr r="C58" s="2"/>
        <tr r="E58" s="2"/>
      </tp>
      <tp>
        <v>42670.9375</v>
        <stp/>
        <stp>StudyData</stp>
        <stp>Consolidate(SPREAD((42*HOE+42*RBE)/2-CLE,L3),1X,SPREAD((42*HOE+42*RBE)/2-CLE,L3),1,0)</stp>
        <stp>Bar</stp>
        <stp/>
        <stp>Time</stp>
        <stp>15</stp>
        <stp>-49</stp>
        <stp>All</stp>
        <stp/>
        <stp/>
        <stp>False</stp>
        <tr r="E53" s="2"/>
        <tr r="C53" s="2"/>
      </tp>
      <tp>
        <v>42670.947916666664</v>
        <stp/>
        <stp>StudyData</stp>
        <stp>Consolidate(SPREAD((42*HOE+42*RBE)/2-CLE,L3),1X,SPREAD((42*HOE+42*RBE)/2-CLE,L3),1,0)</stp>
        <stp>Bar</stp>
        <stp/>
        <stp>Time</stp>
        <stp>15</stp>
        <stp>-48</stp>
        <stp>All</stp>
        <stp/>
        <stp/>
        <stp>False</stp>
        <tr r="C52" s="2"/>
        <tr r="E52" s="2"/>
      </tp>
      <tp>
        <v>42671</v>
        <stp/>
        <stp>StudyData</stp>
        <stp>Consolidate(SPREAD((42*HOE+42*RBE)/2-CLE,L3),1X,SPREAD((42*HOE+42*RBE)/2-CLE,L3),1,0)</stp>
        <stp>Bar</stp>
        <stp/>
        <stp>Time</stp>
        <stp>15</stp>
        <stp>-43</stp>
        <stp>All</stp>
        <stp/>
        <stp/>
        <stp>False</stp>
        <tr r="C47" s="2"/>
        <tr r="E47" s="2"/>
      </tp>
      <tp>
        <v>42671.010416666664</v>
        <stp/>
        <stp>StudyData</stp>
        <stp>Consolidate(SPREAD((42*HOE+42*RBE)/2-CLE,L3),1X,SPREAD((42*HOE+42*RBE)/2-CLE,L3),1,0)</stp>
        <stp>Bar</stp>
        <stp/>
        <stp>Time</stp>
        <stp>15</stp>
        <stp>-42</stp>
        <stp>All</stp>
        <stp/>
        <stp/>
        <stp>False</stp>
        <tr r="C46" s="2"/>
        <tr r="E46" s="2"/>
      </tp>
      <tp>
        <v>42671.020833333336</v>
        <stp/>
        <stp>StudyData</stp>
        <stp>Consolidate(SPREAD((42*HOE+42*RBE)/2-CLE,L3),1X,SPREAD((42*HOE+42*RBE)/2-CLE,L3),1,0)</stp>
        <stp>Bar</stp>
        <stp/>
        <stp>Time</stp>
        <stp>15</stp>
        <stp>-41</stp>
        <stp>All</stp>
        <stp/>
        <stp/>
        <stp>False</stp>
        <tr r="C45" s="2"/>
        <tr r="E45" s="2"/>
      </tp>
      <tp>
        <v>42671.03125</v>
        <stp/>
        <stp>StudyData</stp>
        <stp>Consolidate(SPREAD((42*HOE+42*RBE)/2-CLE,L3),1X,SPREAD((42*HOE+42*RBE)/2-CLE,L3),1,0)</stp>
        <stp>Bar</stp>
        <stp/>
        <stp>Time</stp>
        <stp>15</stp>
        <stp>-40</stp>
        <stp>All</stp>
        <stp/>
        <stp/>
        <stp>False</stp>
        <tr r="C44" s="2"/>
        <tr r="E44" s="2"/>
      </tp>
      <tp>
        <v>42670.958333333336</v>
        <stp/>
        <stp>StudyData</stp>
        <stp>Consolidate(SPREAD((42*HOE+42*RBE)/2-CLE,L3),1X,SPREAD((42*HOE+42*RBE)/2-CLE,L3),1,0)</stp>
        <stp>Bar</stp>
        <stp/>
        <stp>Time</stp>
        <stp>15</stp>
        <stp>-47</stp>
        <stp>All</stp>
        <stp/>
        <stp/>
        <stp>False</stp>
        <tr r="E51" s="2"/>
        <tr r="C51" s="2"/>
      </tp>
      <tp>
        <v>42670.96875</v>
        <stp/>
        <stp>StudyData</stp>
        <stp>Consolidate(SPREAD((42*HOE+42*RBE)/2-CLE,L3),1X,SPREAD((42*HOE+42*RBE)/2-CLE,L3),1,0)</stp>
        <stp>Bar</stp>
        <stp/>
        <stp>Time</stp>
        <stp>15</stp>
        <stp>-46</stp>
        <stp>All</stp>
        <stp/>
        <stp/>
        <stp>False</stp>
        <tr r="E50" s="2"/>
        <tr r="C50" s="2"/>
      </tp>
      <tp>
        <v>42670.979166666664</v>
        <stp/>
        <stp>StudyData</stp>
        <stp>Consolidate(SPREAD((42*HOE+42*RBE)/2-CLE,L3),1X,SPREAD((42*HOE+42*RBE)/2-CLE,L3),1,0)</stp>
        <stp>Bar</stp>
        <stp/>
        <stp>Time</stp>
        <stp>15</stp>
        <stp>-45</stp>
        <stp>All</stp>
        <stp/>
        <stp/>
        <stp>False</stp>
        <tr r="E49" s="2"/>
        <tr r="C49" s="2"/>
      </tp>
      <tp>
        <v>42670.989583333336</v>
        <stp/>
        <stp>StudyData</stp>
        <stp>Consolidate(SPREAD((42*HOE+42*RBE)/2-CLE,L3),1X,SPREAD((42*HOE+42*RBE)/2-CLE,L3),1,0)</stp>
        <stp>Bar</stp>
        <stp/>
        <stp>Time</stp>
        <stp>15</stp>
        <stp>-44</stp>
        <stp>All</stp>
        <stp/>
        <stp/>
        <stp>False</stp>
        <tr r="E48" s="2"/>
        <tr r="C48" s="2"/>
      </tp>
      <tp>
        <v>42670.583333333336</v>
        <stp/>
        <stp>StudyData</stp>
        <stp>Consolidate(SPREAD((42*HOE+42*RBE)/2-CLE,L3),1X,SPREAD((42*HOE+42*RBE)/2-CLE,L3),1,0)</stp>
        <stp>Bar</stp>
        <stp/>
        <stp>Time</stp>
        <stp>15</stp>
        <stp>-79</stp>
        <stp>All</stp>
        <stp/>
        <stp/>
        <stp>False</stp>
        <tr r="C83" s="2"/>
        <tr r="E83" s="2"/>
      </tp>
      <tp>
        <v>42670.59375</v>
        <stp/>
        <stp>StudyData</stp>
        <stp>Consolidate(SPREAD((42*HOE+42*RBE)/2-CLE,L3),1X,SPREAD((42*HOE+42*RBE)/2-CLE,L3),1,0)</stp>
        <stp>Bar</stp>
        <stp/>
        <stp>Time</stp>
        <stp>15</stp>
        <stp>-78</stp>
        <stp>All</stp>
        <stp/>
        <stp/>
        <stp>False</stp>
        <tr r="C82" s="2"/>
        <tr r="E82" s="2"/>
      </tp>
      <tp>
        <v>42670.645833333336</v>
        <stp/>
        <stp>StudyData</stp>
        <stp>Consolidate(SPREAD((42*HOE+42*RBE)/2-CLE,L3),1X,SPREAD((42*HOE+42*RBE)/2-CLE,L3),1,0)</stp>
        <stp>Bar</stp>
        <stp/>
        <stp>Time</stp>
        <stp>15</stp>
        <stp>-73</stp>
        <stp>All</stp>
        <stp/>
        <stp/>
        <stp>False</stp>
        <tr r="E77" s="2"/>
        <tr r="C77" s="2"/>
      </tp>
      <tp>
        <v>42670.65625</v>
        <stp/>
        <stp>StudyData</stp>
        <stp>Consolidate(SPREAD((42*HOE+42*RBE)/2-CLE,L3),1X,SPREAD((42*HOE+42*RBE)/2-CLE,L3),1,0)</stp>
        <stp>Bar</stp>
        <stp/>
        <stp>Time</stp>
        <stp>15</stp>
        <stp>-72</stp>
        <stp>All</stp>
        <stp/>
        <stp/>
        <stp>False</stp>
        <tr r="E76" s="2"/>
        <tr r="C76" s="2"/>
      </tp>
      <tp>
        <v>42670.708333333336</v>
        <stp/>
        <stp>StudyData</stp>
        <stp>Consolidate(SPREAD((42*HOE+42*RBE)/2-CLE,L3),1X,SPREAD((42*HOE+42*RBE)/2-CLE,L3),1,0)</stp>
        <stp>Bar</stp>
        <stp/>
        <stp>Time</stp>
        <stp>15</stp>
        <stp>-71</stp>
        <stp>All</stp>
        <stp/>
        <stp/>
        <stp>False</stp>
        <tr r="C75" s="2"/>
        <tr r="E75" s="2"/>
      </tp>
      <tp>
        <v>42670.71875</v>
        <stp/>
        <stp>StudyData</stp>
        <stp>Consolidate(SPREAD((42*HOE+42*RBE)/2-CLE,L3),1X,SPREAD((42*HOE+42*RBE)/2-CLE,L3),1,0)</stp>
        <stp>Bar</stp>
        <stp/>
        <stp>Time</stp>
        <stp>15</stp>
        <stp>-70</stp>
        <stp>All</stp>
        <stp/>
        <stp/>
        <stp>False</stp>
        <tr r="E74" s="2"/>
        <tr r="C74" s="2"/>
      </tp>
      <tp>
        <v>42670.604166666664</v>
        <stp/>
        <stp>StudyData</stp>
        <stp>Consolidate(SPREAD((42*HOE+42*RBE)/2-CLE,L3),1X,SPREAD((42*HOE+42*RBE)/2-CLE,L3),1,0)</stp>
        <stp>Bar</stp>
        <stp/>
        <stp>Time</stp>
        <stp>15</stp>
        <stp>-77</stp>
        <stp>All</stp>
        <stp/>
        <stp/>
        <stp>False</stp>
        <tr r="E81" s="2"/>
        <tr r="C81" s="2"/>
      </tp>
      <tp>
        <v>42670.614583333336</v>
        <stp/>
        <stp>StudyData</stp>
        <stp>Consolidate(SPREAD((42*HOE+42*RBE)/2-CLE,L3),1X,SPREAD((42*HOE+42*RBE)/2-CLE,L3),1,0)</stp>
        <stp>Bar</stp>
        <stp/>
        <stp>Time</stp>
        <stp>15</stp>
        <stp>-76</stp>
        <stp>All</stp>
        <stp/>
        <stp/>
        <stp>False</stp>
        <tr r="C80" s="2"/>
        <tr r="E80" s="2"/>
      </tp>
      <tp>
        <v>42670.625</v>
        <stp/>
        <stp>StudyData</stp>
        <stp>Consolidate(SPREAD((42*HOE+42*RBE)/2-CLE,L3),1X,SPREAD((42*HOE+42*RBE)/2-CLE,L3),1,0)</stp>
        <stp>Bar</stp>
        <stp/>
        <stp>Time</stp>
        <stp>15</stp>
        <stp>-75</stp>
        <stp>All</stp>
        <stp/>
        <stp/>
        <stp>False</stp>
        <tr r="C79" s="2"/>
        <tr r="E79" s="2"/>
      </tp>
      <tp>
        <v>42670.635416666664</v>
        <stp/>
        <stp>StudyData</stp>
        <stp>Consolidate(SPREAD((42*HOE+42*RBE)/2-CLE,L3),1X,SPREAD((42*HOE+42*RBE)/2-CLE,L3),1,0)</stp>
        <stp>Bar</stp>
        <stp/>
        <stp>Time</stp>
        <stp>15</stp>
        <stp>-74</stp>
        <stp>All</stp>
        <stp/>
        <stp/>
        <stp>False</stp>
        <tr r="C78" s="2"/>
        <tr r="E78" s="2"/>
      </tp>
      <tp>
        <v>42670.729166666664</v>
        <stp/>
        <stp>StudyData</stp>
        <stp>Consolidate(SPREAD((42*HOE+42*RBE)/2-CLE,L3),1X,SPREAD((42*HOE+42*RBE)/2-CLE,L3),1,0)</stp>
        <stp>Bar</stp>
        <stp/>
        <stp>Time</stp>
        <stp>15</stp>
        <stp>-69</stp>
        <stp>All</stp>
        <stp/>
        <stp/>
        <stp>False</stp>
        <tr r="C73" s="2"/>
        <tr r="E73" s="2"/>
      </tp>
      <tp>
        <v>42670.739583333336</v>
        <stp/>
        <stp>StudyData</stp>
        <stp>Consolidate(SPREAD((42*HOE+42*RBE)/2-CLE,L3),1X,SPREAD((42*HOE+42*RBE)/2-CLE,L3),1,0)</stp>
        <stp>Bar</stp>
        <stp/>
        <stp>Time</stp>
        <stp>15</stp>
        <stp>-68</stp>
        <stp>All</stp>
        <stp/>
        <stp/>
        <stp>False</stp>
        <tr r="E72" s="2"/>
        <tr r="C72" s="2"/>
      </tp>
      <tp>
        <v>42670.791666666664</v>
        <stp/>
        <stp>StudyData</stp>
        <stp>Consolidate(SPREAD((42*HOE+42*RBE)/2-CLE,L3),1X,SPREAD((42*HOE+42*RBE)/2-CLE,L3),1,0)</stp>
        <stp>Bar</stp>
        <stp/>
        <stp>Time</stp>
        <stp>15</stp>
        <stp>-63</stp>
        <stp>All</stp>
        <stp/>
        <stp/>
        <stp>False</stp>
        <tr r="E67" s="2"/>
        <tr r="C67" s="2"/>
      </tp>
      <tp>
        <v>42670.802083333336</v>
        <stp/>
        <stp>StudyData</stp>
        <stp>Consolidate(SPREAD((42*HOE+42*RBE)/2-CLE,L3),1X,SPREAD((42*HOE+42*RBE)/2-CLE,L3),1,0)</stp>
        <stp>Bar</stp>
        <stp/>
        <stp>Time</stp>
        <stp>15</stp>
        <stp>-62</stp>
        <stp>All</stp>
        <stp/>
        <stp/>
        <stp>False</stp>
        <tr r="C66" s="2"/>
        <tr r="E66" s="2"/>
      </tp>
      <tp>
        <v>42670.8125</v>
        <stp/>
        <stp>StudyData</stp>
        <stp>Consolidate(SPREAD((42*HOE+42*RBE)/2-CLE,L3),1X,SPREAD((42*HOE+42*RBE)/2-CLE,L3),1,0)</stp>
        <stp>Bar</stp>
        <stp/>
        <stp>Time</stp>
        <stp>15</stp>
        <stp>-61</stp>
        <stp>All</stp>
        <stp/>
        <stp/>
        <stp>False</stp>
        <tr r="C65" s="2"/>
        <tr r="E65" s="2"/>
      </tp>
      <tp>
        <v>42670.822916666664</v>
        <stp/>
        <stp>StudyData</stp>
        <stp>Consolidate(SPREAD((42*HOE+42*RBE)/2-CLE,L3),1X,SPREAD((42*HOE+42*RBE)/2-CLE,L3),1,0)</stp>
        <stp>Bar</stp>
        <stp/>
        <stp>Time</stp>
        <stp>15</stp>
        <stp>-60</stp>
        <stp>All</stp>
        <stp/>
        <stp/>
        <stp>False</stp>
        <tr r="E64" s="2"/>
        <tr r="C64" s="2"/>
      </tp>
      <tp>
        <v>42670.75</v>
        <stp/>
        <stp>StudyData</stp>
        <stp>Consolidate(SPREAD((42*HOE+42*RBE)/2-CLE,L3),1X,SPREAD((42*HOE+42*RBE)/2-CLE,L3),1,0)</stp>
        <stp>Bar</stp>
        <stp/>
        <stp>Time</stp>
        <stp>15</stp>
        <stp>-67</stp>
        <stp>All</stp>
        <stp/>
        <stp/>
        <stp>False</stp>
        <tr r="E71" s="2"/>
        <tr r="C71" s="2"/>
      </tp>
      <tp>
        <v>42670.760416666664</v>
        <stp/>
        <stp>StudyData</stp>
        <stp>Consolidate(SPREAD((42*HOE+42*RBE)/2-CLE,L3),1X,SPREAD((42*HOE+42*RBE)/2-CLE,L3),1,0)</stp>
        <stp>Bar</stp>
        <stp/>
        <stp>Time</stp>
        <stp>15</stp>
        <stp>-66</stp>
        <stp>All</stp>
        <stp/>
        <stp/>
        <stp>False</stp>
        <tr r="C70" s="2"/>
        <tr r="E70" s="2"/>
      </tp>
      <tp>
        <v>42670.770833333336</v>
        <stp/>
        <stp>StudyData</stp>
        <stp>Consolidate(SPREAD((42*HOE+42*RBE)/2-CLE,L3),1X,SPREAD((42*HOE+42*RBE)/2-CLE,L3),1,0)</stp>
        <stp>Bar</stp>
        <stp/>
        <stp>Time</stp>
        <stp>15</stp>
        <stp>-65</stp>
        <stp>All</stp>
        <stp/>
        <stp/>
        <stp>False</stp>
        <tr r="C69" s="2"/>
        <tr r="E69" s="2"/>
      </tp>
      <tp>
        <v>42670.78125</v>
        <stp/>
        <stp>StudyData</stp>
        <stp>Consolidate(SPREAD((42*HOE+42*RBE)/2-CLE,L3),1X,SPREAD((42*HOE+42*RBE)/2-CLE,L3),1,0)</stp>
        <stp>Bar</stp>
        <stp/>
        <stp>Time</stp>
        <stp>15</stp>
        <stp>-64</stp>
        <stp>All</stp>
        <stp/>
        <stp/>
        <stp>False</stp>
        <tr r="E68" s="2"/>
        <tr r="C68" s="2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-45</stp>
        <stp>All</stp>
        <stp/>
        <stp/>
        <stp>TRUE</stp>
        <stp>T</stp>
        <tr r="F49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-44</stp>
        <stp>All</stp>
        <stp/>
        <stp/>
        <stp>TRUE</stp>
        <stp>T</stp>
        <tr r="F48" s="2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-47</stp>
        <stp>All</stp>
        <stp/>
        <stp/>
        <stp>TRUE</stp>
        <stp>T</stp>
        <tr r="F51" s="2"/>
      </tp>
      <tp>
        <v>14.56</v>
        <stp/>
        <stp>StudyData</stp>
        <stp>Consolidate(SPREAD((42*HOE+42*RBE)/2-CLE,L3),1X,SPREAD((42*HOE+42*RBE)/2-CLE,L3),1,0)</stp>
        <stp>Bar</stp>
        <stp/>
        <stp>Open</stp>
        <stp>15</stp>
        <stp>-46</stp>
        <stp>All</stp>
        <stp/>
        <stp/>
        <stp>TRUE</stp>
        <stp>T</stp>
        <tr r="F50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-41</stp>
        <stp>All</stp>
        <stp/>
        <stp/>
        <stp>TRUE</stp>
        <stp>T</stp>
        <tr r="F45" s="2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-40</stp>
        <stp>All</stp>
        <stp/>
        <stp/>
        <stp>TRUE</stp>
        <stp>T</stp>
        <tr r="F44" s="2"/>
      </tp>
      <tp>
        <v>16.48</v>
        <stp/>
        <stp>StudyData</stp>
        <stp>Consolidate(SPREAD(42*HOE-CLE, L2),1X,SPREAD(42*HOE-CLE, L2),1,0)</stp>
        <stp>Bar</stp>
        <stp/>
        <stp>Close</stp>
        <stp>20</stp>
        <stp>-158</stp>
        <stp>All</stp>
        <stp/>
        <stp/>
        <stp>TRUE</stp>
        <stp>T</stp>
        <tr r="I162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-258</stp>
        <stp>All</stp>
        <stp/>
        <stp/>
        <stp>TRUE</stp>
        <stp>T</stp>
        <tr r="I262" s="5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-43</stp>
        <stp>All</stp>
        <stp/>
        <stp/>
        <stp>TRUE</stp>
        <stp>T</stp>
        <tr r="F47" s="2"/>
      </tp>
      <tp>
        <v>16.5</v>
        <stp/>
        <stp>StudyData</stp>
        <stp>Consolidate(SPREAD(42*HOE-CLE, L2),1X,SPREAD(42*HOE-CLE, L2),1,0)</stp>
        <stp>Bar</stp>
        <stp/>
        <stp>Close</stp>
        <stp>20</stp>
        <stp>-159</stp>
        <stp>All</stp>
        <stp/>
        <stp/>
        <stp>TRUE</stp>
        <stp>T</stp>
        <tr r="I163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-259</stp>
        <stp>All</stp>
        <stp/>
        <stp/>
        <stp>TRUE</stp>
        <stp>T</stp>
        <tr r="I263" s="5"/>
      </tp>
      <tp>
        <v>14.49</v>
        <stp/>
        <stp>StudyData</stp>
        <stp>Consolidate(SPREAD((42*HOE+42*RBE)/2-CLE,L3),1X,SPREAD((42*HOE+42*RBE)/2-CLE,L3),1,0)</stp>
        <stp>Bar</stp>
        <stp/>
        <stp>Open</stp>
        <stp>15</stp>
        <stp>-42</stp>
        <stp>All</stp>
        <stp/>
        <stp/>
        <stp>TRUE</stp>
        <stp>T</stp>
        <tr r="F46" s="2"/>
      </tp>
      <tp>
        <v>16.5</v>
        <stp/>
        <stp>StudyData</stp>
        <stp>Consolidate(SPREAD(42*HOE-CLE, L2),1X,SPREAD(42*HOE-CLE, L2),1,0)</stp>
        <stp>Bar</stp>
        <stp/>
        <stp>Close</stp>
        <stp>20</stp>
        <stp>-156</stp>
        <stp>All</stp>
        <stp/>
        <stp/>
        <stp>TRUE</stp>
        <stp>T</stp>
        <tr r="I160" s="5"/>
      </tp>
      <tp>
        <v>16.63</v>
        <stp/>
        <stp>StudyData</stp>
        <stp>Consolidate(SPREAD(42*HOE-CLE, L2),1X,SPREAD(42*HOE-CLE, L2),1,0)</stp>
        <stp>Bar</stp>
        <stp/>
        <stp>Close</stp>
        <stp>20</stp>
        <stp>-256</stp>
        <stp>All</stp>
        <stp/>
        <stp/>
        <stp>TRUE</stp>
        <stp>T</stp>
        <tr r="I260" s="5"/>
      </tp>
      <tp>
        <v>16.48</v>
        <stp/>
        <stp>StudyData</stp>
        <stp>Consolidate(SPREAD(42*HOE-CLE, L2),1X,SPREAD(42*HOE-CLE, L2),1,0)</stp>
        <stp>Bar</stp>
        <stp/>
        <stp>Close</stp>
        <stp>20</stp>
        <stp>-157</stp>
        <stp>All</stp>
        <stp/>
        <stp/>
        <stp>TRUE</stp>
        <stp>T</stp>
        <tr r="I161" s="5"/>
      </tp>
      <tp>
        <v>16.7</v>
        <stp/>
        <stp>StudyData</stp>
        <stp>Consolidate(SPREAD(42*HOE-CLE, L2),1X,SPREAD(42*HOE-CLE, L2),1,0)</stp>
        <stp>Bar</stp>
        <stp/>
        <stp>Close</stp>
        <stp>20</stp>
        <stp>-257</stp>
        <stp>All</stp>
        <stp/>
        <stp/>
        <stp>TRUE</stp>
        <stp>T</stp>
        <tr r="I261" s="5"/>
      </tp>
      <tp>
        <v>16.43</v>
        <stp/>
        <stp>StudyData</stp>
        <stp>Consolidate(SPREAD(42*HOE-CLE, L2),1X,SPREAD(42*HOE-CLE, L2),1,0)</stp>
        <stp>Bar</stp>
        <stp/>
        <stp>Close</stp>
        <stp>20</stp>
        <stp>-154</stp>
        <stp>All</stp>
        <stp/>
        <stp/>
        <stp>TRUE</stp>
        <stp>T</stp>
        <tr r="I158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-254</stp>
        <stp>All</stp>
        <stp/>
        <stp/>
        <stp>TRUE</stp>
        <stp>T</stp>
        <tr r="I258" s="5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-155</stp>
        <stp>All</stp>
        <stp/>
        <stp/>
        <stp>TRUE</stp>
        <stp>T</stp>
        <tr r="I159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-255</stp>
        <stp>All</stp>
        <stp/>
        <stp/>
        <stp>TRUE</stp>
        <stp>T</stp>
        <tr r="I259" s="5"/>
      </tp>
      <tp>
        <v>16.559999999999999</v>
        <stp/>
        <stp>StudyData</stp>
        <stp>Consolidate(SPREAD(42*HOE-CLE, L2),1X,SPREAD(42*HOE-CLE, L2),1,0)</stp>
        <stp>Bar</stp>
        <stp/>
        <stp>Close</stp>
        <stp>20</stp>
        <stp>-152</stp>
        <stp>All</stp>
        <stp/>
        <stp/>
        <stp>TRUE</stp>
        <stp>T</stp>
        <tr r="I156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-252</stp>
        <stp>All</stp>
        <stp/>
        <stp/>
        <stp>TRUE</stp>
        <stp>T</stp>
        <tr r="I256" s="5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-49</stp>
        <stp>All</stp>
        <stp/>
        <stp/>
        <stp>TRUE</stp>
        <stp>T</stp>
        <tr r="F53" s="2"/>
      </tp>
      <tp>
        <v>16.48</v>
        <stp/>
        <stp>StudyData</stp>
        <stp>Consolidate(SPREAD(42*HOE-CLE, L2),1X,SPREAD(42*HOE-CLE, L2),1,0)</stp>
        <stp>Bar</stp>
        <stp/>
        <stp>Close</stp>
        <stp>20</stp>
        <stp>-153</stp>
        <stp>All</stp>
        <stp/>
        <stp/>
        <stp>TRUE</stp>
        <stp>T</stp>
        <tr r="I157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-253</stp>
        <stp>All</stp>
        <stp/>
        <stp/>
        <stp>TRUE</stp>
        <stp>T</stp>
        <tr r="I257" s="5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-48</stp>
        <stp>All</stp>
        <stp/>
        <stp/>
        <stp>TRUE</stp>
        <stp>T</stp>
        <tr r="F52" s="2"/>
      </tp>
      <tp>
        <v>16.46</v>
        <stp/>
        <stp>StudyData</stp>
        <stp>Consolidate(SPREAD(42*HOE-CLE, L2),1X,SPREAD(42*HOE-CLE, L2),1,0)</stp>
        <stp>Bar</stp>
        <stp/>
        <stp>Close</stp>
        <stp>20</stp>
        <stp>-150</stp>
        <stp>All</stp>
        <stp/>
        <stp/>
        <stp>TRUE</stp>
        <stp>T</stp>
        <tr r="I154" s="5"/>
      </tp>
      <tp>
        <v>16.61</v>
        <stp/>
        <stp>StudyData</stp>
        <stp>Consolidate(SPREAD(42*HOE-CLE, L2),1X,SPREAD(42*HOE-CLE, L2),1,0)</stp>
        <stp>Bar</stp>
        <stp/>
        <stp>Close</stp>
        <stp>20</stp>
        <stp>-250</stp>
        <stp>All</stp>
        <stp/>
        <stp/>
        <stp>TRUE</stp>
        <stp>T</stp>
        <tr r="I254" s="5"/>
      </tp>
      <tp>
        <v>16.510000000000002</v>
        <stp/>
        <stp>StudyData</stp>
        <stp>Consolidate(SPREAD(42*HOE-CLE, L2),1X,SPREAD(42*HOE-CLE, L2),1,0)</stp>
        <stp>Bar</stp>
        <stp/>
        <stp>Close</stp>
        <stp>20</stp>
        <stp>-151</stp>
        <stp>All</stp>
        <stp/>
        <stp/>
        <stp>TRUE</stp>
        <stp>T</stp>
        <tr r="I155" s="5"/>
      </tp>
      <tp>
        <v>16.61</v>
        <stp/>
        <stp>StudyData</stp>
        <stp>Consolidate(SPREAD(42*HOE-CLE, L2),1X,SPREAD(42*HOE-CLE, L2),1,0)</stp>
        <stp>Bar</stp>
        <stp/>
        <stp>Close</stp>
        <stp>20</stp>
        <stp>-251</stp>
        <stp>All</stp>
        <stp/>
        <stp/>
        <stp>TRUE</stp>
        <stp>T</stp>
        <tr r="I255" s="5"/>
      </tp>
      <tp>
        <v>84.14</v>
        <stp/>
        <stp>StudyData</stp>
        <stp>Consolidate(SPREAD((-ZSE)+(2.2*ZME)+(11*ZLE)),1X,SPREAD((-ZSE)+(2.2*ZME)+(11*ZLE)),1,0)</stp>
        <stp>Bar</stp>
        <stp/>
        <stp>High</stp>
        <stp>D</stp>
        <stp/>
        <stp>All</stp>
        <stp/>
        <stp/>
        <stp>TRUE</stp>
        <stp>T</stp>
        <tr r="O10" s="6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-35</stp>
        <stp>All</stp>
        <stp/>
        <stp/>
        <stp>TRUE</stp>
        <stp>T</stp>
        <tr r="F39" s="2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-34</stp>
        <stp>All</stp>
        <stp/>
        <stp/>
        <stp>TRUE</stp>
        <stp>T</stp>
        <tr r="F38" s="2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-37</stp>
        <stp>All</stp>
        <stp/>
        <stp/>
        <stp>TRUE</stp>
        <stp>T</stp>
        <tr r="F41" s="2"/>
      </tp>
      <tp>
        <v>14.56</v>
        <stp/>
        <stp>StudyData</stp>
        <stp>Consolidate(SPREAD((42*HOE+42*RBE)/2-CLE,L3),1X,SPREAD((42*HOE+42*RBE)/2-CLE,L3),1,0)</stp>
        <stp>Bar</stp>
        <stp/>
        <stp>Open</stp>
        <stp>15</stp>
        <stp>-36</stp>
        <stp>All</stp>
        <stp/>
        <stp/>
        <stp>TRUE</stp>
        <stp>T</stp>
        <tr r="F40" s="2"/>
      </tp>
      <tp>
        <v>14.66</v>
        <stp/>
        <stp>StudyData</stp>
        <stp>Consolidate(SPREAD((42*HOE+42*RBE)/2-CLE,L3),1X,SPREAD((42*HOE+42*RBE)/2-CLE,L3),1,0)</stp>
        <stp>Bar</stp>
        <stp/>
        <stp>Open</stp>
        <stp>15</stp>
        <stp>-31</stp>
        <stp>All</stp>
        <stp/>
        <stp/>
        <stp>TRUE</stp>
        <stp>T</stp>
        <tr r="F35" s="2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-30</stp>
        <stp>All</stp>
        <stp/>
        <stp/>
        <stp>TRUE</stp>
        <stp>T</stp>
        <tr r="F34" s="2"/>
      </tp>
      <tp>
        <v>16.59</v>
        <stp/>
        <stp>StudyData</stp>
        <stp>Consolidate(SPREAD(42*HOE-CLE, L2),1X,SPREAD(42*HOE-CLE, L2),1,0)</stp>
        <stp>Bar</stp>
        <stp/>
        <stp>Close</stp>
        <stp>20</stp>
        <stp>-128</stp>
        <stp>All</stp>
        <stp/>
        <stp/>
        <stp>TRUE</stp>
        <stp>T</stp>
        <tr r="I132" s="5"/>
      </tp>
      <tp>
        <v>16.43</v>
        <stp/>
        <stp>StudyData</stp>
        <stp>Consolidate(SPREAD(42*HOE-CLE, L2),1X,SPREAD(42*HOE-CLE, L2),1,0)</stp>
        <stp>Bar</stp>
        <stp/>
        <stp>Close</stp>
        <stp>20</stp>
        <stp>-228</stp>
        <stp>All</stp>
        <stp/>
        <stp/>
        <stp>TRUE</stp>
        <stp>T</stp>
        <tr r="I232" s="5"/>
      </tp>
      <tp>
        <v>14.64</v>
        <stp/>
        <stp>StudyData</stp>
        <stp>Consolidate(SPREAD((42*HOE+42*RBE)/2-CLE,L3),1X,SPREAD((42*HOE+42*RBE)/2-CLE,L3),1,0)</stp>
        <stp>Bar</stp>
        <stp/>
        <stp>Open</stp>
        <stp>15</stp>
        <stp>-33</stp>
        <stp>All</stp>
        <stp/>
        <stp/>
        <stp>TRUE</stp>
        <stp>T</stp>
        <tr r="F37" s="2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-129</stp>
        <stp>All</stp>
        <stp/>
        <stp/>
        <stp>TRUE</stp>
        <stp>T</stp>
        <tr r="I133" s="5"/>
      </tp>
      <tp>
        <v>16.5</v>
        <stp/>
        <stp>StudyData</stp>
        <stp>Consolidate(SPREAD(42*HOE-CLE, L2),1X,SPREAD(42*HOE-CLE, L2),1,0)</stp>
        <stp>Bar</stp>
        <stp/>
        <stp>Close</stp>
        <stp>20</stp>
        <stp>-229</stp>
        <stp>All</stp>
        <stp/>
        <stp/>
        <stp>TRUE</stp>
        <stp>T</stp>
        <tr r="I233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-32</stp>
        <stp>All</stp>
        <stp/>
        <stp/>
        <stp>TRUE</stp>
        <stp>T</stp>
        <tr r="F36" s="2"/>
      </tp>
      <tp>
        <v>16.59</v>
        <stp/>
        <stp>StudyData</stp>
        <stp>Consolidate(SPREAD(42*HOE-CLE, L2),1X,SPREAD(42*HOE-CLE, L2),1,0)</stp>
        <stp>Bar</stp>
        <stp/>
        <stp>Close</stp>
        <stp>20</stp>
        <stp>-126</stp>
        <stp>All</stp>
        <stp/>
        <stp/>
        <stp>TRUE</stp>
        <stp>T</stp>
        <tr r="I130" s="5"/>
      </tp>
      <tp>
        <v>16.53</v>
        <stp/>
        <stp>StudyData</stp>
        <stp>Consolidate(SPREAD(42*HOE-CLE, L2),1X,SPREAD(42*HOE-CLE, L2),1,0)</stp>
        <stp>Bar</stp>
        <stp/>
        <stp>Close</stp>
        <stp>20</stp>
        <stp>-226</stp>
        <stp>All</stp>
        <stp/>
        <stp/>
        <stp>TRUE</stp>
        <stp>T</stp>
        <tr r="I230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-127</stp>
        <stp>All</stp>
        <stp/>
        <stp/>
        <stp>TRUE</stp>
        <stp>T</stp>
        <tr r="I131" s="5"/>
      </tp>
      <tp>
        <v>16.46</v>
        <stp/>
        <stp>StudyData</stp>
        <stp>Consolidate(SPREAD(42*HOE-CLE, L2),1X,SPREAD(42*HOE-CLE, L2),1,0)</stp>
        <stp>Bar</stp>
        <stp/>
        <stp>Close</stp>
        <stp>20</stp>
        <stp>-227</stp>
        <stp>All</stp>
        <stp/>
        <stp/>
        <stp>TRUE</stp>
        <stp>T</stp>
        <tr r="I231" s="5"/>
      </tp>
      <tp>
        <v>16.559999999999999</v>
        <stp/>
        <stp>StudyData</stp>
        <stp>Consolidate(SPREAD(42*HOE-CLE, L2),1X,SPREAD(42*HOE-CLE, L2),1,0)</stp>
        <stp>Bar</stp>
        <stp/>
        <stp>Close</stp>
        <stp>20</stp>
        <stp>-124</stp>
        <stp>All</stp>
        <stp/>
        <stp/>
        <stp>TRUE</stp>
        <stp>T</stp>
        <tr r="I128" s="5"/>
      </tp>
      <tp>
        <v>16.52</v>
        <stp/>
        <stp>StudyData</stp>
        <stp>Consolidate(SPREAD(42*HOE-CLE, L2),1X,SPREAD(42*HOE-CLE, L2),1,0)</stp>
        <stp>Bar</stp>
        <stp/>
        <stp>Close</stp>
        <stp>20</stp>
        <stp>-224</stp>
        <stp>All</stp>
        <stp/>
        <stp/>
        <stp>TRUE</stp>
        <stp>T</stp>
        <tr r="I228" s="5"/>
      </tp>
      <tp>
        <v>16.63</v>
        <stp/>
        <stp>StudyData</stp>
        <stp>Consolidate(SPREAD(42*HOE-CLE, L2),1X,SPREAD(42*HOE-CLE, L2),1,0)</stp>
        <stp>Bar</stp>
        <stp/>
        <stp>Close</stp>
        <stp>20</stp>
        <stp>-125</stp>
        <stp>All</stp>
        <stp/>
        <stp/>
        <stp>TRUE</stp>
        <stp>T</stp>
        <tr r="I129" s="5"/>
      </tp>
      <tp>
        <v>16.52</v>
        <stp/>
        <stp>StudyData</stp>
        <stp>Consolidate(SPREAD(42*HOE-CLE, L2),1X,SPREAD(42*HOE-CLE, L2),1,0)</stp>
        <stp>Bar</stp>
        <stp/>
        <stp>Close</stp>
        <stp>20</stp>
        <stp>-225</stp>
        <stp>All</stp>
        <stp/>
        <stp/>
        <stp>TRUE</stp>
        <stp>T</stp>
        <tr r="I229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-122</stp>
        <stp>All</stp>
        <stp/>
        <stp/>
        <stp>TRUE</stp>
        <stp>T</stp>
        <tr r="I126" s="5"/>
      </tp>
      <tp>
        <v>16.53</v>
        <stp/>
        <stp>StudyData</stp>
        <stp>Consolidate(SPREAD(42*HOE-CLE, L2),1X,SPREAD(42*HOE-CLE, L2),1,0)</stp>
        <stp>Bar</stp>
        <stp/>
        <stp>Close</stp>
        <stp>20</stp>
        <stp>-222</stp>
        <stp>All</stp>
        <stp/>
        <stp/>
        <stp>TRUE</stp>
        <stp>T</stp>
        <tr r="I226" s="5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-39</stp>
        <stp>All</stp>
        <stp/>
        <stp/>
        <stp>TRUE</stp>
        <stp>T</stp>
        <tr r="F43" s="2"/>
      </tp>
      <tp>
        <v>16.7</v>
        <stp/>
        <stp>StudyData</stp>
        <stp>Consolidate(SPREAD(42*HOE-CLE, L2),1X,SPREAD(42*HOE-CLE, L2),1,0)</stp>
        <stp>Bar</stp>
        <stp/>
        <stp>Close</stp>
        <stp>20</stp>
        <stp>-123</stp>
        <stp>All</stp>
        <stp/>
        <stp/>
        <stp>TRUE</stp>
        <stp>T</stp>
        <tr r="I127" s="5"/>
      </tp>
      <tp>
        <v>16.510000000000002</v>
        <stp/>
        <stp>StudyData</stp>
        <stp>Consolidate(SPREAD(42*HOE-CLE, L2),1X,SPREAD(42*HOE-CLE, L2),1,0)</stp>
        <stp>Bar</stp>
        <stp/>
        <stp>Close</stp>
        <stp>20</stp>
        <stp>-223</stp>
        <stp>All</stp>
        <stp/>
        <stp/>
        <stp>TRUE</stp>
        <stp>T</stp>
        <tr r="I227" s="5"/>
      </tp>
      <tp>
        <v>14.54</v>
        <stp/>
        <stp>StudyData</stp>
        <stp>Consolidate(SPREAD((42*HOE+42*RBE)/2-CLE,L3),1X,SPREAD((42*HOE+42*RBE)/2-CLE,L3),1,0)</stp>
        <stp>Bar</stp>
        <stp/>
        <stp>Open</stp>
        <stp>15</stp>
        <stp>-38</stp>
        <stp>All</stp>
        <stp/>
        <stp/>
        <stp>TRUE</stp>
        <stp>T</stp>
        <tr r="F42" s="2"/>
      </tp>
      <tp>
        <v>16.73</v>
        <stp/>
        <stp>StudyData</stp>
        <stp>Consolidate(SPREAD(42*HOE-CLE, L2),1X,SPREAD(42*HOE-CLE, L2),1,0)</stp>
        <stp>Bar</stp>
        <stp/>
        <stp>Close</stp>
        <stp>20</stp>
        <stp>-120</stp>
        <stp>All</stp>
        <stp/>
        <stp/>
        <stp>TRUE</stp>
        <stp>T</stp>
        <tr r="I124" s="5"/>
      </tp>
      <tp>
        <v>16.37</v>
        <stp/>
        <stp>StudyData</stp>
        <stp>Consolidate(SPREAD(42*HOE-CLE, L2),1X,SPREAD(42*HOE-CLE, L2),1,0)</stp>
        <stp>Bar</stp>
        <stp/>
        <stp>Close</stp>
        <stp>20</stp>
        <stp>-220</stp>
        <stp>All</stp>
        <stp/>
        <stp/>
        <stp>TRUE</stp>
        <stp>T</stp>
        <tr r="I224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-121</stp>
        <stp>All</stp>
        <stp/>
        <stp/>
        <stp>TRUE</stp>
        <stp>T</stp>
        <tr r="I125" s="5"/>
      </tp>
      <tp>
        <v>16.36</v>
        <stp/>
        <stp>StudyData</stp>
        <stp>Consolidate(SPREAD(42*HOE-CLE, L2),1X,SPREAD(42*HOE-CLE, L2),1,0)</stp>
        <stp>Bar</stp>
        <stp/>
        <stp>Close</stp>
        <stp>20</stp>
        <stp>-221</stp>
        <stp>All</stp>
        <stp/>
        <stp/>
        <stp>TRUE</stp>
        <stp>T</stp>
        <tr r="I225" s="5"/>
      </tp>
      <tp>
        <v>80.75</v>
        <stp/>
        <stp>StudyData</stp>
        <stp>Consolidate(SPREAD((-ZSE)+(2.2*ZME)+(11*ZLE)),1X,SPREAD((-ZSE)+(2.2*ZME)+(11*ZLE)),1,0)</stp>
        <stp>Bar</stp>
        <stp/>
        <stp>Low</stp>
        <stp>15</stp>
        <stp>0</stp>
        <stp>All</stp>
        <stp/>
        <stp/>
        <stp>TRUE</stp>
        <stp>T</stp>
        <tr r="H4" s="6"/>
      </tp>
      <tp>
        <v>42671.381944444445</v>
        <stp/>
        <stp>StudyData</stp>
        <stp>Consolidate(SPREAD(RBE-CLE,L2),1X,SPREAD(RBE-CLE,L2),1,0)</stp>
        <stp>Bar</stp>
        <stp/>
        <stp>Time</stp>
        <stp>10</stp>
        <stp>-9</stp>
        <stp>All</stp>
        <stp/>
        <stp/>
        <stp>False</stp>
        <tr r="C13" s="4"/>
        <tr r="E13" s="4"/>
      </tp>
      <tp>
        <v>42671.388888888891</v>
        <stp/>
        <stp>StudyData</stp>
        <stp>Consolidate(SPREAD(RBE-CLE,L2),1X,SPREAD(RBE-CLE,L2),1,0)</stp>
        <stp>Bar</stp>
        <stp/>
        <stp>Time</stp>
        <stp>10</stp>
        <stp>-8</stp>
        <stp>All</stp>
        <stp/>
        <stp/>
        <stp>False</stp>
        <tr r="C12" s="4"/>
        <tr r="E12" s="4"/>
      </tp>
      <tp>
        <v>42671.409722222219</v>
        <stp/>
        <stp>StudyData</stp>
        <stp>Consolidate(SPREAD(RBE-CLE,L2),1X,SPREAD(RBE-CLE,L2),1,0)</stp>
        <stp>Bar</stp>
        <stp/>
        <stp>Time</stp>
        <stp>10</stp>
        <stp>-5</stp>
        <stp>All</stp>
        <stp/>
        <stp/>
        <stp>False</stp>
        <tr r="E9" s="4"/>
        <tr r="C9" s="4"/>
      </tp>
      <tp>
        <v>42671.416666666664</v>
        <stp/>
        <stp>StudyData</stp>
        <stp>Consolidate(SPREAD(RBE-CLE,L2),1X,SPREAD(RBE-CLE,L2),1,0)</stp>
        <stp>Bar</stp>
        <stp/>
        <stp>Time</stp>
        <stp>10</stp>
        <stp>-4</stp>
        <stp>All</stp>
        <stp/>
        <stp/>
        <stp>False</stp>
        <tr r="C8" s="4"/>
        <tr r="E8" s="4"/>
      </tp>
      <tp>
        <v>42671.395833333336</v>
        <stp/>
        <stp>StudyData</stp>
        <stp>Consolidate(SPREAD(RBE-CLE,L2),1X,SPREAD(RBE-CLE,L2),1,0)</stp>
        <stp>Bar</stp>
        <stp/>
        <stp>Time</stp>
        <stp>10</stp>
        <stp>-7</stp>
        <stp>All</stp>
        <stp/>
        <stp/>
        <stp>False</stp>
        <tr r="C11" s="4"/>
        <tr r="E11" s="4"/>
      </tp>
      <tp>
        <v>42671.402777777781</v>
        <stp/>
        <stp>StudyData</stp>
        <stp>Consolidate(SPREAD(RBE-CLE,L2),1X,SPREAD(RBE-CLE,L2),1,0)</stp>
        <stp>Bar</stp>
        <stp/>
        <stp>Time</stp>
        <stp>10</stp>
        <stp>-6</stp>
        <stp>All</stp>
        <stp/>
        <stp/>
        <stp>False</stp>
        <tr r="E10" s="4"/>
        <tr r="C10" s="4"/>
      </tp>
      <tp>
        <v>42671.4375</v>
        <stp/>
        <stp>StudyData</stp>
        <stp>Consolidate(SPREAD(RBE-CLE,L2),1X,SPREAD(RBE-CLE,L2),1,0)</stp>
        <stp>Bar</stp>
        <stp/>
        <stp>Time</stp>
        <stp>10</stp>
        <stp>-1</stp>
        <stp>All</stp>
        <stp/>
        <stp/>
        <stp>False</stp>
        <tr r="E5" s="4"/>
        <tr r="C5" s="4"/>
      </tp>
      <tp>
        <v>42671.423611111109</v>
        <stp/>
        <stp>StudyData</stp>
        <stp>Consolidate(SPREAD(RBE-CLE,L2),1X,SPREAD(RBE-CLE,L2),1,0)</stp>
        <stp>Bar</stp>
        <stp/>
        <stp>Time</stp>
        <stp>10</stp>
        <stp>-3</stp>
        <stp>All</stp>
        <stp/>
        <stp/>
        <stp>False</stp>
        <tr r="E7" s="4"/>
        <tr r="C7" s="4"/>
      </tp>
      <tp>
        <v>42671.430555555555</v>
        <stp/>
        <stp>StudyData</stp>
        <stp>Consolidate(SPREAD(RBE-CLE,L2),1X,SPREAD(RBE-CLE,L2),1,0)</stp>
        <stp>Bar</stp>
        <stp/>
        <stp>Time</stp>
        <stp>10</stp>
        <stp>-2</stp>
        <stp>All</stp>
        <stp/>
        <stp/>
        <stp>False</stp>
        <tr r="E6" s="4"/>
        <tr r="C6" s="4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-25</stp>
        <stp>All</stp>
        <stp/>
        <stp/>
        <stp>TRUE</stp>
        <stp>T</stp>
        <tr r="F29" s="2"/>
      </tp>
      <tp>
        <v>14.52</v>
        <stp/>
        <stp>StudyData</stp>
        <stp>Consolidate(SPREAD((42*HOE+42*RBE)/2-CLE,L3),1X,SPREAD((42*HOE+42*RBE)/2-CLE,L3),1,0)</stp>
        <stp>Bar</stp>
        <stp/>
        <stp>Open</stp>
        <stp>15</stp>
        <stp>-24</stp>
        <stp>All</stp>
        <stp/>
        <stp/>
        <stp>TRUE</stp>
        <stp>T</stp>
        <tr r="F28" s="2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-27</stp>
        <stp>All</stp>
        <stp/>
        <stp/>
        <stp>TRUE</stp>
        <stp>T</stp>
        <tr r="F31" s="2"/>
      </tp>
      <tp>
        <v>14.51</v>
        <stp/>
        <stp>StudyData</stp>
        <stp>Consolidate(SPREAD((42*HOE+42*RBE)/2-CLE,L3),1X,SPREAD((42*HOE+42*RBE)/2-CLE,L3),1,0)</stp>
        <stp>Bar</stp>
        <stp/>
        <stp>Open</stp>
        <stp>15</stp>
        <stp>-26</stp>
        <stp>All</stp>
        <stp/>
        <stp/>
        <stp>TRUE</stp>
        <stp>T</stp>
        <tr r="F30" s="2"/>
      </tp>
      <tp>
        <v>14.54</v>
        <stp/>
        <stp>StudyData</stp>
        <stp>Consolidate(SPREAD((42*HOE+42*RBE)/2-CLE,L3),1X,SPREAD((42*HOE+42*RBE)/2-CLE,L3),1,0)</stp>
        <stp>Bar</stp>
        <stp/>
        <stp>Open</stp>
        <stp>15</stp>
        <stp>-21</stp>
        <stp>All</stp>
        <stp/>
        <stp/>
        <stp>TRUE</stp>
        <stp>T</stp>
        <tr r="F25" s="2"/>
      </tp>
      <tp>
        <v>14.63</v>
        <stp/>
        <stp>StudyData</stp>
        <stp>Consolidate(SPREAD((42*HOE+42*RBE)/2-CLE,L3),1X,SPREAD((42*HOE+42*RBE)/2-CLE,L3),1,0)</stp>
        <stp>Bar</stp>
        <stp/>
        <stp>Open</stp>
        <stp>15</stp>
        <stp>-20</stp>
        <stp>All</stp>
        <stp/>
        <stp/>
        <stp>TRUE</stp>
        <stp>T</stp>
        <tr r="F24" s="2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-138</stp>
        <stp>All</stp>
        <stp/>
        <stp/>
        <stp>TRUE</stp>
        <stp>T</stp>
        <tr r="I142" s="5"/>
      </tp>
      <tp>
        <v>16.55</v>
        <stp/>
        <stp>StudyData</stp>
        <stp>Consolidate(SPREAD(42*HOE-CLE, L2),1X,SPREAD(42*HOE-CLE, L2),1,0)</stp>
        <stp>Bar</stp>
        <stp/>
        <stp>Close</stp>
        <stp>20</stp>
        <stp>-238</stp>
        <stp>All</stp>
        <stp/>
        <stp/>
        <stp>TRUE</stp>
        <stp>T</stp>
        <tr r="I242" s="5"/>
      </tp>
      <tp>
        <v>14.55</v>
        <stp/>
        <stp>StudyData</stp>
        <stp>Consolidate(SPREAD((42*HOE+42*RBE)/2-CLE,L3),1X,SPREAD((42*HOE+42*RBE)/2-CLE,L3),1,0)</stp>
        <stp>Bar</stp>
        <stp/>
        <stp>Open</stp>
        <stp>15</stp>
        <stp>-23</stp>
        <stp>All</stp>
        <stp/>
        <stp/>
        <stp>TRUE</stp>
        <stp>T</stp>
        <tr r="F27" s="2"/>
      </tp>
      <tp>
        <v>16.47</v>
        <stp/>
        <stp>StudyData</stp>
        <stp>Consolidate(SPREAD(42*HOE-CLE, L2),1X,SPREAD(42*HOE-CLE, L2),1,0)</stp>
        <stp>Bar</stp>
        <stp/>
        <stp>Close</stp>
        <stp>20</stp>
        <stp>-139</stp>
        <stp>All</stp>
        <stp/>
        <stp/>
        <stp>TRUE</stp>
        <stp>T</stp>
        <tr r="I143" s="5"/>
      </tp>
      <tp>
        <v>16.55</v>
        <stp/>
        <stp>StudyData</stp>
        <stp>Consolidate(SPREAD(42*HOE-CLE, L2),1X,SPREAD(42*HOE-CLE, L2),1,0)</stp>
        <stp>Bar</stp>
        <stp/>
        <stp>Close</stp>
        <stp>20</stp>
        <stp>-239</stp>
        <stp>All</stp>
        <stp/>
        <stp/>
        <stp>TRUE</stp>
        <stp>T</stp>
        <tr r="I243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-22</stp>
        <stp>All</stp>
        <stp/>
        <stp/>
        <stp>TRUE</stp>
        <stp>T</stp>
        <tr r="F26" s="2"/>
      </tp>
      <tp>
        <v>16.66</v>
        <stp/>
        <stp>StudyData</stp>
        <stp>Consolidate(SPREAD(42*HOE-CLE, L2),1X,SPREAD(42*HOE-CLE, L2),1,0)</stp>
        <stp>Bar</stp>
        <stp/>
        <stp>Close</stp>
        <stp>20</stp>
        <stp>-136</stp>
        <stp>All</stp>
        <stp/>
        <stp/>
        <stp>TRUE</stp>
        <stp>T</stp>
        <tr r="I140" s="5"/>
      </tp>
      <tp>
        <v>16.57</v>
        <stp/>
        <stp>StudyData</stp>
        <stp>Consolidate(SPREAD(42*HOE-CLE, L2),1X,SPREAD(42*HOE-CLE, L2),1,0)</stp>
        <stp>Bar</stp>
        <stp/>
        <stp>Close</stp>
        <stp>20</stp>
        <stp>-236</stp>
        <stp>All</stp>
        <stp/>
        <stp/>
        <stp>TRUE</stp>
        <stp>T</stp>
        <tr r="I240" s="5"/>
      </tp>
      <tp>
        <v>16.7</v>
        <stp/>
        <stp>StudyData</stp>
        <stp>Consolidate(SPREAD(42*HOE-CLE, L2),1X,SPREAD(42*HOE-CLE, L2),1,0)</stp>
        <stp>Bar</stp>
        <stp/>
        <stp>Close</stp>
        <stp>20</stp>
        <stp>-137</stp>
        <stp>All</stp>
        <stp/>
        <stp/>
        <stp>TRUE</stp>
        <stp>T</stp>
        <tr r="I141" s="5"/>
      </tp>
      <tp>
        <v>16.57</v>
        <stp/>
        <stp>StudyData</stp>
        <stp>Consolidate(SPREAD(42*HOE-CLE, L2),1X,SPREAD(42*HOE-CLE, L2),1,0)</stp>
        <stp>Bar</stp>
        <stp/>
        <stp>Close</stp>
        <stp>20</stp>
        <stp>-237</stp>
        <stp>All</stp>
        <stp/>
        <stp/>
        <stp>TRUE</stp>
        <stp>T</stp>
        <tr r="I241" s="5"/>
      </tp>
      <tp>
        <v>16.670000000000002</v>
        <stp/>
        <stp>StudyData</stp>
        <stp>Consolidate(SPREAD(42*HOE-CLE, L2),1X,SPREAD(42*HOE-CLE, L2),1,0)</stp>
        <stp>Bar</stp>
        <stp/>
        <stp>Close</stp>
        <stp>20</stp>
        <stp>-134</stp>
        <stp>All</stp>
        <stp/>
        <stp/>
        <stp>TRUE</stp>
        <stp>T</stp>
        <tr r="I138" s="5"/>
      </tp>
      <tp>
        <v>16.54</v>
        <stp/>
        <stp>StudyData</stp>
        <stp>Consolidate(SPREAD(42*HOE-CLE, L2),1X,SPREAD(42*HOE-CLE, L2),1,0)</stp>
        <stp>Bar</stp>
        <stp/>
        <stp>Close</stp>
        <stp>20</stp>
        <stp>-234</stp>
        <stp>All</stp>
        <stp/>
        <stp/>
        <stp>TRUE</stp>
        <stp>T</stp>
        <tr r="I238" s="5"/>
      </tp>
      <tp>
        <v>16.690000000000001</v>
        <stp/>
        <stp>StudyData</stp>
        <stp>Consolidate(SPREAD(42*HOE-CLE, L2),1X,SPREAD(42*HOE-CLE, L2),1,0)</stp>
        <stp>Bar</stp>
        <stp/>
        <stp>Close</stp>
        <stp>20</stp>
        <stp>-135</stp>
        <stp>All</stp>
        <stp/>
        <stp/>
        <stp>TRUE</stp>
        <stp>T</stp>
        <tr r="I139" s="5"/>
      </tp>
      <tp>
        <v>16.579999999999998</v>
        <stp/>
        <stp>StudyData</stp>
        <stp>Consolidate(SPREAD(42*HOE-CLE, L2),1X,SPREAD(42*HOE-CLE, L2),1,0)</stp>
        <stp>Bar</stp>
        <stp/>
        <stp>Close</stp>
        <stp>20</stp>
        <stp>-235</stp>
        <stp>All</stp>
        <stp/>
        <stp/>
        <stp>TRUE</stp>
        <stp>T</stp>
        <tr r="I239" s="5"/>
      </tp>
      <tp>
        <v>16.579999999999998</v>
        <stp/>
        <stp>StudyData</stp>
        <stp>Consolidate(SPREAD(42*HOE-CLE, L2),1X,SPREAD(42*HOE-CLE, L2),1,0)</stp>
        <stp>Bar</stp>
        <stp/>
        <stp>Close</stp>
        <stp>20</stp>
        <stp>-132</stp>
        <stp>All</stp>
        <stp/>
        <stp/>
        <stp>TRUE</stp>
        <stp>T</stp>
        <tr r="I136" s="5"/>
      </tp>
      <tp>
        <v>16.59</v>
        <stp/>
        <stp>StudyData</stp>
        <stp>Consolidate(SPREAD(42*HOE-CLE, L2),1X,SPREAD(42*HOE-CLE, L2),1,0)</stp>
        <stp>Bar</stp>
        <stp/>
        <stp>Close</stp>
        <stp>20</stp>
        <stp>-232</stp>
        <stp>All</stp>
        <stp/>
        <stp/>
        <stp>TRUE</stp>
        <stp>T</stp>
        <tr r="I236" s="5"/>
      </tp>
      <tp>
        <v>14.49</v>
        <stp/>
        <stp>StudyData</stp>
        <stp>Consolidate(SPREAD((42*HOE+42*RBE)/2-CLE,L3),1X,SPREAD((42*HOE+42*RBE)/2-CLE,L3),1,0)</stp>
        <stp>Bar</stp>
        <stp/>
        <stp>Open</stp>
        <stp>15</stp>
        <stp>-29</stp>
        <stp>All</stp>
        <stp/>
        <stp/>
        <stp>TRUE</stp>
        <stp>T</stp>
        <tr r="F33" s="2"/>
      </tp>
      <tp>
        <v>16.66</v>
        <stp/>
        <stp>StudyData</stp>
        <stp>Consolidate(SPREAD(42*HOE-CLE, L2),1X,SPREAD(42*HOE-CLE, L2),1,0)</stp>
        <stp>Bar</stp>
        <stp/>
        <stp>Close</stp>
        <stp>20</stp>
        <stp>-133</stp>
        <stp>All</stp>
        <stp/>
        <stp/>
        <stp>TRUE</stp>
        <stp>T</stp>
        <tr r="I137" s="5"/>
      </tp>
      <tp>
        <v>16.649999999999999</v>
        <stp/>
        <stp>StudyData</stp>
        <stp>Consolidate(SPREAD(42*HOE-CLE, L2),1X,SPREAD(42*HOE-CLE, L2),1,0)</stp>
        <stp>Bar</stp>
        <stp/>
        <stp>Close</stp>
        <stp>20</stp>
        <stp>-233</stp>
        <stp>All</stp>
        <stp/>
        <stp/>
        <stp>TRUE</stp>
        <stp>T</stp>
        <tr r="I237" s="5"/>
      </tp>
      <tp>
        <v>14.54</v>
        <stp/>
        <stp>StudyData</stp>
        <stp>Consolidate(SPREAD((42*HOE+42*RBE)/2-CLE,L3),1X,SPREAD((42*HOE+42*RBE)/2-CLE,L3),1,0)</stp>
        <stp>Bar</stp>
        <stp/>
        <stp>Open</stp>
        <stp>15</stp>
        <stp>-28</stp>
        <stp>All</stp>
        <stp/>
        <stp/>
        <stp>TRUE</stp>
        <stp>T</stp>
        <tr r="F32" s="2"/>
      </tp>
      <tp>
        <v>16.68</v>
        <stp/>
        <stp>StudyData</stp>
        <stp>Consolidate(SPREAD(42*HOE-CLE, L2),1X,SPREAD(42*HOE-CLE, L2),1,0)</stp>
        <stp>Bar</stp>
        <stp/>
        <stp>Close</stp>
        <stp>20</stp>
        <stp>-130</stp>
        <stp>All</stp>
        <stp/>
        <stp/>
        <stp>TRUE</stp>
        <stp>T</stp>
        <tr r="I134" s="5"/>
      </tp>
      <tp>
        <v>16.57</v>
        <stp/>
        <stp>StudyData</stp>
        <stp>Consolidate(SPREAD(42*HOE-CLE, L2),1X,SPREAD(42*HOE-CLE, L2),1,0)</stp>
        <stp>Bar</stp>
        <stp/>
        <stp>Close</stp>
        <stp>20</stp>
        <stp>-230</stp>
        <stp>All</stp>
        <stp/>
        <stp/>
        <stp>TRUE</stp>
        <stp>T</stp>
        <tr r="I234" s="5"/>
      </tp>
      <tp>
        <v>16.59</v>
        <stp/>
        <stp>StudyData</stp>
        <stp>Consolidate(SPREAD(42*HOE-CLE, L2),1X,SPREAD(42*HOE-CLE, L2),1,0)</stp>
        <stp>Bar</stp>
        <stp/>
        <stp>Close</stp>
        <stp>20</stp>
        <stp>-131</stp>
        <stp>All</stp>
        <stp/>
        <stp/>
        <stp>TRUE</stp>
        <stp>T</stp>
        <tr r="I135" s="5"/>
      </tp>
      <tp>
        <v>16.54</v>
        <stp/>
        <stp>StudyData</stp>
        <stp>Consolidate(SPREAD(42*HOE-CLE, L2),1X,SPREAD(42*HOE-CLE, L2),1,0)</stp>
        <stp>Bar</stp>
        <stp/>
        <stp>Close</stp>
        <stp>20</stp>
        <stp>-231</stp>
        <stp>All</stp>
        <stp/>
        <stp/>
        <stp>TRUE</stp>
        <stp>T</stp>
        <tr r="I235" s="5"/>
      </tp>
      <tp>
        <v>79.25</v>
        <stp/>
        <stp>StudyData</stp>
        <stp>Consolidate(SPREAD((-ZSE)+(2.2*ZME)+(11*ZLE)),1X,SPREAD((-ZSE)+(2.2*ZME)+(11*ZLE)),1,0)</stp>
        <stp>Bar</stp>
        <stp/>
        <stp>Low</stp>
        <stp>15</stp>
        <stp>-7</stp>
        <stp>All</stp>
        <stp/>
        <stp/>
        <stp>TRUE</stp>
        <stp>T</stp>
        <tr r="H11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-6</stp>
        <stp>All</stp>
        <stp/>
        <stp/>
        <stp>TRUE</stp>
        <stp>T</stp>
        <tr r="H10" s="6"/>
      </tp>
      <tp>
        <v>80.25</v>
        <stp/>
        <stp>StudyData</stp>
        <stp>Consolidate(SPREAD((-ZSE)+(2.2*ZME)+(11*ZLE)),1X,SPREAD((-ZSE)+(2.2*ZME)+(11*ZLE)),1,0)</stp>
        <stp>Bar</stp>
        <stp/>
        <stp>Low</stp>
        <stp>15</stp>
        <stp>-5</stp>
        <stp>All</stp>
        <stp/>
        <stp/>
        <stp>TRUE</stp>
        <stp>T</stp>
        <tr r="H9" s="6"/>
      </tp>
      <tp>
        <v>80.5</v>
        <stp/>
        <stp>StudyData</stp>
        <stp>Consolidate(SPREAD((-ZSE)+(2.2*ZME)+(11*ZLE)),1X,SPREAD((-ZSE)+(2.2*ZME)+(11*ZLE)),1,0)</stp>
        <stp>Bar</stp>
        <stp/>
        <stp>Low</stp>
        <stp>15</stp>
        <stp>-4</stp>
        <stp>All</stp>
        <stp/>
        <stp/>
        <stp>TRUE</stp>
        <stp>T</stp>
        <tr r="H8" s="6"/>
      </tp>
      <tp>
        <v>81</v>
        <stp/>
        <stp>StudyData</stp>
        <stp>Consolidate(SPREAD((-ZSE)+(2.2*ZME)+(11*ZLE)),1X,SPREAD((-ZSE)+(2.2*ZME)+(11*ZLE)),1,0)</stp>
        <stp>Bar</stp>
        <stp/>
        <stp>Low</stp>
        <stp>15</stp>
        <stp>-3</stp>
        <stp>All</stp>
        <stp/>
        <stp/>
        <stp>TRUE</stp>
        <stp>T</stp>
        <tr r="H7" s="6"/>
      </tp>
      <tp>
        <v>80.5</v>
        <stp/>
        <stp>StudyData</stp>
        <stp>Consolidate(SPREAD((-ZSE)+(2.2*ZME)+(11*ZLE)),1X,SPREAD((-ZSE)+(2.2*ZME)+(11*ZLE)),1,0)</stp>
        <stp>Bar</stp>
        <stp/>
        <stp>Low</stp>
        <stp>15</stp>
        <stp>-2</stp>
        <stp>All</stp>
        <stp/>
        <stp/>
        <stp>TRUE</stp>
        <stp>T</stp>
        <tr r="H6" s="6"/>
      </tp>
      <tp>
        <v>80.75</v>
        <stp/>
        <stp>StudyData</stp>
        <stp>Consolidate(SPREAD((-ZSE)+(2.2*ZME)+(11*ZLE)),1X,SPREAD((-ZSE)+(2.2*ZME)+(11*ZLE)),1,0)</stp>
        <stp>Bar</stp>
        <stp/>
        <stp>Low</stp>
        <stp>15</stp>
        <stp>-1</stp>
        <stp>All</stp>
        <stp/>
        <stp/>
        <stp>TRUE</stp>
        <stp>T</stp>
        <tr r="H5" s="6"/>
      </tp>
      <tp>
        <v>78</v>
        <stp/>
        <stp>StudyData</stp>
        <stp>Consolidate(SPREAD((-ZSE)+(2.2*ZME)+(11*ZLE)),1X,SPREAD((-ZSE)+(2.2*ZME)+(11*ZLE)),1,0)</stp>
        <stp>Bar</stp>
        <stp/>
        <stp>Low</stp>
        <stp>15</stp>
        <stp>-9</stp>
        <stp>All</stp>
        <stp/>
        <stp/>
        <stp>TRUE</stp>
        <stp>T</stp>
        <tr r="H13" s="6"/>
      </tp>
      <tp>
        <v>79</v>
        <stp/>
        <stp>StudyData</stp>
        <stp>Consolidate(SPREAD((-ZSE)+(2.2*ZME)+(11*ZLE)),1X,SPREAD((-ZSE)+(2.2*ZME)+(11*ZLE)),1,0)</stp>
        <stp>Bar</stp>
        <stp/>
        <stp>Low</stp>
        <stp>15</stp>
        <stp>-8</stp>
        <stp>All</stp>
        <stp/>
        <stp/>
        <stp>TRUE</stp>
        <stp>T</stp>
        <tr r="H12" s="6"/>
      </tp>
      <tp>
        <v>14.61</v>
        <stp/>
        <stp>StudyData</stp>
        <stp>Consolidate(SPREAD((42*HOE+42*RBE)/2-CLE,L3),1X,SPREAD((42*HOE+42*RBE)/2-CLE,L3),1,0)</stp>
        <stp>Bar</stp>
        <stp/>
        <stp>Open</stp>
        <stp>15</stp>
        <stp>-15</stp>
        <stp>All</stp>
        <stp/>
        <stp/>
        <stp>TRUE</stp>
        <stp>T</stp>
        <tr r="F19" s="2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-14</stp>
        <stp>All</stp>
        <stp/>
        <stp/>
        <stp>TRUE</stp>
        <stp>T</stp>
        <tr r="F18" s="2"/>
      </tp>
      <tp>
        <v>14.64</v>
        <stp/>
        <stp>StudyData</stp>
        <stp>Consolidate(SPREAD((42*HOE+42*RBE)/2-CLE,L3),1X,SPREAD((42*HOE+42*RBE)/2-CLE,L3),1,0)</stp>
        <stp>Bar</stp>
        <stp/>
        <stp>Open</stp>
        <stp>15</stp>
        <stp>-17</stp>
        <stp>All</stp>
        <stp/>
        <stp/>
        <stp>TRUE</stp>
        <stp>T</stp>
        <tr r="F21" s="2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-16</stp>
        <stp>All</stp>
        <stp/>
        <stp/>
        <stp>TRUE</stp>
        <stp>T</stp>
        <tr r="F20" s="2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-11</stp>
        <stp>All</stp>
        <stp/>
        <stp/>
        <stp>TRUE</stp>
        <stp>T</stp>
        <tr r="F15" s="2"/>
      </tp>
      <tp>
        <v>14.39</v>
        <stp/>
        <stp>StudyData</stp>
        <stp>Consolidate(SPREAD((42*HOE+42*RBE)/2-CLE,L3),1X,SPREAD((42*HOE+42*RBE)/2-CLE,L3),1,0)</stp>
        <stp>Bar</stp>
        <stp/>
        <stp>Open</stp>
        <stp>15</stp>
        <stp>-10</stp>
        <stp>All</stp>
        <stp/>
        <stp/>
        <stp>TRUE</stp>
        <stp>T</stp>
        <tr r="F14" s="2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-108</stp>
        <stp>All</stp>
        <stp/>
        <stp/>
        <stp>TRUE</stp>
        <stp>T</stp>
        <tr r="I112" s="5"/>
      </tp>
      <tp>
        <v>16.45</v>
        <stp/>
        <stp>StudyData</stp>
        <stp>Consolidate(SPREAD(42*HOE-CLE, L2),1X,SPREAD(42*HOE-CLE, L2),1,0)</stp>
        <stp>Bar</stp>
        <stp/>
        <stp>Close</stp>
        <stp>20</stp>
        <stp>-208</stp>
        <stp>All</stp>
        <stp/>
        <stp/>
        <stp>TRUE</stp>
        <stp>T</stp>
        <tr r="I212" s="5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-13</stp>
        <stp>All</stp>
        <stp/>
        <stp/>
        <stp>TRUE</stp>
        <stp>T</stp>
        <tr r="F17" s="2"/>
      </tp>
      <tp>
        <v>16.7</v>
        <stp/>
        <stp>StudyData</stp>
        <stp>Consolidate(SPREAD(42*HOE-CLE, L2),1X,SPREAD(42*HOE-CLE, L2),1,0)</stp>
        <stp>Bar</stp>
        <stp/>
        <stp>Close</stp>
        <stp>20</stp>
        <stp>-109</stp>
        <stp>All</stp>
        <stp/>
        <stp/>
        <stp>TRUE</stp>
        <stp>T</stp>
        <tr r="I113" s="5"/>
      </tp>
      <tp>
        <v>16.399999999999999</v>
        <stp/>
        <stp>StudyData</stp>
        <stp>Consolidate(SPREAD(42*HOE-CLE, L2),1X,SPREAD(42*HOE-CLE, L2),1,0)</stp>
        <stp>Bar</stp>
        <stp/>
        <stp>Close</stp>
        <stp>20</stp>
        <stp>-209</stp>
        <stp>All</stp>
        <stp/>
        <stp/>
        <stp>TRUE</stp>
        <stp>T</stp>
        <tr r="I213" s="5"/>
      </tp>
      <tp>
        <v>14.6</v>
        <stp/>
        <stp>StudyData</stp>
        <stp>Consolidate(SPREAD((42*HOE+42*RBE)/2-CLE,L3),1X,SPREAD((42*HOE+42*RBE)/2-CLE,L3),1,0)</stp>
        <stp>Bar</stp>
        <stp/>
        <stp>Open</stp>
        <stp>15</stp>
        <stp>-12</stp>
        <stp>All</stp>
        <stp/>
        <stp/>
        <stp>TRUE</stp>
        <stp>T</stp>
        <tr r="F16" s="2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-106</stp>
        <stp>All</stp>
        <stp/>
        <stp/>
        <stp>TRUE</stp>
        <stp>T</stp>
        <tr r="I110" s="5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-206</stp>
        <stp>All</stp>
        <stp/>
        <stp/>
        <stp>TRUE</stp>
        <stp>T</stp>
        <tr r="I210" s="5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-107</stp>
        <stp>All</stp>
        <stp/>
        <stp/>
        <stp>TRUE</stp>
        <stp>T</stp>
        <tr r="I111" s="5"/>
      </tp>
      <tp>
        <v>16.53</v>
        <stp/>
        <stp>StudyData</stp>
        <stp>Consolidate(SPREAD(42*HOE-CLE, L2),1X,SPREAD(42*HOE-CLE, L2),1,0)</stp>
        <stp>Bar</stp>
        <stp/>
        <stp>Close</stp>
        <stp>20</stp>
        <stp>-207</stp>
        <stp>All</stp>
        <stp/>
        <stp/>
        <stp>TRUE</stp>
        <stp>T</stp>
        <tr r="I211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-104</stp>
        <stp>All</stp>
        <stp/>
        <stp/>
        <stp>TRUE</stp>
        <stp>T</stp>
        <tr r="I108" s="5"/>
      </tp>
      <tp>
        <v>16.48</v>
        <stp/>
        <stp>StudyData</stp>
        <stp>Consolidate(SPREAD(42*HOE-CLE, L2),1X,SPREAD(42*HOE-CLE, L2),1,0)</stp>
        <stp>Bar</stp>
        <stp/>
        <stp>Close</stp>
        <stp>20</stp>
        <stp>-204</stp>
        <stp>All</stp>
        <stp/>
        <stp/>
        <stp>TRUE</stp>
        <stp>T</stp>
        <tr r="I208" s="5"/>
      </tp>
      <tp>
        <v>16.739999999999998</v>
        <stp/>
        <stp>StudyData</stp>
        <stp>Consolidate(SPREAD(42*HOE-CLE, L2),1X,SPREAD(42*HOE-CLE, L2),1,0)</stp>
        <stp>Bar</stp>
        <stp/>
        <stp>Close</stp>
        <stp>20</stp>
        <stp>-105</stp>
        <stp>All</stp>
        <stp/>
        <stp/>
        <stp>TRUE</stp>
        <stp>T</stp>
        <tr r="I109" s="5"/>
      </tp>
      <tp>
        <v>16.47</v>
        <stp/>
        <stp>StudyData</stp>
        <stp>Consolidate(SPREAD(42*HOE-CLE, L2),1X,SPREAD(42*HOE-CLE, L2),1,0)</stp>
        <stp>Bar</stp>
        <stp/>
        <stp>Close</stp>
        <stp>20</stp>
        <stp>-205</stp>
        <stp>All</stp>
        <stp/>
        <stp/>
        <stp>TRUE</stp>
        <stp>T</stp>
        <tr r="I209" s="5"/>
      </tp>
      <tp>
        <v>16.77</v>
        <stp/>
        <stp>StudyData</stp>
        <stp>Consolidate(SPREAD(42*HOE-CLE, L2),1X,SPREAD(42*HOE-CLE, L2),1,0)</stp>
        <stp>Bar</stp>
        <stp/>
        <stp>Close</stp>
        <stp>20</stp>
        <stp>-102</stp>
        <stp>All</stp>
        <stp/>
        <stp/>
        <stp>TRUE</stp>
        <stp>T</stp>
        <tr r="I106" s="5"/>
      </tp>
      <tp>
        <v>16.41</v>
        <stp/>
        <stp>StudyData</stp>
        <stp>Consolidate(SPREAD(42*HOE-CLE, L2),1X,SPREAD(42*HOE-CLE, L2),1,0)</stp>
        <stp>Bar</stp>
        <stp/>
        <stp>Close</stp>
        <stp>20</stp>
        <stp>-202</stp>
        <stp>All</stp>
        <stp/>
        <stp/>
        <stp>TRUE</stp>
        <stp>T</stp>
        <tr r="I206" s="5"/>
      </tp>
      <tp>
        <v>14.61</v>
        <stp/>
        <stp>StudyData</stp>
        <stp>Consolidate(SPREAD((42*HOE+42*RBE)/2-CLE,L3),1X,SPREAD((42*HOE+42*RBE)/2-CLE,L3),1,0)</stp>
        <stp>Bar</stp>
        <stp/>
        <stp>Open</stp>
        <stp>15</stp>
        <stp>-19</stp>
        <stp>All</stp>
        <stp/>
        <stp/>
        <stp>TRUE</stp>
        <stp>T</stp>
        <tr r="F23" s="2"/>
      </tp>
      <tp>
        <v>16.7</v>
        <stp/>
        <stp>StudyData</stp>
        <stp>Consolidate(SPREAD(42*HOE-CLE, L2),1X,SPREAD(42*HOE-CLE, L2),1,0)</stp>
        <stp>Bar</stp>
        <stp/>
        <stp>Close</stp>
        <stp>20</stp>
        <stp>-103</stp>
        <stp>All</stp>
        <stp/>
        <stp/>
        <stp>TRUE</stp>
        <stp>T</stp>
        <tr r="I107" s="5"/>
      </tp>
      <tp>
        <v>16.48</v>
        <stp/>
        <stp>StudyData</stp>
        <stp>Consolidate(SPREAD(42*HOE-CLE, L2),1X,SPREAD(42*HOE-CLE, L2),1,0)</stp>
        <stp>Bar</stp>
        <stp/>
        <stp>Close</stp>
        <stp>20</stp>
        <stp>-203</stp>
        <stp>All</stp>
        <stp/>
        <stp/>
        <stp>TRUE</stp>
        <stp>T</stp>
        <tr r="I207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-18</stp>
        <stp>All</stp>
        <stp/>
        <stp/>
        <stp>TRUE</stp>
        <stp>T</stp>
        <tr r="F22" s="2"/>
      </tp>
      <tp>
        <v>16.73</v>
        <stp/>
        <stp>StudyData</stp>
        <stp>Consolidate(SPREAD(42*HOE-CLE, L2),1X,SPREAD(42*HOE-CLE, L2),1,0)</stp>
        <stp>Bar</stp>
        <stp/>
        <stp>Close</stp>
        <stp>20</stp>
        <stp>-100</stp>
        <stp>All</stp>
        <stp/>
        <stp/>
        <stp>TRUE</stp>
        <stp>T</stp>
        <tr r="I104" s="5"/>
      </tp>
      <tp>
        <v>16.41</v>
        <stp/>
        <stp>StudyData</stp>
        <stp>Consolidate(SPREAD(42*HOE-CLE, L2),1X,SPREAD(42*HOE-CLE, L2),1,0)</stp>
        <stp>Bar</stp>
        <stp/>
        <stp>Close</stp>
        <stp>20</stp>
        <stp>-200</stp>
        <stp>All</stp>
        <stp/>
        <stp/>
        <stp>TRUE</stp>
        <stp>T</stp>
        <tr r="I204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-101</stp>
        <stp>All</stp>
        <stp/>
        <stp/>
        <stp>TRUE</stp>
        <stp>T</stp>
        <tr r="I105" s="5"/>
      </tp>
      <tp>
        <v>16.420000000000002</v>
        <stp/>
        <stp>StudyData</stp>
        <stp>Consolidate(SPREAD(42*HOE-CLE, L2),1X,SPREAD(42*HOE-CLE, L2),1,0)</stp>
        <stp>Bar</stp>
        <stp/>
        <stp>Close</stp>
        <stp>20</stp>
        <stp>-201</stp>
        <stp>All</stp>
        <stp/>
        <stp/>
        <stp>TRUE</stp>
        <stp>T</stp>
        <tr r="I205" s="5"/>
      </tp>
      <tp>
        <v>16.66</v>
        <stp/>
        <stp>StudyData</stp>
        <stp>Consolidate(SPREAD(42*HOE-CLE, L2),1X,SPREAD(42*HOE-CLE, L2),1,0)</stp>
        <stp>Bar</stp>
        <stp/>
        <stp>Close</stp>
        <stp>20</stp>
        <stp>-118</stp>
        <stp>All</stp>
        <stp/>
        <stp/>
        <stp>TRUE</stp>
        <stp>T</stp>
        <tr r="I122" s="5"/>
      </tp>
      <tp>
        <v>16.39</v>
        <stp/>
        <stp>StudyData</stp>
        <stp>Consolidate(SPREAD(42*HOE-CLE, L2),1X,SPREAD(42*HOE-CLE, L2),1,0)</stp>
        <stp>Bar</stp>
        <stp/>
        <stp>Close</stp>
        <stp>20</stp>
        <stp>-218</stp>
        <stp>All</stp>
        <stp/>
        <stp/>
        <stp>TRUE</stp>
        <stp>T</stp>
        <tr r="I222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-119</stp>
        <stp>All</stp>
        <stp/>
        <stp/>
        <stp>TRUE</stp>
        <stp>T</stp>
        <tr r="I123" s="5"/>
      </tp>
      <tp>
        <v>16.45</v>
        <stp/>
        <stp>StudyData</stp>
        <stp>Consolidate(SPREAD(42*HOE-CLE, L2),1X,SPREAD(42*HOE-CLE, L2),1,0)</stp>
        <stp>Bar</stp>
        <stp/>
        <stp>Close</stp>
        <stp>20</stp>
        <stp>-219</stp>
        <stp>All</stp>
        <stp/>
        <stp/>
        <stp>TRUE</stp>
        <stp>T</stp>
        <tr r="I223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-116</stp>
        <stp>All</stp>
        <stp/>
        <stp/>
        <stp>TRUE</stp>
        <stp>T</stp>
        <tr r="I120" s="5"/>
      </tp>
      <tp>
        <v>16.46</v>
        <stp/>
        <stp>StudyData</stp>
        <stp>Consolidate(SPREAD(42*HOE-CLE, L2),1X,SPREAD(42*HOE-CLE, L2),1,0)</stp>
        <stp>Bar</stp>
        <stp/>
        <stp>Close</stp>
        <stp>20</stp>
        <stp>-216</stp>
        <stp>All</stp>
        <stp/>
        <stp/>
        <stp>TRUE</stp>
        <stp>T</stp>
        <tr r="I220" s="5"/>
      </tp>
      <tp>
        <v>16.68</v>
        <stp/>
        <stp>StudyData</stp>
        <stp>Consolidate(SPREAD(42*HOE-CLE, L2),1X,SPREAD(42*HOE-CLE, L2),1,0)</stp>
        <stp>Bar</stp>
        <stp/>
        <stp>Close</stp>
        <stp>20</stp>
        <stp>-117</stp>
        <stp>All</stp>
        <stp/>
        <stp/>
        <stp>TRUE</stp>
        <stp>T</stp>
        <tr r="I121" s="5"/>
      </tp>
      <tp>
        <v>16.55</v>
        <stp/>
        <stp>StudyData</stp>
        <stp>Consolidate(SPREAD(42*HOE-CLE, L2),1X,SPREAD(42*HOE-CLE, L2),1,0)</stp>
        <stp>Bar</stp>
        <stp/>
        <stp>Close</stp>
        <stp>20</stp>
        <stp>-217</stp>
        <stp>All</stp>
        <stp/>
        <stp/>
        <stp>TRUE</stp>
        <stp>T</stp>
        <tr r="I221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-114</stp>
        <stp>All</stp>
        <stp/>
        <stp/>
        <stp>TRUE</stp>
        <stp>T</stp>
        <tr r="I118" s="5"/>
      </tp>
      <tp>
        <v>16.32</v>
        <stp/>
        <stp>StudyData</stp>
        <stp>Consolidate(SPREAD(42*HOE-CLE, L2),1X,SPREAD(42*HOE-CLE, L2),1,0)</stp>
        <stp>Bar</stp>
        <stp/>
        <stp>Close</stp>
        <stp>20</stp>
        <stp>-214</stp>
        <stp>All</stp>
        <stp/>
        <stp/>
        <stp>TRUE</stp>
        <stp>T</stp>
        <tr r="I218" s="5"/>
      </tp>
      <tp>
        <v>16.75</v>
        <stp/>
        <stp>StudyData</stp>
        <stp>Consolidate(SPREAD(42*HOE-CLE, L2),1X,SPREAD(42*HOE-CLE, L2),1,0)</stp>
        <stp>Bar</stp>
        <stp/>
        <stp>Close</stp>
        <stp>20</stp>
        <stp>-115</stp>
        <stp>All</stp>
        <stp/>
        <stp/>
        <stp>TRUE</stp>
        <stp>T</stp>
        <tr r="I119" s="5"/>
      </tp>
      <tp>
        <v>16.52</v>
        <stp/>
        <stp>StudyData</stp>
        <stp>Consolidate(SPREAD(42*HOE-CLE, L2),1X,SPREAD(42*HOE-CLE, L2),1,0)</stp>
        <stp>Bar</stp>
        <stp/>
        <stp>Close</stp>
        <stp>20</stp>
        <stp>-215</stp>
        <stp>All</stp>
        <stp/>
        <stp/>
        <stp>TRUE</stp>
        <stp>T</stp>
        <tr r="I219" s="5"/>
      </tp>
      <tp>
        <v>16.71</v>
        <stp/>
        <stp>StudyData</stp>
        <stp>Consolidate(SPREAD(42*HOE-CLE, L2),1X,SPREAD(42*HOE-CLE, L2),1,0)</stp>
        <stp>Bar</stp>
        <stp/>
        <stp>Close</stp>
        <stp>20</stp>
        <stp>-112</stp>
        <stp>All</stp>
        <stp/>
        <stp/>
        <stp>TRUE</stp>
        <stp>T</stp>
        <tr r="I116" s="5"/>
      </tp>
      <tp>
        <v>16.29</v>
        <stp/>
        <stp>StudyData</stp>
        <stp>Consolidate(SPREAD(42*HOE-CLE, L2),1X,SPREAD(42*HOE-CLE, L2),1,0)</stp>
        <stp>Bar</stp>
        <stp/>
        <stp>Close</stp>
        <stp>20</stp>
        <stp>-212</stp>
        <stp>All</stp>
        <stp/>
        <stp/>
        <stp>TRUE</stp>
        <stp>T</stp>
        <tr r="I216" s="5"/>
      </tp>
      <tp>
        <v>16.72</v>
        <stp/>
        <stp>StudyData</stp>
        <stp>Consolidate(SPREAD(42*HOE-CLE, L2),1X,SPREAD(42*HOE-CLE, L2),1,0)</stp>
        <stp>Bar</stp>
        <stp/>
        <stp>Close</stp>
        <stp>20</stp>
        <stp>-113</stp>
        <stp>All</stp>
        <stp/>
        <stp/>
        <stp>TRUE</stp>
        <stp>T</stp>
        <tr r="I117" s="5"/>
      </tp>
      <tp>
        <v>16.239999999999998</v>
        <stp/>
        <stp>StudyData</stp>
        <stp>Consolidate(SPREAD(42*HOE-CLE, L2),1X,SPREAD(42*HOE-CLE, L2),1,0)</stp>
        <stp>Bar</stp>
        <stp/>
        <stp>Close</stp>
        <stp>20</stp>
        <stp>-213</stp>
        <stp>All</stp>
        <stp/>
        <stp/>
        <stp>TRUE</stp>
        <stp>T</stp>
        <tr r="I217" s="5"/>
      </tp>
      <tp>
        <v>16.72</v>
        <stp/>
        <stp>StudyData</stp>
        <stp>Consolidate(SPREAD(42*HOE-CLE, L2),1X,SPREAD(42*HOE-CLE, L2),1,0)</stp>
        <stp>Bar</stp>
        <stp/>
        <stp>Close</stp>
        <stp>20</stp>
        <stp>-110</stp>
        <stp>All</stp>
        <stp/>
        <stp/>
        <stp>TRUE</stp>
        <stp>T</stp>
        <tr r="I114" s="5"/>
      </tp>
      <tp>
        <v>16.43</v>
        <stp/>
        <stp>StudyData</stp>
        <stp>Consolidate(SPREAD(42*HOE-CLE, L2),1X,SPREAD(42*HOE-CLE, L2),1,0)</stp>
        <stp>Bar</stp>
        <stp/>
        <stp>Close</stp>
        <stp>20</stp>
        <stp>-210</stp>
        <stp>All</stp>
        <stp/>
        <stp/>
        <stp>TRUE</stp>
        <stp>T</stp>
        <tr r="I214" s="5"/>
      </tp>
      <tp>
        <v>16.73</v>
        <stp/>
        <stp>StudyData</stp>
        <stp>Consolidate(SPREAD(42*HOE-CLE, L2),1X,SPREAD(42*HOE-CLE, L2),1,0)</stp>
        <stp>Bar</stp>
        <stp/>
        <stp>Close</stp>
        <stp>20</stp>
        <stp>-111</stp>
        <stp>All</stp>
        <stp/>
        <stp/>
        <stp>TRUE</stp>
        <stp>T</stp>
        <tr r="I115" s="5"/>
      </tp>
      <tp>
        <v>16.37</v>
        <stp/>
        <stp>StudyData</stp>
        <stp>Consolidate(SPREAD(42*HOE-CLE, L2),1X,SPREAD(42*HOE-CLE, L2),1,0)</stp>
        <stp>Bar</stp>
        <stp/>
        <stp>Close</stp>
        <stp>20</stp>
        <stp>-211</stp>
        <stp>All</stp>
        <stp/>
        <stp/>
        <stp>TRUE</stp>
        <stp>T</stp>
        <tr r="I215" s="5"/>
      </tp>
      <tp>
        <v>-47.7</v>
        <stp/>
        <stp>StudyData</stp>
        <stp>Consolidate(SPREAD(RBE-CLE,L2),1X,SPREAD(RBE-CLE,L2),1,0)</stp>
        <stp>Bar</stp>
        <stp/>
        <stp>Close</stp>
        <stp>10</stp>
        <stp>0</stp>
        <stp>All</stp>
        <stp/>
        <stp/>
        <stp>TRUE</stp>
        <stp>T</stp>
        <tr r="I4" s="4"/>
      </tp>
      <tp>
        <v>-47.68</v>
        <stp/>
        <stp>StudyData</stp>
        <stp>Consolidate(SPREAD(RBE-CLE,L2),1X,SPREAD(RBE-CLE,L2),1,0)</stp>
        <stp>Bar</stp>
        <stp/>
        <stp>High</stp>
        <stp>10</stp>
        <stp>0</stp>
        <stp>All</stp>
        <stp/>
        <stp/>
        <stp>TRUE</stp>
        <stp>T</stp>
        <tr r="G4" s="4"/>
      </tp>
      <tp>
        <v>-47.69</v>
        <stp/>
        <stp>StudyData</stp>
        <stp>Consolidate(SPREAD(RBE-CLE,L2),1X,SPREAD(RBE-CLE,L2),1,0)</stp>
        <stp>Bar</stp>
        <stp/>
        <stp>Open</stp>
        <stp>10</stp>
        <stp>0</stp>
        <stp>All</stp>
        <stp/>
        <stp/>
        <stp>TRUE</stp>
        <stp>T</stp>
        <tr r="F4" s="4"/>
      </tp>
      <tp>
        <v>14.68</v>
        <stp/>
        <stp>StudyData</stp>
        <stp>Consolidate(SPREAD((42*HOE+42*RBE)/2-CLE,L3),1X,SPREAD((42*HOE+42*RBE)/2-CLE,L3),1,0)</stp>
        <stp>Bar</stp>
        <stp/>
        <stp>Open</stp>
        <stp>15</stp>
        <stp>-95</stp>
        <stp>All</stp>
        <stp/>
        <stp/>
        <stp>TRUE</stp>
        <stp>T</stp>
        <tr r="F99" s="2"/>
      </tp>
      <tp>
        <v>14.6</v>
        <stp/>
        <stp>StudyData</stp>
        <stp>Consolidate(SPREAD((42*HOE+42*RBE)/2-CLE,L3),1X,SPREAD((42*HOE+42*RBE)/2-CLE,L3),1,0)</stp>
        <stp>Bar</stp>
        <stp/>
        <stp>Open</stp>
        <stp>15</stp>
        <stp>-94</stp>
        <stp>All</stp>
        <stp/>
        <stp/>
        <stp>TRUE</stp>
        <stp>T</stp>
        <tr r="F98" s="2"/>
      </tp>
      <tp>
        <v>14.7</v>
        <stp/>
        <stp>StudyData</stp>
        <stp>Consolidate(SPREAD((42*HOE+42*RBE)/2-CLE,L3),1X,SPREAD((42*HOE+42*RBE)/2-CLE,L3),1,0)</stp>
        <stp>Bar</stp>
        <stp/>
        <stp>Open</stp>
        <stp>15</stp>
        <stp>-97</stp>
        <stp>All</stp>
        <stp/>
        <stp/>
        <stp>TRUE</stp>
        <stp>T</stp>
        <tr r="F101" s="2"/>
      </tp>
      <tp>
        <v>14.69</v>
        <stp/>
        <stp>StudyData</stp>
        <stp>Consolidate(SPREAD((42*HOE+42*RBE)/2-CLE,L3),1X,SPREAD((42*HOE+42*RBE)/2-CLE,L3),1,0)</stp>
        <stp>Bar</stp>
        <stp/>
        <stp>Open</stp>
        <stp>15</stp>
        <stp>-96</stp>
        <stp>All</stp>
        <stp/>
        <stp/>
        <stp>TRUE</stp>
        <stp>T</stp>
        <tr r="F100" s="2"/>
      </tp>
      <tp>
        <v>14.64</v>
        <stp/>
        <stp>StudyData</stp>
        <stp>Consolidate(SPREAD((42*HOE+42*RBE)/2-CLE,L3),1X,SPREAD((42*HOE+42*RBE)/2-CLE,L3),1,0)</stp>
        <stp>Bar</stp>
        <stp/>
        <stp>Open</stp>
        <stp>15</stp>
        <stp>-91</stp>
        <stp>All</stp>
        <stp/>
        <stp/>
        <stp>TRUE</stp>
        <stp>T</stp>
        <tr r="F95" s="2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-90</stp>
        <stp>All</stp>
        <stp/>
        <stp/>
        <stp>TRUE</stp>
        <stp>T</stp>
        <tr r="F94" s="2"/>
      </tp>
      <tp>
        <v>16.54</v>
        <stp/>
        <stp>StudyData</stp>
        <stp>Consolidate(SPREAD(42*HOE-CLE, L2),1X,SPREAD(42*HOE-CLE, L2),1,0)</stp>
        <stp>Bar</stp>
        <stp/>
        <stp>Close</stp>
        <stp>20</stp>
        <stp>-188</stp>
        <stp>All</stp>
        <stp/>
        <stp/>
        <stp>TRUE</stp>
        <stp>T</stp>
        <tr r="I192" s="5"/>
      </tp>
      <tp>
        <v>16.52</v>
        <stp/>
        <stp>StudyData</stp>
        <stp>Consolidate(SPREAD(42*HOE-CLE, L2),1X,SPREAD(42*HOE-CLE, L2),1,0)</stp>
        <stp>Bar</stp>
        <stp/>
        <stp>Close</stp>
        <stp>20</stp>
        <stp>-288</stp>
        <stp>All</stp>
        <stp/>
        <stp/>
        <stp>TRUE</stp>
        <stp>T</stp>
        <tr r="I292" s="5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-93</stp>
        <stp>All</stp>
        <stp/>
        <stp/>
        <stp>TRUE</stp>
        <stp>T</stp>
        <tr r="F97" s="2"/>
      </tp>
      <tp>
        <v>16.48</v>
        <stp/>
        <stp>StudyData</stp>
        <stp>Consolidate(SPREAD(42*HOE-CLE, L2),1X,SPREAD(42*HOE-CLE, L2),1,0)</stp>
        <stp>Bar</stp>
        <stp/>
        <stp>Close</stp>
        <stp>20</stp>
        <stp>-189</stp>
        <stp>All</stp>
        <stp/>
        <stp/>
        <stp>TRUE</stp>
        <stp>T</stp>
        <tr r="I193" s="5"/>
      </tp>
      <tp>
        <v>16.57</v>
        <stp/>
        <stp>StudyData</stp>
        <stp>Consolidate(SPREAD(42*HOE-CLE, L2),1X,SPREAD(42*HOE-CLE, L2),1,0)</stp>
        <stp>Bar</stp>
        <stp/>
        <stp>Close</stp>
        <stp>20</stp>
        <stp>-289</stp>
        <stp>All</stp>
        <stp/>
        <stp/>
        <stp>TRUE</stp>
        <stp>T</stp>
        <tr r="I293" s="5"/>
      </tp>
      <tp>
        <v>14.58</v>
        <stp/>
        <stp>StudyData</stp>
        <stp>Consolidate(SPREAD((42*HOE+42*RBE)/2-CLE,L3),1X,SPREAD((42*HOE+42*RBE)/2-CLE,L3),1,0)</stp>
        <stp>Bar</stp>
        <stp/>
        <stp>Open</stp>
        <stp>15</stp>
        <stp>-92</stp>
        <stp>All</stp>
        <stp/>
        <stp/>
        <stp>TRUE</stp>
        <stp>T</stp>
        <tr r="F96" s="2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-186</stp>
        <stp>All</stp>
        <stp/>
        <stp/>
        <stp>TRUE</stp>
        <stp>T</stp>
        <tr r="I190" s="5"/>
      </tp>
      <tp>
        <v>16.510000000000002</v>
        <stp/>
        <stp>StudyData</stp>
        <stp>Consolidate(SPREAD(42*HOE-CLE, L2),1X,SPREAD(42*HOE-CLE, L2),1,0)</stp>
        <stp>Bar</stp>
        <stp/>
        <stp>Close</stp>
        <stp>20</stp>
        <stp>-286</stp>
        <stp>All</stp>
        <stp/>
        <stp/>
        <stp>TRUE</stp>
        <stp>T</stp>
        <tr r="I290" s="5"/>
      </tp>
      <tp>
        <v>16.48</v>
        <stp/>
        <stp>StudyData</stp>
        <stp>Consolidate(SPREAD(42*HOE-CLE, L2),1X,SPREAD(42*HOE-CLE, L2),1,0)</stp>
        <stp>Bar</stp>
        <stp/>
        <stp>Close</stp>
        <stp>20</stp>
        <stp>-187</stp>
        <stp>All</stp>
        <stp/>
        <stp/>
        <stp>TRUE</stp>
        <stp>T</stp>
        <tr r="I191" s="5"/>
      </tp>
      <tp>
        <v>16.46</v>
        <stp/>
        <stp>StudyData</stp>
        <stp>Consolidate(SPREAD(42*HOE-CLE, L2),1X,SPREAD(42*HOE-CLE, L2),1,0)</stp>
        <stp>Bar</stp>
        <stp/>
        <stp>Close</stp>
        <stp>20</stp>
        <stp>-287</stp>
        <stp>All</stp>
        <stp/>
        <stp/>
        <stp>TRUE</stp>
        <stp>T</stp>
        <tr r="I291" s="5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-184</stp>
        <stp>All</stp>
        <stp/>
        <stp/>
        <stp>TRUE</stp>
        <stp>T</stp>
        <tr r="I188" s="5"/>
      </tp>
      <tp>
        <v>16.53</v>
        <stp/>
        <stp>StudyData</stp>
        <stp>Consolidate(SPREAD(42*HOE-CLE, L2),1X,SPREAD(42*HOE-CLE, L2),1,0)</stp>
        <stp>Bar</stp>
        <stp/>
        <stp>Close</stp>
        <stp>20</stp>
        <stp>-284</stp>
        <stp>All</stp>
        <stp/>
        <stp/>
        <stp>TRUE</stp>
        <stp>T</stp>
        <tr r="I288" s="5"/>
      </tp>
      <tp>
        <v>16.45</v>
        <stp/>
        <stp>StudyData</stp>
        <stp>Consolidate(SPREAD(42*HOE-CLE, L2),1X,SPREAD(42*HOE-CLE, L2),1,0)</stp>
        <stp>Bar</stp>
        <stp/>
        <stp>Close</stp>
        <stp>20</stp>
        <stp>-185</stp>
        <stp>All</stp>
        <stp/>
        <stp/>
        <stp>TRUE</stp>
        <stp>T</stp>
        <tr r="I189" s="5"/>
      </tp>
      <tp>
        <v>16.39</v>
        <stp/>
        <stp>StudyData</stp>
        <stp>Consolidate(SPREAD(42*HOE-CLE, L2),1X,SPREAD(42*HOE-CLE, L2),1,0)</stp>
        <stp>Bar</stp>
        <stp/>
        <stp>Close</stp>
        <stp>20</stp>
        <stp>-285</stp>
        <stp>All</stp>
        <stp/>
        <stp/>
        <stp>TRUE</stp>
        <stp>T</stp>
        <tr r="I289" s="5"/>
      </tp>
      <tp>
        <v>16.510000000000002</v>
        <stp/>
        <stp>StudyData</stp>
        <stp>Consolidate(SPREAD(42*HOE-CLE, L2),1X,SPREAD(42*HOE-CLE, L2),1,0)</stp>
        <stp>Bar</stp>
        <stp/>
        <stp>Close</stp>
        <stp>20</stp>
        <stp>-182</stp>
        <stp>All</stp>
        <stp/>
        <stp/>
        <stp>TRUE</stp>
        <stp>T</stp>
        <tr r="I186" s="5"/>
      </tp>
      <tp>
        <v>16.510000000000002</v>
        <stp/>
        <stp>StudyData</stp>
        <stp>Consolidate(SPREAD(42*HOE-CLE, L2),1X,SPREAD(42*HOE-CLE, L2),1,0)</stp>
        <stp>Bar</stp>
        <stp/>
        <stp>Close</stp>
        <stp>20</stp>
        <stp>-282</stp>
        <stp>All</stp>
        <stp/>
        <stp/>
        <stp>TRUE</stp>
        <stp>T</stp>
        <tr r="I286" s="5"/>
      </tp>
      <tp>
        <v>14.62</v>
        <stp/>
        <stp>StudyData</stp>
        <stp>Consolidate(SPREAD((42*HOE+42*RBE)/2-CLE,L3),1X,SPREAD((42*HOE+42*RBE)/2-CLE,L3),1,0)</stp>
        <stp>Bar</stp>
        <stp/>
        <stp>Open</stp>
        <stp>15</stp>
        <stp>-99</stp>
        <stp>All</stp>
        <stp/>
        <stp/>
        <stp>TRUE</stp>
        <stp>T</stp>
        <tr r="F103" s="2"/>
      </tp>
      <tp>
        <v>16.48</v>
        <stp/>
        <stp>StudyData</stp>
        <stp>Consolidate(SPREAD(42*HOE-CLE, L2),1X,SPREAD(42*HOE-CLE, L2),1,0)</stp>
        <stp>Bar</stp>
        <stp/>
        <stp>Close</stp>
        <stp>20</stp>
        <stp>-183</stp>
        <stp>All</stp>
        <stp/>
        <stp/>
        <stp>TRUE</stp>
        <stp>T</stp>
        <tr r="I187" s="5"/>
      </tp>
      <tp>
        <v>16.5</v>
        <stp/>
        <stp>StudyData</stp>
        <stp>Consolidate(SPREAD(42*HOE-CLE, L2),1X,SPREAD(42*HOE-CLE, L2),1,0)</stp>
        <stp>Bar</stp>
        <stp/>
        <stp>Close</stp>
        <stp>20</stp>
        <stp>-283</stp>
        <stp>All</stp>
        <stp/>
        <stp/>
        <stp>TRUE</stp>
        <stp>T</stp>
        <tr r="I287" s="5"/>
      </tp>
      <tp>
        <v>14.6</v>
        <stp/>
        <stp>StudyData</stp>
        <stp>Consolidate(SPREAD((42*HOE+42*RBE)/2-CLE,L3),1X,SPREAD((42*HOE+42*RBE)/2-CLE,L3),1,0)</stp>
        <stp>Bar</stp>
        <stp/>
        <stp>Open</stp>
        <stp>15</stp>
        <stp>-98</stp>
        <stp>All</stp>
        <stp/>
        <stp/>
        <stp>TRUE</stp>
        <stp>T</stp>
        <tr r="F102" s="2"/>
      </tp>
      <tp>
        <v>16.45</v>
        <stp/>
        <stp>StudyData</stp>
        <stp>Consolidate(SPREAD(42*HOE-CLE, L2),1X,SPREAD(42*HOE-CLE, L2),1,0)</stp>
        <stp>Bar</stp>
        <stp/>
        <stp>Close</stp>
        <stp>20</stp>
        <stp>-180</stp>
        <stp>All</stp>
        <stp/>
        <stp/>
        <stp>TRUE</stp>
        <stp>T</stp>
        <tr r="I184" s="5"/>
      </tp>
      <tp>
        <v>16.37</v>
        <stp/>
        <stp>StudyData</stp>
        <stp>Consolidate(SPREAD(42*HOE-CLE, L2),1X,SPREAD(42*HOE-CLE, L2),1,0)</stp>
        <stp>Bar</stp>
        <stp/>
        <stp>Close</stp>
        <stp>20</stp>
        <stp>-280</stp>
        <stp>All</stp>
        <stp/>
        <stp/>
        <stp>TRUE</stp>
        <stp>T</stp>
        <tr r="I284" s="5"/>
      </tp>
      <tp>
        <v>16.5</v>
        <stp/>
        <stp>StudyData</stp>
        <stp>Consolidate(SPREAD(42*HOE-CLE, L2),1X,SPREAD(42*HOE-CLE, L2),1,0)</stp>
        <stp>Bar</stp>
        <stp/>
        <stp>Close</stp>
        <stp>20</stp>
        <stp>-181</stp>
        <stp>All</stp>
        <stp/>
        <stp/>
        <stp>TRUE</stp>
        <stp>T</stp>
        <tr r="I185" s="5"/>
      </tp>
      <tp>
        <v>16.41</v>
        <stp/>
        <stp>StudyData</stp>
        <stp>Consolidate(SPREAD(42*HOE-CLE, L2),1X,SPREAD(42*HOE-CLE, L2),1,0)</stp>
        <stp>Bar</stp>
        <stp/>
        <stp>Close</stp>
        <stp>20</stp>
        <stp>-281</stp>
        <stp>All</stp>
        <stp/>
        <stp/>
        <stp>TRUE</stp>
        <stp>T</stp>
        <tr r="I285" s="5"/>
      </tp>
      <tp>
        <v>14.56</v>
        <stp/>
        <stp>StudyData</stp>
        <stp>Consolidate(SPREAD((42*HOE+42*RBE)/2-CLE,L3),1X,SPREAD((42*HOE+42*RBE)/2-CLE,L3),1,0)</stp>
        <stp>Bar</stp>
        <stp/>
        <stp>Open</stp>
        <stp>15</stp>
        <stp>-85</stp>
        <stp>All</stp>
        <stp/>
        <stp/>
        <stp>TRUE</stp>
        <stp>T</stp>
        <tr r="F89" s="2"/>
      </tp>
      <tp>
        <v>14.53</v>
        <stp/>
        <stp>StudyData</stp>
        <stp>Consolidate(SPREAD((42*HOE+42*RBE)/2-CLE,L3),1X,SPREAD((42*HOE+42*RBE)/2-CLE,L3),1,0)</stp>
        <stp>Bar</stp>
        <stp/>
        <stp>Open</stp>
        <stp>15</stp>
        <stp>-84</stp>
        <stp>All</stp>
        <stp/>
        <stp/>
        <stp>TRUE</stp>
        <stp>T</stp>
        <tr r="F88" s="2"/>
      </tp>
      <tp>
        <v>14.6</v>
        <stp/>
        <stp>StudyData</stp>
        <stp>Consolidate(SPREAD((42*HOE+42*RBE)/2-CLE,L3),1X,SPREAD((42*HOE+42*RBE)/2-CLE,L3),1,0)</stp>
        <stp>Bar</stp>
        <stp/>
        <stp>Open</stp>
        <stp>15</stp>
        <stp>-87</stp>
        <stp>All</stp>
        <stp/>
        <stp/>
        <stp>TRUE</stp>
        <stp>T</stp>
        <tr r="F91" s="2"/>
      </tp>
      <tp>
        <v>14.54</v>
        <stp/>
        <stp>StudyData</stp>
        <stp>Consolidate(SPREAD((42*HOE+42*RBE)/2-CLE,L3),1X,SPREAD((42*HOE+42*RBE)/2-CLE,L3),1,0)</stp>
        <stp>Bar</stp>
        <stp/>
        <stp>Open</stp>
        <stp>15</stp>
        <stp>-86</stp>
        <stp>All</stp>
        <stp/>
        <stp/>
        <stp>TRUE</stp>
        <stp>T</stp>
        <tr r="F90" s="2"/>
      </tp>
      <tp>
        <v>14.63</v>
        <stp/>
        <stp>StudyData</stp>
        <stp>Consolidate(SPREAD((42*HOE+42*RBE)/2-CLE,L3),1X,SPREAD((42*HOE+42*RBE)/2-CLE,L3),1,0)</stp>
        <stp>Bar</stp>
        <stp/>
        <stp>Open</stp>
        <stp>15</stp>
        <stp>-81</stp>
        <stp>All</stp>
        <stp/>
        <stp/>
        <stp>TRUE</stp>
        <stp>T</stp>
        <tr r="F85" s="2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-80</stp>
        <stp>All</stp>
        <stp/>
        <stp/>
        <stp>TRUE</stp>
        <stp>T</stp>
        <tr r="F84" s="2"/>
      </tp>
      <tp>
        <v>16.41</v>
        <stp/>
        <stp>StudyData</stp>
        <stp>Consolidate(SPREAD(42*HOE-CLE, L2),1X,SPREAD(42*HOE-CLE, L2),1,0)</stp>
        <stp>Bar</stp>
        <stp/>
        <stp>Close</stp>
        <stp>20</stp>
        <stp>-198</stp>
        <stp>All</stp>
        <stp/>
        <stp/>
        <stp>TRUE</stp>
        <stp>T</stp>
        <tr r="I202" s="5"/>
      </tp>
      <tp>
        <v>16.239999999999998</v>
        <stp/>
        <stp>StudyData</stp>
        <stp>Consolidate(SPREAD(42*HOE-CLE, L2),1X,SPREAD(42*HOE-CLE, L2),1,0)</stp>
        <stp>Bar</stp>
        <stp/>
        <stp>Close</stp>
        <stp>20</stp>
        <stp>-298</stp>
        <stp>All</stp>
        <stp/>
        <stp/>
        <stp>TRUE</stp>
        <stp>T</stp>
        <tr r="I302" s="5"/>
      </tp>
      <tp>
        <v>14.5</v>
        <stp/>
        <stp>StudyData</stp>
        <stp>Consolidate(SPREAD((42*HOE+42*RBE)/2-CLE,L3),1X,SPREAD((42*HOE+42*RBE)/2-CLE,L3),1,0)</stp>
        <stp>Bar</stp>
        <stp/>
        <stp>Open</stp>
        <stp>15</stp>
        <stp>-83</stp>
        <stp>All</stp>
        <stp/>
        <stp/>
        <stp>TRUE</stp>
        <stp>T</stp>
        <tr r="F87" s="2"/>
      </tp>
      <tp>
        <v>16.37</v>
        <stp/>
        <stp>StudyData</stp>
        <stp>Consolidate(SPREAD(42*HOE-CLE, L2),1X,SPREAD(42*HOE-CLE, L2),1,0)</stp>
        <stp>Bar</stp>
        <stp/>
        <stp>Close</stp>
        <stp>20</stp>
        <stp>-199</stp>
        <stp>All</stp>
        <stp/>
        <stp/>
        <stp>TRUE</stp>
        <stp>T</stp>
        <tr r="I203" s="5"/>
      </tp>
      <tp>
        <v>16.21</v>
        <stp/>
        <stp>StudyData</stp>
        <stp>Consolidate(SPREAD(42*HOE-CLE, L2),1X,SPREAD(42*HOE-CLE, L2),1,0)</stp>
        <stp>Bar</stp>
        <stp/>
        <stp>Close</stp>
        <stp>20</stp>
        <stp>-299</stp>
        <stp>All</stp>
        <stp/>
        <stp/>
        <stp>TRUE</stp>
        <stp>T</stp>
        <tr r="I303" s="5"/>
      </tp>
      <tp>
        <v>14.49</v>
        <stp/>
        <stp>StudyData</stp>
        <stp>Consolidate(SPREAD((42*HOE+42*RBE)/2-CLE,L3),1X,SPREAD((42*HOE+42*RBE)/2-CLE,L3),1,0)</stp>
        <stp>Bar</stp>
        <stp/>
        <stp>Open</stp>
        <stp>15</stp>
        <stp>-82</stp>
        <stp>All</stp>
        <stp/>
        <stp/>
        <stp>TRUE</stp>
        <stp>T</stp>
        <tr r="F86" s="2"/>
      </tp>
      <tp>
        <v>16.45</v>
        <stp/>
        <stp>StudyData</stp>
        <stp>Consolidate(SPREAD(42*HOE-CLE, L2),1X,SPREAD(42*HOE-CLE, L2),1,0)</stp>
        <stp>Bar</stp>
        <stp/>
        <stp>Close</stp>
        <stp>20</stp>
        <stp>-196</stp>
        <stp>All</stp>
        <stp/>
        <stp/>
        <stp>TRUE</stp>
        <stp>T</stp>
        <tr r="I200" s="5"/>
      </tp>
      <tp>
        <v>16.28</v>
        <stp/>
        <stp>StudyData</stp>
        <stp>Consolidate(SPREAD(42*HOE-CLE, L2),1X,SPREAD(42*HOE-CLE, L2),1,0)</stp>
        <stp>Bar</stp>
        <stp/>
        <stp>Close</stp>
        <stp>20</stp>
        <stp>-296</stp>
        <stp>All</stp>
        <stp/>
        <stp/>
        <stp>TRUE</stp>
        <stp>T</stp>
        <tr r="I300" s="5"/>
      </tp>
      <tp>
        <v>16.37</v>
        <stp/>
        <stp>StudyData</stp>
        <stp>Consolidate(SPREAD(42*HOE-CLE, L2),1X,SPREAD(42*HOE-CLE, L2),1,0)</stp>
        <stp>Bar</stp>
        <stp/>
        <stp>Close</stp>
        <stp>20</stp>
        <stp>-197</stp>
        <stp>All</stp>
        <stp/>
        <stp/>
        <stp>TRUE</stp>
        <stp>T</stp>
        <tr r="I201" s="5"/>
      </tp>
      <tp>
        <v>16.190000000000001</v>
        <stp/>
        <stp>StudyData</stp>
        <stp>Consolidate(SPREAD(42*HOE-CLE, L2),1X,SPREAD(42*HOE-CLE, L2),1,0)</stp>
        <stp>Bar</stp>
        <stp/>
        <stp>Close</stp>
        <stp>20</stp>
        <stp>-297</stp>
        <stp>All</stp>
        <stp/>
        <stp/>
        <stp>TRUE</stp>
        <stp>T</stp>
        <tr r="I301" s="5"/>
      </tp>
      <tp>
        <v>16.54</v>
        <stp/>
        <stp>StudyData</stp>
        <stp>Consolidate(SPREAD(42*HOE-CLE, L2),1X,SPREAD(42*HOE-CLE, L2),1,0)</stp>
        <stp>Bar</stp>
        <stp/>
        <stp>Close</stp>
        <stp>20</stp>
        <stp>-194</stp>
        <stp>All</stp>
        <stp/>
        <stp/>
        <stp>TRUE</stp>
        <stp>T</stp>
        <tr r="I198" s="5"/>
      </tp>
      <tp>
        <v>16.329999999999998</v>
        <stp/>
        <stp>StudyData</stp>
        <stp>Consolidate(SPREAD(42*HOE-CLE, L2),1X,SPREAD(42*HOE-CLE, L2),1,0)</stp>
        <stp>Bar</stp>
        <stp/>
        <stp>Close</stp>
        <stp>20</stp>
        <stp>-294</stp>
        <stp>All</stp>
        <stp/>
        <stp/>
        <stp>TRUE</stp>
        <stp>T</stp>
        <tr r="I298" s="5"/>
      </tp>
      <tp>
        <v>16.489999999999998</v>
        <stp/>
        <stp>StudyData</stp>
        <stp>Consolidate(SPREAD(42*HOE-CLE, L2),1X,SPREAD(42*HOE-CLE, L2),1,0)</stp>
        <stp>Bar</stp>
        <stp/>
        <stp>Close</stp>
        <stp>20</stp>
        <stp>-195</stp>
        <stp>All</stp>
        <stp/>
        <stp/>
        <stp>TRUE</stp>
        <stp>T</stp>
        <tr r="I199" s="5"/>
      </tp>
      <tp>
        <v>16.34</v>
        <stp/>
        <stp>StudyData</stp>
        <stp>Consolidate(SPREAD(42*HOE-CLE, L2),1X,SPREAD(42*HOE-CLE, L2),1,0)</stp>
        <stp>Bar</stp>
        <stp/>
        <stp>Close</stp>
        <stp>20</stp>
        <stp>-295</stp>
        <stp>All</stp>
        <stp/>
        <stp/>
        <stp>TRUE</stp>
        <stp>T</stp>
        <tr r="I299" s="5"/>
      </tp>
      <tp>
        <v>16.53</v>
        <stp/>
        <stp>StudyData</stp>
        <stp>Consolidate(SPREAD(42*HOE-CLE, L2),1X,SPREAD(42*HOE-CLE, L2),1,0)</stp>
        <stp>Bar</stp>
        <stp/>
        <stp>Close</stp>
        <stp>20</stp>
        <stp>-192</stp>
        <stp>All</stp>
        <stp/>
        <stp/>
        <stp>TRUE</stp>
        <stp>T</stp>
        <tr r="I196" s="5"/>
      </tp>
      <tp>
        <v>16.39</v>
        <stp/>
        <stp>StudyData</stp>
        <stp>Consolidate(SPREAD(42*HOE-CLE, L2),1X,SPREAD(42*HOE-CLE, L2),1,0)</stp>
        <stp>Bar</stp>
        <stp/>
        <stp>Close</stp>
        <stp>20</stp>
        <stp>-292</stp>
        <stp>All</stp>
        <stp/>
        <stp/>
        <stp>TRUE</stp>
        <stp>T</stp>
        <tr r="I296" s="5"/>
      </tp>
      <tp>
        <v>14.59</v>
        <stp/>
        <stp>StudyData</stp>
        <stp>Consolidate(SPREAD((42*HOE+42*RBE)/2-CLE,L3),1X,SPREAD((42*HOE+42*RBE)/2-CLE,L3),1,0)</stp>
        <stp>Bar</stp>
        <stp/>
        <stp>Open</stp>
        <stp>15</stp>
        <stp>-89</stp>
        <stp>All</stp>
        <stp/>
        <stp/>
        <stp>TRUE</stp>
        <stp>T</stp>
        <tr r="F93" s="2"/>
      </tp>
      <tp>
        <v>16.55</v>
        <stp/>
        <stp>StudyData</stp>
        <stp>Consolidate(SPREAD(42*HOE-CLE, L2),1X,SPREAD(42*HOE-CLE, L2),1,0)</stp>
        <stp>Bar</stp>
        <stp/>
        <stp>Close</stp>
        <stp>20</stp>
        <stp>-193</stp>
        <stp>All</stp>
        <stp/>
        <stp/>
        <stp>TRUE</stp>
        <stp>T</stp>
        <tr r="I197" s="5"/>
      </tp>
      <tp>
        <v>16.39</v>
        <stp/>
        <stp>StudyData</stp>
        <stp>Consolidate(SPREAD(42*HOE-CLE, L2),1X,SPREAD(42*HOE-CLE, L2),1,0)</stp>
        <stp>Bar</stp>
        <stp/>
        <stp>Close</stp>
        <stp>20</stp>
        <stp>-293</stp>
        <stp>All</stp>
        <stp/>
        <stp/>
        <stp>TRUE</stp>
        <stp>T</stp>
        <tr r="I297" s="5"/>
      </tp>
      <tp>
        <v>14.57</v>
        <stp/>
        <stp>StudyData</stp>
        <stp>Consolidate(SPREAD((42*HOE+42*RBE)/2-CLE,L3),1X,SPREAD((42*HOE+42*RBE)/2-CLE,L3),1,0)</stp>
        <stp>Bar</stp>
        <stp/>
        <stp>Open</stp>
        <stp>15</stp>
        <stp>-88</stp>
        <stp>All</stp>
        <stp/>
        <stp/>
        <stp>TRUE</stp>
        <stp>T</stp>
        <tr r="F92" s="2"/>
      </tp>
      <tp>
        <v>16.55</v>
        <stp/>
        <stp>StudyData</stp>
        <stp>Consolidate(SPREAD(42*HOE-CLE, L2),1X,SPREAD(42*HOE-CLE, L2),1,0)</stp>
        <stp>Bar</stp>
        <stp/>
        <stp>Close</stp>
        <stp>20</stp>
        <stp>-190</stp>
        <stp>All</stp>
        <stp/>
        <stp/>
        <stp>TRUE</stp>
        <stp>T</stp>
        <tr r="I194" s="5"/>
      </tp>
      <tp>
        <v>16.47</v>
        <stp/>
        <stp>StudyData</stp>
        <stp>Consolidate(SPREAD(42*HOE-CLE, L2),1X,SPREAD(42*HOE-CLE, L2),1,0)</stp>
        <stp>Bar</stp>
        <stp/>
        <stp>Close</stp>
        <stp>20</stp>
        <stp>-290</stp>
        <stp>All</stp>
        <stp/>
        <stp/>
        <stp>TRUE</stp>
        <stp>T</stp>
        <tr r="I294" s="5"/>
      </tp>
      <tp>
        <v>16.5</v>
        <stp/>
        <stp>StudyData</stp>
        <stp>Consolidate(SPREAD(42*HOE-CLE, L2),1X,SPREAD(42*HOE-CLE, L2),1,0)</stp>
        <stp>Bar</stp>
        <stp/>
        <stp>Close</stp>
        <stp>20</stp>
        <stp>-191</stp>
        <stp>All</stp>
        <stp/>
        <stp/>
        <stp>TRUE</stp>
        <stp>T</stp>
        <tr r="I195" s="5"/>
      </tp>
      <tp>
        <v>16.43</v>
        <stp/>
        <stp>StudyData</stp>
        <stp>Consolidate(SPREAD(42*HOE-CLE, L2),1X,SPREAD(42*HOE-CLE, L2),1,0)</stp>
        <stp>Bar</stp>
        <stp/>
        <stp>Close</stp>
        <stp>20</stp>
        <stp>-291</stp>
        <stp>All</stp>
        <stp/>
        <stp/>
        <stp>TRUE</stp>
        <stp>T</stp>
        <tr r="I295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Sheet2!$P$4</c:f>
          <c:strCache>
            <c:ptCount val="1"/>
            <c:pt idx="0">
              <c:v>SPREAD((42*HOE+42*RBE)/2-CLE,L3)</c:v>
            </c:pt>
          </c:strCache>
        </c:strRef>
      </c:tx>
      <c:layout>
        <c:manualLayout>
          <c:xMode val="edge"/>
          <c:yMode val="edge"/>
          <c:x val="0.27417208469856302"/>
          <c:y val="2.51571878474301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1">
                  <a:lumMod val="60000"/>
                  <a:lumOff val="4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589321867507959E-2"/>
          <c:y val="0.12058333333333333"/>
          <c:w val="0.9321924604041586"/>
          <c:h val="0.7910416666666666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Sheet2!$D$4:$D$79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8:15</c:v>
                </c:pt>
                <c:pt idx="11">
                  <c:v>8:00</c:v>
                </c:pt>
                <c:pt idx="12">
                  <c:v>7:45</c:v>
                </c:pt>
                <c:pt idx="13">
                  <c:v>7:30</c:v>
                </c:pt>
                <c:pt idx="14">
                  <c:v>7:15</c:v>
                </c:pt>
                <c:pt idx="15">
                  <c:v>7:00</c:v>
                </c:pt>
                <c:pt idx="16">
                  <c:v>6:45</c:v>
                </c:pt>
                <c:pt idx="17">
                  <c:v>6:30</c:v>
                </c:pt>
                <c:pt idx="18">
                  <c:v>6:15</c:v>
                </c:pt>
                <c:pt idx="19">
                  <c:v>6:00</c:v>
                </c:pt>
                <c:pt idx="20">
                  <c:v>5:45</c:v>
                </c:pt>
                <c:pt idx="21">
                  <c:v>5:30</c:v>
                </c:pt>
                <c:pt idx="22">
                  <c:v>5:15</c:v>
                </c:pt>
                <c:pt idx="23">
                  <c:v>5:00</c:v>
                </c:pt>
                <c:pt idx="24">
                  <c:v>4:45</c:v>
                </c:pt>
                <c:pt idx="25">
                  <c:v>4:30</c:v>
                </c:pt>
                <c:pt idx="26">
                  <c:v>4:15</c:v>
                </c:pt>
                <c:pt idx="27">
                  <c:v>4:00</c:v>
                </c:pt>
                <c:pt idx="28">
                  <c:v>3:45</c:v>
                </c:pt>
                <c:pt idx="29">
                  <c:v>3:30</c:v>
                </c:pt>
                <c:pt idx="30">
                  <c:v>3:15</c:v>
                </c:pt>
                <c:pt idx="31">
                  <c:v>3:00</c:v>
                </c:pt>
                <c:pt idx="32">
                  <c:v>2:45</c:v>
                </c:pt>
                <c:pt idx="33">
                  <c:v>2:30</c:v>
                </c:pt>
                <c:pt idx="34">
                  <c:v>2:15</c:v>
                </c:pt>
                <c:pt idx="35">
                  <c:v>2:00</c:v>
                </c:pt>
                <c:pt idx="36">
                  <c:v>1:45</c:v>
                </c:pt>
                <c:pt idx="37">
                  <c:v>1:30</c:v>
                </c:pt>
                <c:pt idx="38">
                  <c:v>1:15</c:v>
                </c:pt>
                <c:pt idx="39">
                  <c:v>1:00</c:v>
                </c:pt>
                <c:pt idx="40">
                  <c:v>0:45</c:v>
                </c:pt>
                <c:pt idx="41">
                  <c:v>0:30</c:v>
                </c:pt>
                <c:pt idx="42">
                  <c:v>0:15</c:v>
                </c:pt>
                <c:pt idx="43">
                  <c:v>0:00</c:v>
                </c:pt>
                <c:pt idx="44">
                  <c:v>23:45</c:v>
                </c:pt>
                <c:pt idx="45">
                  <c:v>23:30</c:v>
                </c:pt>
                <c:pt idx="46">
                  <c:v>23:15</c:v>
                </c:pt>
                <c:pt idx="47">
                  <c:v>23:00</c:v>
                </c:pt>
                <c:pt idx="48">
                  <c:v>22:45</c:v>
                </c:pt>
                <c:pt idx="49">
                  <c:v>22:30</c:v>
                </c:pt>
                <c:pt idx="50">
                  <c:v>22:15</c:v>
                </c:pt>
                <c:pt idx="51">
                  <c:v>22:00</c:v>
                </c:pt>
                <c:pt idx="52">
                  <c:v>21:45</c:v>
                </c:pt>
                <c:pt idx="53">
                  <c:v>21:30</c:v>
                </c:pt>
                <c:pt idx="54">
                  <c:v>21:15</c:v>
                </c:pt>
                <c:pt idx="55">
                  <c:v>21:00</c:v>
                </c:pt>
                <c:pt idx="56">
                  <c:v>20:45</c:v>
                </c:pt>
                <c:pt idx="57">
                  <c:v>20:30</c:v>
                </c:pt>
                <c:pt idx="58">
                  <c:v>20:15</c:v>
                </c:pt>
                <c:pt idx="59">
                  <c:v>20:00</c:v>
                </c:pt>
                <c:pt idx="60">
                  <c:v>19:45</c:v>
                </c:pt>
                <c:pt idx="61">
                  <c:v>19:30</c:v>
                </c:pt>
                <c:pt idx="62">
                  <c:v>19:15</c:v>
                </c:pt>
                <c:pt idx="63">
                  <c:v>19:00</c:v>
                </c:pt>
                <c:pt idx="64">
                  <c:v>18:45</c:v>
                </c:pt>
                <c:pt idx="65">
                  <c:v>18:30</c:v>
                </c:pt>
                <c:pt idx="66">
                  <c:v>18:15</c:v>
                </c:pt>
                <c:pt idx="67">
                  <c:v>18:00</c:v>
                </c:pt>
                <c:pt idx="68">
                  <c:v>17:45</c:v>
                </c:pt>
                <c:pt idx="69">
                  <c:v>17:30</c:v>
                </c:pt>
                <c:pt idx="70">
                  <c:v>17:15</c:v>
                </c:pt>
                <c:pt idx="71">
                  <c:v>17:00</c:v>
                </c:pt>
                <c:pt idx="72">
                  <c:v>15:45</c:v>
                </c:pt>
                <c:pt idx="73">
                  <c:v>15:30</c:v>
                </c:pt>
                <c:pt idx="74">
                  <c:v>15:15</c:v>
                </c:pt>
                <c:pt idx="75">
                  <c:v>15:00</c:v>
                </c:pt>
              </c:strCache>
            </c:strRef>
          </c:cat>
          <c:val>
            <c:numRef>
              <c:f>Sheet2!$F$4:$F$79</c:f>
              <c:numCache>
                <c:formatCode>0.00</c:formatCode>
                <c:ptCount val="76"/>
                <c:pt idx="0">
                  <c:v>14.55</c:v>
                </c:pt>
                <c:pt idx="1">
                  <c:v>14.57</c:v>
                </c:pt>
                <c:pt idx="2">
                  <c:v>14.66</c:v>
                </c:pt>
                <c:pt idx="3">
                  <c:v>14.57</c:v>
                </c:pt>
                <c:pt idx="4">
                  <c:v>14.55</c:v>
                </c:pt>
                <c:pt idx="5">
                  <c:v>14.49</c:v>
                </c:pt>
                <c:pt idx="6">
                  <c:v>14.51</c:v>
                </c:pt>
                <c:pt idx="7">
                  <c:v>14.5</c:v>
                </c:pt>
                <c:pt idx="8">
                  <c:v>14.48</c:v>
                </c:pt>
                <c:pt idx="9">
                  <c:v>14.53</c:v>
                </c:pt>
                <c:pt idx="10">
                  <c:v>14.39</c:v>
                </c:pt>
                <c:pt idx="11">
                  <c:v>14.62</c:v>
                </c:pt>
                <c:pt idx="12">
                  <c:v>14.6</c:v>
                </c:pt>
                <c:pt idx="13">
                  <c:v>14.59</c:v>
                </c:pt>
                <c:pt idx="14">
                  <c:v>14.62</c:v>
                </c:pt>
                <c:pt idx="15">
                  <c:v>14.61</c:v>
                </c:pt>
                <c:pt idx="16">
                  <c:v>14.59</c:v>
                </c:pt>
                <c:pt idx="17">
                  <c:v>14.64</c:v>
                </c:pt>
                <c:pt idx="18">
                  <c:v>14.58</c:v>
                </c:pt>
                <c:pt idx="19">
                  <c:v>14.61</c:v>
                </c:pt>
                <c:pt idx="20">
                  <c:v>14.63</c:v>
                </c:pt>
                <c:pt idx="21">
                  <c:v>14.54</c:v>
                </c:pt>
                <c:pt idx="22">
                  <c:v>14.58</c:v>
                </c:pt>
                <c:pt idx="23">
                  <c:v>14.55</c:v>
                </c:pt>
                <c:pt idx="24">
                  <c:v>14.52</c:v>
                </c:pt>
                <c:pt idx="25">
                  <c:v>14.57</c:v>
                </c:pt>
                <c:pt idx="26">
                  <c:v>14.51</c:v>
                </c:pt>
                <c:pt idx="27">
                  <c:v>14.5</c:v>
                </c:pt>
                <c:pt idx="28">
                  <c:v>14.54</c:v>
                </c:pt>
                <c:pt idx="29">
                  <c:v>14.49</c:v>
                </c:pt>
                <c:pt idx="30">
                  <c:v>14.58</c:v>
                </c:pt>
                <c:pt idx="31">
                  <c:v>14.66</c:v>
                </c:pt>
                <c:pt idx="32">
                  <c:v>14.58</c:v>
                </c:pt>
                <c:pt idx="33">
                  <c:v>14.64</c:v>
                </c:pt>
                <c:pt idx="34">
                  <c:v>14.59</c:v>
                </c:pt>
                <c:pt idx="35">
                  <c:v>14.57</c:v>
                </c:pt>
                <c:pt idx="36">
                  <c:v>14.56</c:v>
                </c:pt>
                <c:pt idx="37">
                  <c:v>14.55</c:v>
                </c:pt>
                <c:pt idx="38">
                  <c:v>14.54</c:v>
                </c:pt>
                <c:pt idx="39">
                  <c:v>14.53</c:v>
                </c:pt>
                <c:pt idx="40">
                  <c:v>14.57</c:v>
                </c:pt>
                <c:pt idx="41">
                  <c:v>14.51</c:v>
                </c:pt>
                <c:pt idx="42">
                  <c:v>14.49</c:v>
                </c:pt>
                <c:pt idx="43">
                  <c:v>14.55</c:v>
                </c:pt>
                <c:pt idx="44">
                  <c:v>14.51</c:v>
                </c:pt>
                <c:pt idx="45">
                  <c:v>14.53</c:v>
                </c:pt>
                <c:pt idx="46">
                  <c:v>14.56</c:v>
                </c:pt>
                <c:pt idx="47">
                  <c:v>14.53</c:v>
                </c:pt>
                <c:pt idx="48">
                  <c:v>14.5</c:v>
                </c:pt>
                <c:pt idx="49">
                  <c:v>14.5</c:v>
                </c:pt>
                <c:pt idx="50">
                  <c:v>14.51</c:v>
                </c:pt>
                <c:pt idx="51">
                  <c:v>14.52</c:v>
                </c:pt>
                <c:pt idx="52">
                  <c:v>14.51</c:v>
                </c:pt>
                <c:pt idx="53">
                  <c:v>14.5</c:v>
                </c:pt>
                <c:pt idx="54">
                  <c:v>14.52</c:v>
                </c:pt>
                <c:pt idx="55">
                  <c:v>14.58</c:v>
                </c:pt>
                <c:pt idx="56">
                  <c:v>14.6</c:v>
                </c:pt>
                <c:pt idx="57">
                  <c:v>14.59</c:v>
                </c:pt>
                <c:pt idx="58">
                  <c:v>14.52</c:v>
                </c:pt>
                <c:pt idx="59">
                  <c:v>14.54</c:v>
                </c:pt>
                <c:pt idx="60">
                  <c:v>14.57</c:v>
                </c:pt>
                <c:pt idx="61">
                  <c:v>14.51</c:v>
                </c:pt>
                <c:pt idx="62">
                  <c:v>14.58</c:v>
                </c:pt>
                <c:pt idx="63">
                  <c:v>14.58</c:v>
                </c:pt>
                <c:pt idx="64">
                  <c:v>14.55</c:v>
                </c:pt>
                <c:pt idx="65">
                  <c:v>14.54</c:v>
                </c:pt>
                <c:pt idx="66">
                  <c:v>14.53</c:v>
                </c:pt>
                <c:pt idx="67">
                  <c:v>14.55</c:v>
                </c:pt>
                <c:pt idx="68">
                  <c:v>14.5</c:v>
                </c:pt>
                <c:pt idx="69">
                  <c:v>14.47</c:v>
                </c:pt>
                <c:pt idx="70">
                  <c:v>14.57</c:v>
                </c:pt>
                <c:pt idx="71">
                  <c:v>14.62</c:v>
                </c:pt>
                <c:pt idx="72">
                  <c:v>14.56</c:v>
                </c:pt>
                <c:pt idx="73">
                  <c:v>14.59</c:v>
                </c:pt>
                <c:pt idx="74">
                  <c:v>14.62</c:v>
                </c:pt>
                <c:pt idx="75">
                  <c:v>14.55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Sheet2!$D$4:$D$79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8:15</c:v>
                </c:pt>
                <c:pt idx="11">
                  <c:v>8:00</c:v>
                </c:pt>
                <c:pt idx="12">
                  <c:v>7:45</c:v>
                </c:pt>
                <c:pt idx="13">
                  <c:v>7:30</c:v>
                </c:pt>
                <c:pt idx="14">
                  <c:v>7:15</c:v>
                </c:pt>
                <c:pt idx="15">
                  <c:v>7:00</c:v>
                </c:pt>
                <c:pt idx="16">
                  <c:v>6:45</c:v>
                </c:pt>
                <c:pt idx="17">
                  <c:v>6:30</c:v>
                </c:pt>
                <c:pt idx="18">
                  <c:v>6:15</c:v>
                </c:pt>
                <c:pt idx="19">
                  <c:v>6:00</c:v>
                </c:pt>
                <c:pt idx="20">
                  <c:v>5:45</c:v>
                </c:pt>
                <c:pt idx="21">
                  <c:v>5:30</c:v>
                </c:pt>
                <c:pt idx="22">
                  <c:v>5:15</c:v>
                </c:pt>
                <c:pt idx="23">
                  <c:v>5:00</c:v>
                </c:pt>
                <c:pt idx="24">
                  <c:v>4:45</c:v>
                </c:pt>
                <c:pt idx="25">
                  <c:v>4:30</c:v>
                </c:pt>
                <c:pt idx="26">
                  <c:v>4:15</c:v>
                </c:pt>
                <c:pt idx="27">
                  <c:v>4:00</c:v>
                </c:pt>
                <c:pt idx="28">
                  <c:v>3:45</c:v>
                </c:pt>
                <c:pt idx="29">
                  <c:v>3:30</c:v>
                </c:pt>
                <c:pt idx="30">
                  <c:v>3:15</c:v>
                </c:pt>
                <c:pt idx="31">
                  <c:v>3:00</c:v>
                </c:pt>
                <c:pt idx="32">
                  <c:v>2:45</c:v>
                </c:pt>
                <c:pt idx="33">
                  <c:v>2:30</c:v>
                </c:pt>
                <c:pt idx="34">
                  <c:v>2:15</c:v>
                </c:pt>
                <c:pt idx="35">
                  <c:v>2:00</c:v>
                </c:pt>
                <c:pt idx="36">
                  <c:v>1:45</c:v>
                </c:pt>
                <c:pt idx="37">
                  <c:v>1:30</c:v>
                </c:pt>
                <c:pt idx="38">
                  <c:v>1:15</c:v>
                </c:pt>
                <c:pt idx="39">
                  <c:v>1:00</c:v>
                </c:pt>
                <c:pt idx="40">
                  <c:v>0:45</c:v>
                </c:pt>
                <c:pt idx="41">
                  <c:v>0:30</c:v>
                </c:pt>
                <c:pt idx="42">
                  <c:v>0:15</c:v>
                </c:pt>
                <c:pt idx="43">
                  <c:v>0:00</c:v>
                </c:pt>
                <c:pt idx="44">
                  <c:v>23:45</c:v>
                </c:pt>
                <c:pt idx="45">
                  <c:v>23:30</c:v>
                </c:pt>
                <c:pt idx="46">
                  <c:v>23:15</c:v>
                </c:pt>
                <c:pt idx="47">
                  <c:v>23:00</c:v>
                </c:pt>
                <c:pt idx="48">
                  <c:v>22:45</c:v>
                </c:pt>
                <c:pt idx="49">
                  <c:v>22:30</c:v>
                </c:pt>
                <c:pt idx="50">
                  <c:v>22:15</c:v>
                </c:pt>
                <c:pt idx="51">
                  <c:v>22:00</c:v>
                </c:pt>
                <c:pt idx="52">
                  <c:v>21:45</c:v>
                </c:pt>
                <c:pt idx="53">
                  <c:v>21:30</c:v>
                </c:pt>
                <c:pt idx="54">
                  <c:v>21:15</c:v>
                </c:pt>
                <c:pt idx="55">
                  <c:v>21:00</c:v>
                </c:pt>
                <c:pt idx="56">
                  <c:v>20:45</c:v>
                </c:pt>
                <c:pt idx="57">
                  <c:v>20:30</c:v>
                </c:pt>
                <c:pt idx="58">
                  <c:v>20:15</c:v>
                </c:pt>
                <c:pt idx="59">
                  <c:v>20:00</c:v>
                </c:pt>
                <c:pt idx="60">
                  <c:v>19:45</c:v>
                </c:pt>
                <c:pt idx="61">
                  <c:v>19:30</c:v>
                </c:pt>
                <c:pt idx="62">
                  <c:v>19:15</c:v>
                </c:pt>
                <c:pt idx="63">
                  <c:v>19:00</c:v>
                </c:pt>
                <c:pt idx="64">
                  <c:v>18:45</c:v>
                </c:pt>
                <c:pt idx="65">
                  <c:v>18:30</c:v>
                </c:pt>
                <c:pt idx="66">
                  <c:v>18:15</c:v>
                </c:pt>
                <c:pt idx="67">
                  <c:v>18:00</c:v>
                </c:pt>
                <c:pt idx="68">
                  <c:v>17:45</c:v>
                </c:pt>
                <c:pt idx="69">
                  <c:v>17:30</c:v>
                </c:pt>
                <c:pt idx="70">
                  <c:v>17:15</c:v>
                </c:pt>
                <c:pt idx="71">
                  <c:v>17:00</c:v>
                </c:pt>
                <c:pt idx="72">
                  <c:v>15:45</c:v>
                </c:pt>
                <c:pt idx="73">
                  <c:v>15:30</c:v>
                </c:pt>
                <c:pt idx="74">
                  <c:v>15:15</c:v>
                </c:pt>
                <c:pt idx="75">
                  <c:v>15:00</c:v>
                </c:pt>
              </c:strCache>
            </c:strRef>
          </c:cat>
          <c:val>
            <c:numRef>
              <c:f>Sheet2!$G$4:$G$79</c:f>
              <c:numCache>
                <c:formatCode>0.00</c:formatCode>
                <c:ptCount val="76"/>
                <c:pt idx="0">
                  <c:v>14.55</c:v>
                </c:pt>
                <c:pt idx="1">
                  <c:v>14.59</c:v>
                </c:pt>
                <c:pt idx="2">
                  <c:v>14.73</c:v>
                </c:pt>
                <c:pt idx="3">
                  <c:v>14.7</c:v>
                </c:pt>
                <c:pt idx="4">
                  <c:v>14.63</c:v>
                </c:pt>
                <c:pt idx="5">
                  <c:v>14.65</c:v>
                </c:pt>
                <c:pt idx="6">
                  <c:v>14.51</c:v>
                </c:pt>
                <c:pt idx="7">
                  <c:v>14.55</c:v>
                </c:pt>
                <c:pt idx="8">
                  <c:v>14.52</c:v>
                </c:pt>
                <c:pt idx="9">
                  <c:v>14.54</c:v>
                </c:pt>
                <c:pt idx="10">
                  <c:v>14.51</c:v>
                </c:pt>
                <c:pt idx="11">
                  <c:v>14.62</c:v>
                </c:pt>
                <c:pt idx="12">
                  <c:v>14.65</c:v>
                </c:pt>
                <c:pt idx="13">
                  <c:v>14.64</c:v>
                </c:pt>
                <c:pt idx="14">
                  <c:v>14.63</c:v>
                </c:pt>
                <c:pt idx="15">
                  <c:v>14.62</c:v>
                </c:pt>
                <c:pt idx="16">
                  <c:v>14.63</c:v>
                </c:pt>
                <c:pt idx="17">
                  <c:v>14.64</c:v>
                </c:pt>
                <c:pt idx="18">
                  <c:v>14.64</c:v>
                </c:pt>
                <c:pt idx="19">
                  <c:v>14.62</c:v>
                </c:pt>
                <c:pt idx="20">
                  <c:v>14.63</c:v>
                </c:pt>
                <c:pt idx="21">
                  <c:v>14.64</c:v>
                </c:pt>
                <c:pt idx="22">
                  <c:v>14.63</c:v>
                </c:pt>
                <c:pt idx="23">
                  <c:v>14.58</c:v>
                </c:pt>
                <c:pt idx="24">
                  <c:v>14.55</c:v>
                </c:pt>
                <c:pt idx="25">
                  <c:v>14.57</c:v>
                </c:pt>
                <c:pt idx="26">
                  <c:v>14.57</c:v>
                </c:pt>
                <c:pt idx="27">
                  <c:v>14.55</c:v>
                </c:pt>
                <c:pt idx="28">
                  <c:v>14.6</c:v>
                </c:pt>
                <c:pt idx="29">
                  <c:v>14.58</c:v>
                </c:pt>
                <c:pt idx="30">
                  <c:v>14.61</c:v>
                </c:pt>
                <c:pt idx="31">
                  <c:v>14.68</c:v>
                </c:pt>
                <c:pt idx="32">
                  <c:v>14.68</c:v>
                </c:pt>
                <c:pt idx="33">
                  <c:v>14.67</c:v>
                </c:pt>
                <c:pt idx="34">
                  <c:v>14.64</c:v>
                </c:pt>
                <c:pt idx="35">
                  <c:v>14.61</c:v>
                </c:pt>
                <c:pt idx="36">
                  <c:v>14.57</c:v>
                </c:pt>
                <c:pt idx="37">
                  <c:v>14.56</c:v>
                </c:pt>
                <c:pt idx="38">
                  <c:v>14.56</c:v>
                </c:pt>
                <c:pt idx="39">
                  <c:v>14.61</c:v>
                </c:pt>
                <c:pt idx="40">
                  <c:v>14.58</c:v>
                </c:pt>
                <c:pt idx="41">
                  <c:v>14.56</c:v>
                </c:pt>
                <c:pt idx="42">
                  <c:v>14.57</c:v>
                </c:pt>
                <c:pt idx="43">
                  <c:v>14.56</c:v>
                </c:pt>
                <c:pt idx="44">
                  <c:v>14.56</c:v>
                </c:pt>
                <c:pt idx="45">
                  <c:v>14.57</c:v>
                </c:pt>
                <c:pt idx="46">
                  <c:v>14.59</c:v>
                </c:pt>
                <c:pt idx="47">
                  <c:v>14.59</c:v>
                </c:pt>
                <c:pt idx="48">
                  <c:v>14.58</c:v>
                </c:pt>
                <c:pt idx="49">
                  <c:v>14.58</c:v>
                </c:pt>
                <c:pt idx="50">
                  <c:v>14.56</c:v>
                </c:pt>
                <c:pt idx="51">
                  <c:v>14.6</c:v>
                </c:pt>
                <c:pt idx="52">
                  <c:v>14.59</c:v>
                </c:pt>
                <c:pt idx="53">
                  <c:v>14.6</c:v>
                </c:pt>
                <c:pt idx="54">
                  <c:v>14.59</c:v>
                </c:pt>
                <c:pt idx="55">
                  <c:v>14.58</c:v>
                </c:pt>
                <c:pt idx="56">
                  <c:v>14.6</c:v>
                </c:pt>
                <c:pt idx="57">
                  <c:v>14.6</c:v>
                </c:pt>
                <c:pt idx="58">
                  <c:v>14.6</c:v>
                </c:pt>
                <c:pt idx="59">
                  <c:v>14.6</c:v>
                </c:pt>
                <c:pt idx="60">
                  <c:v>14.57</c:v>
                </c:pt>
                <c:pt idx="61">
                  <c:v>14.58</c:v>
                </c:pt>
                <c:pt idx="62">
                  <c:v>14.58</c:v>
                </c:pt>
                <c:pt idx="63">
                  <c:v>14.58</c:v>
                </c:pt>
                <c:pt idx="64">
                  <c:v>14.57</c:v>
                </c:pt>
                <c:pt idx="65">
                  <c:v>14.56</c:v>
                </c:pt>
                <c:pt idx="66">
                  <c:v>14.55</c:v>
                </c:pt>
                <c:pt idx="67">
                  <c:v>14.55</c:v>
                </c:pt>
                <c:pt idx="68">
                  <c:v>14.57</c:v>
                </c:pt>
                <c:pt idx="69">
                  <c:v>14.56</c:v>
                </c:pt>
                <c:pt idx="70">
                  <c:v>14.57</c:v>
                </c:pt>
                <c:pt idx="71">
                  <c:v>14.62</c:v>
                </c:pt>
                <c:pt idx="72">
                  <c:v>14.63</c:v>
                </c:pt>
                <c:pt idx="73">
                  <c:v>14.62</c:v>
                </c:pt>
                <c:pt idx="74">
                  <c:v>14.63</c:v>
                </c:pt>
                <c:pt idx="75">
                  <c:v>14.62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Sheet2!$D$4:$D$79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8:15</c:v>
                </c:pt>
                <c:pt idx="11">
                  <c:v>8:00</c:v>
                </c:pt>
                <c:pt idx="12">
                  <c:v>7:45</c:v>
                </c:pt>
                <c:pt idx="13">
                  <c:v>7:30</c:v>
                </c:pt>
                <c:pt idx="14">
                  <c:v>7:15</c:v>
                </c:pt>
                <c:pt idx="15">
                  <c:v>7:00</c:v>
                </c:pt>
                <c:pt idx="16">
                  <c:v>6:45</c:v>
                </c:pt>
                <c:pt idx="17">
                  <c:v>6:30</c:v>
                </c:pt>
                <c:pt idx="18">
                  <c:v>6:15</c:v>
                </c:pt>
                <c:pt idx="19">
                  <c:v>6:00</c:v>
                </c:pt>
                <c:pt idx="20">
                  <c:v>5:45</c:v>
                </c:pt>
                <c:pt idx="21">
                  <c:v>5:30</c:v>
                </c:pt>
                <c:pt idx="22">
                  <c:v>5:15</c:v>
                </c:pt>
                <c:pt idx="23">
                  <c:v>5:00</c:v>
                </c:pt>
                <c:pt idx="24">
                  <c:v>4:45</c:v>
                </c:pt>
                <c:pt idx="25">
                  <c:v>4:30</c:v>
                </c:pt>
                <c:pt idx="26">
                  <c:v>4:15</c:v>
                </c:pt>
                <c:pt idx="27">
                  <c:v>4:00</c:v>
                </c:pt>
                <c:pt idx="28">
                  <c:v>3:45</c:v>
                </c:pt>
                <c:pt idx="29">
                  <c:v>3:30</c:v>
                </c:pt>
                <c:pt idx="30">
                  <c:v>3:15</c:v>
                </c:pt>
                <c:pt idx="31">
                  <c:v>3:00</c:v>
                </c:pt>
                <c:pt idx="32">
                  <c:v>2:45</c:v>
                </c:pt>
                <c:pt idx="33">
                  <c:v>2:30</c:v>
                </c:pt>
                <c:pt idx="34">
                  <c:v>2:15</c:v>
                </c:pt>
                <c:pt idx="35">
                  <c:v>2:00</c:v>
                </c:pt>
                <c:pt idx="36">
                  <c:v>1:45</c:v>
                </c:pt>
                <c:pt idx="37">
                  <c:v>1:30</c:v>
                </c:pt>
                <c:pt idx="38">
                  <c:v>1:15</c:v>
                </c:pt>
                <c:pt idx="39">
                  <c:v>1:00</c:v>
                </c:pt>
                <c:pt idx="40">
                  <c:v>0:45</c:v>
                </c:pt>
                <c:pt idx="41">
                  <c:v>0:30</c:v>
                </c:pt>
                <c:pt idx="42">
                  <c:v>0:15</c:v>
                </c:pt>
                <c:pt idx="43">
                  <c:v>0:00</c:v>
                </c:pt>
                <c:pt idx="44">
                  <c:v>23:45</c:v>
                </c:pt>
                <c:pt idx="45">
                  <c:v>23:30</c:v>
                </c:pt>
                <c:pt idx="46">
                  <c:v>23:15</c:v>
                </c:pt>
                <c:pt idx="47">
                  <c:v>23:00</c:v>
                </c:pt>
                <c:pt idx="48">
                  <c:v>22:45</c:v>
                </c:pt>
                <c:pt idx="49">
                  <c:v>22:30</c:v>
                </c:pt>
                <c:pt idx="50">
                  <c:v>22:15</c:v>
                </c:pt>
                <c:pt idx="51">
                  <c:v>22:00</c:v>
                </c:pt>
                <c:pt idx="52">
                  <c:v>21:45</c:v>
                </c:pt>
                <c:pt idx="53">
                  <c:v>21:30</c:v>
                </c:pt>
                <c:pt idx="54">
                  <c:v>21:15</c:v>
                </c:pt>
                <c:pt idx="55">
                  <c:v>21:00</c:v>
                </c:pt>
                <c:pt idx="56">
                  <c:v>20:45</c:v>
                </c:pt>
                <c:pt idx="57">
                  <c:v>20:30</c:v>
                </c:pt>
                <c:pt idx="58">
                  <c:v>20:15</c:v>
                </c:pt>
                <c:pt idx="59">
                  <c:v>20:00</c:v>
                </c:pt>
                <c:pt idx="60">
                  <c:v>19:45</c:v>
                </c:pt>
                <c:pt idx="61">
                  <c:v>19:30</c:v>
                </c:pt>
                <c:pt idx="62">
                  <c:v>19:15</c:v>
                </c:pt>
                <c:pt idx="63">
                  <c:v>19:00</c:v>
                </c:pt>
                <c:pt idx="64">
                  <c:v>18:45</c:v>
                </c:pt>
                <c:pt idx="65">
                  <c:v>18:30</c:v>
                </c:pt>
                <c:pt idx="66">
                  <c:v>18:15</c:v>
                </c:pt>
                <c:pt idx="67">
                  <c:v>18:00</c:v>
                </c:pt>
                <c:pt idx="68">
                  <c:v>17:45</c:v>
                </c:pt>
                <c:pt idx="69">
                  <c:v>17:30</c:v>
                </c:pt>
                <c:pt idx="70">
                  <c:v>17:15</c:v>
                </c:pt>
                <c:pt idx="71">
                  <c:v>17:00</c:v>
                </c:pt>
                <c:pt idx="72">
                  <c:v>15:45</c:v>
                </c:pt>
                <c:pt idx="73">
                  <c:v>15:30</c:v>
                </c:pt>
                <c:pt idx="74">
                  <c:v>15:15</c:v>
                </c:pt>
                <c:pt idx="75">
                  <c:v>15:00</c:v>
                </c:pt>
              </c:strCache>
            </c:strRef>
          </c:cat>
          <c:val>
            <c:numRef>
              <c:f>Sheet2!$H$4:$H$79</c:f>
              <c:numCache>
                <c:formatCode>0.00</c:formatCode>
                <c:ptCount val="76"/>
                <c:pt idx="0">
                  <c:v>14.53</c:v>
                </c:pt>
                <c:pt idx="1">
                  <c:v>14.43</c:v>
                </c:pt>
                <c:pt idx="2">
                  <c:v>14.63</c:v>
                </c:pt>
                <c:pt idx="3">
                  <c:v>14.57</c:v>
                </c:pt>
                <c:pt idx="4">
                  <c:v>14.55</c:v>
                </c:pt>
                <c:pt idx="5">
                  <c:v>14.49</c:v>
                </c:pt>
                <c:pt idx="6">
                  <c:v>14.39</c:v>
                </c:pt>
                <c:pt idx="7">
                  <c:v>14.47</c:v>
                </c:pt>
                <c:pt idx="8">
                  <c:v>14.43</c:v>
                </c:pt>
                <c:pt idx="9">
                  <c:v>14.37</c:v>
                </c:pt>
                <c:pt idx="10">
                  <c:v>14.34</c:v>
                </c:pt>
                <c:pt idx="11">
                  <c:v>14.36</c:v>
                </c:pt>
                <c:pt idx="12">
                  <c:v>14.55</c:v>
                </c:pt>
                <c:pt idx="13">
                  <c:v>14.56</c:v>
                </c:pt>
                <c:pt idx="14">
                  <c:v>14.57</c:v>
                </c:pt>
                <c:pt idx="15">
                  <c:v>14.55</c:v>
                </c:pt>
                <c:pt idx="16">
                  <c:v>14.54</c:v>
                </c:pt>
                <c:pt idx="17">
                  <c:v>14.53</c:v>
                </c:pt>
                <c:pt idx="18">
                  <c:v>14.56</c:v>
                </c:pt>
                <c:pt idx="19">
                  <c:v>14.54</c:v>
                </c:pt>
                <c:pt idx="20">
                  <c:v>14.56</c:v>
                </c:pt>
                <c:pt idx="21">
                  <c:v>14.51</c:v>
                </c:pt>
                <c:pt idx="22">
                  <c:v>14.54</c:v>
                </c:pt>
                <c:pt idx="23">
                  <c:v>14.5</c:v>
                </c:pt>
                <c:pt idx="24">
                  <c:v>14.47</c:v>
                </c:pt>
                <c:pt idx="25">
                  <c:v>14.48</c:v>
                </c:pt>
                <c:pt idx="26">
                  <c:v>14.5</c:v>
                </c:pt>
                <c:pt idx="27">
                  <c:v>14.45</c:v>
                </c:pt>
                <c:pt idx="28">
                  <c:v>14.5</c:v>
                </c:pt>
                <c:pt idx="29">
                  <c:v>14.43</c:v>
                </c:pt>
                <c:pt idx="30">
                  <c:v>14.47</c:v>
                </c:pt>
                <c:pt idx="31">
                  <c:v>14.59</c:v>
                </c:pt>
                <c:pt idx="32">
                  <c:v>14.57</c:v>
                </c:pt>
                <c:pt idx="33">
                  <c:v>14.58</c:v>
                </c:pt>
                <c:pt idx="34">
                  <c:v>14.53</c:v>
                </c:pt>
                <c:pt idx="35">
                  <c:v>14.54</c:v>
                </c:pt>
                <c:pt idx="36">
                  <c:v>14.49</c:v>
                </c:pt>
                <c:pt idx="37">
                  <c:v>14.49</c:v>
                </c:pt>
                <c:pt idx="38">
                  <c:v>14.54</c:v>
                </c:pt>
                <c:pt idx="39">
                  <c:v>14.51</c:v>
                </c:pt>
                <c:pt idx="40">
                  <c:v>14.52</c:v>
                </c:pt>
                <c:pt idx="41">
                  <c:v>14.49</c:v>
                </c:pt>
                <c:pt idx="42">
                  <c:v>14.49</c:v>
                </c:pt>
                <c:pt idx="43">
                  <c:v>14.49</c:v>
                </c:pt>
                <c:pt idx="44">
                  <c:v>14.49</c:v>
                </c:pt>
                <c:pt idx="45">
                  <c:v>14.51</c:v>
                </c:pt>
                <c:pt idx="46">
                  <c:v>14.53</c:v>
                </c:pt>
                <c:pt idx="47">
                  <c:v>14.52</c:v>
                </c:pt>
                <c:pt idx="48">
                  <c:v>14.5</c:v>
                </c:pt>
                <c:pt idx="49">
                  <c:v>14.49</c:v>
                </c:pt>
                <c:pt idx="50">
                  <c:v>14.49</c:v>
                </c:pt>
                <c:pt idx="51">
                  <c:v>14.51</c:v>
                </c:pt>
                <c:pt idx="52">
                  <c:v>14.51</c:v>
                </c:pt>
                <c:pt idx="53">
                  <c:v>14.5</c:v>
                </c:pt>
                <c:pt idx="54">
                  <c:v>14.5</c:v>
                </c:pt>
                <c:pt idx="55">
                  <c:v>14.52</c:v>
                </c:pt>
                <c:pt idx="56">
                  <c:v>14.52</c:v>
                </c:pt>
                <c:pt idx="57">
                  <c:v>14.53</c:v>
                </c:pt>
                <c:pt idx="58">
                  <c:v>14.52</c:v>
                </c:pt>
                <c:pt idx="59">
                  <c:v>14.53</c:v>
                </c:pt>
                <c:pt idx="60">
                  <c:v>14.51</c:v>
                </c:pt>
                <c:pt idx="61">
                  <c:v>14.51</c:v>
                </c:pt>
                <c:pt idx="62">
                  <c:v>14.51</c:v>
                </c:pt>
                <c:pt idx="63">
                  <c:v>14.51</c:v>
                </c:pt>
                <c:pt idx="64">
                  <c:v>14.5</c:v>
                </c:pt>
                <c:pt idx="65">
                  <c:v>14.48</c:v>
                </c:pt>
                <c:pt idx="66">
                  <c:v>14.5</c:v>
                </c:pt>
                <c:pt idx="67">
                  <c:v>14.49</c:v>
                </c:pt>
                <c:pt idx="68">
                  <c:v>14.5</c:v>
                </c:pt>
                <c:pt idx="69">
                  <c:v>14.47</c:v>
                </c:pt>
                <c:pt idx="70">
                  <c:v>14.47</c:v>
                </c:pt>
                <c:pt idx="71">
                  <c:v>14.49</c:v>
                </c:pt>
                <c:pt idx="72">
                  <c:v>14.56</c:v>
                </c:pt>
                <c:pt idx="73">
                  <c:v>14.55</c:v>
                </c:pt>
                <c:pt idx="74">
                  <c:v>14.55</c:v>
                </c:pt>
                <c:pt idx="75">
                  <c:v>14.55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Sheet2!$D$4:$D$79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8:15</c:v>
                </c:pt>
                <c:pt idx="11">
                  <c:v>8:00</c:v>
                </c:pt>
                <c:pt idx="12">
                  <c:v>7:45</c:v>
                </c:pt>
                <c:pt idx="13">
                  <c:v>7:30</c:v>
                </c:pt>
                <c:pt idx="14">
                  <c:v>7:15</c:v>
                </c:pt>
                <c:pt idx="15">
                  <c:v>7:00</c:v>
                </c:pt>
                <c:pt idx="16">
                  <c:v>6:45</c:v>
                </c:pt>
                <c:pt idx="17">
                  <c:v>6:30</c:v>
                </c:pt>
                <c:pt idx="18">
                  <c:v>6:15</c:v>
                </c:pt>
                <c:pt idx="19">
                  <c:v>6:00</c:v>
                </c:pt>
                <c:pt idx="20">
                  <c:v>5:45</c:v>
                </c:pt>
                <c:pt idx="21">
                  <c:v>5:30</c:v>
                </c:pt>
                <c:pt idx="22">
                  <c:v>5:15</c:v>
                </c:pt>
                <c:pt idx="23">
                  <c:v>5:00</c:v>
                </c:pt>
                <c:pt idx="24">
                  <c:v>4:45</c:v>
                </c:pt>
                <c:pt idx="25">
                  <c:v>4:30</c:v>
                </c:pt>
                <c:pt idx="26">
                  <c:v>4:15</c:v>
                </c:pt>
                <c:pt idx="27">
                  <c:v>4:00</c:v>
                </c:pt>
                <c:pt idx="28">
                  <c:v>3:45</c:v>
                </c:pt>
                <c:pt idx="29">
                  <c:v>3:30</c:v>
                </c:pt>
                <c:pt idx="30">
                  <c:v>3:15</c:v>
                </c:pt>
                <c:pt idx="31">
                  <c:v>3:00</c:v>
                </c:pt>
                <c:pt idx="32">
                  <c:v>2:45</c:v>
                </c:pt>
                <c:pt idx="33">
                  <c:v>2:30</c:v>
                </c:pt>
                <c:pt idx="34">
                  <c:v>2:15</c:v>
                </c:pt>
                <c:pt idx="35">
                  <c:v>2:00</c:v>
                </c:pt>
                <c:pt idx="36">
                  <c:v>1:45</c:v>
                </c:pt>
                <c:pt idx="37">
                  <c:v>1:30</c:v>
                </c:pt>
                <c:pt idx="38">
                  <c:v>1:15</c:v>
                </c:pt>
                <c:pt idx="39">
                  <c:v>1:00</c:v>
                </c:pt>
                <c:pt idx="40">
                  <c:v>0:45</c:v>
                </c:pt>
                <c:pt idx="41">
                  <c:v>0:30</c:v>
                </c:pt>
                <c:pt idx="42">
                  <c:v>0:15</c:v>
                </c:pt>
                <c:pt idx="43">
                  <c:v>0:00</c:v>
                </c:pt>
                <c:pt idx="44">
                  <c:v>23:45</c:v>
                </c:pt>
                <c:pt idx="45">
                  <c:v>23:30</c:v>
                </c:pt>
                <c:pt idx="46">
                  <c:v>23:15</c:v>
                </c:pt>
                <c:pt idx="47">
                  <c:v>23:00</c:v>
                </c:pt>
                <c:pt idx="48">
                  <c:v>22:45</c:v>
                </c:pt>
                <c:pt idx="49">
                  <c:v>22:30</c:v>
                </c:pt>
                <c:pt idx="50">
                  <c:v>22:15</c:v>
                </c:pt>
                <c:pt idx="51">
                  <c:v>22:00</c:v>
                </c:pt>
                <c:pt idx="52">
                  <c:v>21:45</c:v>
                </c:pt>
                <c:pt idx="53">
                  <c:v>21:30</c:v>
                </c:pt>
                <c:pt idx="54">
                  <c:v>21:15</c:v>
                </c:pt>
                <c:pt idx="55">
                  <c:v>21:00</c:v>
                </c:pt>
                <c:pt idx="56">
                  <c:v>20:45</c:v>
                </c:pt>
                <c:pt idx="57">
                  <c:v>20:30</c:v>
                </c:pt>
                <c:pt idx="58">
                  <c:v>20:15</c:v>
                </c:pt>
                <c:pt idx="59">
                  <c:v>20:00</c:v>
                </c:pt>
                <c:pt idx="60">
                  <c:v>19:45</c:v>
                </c:pt>
                <c:pt idx="61">
                  <c:v>19:30</c:v>
                </c:pt>
                <c:pt idx="62">
                  <c:v>19:15</c:v>
                </c:pt>
                <c:pt idx="63">
                  <c:v>19:00</c:v>
                </c:pt>
                <c:pt idx="64">
                  <c:v>18:45</c:v>
                </c:pt>
                <c:pt idx="65">
                  <c:v>18:30</c:v>
                </c:pt>
                <c:pt idx="66">
                  <c:v>18:15</c:v>
                </c:pt>
                <c:pt idx="67">
                  <c:v>18:00</c:v>
                </c:pt>
                <c:pt idx="68">
                  <c:v>17:45</c:v>
                </c:pt>
                <c:pt idx="69">
                  <c:v>17:30</c:v>
                </c:pt>
                <c:pt idx="70">
                  <c:v>17:15</c:v>
                </c:pt>
                <c:pt idx="71">
                  <c:v>17:00</c:v>
                </c:pt>
                <c:pt idx="72">
                  <c:v>15:45</c:v>
                </c:pt>
                <c:pt idx="73">
                  <c:v>15:30</c:v>
                </c:pt>
                <c:pt idx="74">
                  <c:v>15:15</c:v>
                </c:pt>
                <c:pt idx="75">
                  <c:v>15:00</c:v>
                </c:pt>
              </c:strCache>
            </c:strRef>
          </c:cat>
          <c:val>
            <c:numRef>
              <c:f>Sheet2!$I$4:$I$79</c:f>
              <c:numCache>
                <c:formatCode>0.00</c:formatCode>
                <c:ptCount val="76"/>
                <c:pt idx="0">
                  <c:v>14.53</c:v>
                </c:pt>
                <c:pt idx="1">
                  <c:v>14.57</c:v>
                </c:pt>
                <c:pt idx="2">
                  <c:v>14.63</c:v>
                </c:pt>
                <c:pt idx="3">
                  <c:v>14.7</c:v>
                </c:pt>
                <c:pt idx="4">
                  <c:v>14.56</c:v>
                </c:pt>
                <c:pt idx="5">
                  <c:v>14.55</c:v>
                </c:pt>
                <c:pt idx="6">
                  <c:v>14.46</c:v>
                </c:pt>
                <c:pt idx="7">
                  <c:v>14.52</c:v>
                </c:pt>
                <c:pt idx="8">
                  <c:v>14.52</c:v>
                </c:pt>
                <c:pt idx="9">
                  <c:v>14.54</c:v>
                </c:pt>
                <c:pt idx="10">
                  <c:v>14.51</c:v>
                </c:pt>
                <c:pt idx="11">
                  <c:v>14.36</c:v>
                </c:pt>
                <c:pt idx="12">
                  <c:v>14.59</c:v>
                </c:pt>
                <c:pt idx="13">
                  <c:v>14.6</c:v>
                </c:pt>
                <c:pt idx="14">
                  <c:v>14.57</c:v>
                </c:pt>
                <c:pt idx="15">
                  <c:v>14.58</c:v>
                </c:pt>
                <c:pt idx="16">
                  <c:v>14.58</c:v>
                </c:pt>
                <c:pt idx="17">
                  <c:v>14.57</c:v>
                </c:pt>
                <c:pt idx="18">
                  <c:v>14.62</c:v>
                </c:pt>
                <c:pt idx="19">
                  <c:v>14.58</c:v>
                </c:pt>
                <c:pt idx="20">
                  <c:v>14.57</c:v>
                </c:pt>
                <c:pt idx="21">
                  <c:v>14.6</c:v>
                </c:pt>
                <c:pt idx="22">
                  <c:v>14.55</c:v>
                </c:pt>
                <c:pt idx="23">
                  <c:v>14.52</c:v>
                </c:pt>
                <c:pt idx="24">
                  <c:v>14.54</c:v>
                </c:pt>
                <c:pt idx="25">
                  <c:v>14.52</c:v>
                </c:pt>
                <c:pt idx="26">
                  <c:v>14.51</c:v>
                </c:pt>
                <c:pt idx="27">
                  <c:v>14.45</c:v>
                </c:pt>
                <c:pt idx="28">
                  <c:v>14.56</c:v>
                </c:pt>
                <c:pt idx="29">
                  <c:v>14.58</c:v>
                </c:pt>
                <c:pt idx="30">
                  <c:v>14.47</c:v>
                </c:pt>
                <c:pt idx="31">
                  <c:v>14.59</c:v>
                </c:pt>
                <c:pt idx="32">
                  <c:v>14.68</c:v>
                </c:pt>
                <c:pt idx="33">
                  <c:v>14.66</c:v>
                </c:pt>
                <c:pt idx="34">
                  <c:v>14.59</c:v>
                </c:pt>
                <c:pt idx="35">
                  <c:v>14.56</c:v>
                </c:pt>
                <c:pt idx="36">
                  <c:v>14.57</c:v>
                </c:pt>
                <c:pt idx="37">
                  <c:v>14.49</c:v>
                </c:pt>
                <c:pt idx="38">
                  <c:v>14.55</c:v>
                </c:pt>
                <c:pt idx="39">
                  <c:v>14.53</c:v>
                </c:pt>
                <c:pt idx="40">
                  <c:v>14.52</c:v>
                </c:pt>
                <c:pt idx="41">
                  <c:v>14.51</c:v>
                </c:pt>
                <c:pt idx="42">
                  <c:v>14.57</c:v>
                </c:pt>
                <c:pt idx="43">
                  <c:v>14.56</c:v>
                </c:pt>
                <c:pt idx="44">
                  <c:v>14.5</c:v>
                </c:pt>
                <c:pt idx="45">
                  <c:v>14.51</c:v>
                </c:pt>
                <c:pt idx="46">
                  <c:v>14.53</c:v>
                </c:pt>
                <c:pt idx="47">
                  <c:v>14.57</c:v>
                </c:pt>
                <c:pt idx="48">
                  <c:v>14.53</c:v>
                </c:pt>
                <c:pt idx="49">
                  <c:v>14.5</c:v>
                </c:pt>
                <c:pt idx="50">
                  <c:v>14.5</c:v>
                </c:pt>
                <c:pt idx="51">
                  <c:v>14.56</c:v>
                </c:pt>
                <c:pt idx="52">
                  <c:v>14.58</c:v>
                </c:pt>
                <c:pt idx="53">
                  <c:v>14.51</c:v>
                </c:pt>
                <c:pt idx="54">
                  <c:v>14.51</c:v>
                </c:pt>
                <c:pt idx="55">
                  <c:v>14.52</c:v>
                </c:pt>
                <c:pt idx="56">
                  <c:v>14.59</c:v>
                </c:pt>
                <c:pt idx="57">
                  <c:v>14.6</c:v>
                </c:pt>
                <c:pt idx="58">
                  <c:v>14.54</c:v>
                </c:pt>
                <c:pt idx="59">
                  <c:v>14.57</c:v>
                </c:pt>
                <c:pt idx="60">
                  <c:v>14.54</c:v>
                </c:pt>
                <c:pt idx="61">
                  <c:v>14.57</c:v>
                </c:pt>
                <c:pt idx="62">
                  <c:v>14.51</c:v>
                </c:pt>
                <c:pt idx="63">
                  <c:v>14.58</c:v>
                </c:pt>
                <c:pt idx="64">
                  <c:v>14.51</c:v>
                </c:pt>
                <c:pt idx="65">
                  <c:v>14.55</c:v>
                </c:pt>
                <c:pt idx="66">
                  <c:v>14.54</c:v>
                </c:pt>
                <c:pt idx="67">
                  <c:v>14.53</c:v>
                </c:pt>
                <c:pt idx="68">
                  <c:v>14.55</c:v>
                </c:pt>
                <c:pt idx="69">
                  <c:v>14.55</c:v>
                </c:pt>
                <c:pt idx="70">
                  <c:v>14.47</c:v>
                </c:pt>
                <c:pt idx="71">
                  <c:v>14.5</c:v>
                </c:pt>
                <c:pt idx="72">
                  <c:v>14.63</c:v>
                </c:pt>
                <c:pt idx="73">
                  <c:v>14.6</c:v>
                </c:pt>
                <c:pt idx="74">
                  <c:v>14.62</c:v>
                </c:pt>
                <c:pt idx="75">
                  <c:v>14.58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/>
                  </a:gs>
                  <a:gs pos="83000">
                    <a:schemeClr val="accent1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50829744"/>
        <c:axId val="750830304"/>
      </c:stockChart>
      <c:catAx>
        <c:axId val="7508297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00000F"/>
          </a:solidFill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50830304"/>
        <c:crosses val="autoZero"/>
        <c:auto val="1"/>
        <c:lblAlgn val="ctr"/>
        <c:lblOffset val="100"/>
        <c:tickLblSkip val="5"/>
        <c:noMultiLvlLbl val="0"/>
      </c:catAx>
      <c:valAx>
        <c:axId val="750830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50829744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Sheet3!$J$4:$J$69</c:f>
              <c:numCache>
                <c:formatCode>0.00</c:formatCode>
                <c:ptCount val="66"/>
                <c:pt idx="0">
                  <c:v>-48.5</c:v>
                </c:pt>
                <c:pt idx="1">
                  <c:v>-48.48</c:v>
                </c:pt>
                <c:pt idx="2">
                  <c:v>-48.459999999999994</c:v>
                </c:pt>
                <c:pt idx="3">
                  <c:v>-48.439999999999991</c:v>
                </c:pt>
                <c:pt idx="4">
                  <c:v>-48.419999999999987</c:v>
                </c:pt>
                <c:pt idx="5">
                  <c:v>-48.399999999999984</c:v>
                </c:pt>
                <c:pt idx="6">
                  <c:v>-48.379999999999981</c:v>
                </c:pt>
                <c:pt idx="7">
                  <c:v>-48.359999999999978</c:v>
                </c:pt>
                <c:pt idx="8">
                  <c:v>-48.339999999999975</c:v>
                </c:pt>
                <c:pt idx="9">
                  <c:v>-48.319999999999972</c:v>
                </c:pt>
                <c:pt idx="10">
                  <c:v>-48.299999999999969</c:v>
                </c:pt>
                <c:pt idx="11">
                  <c:v>-48.279999999999966</c:v>
                </c:pt>
                <c:pt idx="12">
                  <c:v>-48.259999999999962</c:v>
                </c:pt>
                <c:pt idx="13">
                  <c:v>-48.239999999999959</c:v>
                </c:pt>
                <c:pt idx="14">
                  <c:v>-48.219999999999956</c:v>
                </c:pt>
                <c:pt idx="15">
                  <c:v>-48.199999999999953</c:v>
                </c:pt>
                <c:pt idx="16">
                  <c:v>-48.17999999999995</c:v>
                </c:pt>
                <c:pt idx="17">
                  <c:v>-48.159999999999947</c:v>
                </c:pt>
                <c:pt idx="18">
                  <c:v>-48.139999999999944</c:v>
                </c:pt>
                <c:pt idx="19">
                  <c:v>-48.119999999999941</c:v>
                </c:pt>
                <c:pt idx="20">
                  <c:v>-48.099999999999937</c:v>
                </c:pt>
                <c:pt idx="21">
                  <c:v>-48.079999999999934</c:v>
                </c:pt>
                <c:pt idx="22">
                  <c:v>-48.059999999999931</c:v>
                </c:pt>
                <c:pt idx="23">
                  <c:v>-48.039999999999928</c:v>
                </c:pt>
                <c:pt idx="24">
                  <c:v>-48.019999999999925</c:v>
                </c:pt>
                <c:pt idx="25">
                  <c:v>-47.999999999999922</c:v>
                </c:pt>
                <c:pt idx="26">
                  <c:v>-47.979999999999919</c:v>
                </c:pt>
                <c:pt idx="27">
                  <c:v>-47.959999999999916</c:v>
                </c:pt>
                <c:pt idx="28">
                  <c:v>-47.939999999999912</c:v>
                </c:pt>
                <c:pt idx="29">
                  <c:v>-47.919999999999909</c:v>
                </c:pt>
                <c:pt idx="30">
                  <c:v>-47.899999999999906</c:v>
                </c:pt>
                <c:pt idx="31">
                  <c:v>-47.879999999999903</c:v>
                </c:pt>
                <c:pt idx="32">
                  <c:v>-47.8599999999999</c:v>
                </c:pt>
                <c:pt idx="33">
                  <c:v>-47.839999999999897</c:v>
                </c:pt>
                <c:pt idx="34">
                  <c:v>-47.819999999999894</c:v>
                </c:pt>
                <c:pt idx="35">
                  <c:v>-47.799999999999891</c:v>
                </c:pt>
                <c:pt idx="36">
                  <c:v>-47.779999999999887</c:v>
                </c:pt>
                <c:pt idx="37">
                  <c:v>-47.759999999999884</c:v>
                </c:pt>
                <c:pt idx="38">
                  <c:v>-47.739999999999881</c:v>
                </c:pt>
                <c:pt idx="39">
                  <c:v>-47.719999999999878</c:v>
                </c:pt>
                <c:pt idx="40">
                  <c:v>-47.699999999999875</c:v>
                </c:pt>
                <c:pt idx="41">
                  <c:v>-47.679999999999872</c:v>
                </c:pt>
                <c:pt idx="42">
                  <c:v>-47.659999999999869</c:v>
                </c:pt>
                <c:pt idx="43">
                  <c:v>-47.639999999999866</c:v>
                </c:pt>
                <c:pt idx="44">
                  <c:v>-47.619999999999862</c:v>
                </c:pt>
                <c:pt idx="45">
                  <c:v>-47.599999999999859</c:v>
                </c:pt>
                <c:pt idx="46">
                  <c:v>-47.579999999999856</c:v>
                </c:pt>
                <c:pt idx="47">
                  <c:v>-47.559999999999853</c:v>
                </c:pt>
                <c:pt idx="48">
                  <c:v>-47.53999999999985</c:v>
                </c:pt>
                <c:pt idx="49">
                  <c:v>-47.519999999999847</c:v>
                </c:pt>
                <c:pt idx="50">
                  <c:v>-47.499999999999844</c:v>
                </c:pt>
                <c:pt idx="51">
                  <c:v>-47.479999999999841</c:v>
                </c:pt>
                <c:pt idx="52">
                  <c:v>-47.459999999999837</c:v>
                </c:pt>
                <c:pt idx="53">
                  <c:v>-47.439999999999834</c:v>
                </c:pt>
                <c:pt idx="54">
                  <c:v>-47.419999999999831</c:v>
                </c:pt>
                <c:pt idx="55">
                  <c:v>-47.399999999999828</c:v>
                </c:pt>
                <c:pt idx="56">
                  <c:v>-47.379999999999825</c:v>
                </c:pt>
                <c:pt idx="57">
                  <c:v>-47.359999999999822</c:v>
                </c:pt>
                <c:pt idx="58">
                  <c:v>-47.339999999999819</c:v>
                </c:pt>
                <c:pt idx="59">
                  <c:v>-47.319999999999816</c:v>
                </c:pt>
                <c:pt idx="60">
                  <c:v>-47.299999999999812</c:v>
                </c:pt>
                <c:pt idx="61">
                  <c:v>-47.279999999999809</c:v>
                </c:pt>
                <c:pt idx="62">
                  <c:v>-47.259999999999806</c:v>
                </c:pt>
                <c:pt idx="63">
                  <c:v>-47.239999999999803</c:v>
                </c:pt>
                <c:pt idx="64">
                  <c:v>-47.2199999999998</c:v>
                </c:pt>
                <c:pt idx="65">
                  <c:v>-47.199999999999797</c:v>
                </c:pt>
              </c:numCache>
            </c:numRef>
          </c:cat>
          <c:val>
            <c:numRef>
              <c:f>Sheet3!$K$4:$K$69</c:f>
              <c:numCache>
                <c:formatCode>General</c:formatCode>
                <c:ptCount val="66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8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13</c:v>
                </c:pt>
                <c:pt idx="15">
                  <c:v>15</c:v>
                </c:pt>
                <c:pt idx="16">
                  <c:v>4</c:v>
                </c:pt>
                <c:pt idx="17">
                  <c:v>3</c:v>
                </c:pt>
                <c:pt idx="18">
                  <c:v>14</c:v>
                </c:pt>
                <c:pt idx="19">
                  <c:v>4</c:v>
                </c:pt>
                <c:pt idx="20">
                  <c:v>2</c:v>
                </c:pt>
                <c:pt idx="21">
                  <c:v>4</c:v>
                </c:pt>
                <c:pt idx="22">
                  <c:v>5</c:v>
                </c:pt>
                <c:pt idx="23">
                  <c:v>8</c:v>
                </c:pt>
                <c:pt idx="24">
                  <c:v>4</c:v>
                </c:pt>
                <c:pt idx="25">
                  <c:v>9</c:v>
                </c:pt>
                <c:pt idx="26">
                  <c:v>3</c:v>
                </c:pt>
                <c:pt idx="27">
                  <c:v>4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9</c:v>
                </c:pt>
                <c:pt idx="33">
                  <c:v>8</c:v>
                </c:pt>
                <c:pt idx="34">
                  <c:v>13</c:v>
                </c:pt>
                <c:pt idx="35">
                  <c:v>4</c:v>
                </c:pt>
                <c:pt idx="36">
                  <c:v>13</c:v>
                </c:pt>
                <c:pt idx="37">
                  <c:v>7</c:v>
                </c:pt>
                <c:pt idx="38">
                  <c:v>23</c:v>
                </c:pt>
                <c:pt idx="39">
                  <c:v>10</c:v>
                </c:pt>
                <c:pt idx="40">
                  <c:v>8</c:v>
                </c:pt>
                <c:pt idx="41">
                  <c:v>13</c:v>
                </c:pt>
                <c:pt idx="42">
                  <c:v>9</c:v>
                </c:pt>
                <c:pt idx="43">
                  <c:v>8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129632"/>
        <c:axId val="254130192"/>
      </c:barChart>
      <c:catAx>
        <c:axId val="254129632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130192"/>
        <c:crosses val="autoZero"/>
        <c:auto val="1"/>
        <c:lblAlgn val="ctr"/>
        <c:lblOffset val="100"/>
        <c:noMultiLvlLbl val="0"/>
      </c:catAx>
      <c:valAx>
        <c:axId val="25413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129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Sheet4!$J$4:$J$69</c:f>
              <c:numCache>
                <c:formatCode>0.00</c:formatCode>
                <c:ptCount val="66"/>
                <c:pt idx="0">
                  <c:v>16.100000000000001</c:v>
                </c:pt>
                <c:pt idx="1">
                  <c:v>16.12</c:v>
                </c:pt>
                <c:pt idx="2">
                  <c:v>16.14</c:v>
                </c:pt>
                <c:pt idx="3">
                  <c:v>16.16</c:v>
                </c:pt>
                <c:pt idx="4">
                  <c:v>16.18</c:v>
                </c:pt>
                <c:pt idx="5">
                  <c:v>16.2</c:v>
                </c:pt>
                <c:pt idx="6">
                  <c:v>16.22</c:v>
                </c:pt>
                <c:pt idx="7">
                  <c:v>16.239999999999998</c:v>
                </c:pt>
                <c:pt idx="8">
                  <c:v>16.259999999999998</c:v>
                </c:pt>
                <c:pt idx="9">
                  <c:v>16.279999999999998</c:v>
                </c:pt>
                <c:pt idx="10">
                  <c:v>16.299999999999997</c:v>
                </c:pt>
                <c:pt idx="11">
                  <c:v>16.319999999999997</c:v>
                </c:pt>
                <c:pt idx="12">
                  <c:v>16.339999999999996</c:v>
                </c:pt>
                <c:pt idx="13">
                  <c:v>16.359999999999996</c:v>
                </c:pt>
                <c:pt idx="14">
                  <c:v>16.379999999999995</c:v>
                </c:pt>
                <c:pt idx="15">
                  <c:v>16.399999999999995</c:v>
                </c:pt>
                <c:pt idx="16">
                  <c:v>16.419999999999995</c:v>
                </c:pt>
                <c:pt idx="17">
                  <c:v>16.439999999999994</c:v>
                </c:pt>
                <c:pt idx="18">
                  <c:v>16.459999999999994</c:v>
                </c:pt>
                <c:pt idx="19">
                  <c:v>16.479999999999993</c:v>
                </c:pt>
                <c:pt idx="20">
                  <c:v>16.499999999999993</c:v>
                </c:pt>
                <c:pt idx="21">
                  <c:v>16.519999999999992</c:v>
                </c:pt>
                <c:pt idx="22">
                  <c:v>16.539999999999992</c:v>
                </c:pt>
                <c:pt idx="23">
                  <c:v>16.559999999999992</c:v>
                </c:pt>
                <c:pt idx="24">
                  <c:v>16.579999999999991</c:v>
                </c:pt>
                <c:pt idx="25">
                  <c:v>16.599999999999991</c:v>
                </c:pt>
                <c:pt idx="26">
                  <c:v>16.61999999999999</c:v>
                </c:pt>
                <c:pt idx="27">
                  <c:v>16.63999999999999</c:v>
                </c:pt>
                <c:pt idx="28">
                  <c:v>16.659999999999989</c:v>
                </c:pt>
                <c:pt idx="29">
                  <c:v>16.679999999999989</c:v>
                </c:pt>
                <c:pt idx="30">
                  <c:v>16.699999999999989</c:v>
                </c:pt>
                <c:pt idx="31">
                  <c:v>16.719999999999988</c:v>
                </c:pt>
                <c:pt idx="32">
                  <c:v>16.739999999999988</c:v>
                </c:pt>
                <c:pt idx="33">
                  <c:v>16.759999999999987</c:v>
                </c:pt>
                <c:pt idx="34">
                  <c:v>16.779999999999987</c:v>
                </c:pt>
                <c:pt idx="35">
                  <c:v>16.799999999999986</c:v>
                </c:pt>
                <c:pt idx="36">
                  <c:v>16.819999999999986</c:v>
                </c:pt>
                <c:pt idx="37">
                  <c:v>16.839999999999986</c:v>
                </c:pt>
                <c:pt idx="38">
                  <c:v>16.859999999999985</c:v>
                </c:pt>
                <c:pt idx="39">
                  <c:v>16.879999999999985</c:v>
                </c:pt>
                <c:pt idx="40">
                  <c:v>16.899999999999984</c:v>
                </c:pt>
                <c:pt idx="41">
                  <c:v>16.919999999999984</c:v>
                </c:pt>
                <c:pt idx="42">
                  <c:v>16.939999999999984</c:v>
                </c:pt>
                <c:pt idx="43">
                  <c:v>16.959999999999983</c:v>
                </c:pt>
                <c:pt idx="44">
                  <c:v>16.979999999999983</c:v>
                </c:pt>
                <c:pt idx="45">
                  <c:v>16.999999999999982</c:v>
                </c:pt>
                <c:pt idx="46">
                  <c:v>17.019999999999982</c:v>
                </c:pt>
                <c:pt idx="47">
                  <c:v>17.039999999999981</c:v>
                </c:pt>
                <c:pt idx="48">
                  <c:v>17.059999999999981</c:v>
                </c:pt>
                <c:pt idx="49">
                  <c:v>17.079999999999981</c:v>
                </c:pt>
                <c:pt idx="50">
                  <c:v>17.09999999999998</c:v>
                </c:pt>
                <c:pt idx="51">
                  <c:v>17.11999999999998</c:v>
                </c:pt>
                <c:pt idx="52">
                  <c:v>17.139999999999979</c:v>
                </c:pt>
                <c:pt idx="53">
                  <c:v>17.159999999999979</c:v>
                </c:pt>
                <c:pt idx="54">
                  <c:v>17.179999999999978</c:v>
                </c:pt>
                <c:pt idx="55">
                  <c:v>17.199999999999978</c:v>
                </c:pt>
                <c:pt idx="56">
                  <c:v>17.219999999999978</c:v>
                </c:pt>
                <c:pt idx="57">
                  <c:v>17.239999999999977</c:v>
                </c:pt>
                <c:pt idx="58">
                  <c:v>17.259999999999977</c:v>
                </c:pt>
                <c:pt idx="59">
                  <c:v>17.279999999999976</c:v>
                </c:pt>
                <c:pt idx="60">
                  <c:v>17.299999999999976</c:v>
                </c:pt>
                <c:pt idx="61">
                  <c:v>17.319999999999975</c:v>
                </c:pt>
                <c:pt idx="62">
                  <c:v>17.339999999999975</c:v>
                </c:pt>
                <c:pt idx="63">
                  <c:v>17.359999999999975</c:v>
                </c:pt>
                <c:pt idx="64">
                  <c:v>17.379999999999974</c:v>
                </c:pt>
                <c:pt idx="65">
                  <c:v>17.399999999999974</c:v>
                </c:pt>
              </c:numCache>
            </c:numRef>
          </c:cat>
          <c:val>
            <c:numRef>
              <c:f>Sheet4!$K$4:$K$69</c:f>
              <c:numCache>
                <c:formatCode>General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7</c:v>
                </c:pt>
                <c:pt idx="15">
                  <c:v>5</c:v>
                </c:pt>
                <c:pt idx="16">
                  <c:v>5</c:v>
                </c:pt>
                <c:pt idx="17">
                  <c:v>7</c:v>
                </c:pt>
                <c:pt idx="18">
                  <c:v>11</c:v>
                </c:pt>
                <c:pt idx="19">
                  <c:v>13</c:v>
                </c:pt>
                <c:pt idx="20">
                  <c:v>19</c:v>
                </c:pt>
                <c:pt idx="21">
                  <c:v>14</c:v>
                </c:pt>
                <c:pt idx="22">
                  <c:v>12</c:v>
                </c:pt>
                <c:pt idx="23">
                  <c:v>12</c:v>
                </c:pt>
                <c:pt idx="24">
                  <c:v>8</c:v>
                </c:pt>
                <c:pt idx="25">
                  <c:v>11</c:v>
                </c:pt>
                <c:pt idx="26">
                  <c:v>9</c:v>
                </c:pt>
                <c:pt idx="27">
                  <c:v>8</c:v>
                </c:pt>
                <c:pt idx="28">
                  <c:v>15</c:v>
                </c:pt>
                <c:pt idx="29">
                  <c:v>8</c:v>
                </c:pt>
                <c:pt idx="30">
                  <c:v>17</c:v>
                </c:pt>
                <c:pt idx="31">
                  <c:v>18</c:v>
                </c:pt>
                <c:pt idx="32">
                  <c:v>16</c:v>
                </c:pt>
                <c:pt idx="33">
                  <c:v>19</c:v>
                </c:pt>
                <c:pt idx="34">
                  <c:v>12</c:v>
                </c:pt>
                <c:pt idx="35">
                  <c:v>5</c:v>
                </c:pt>
                <c:pt idx="36">
                  <c:v>2</c:v>
                </c:pt>
                <c:pt idx="37">
                  <c:v>7</c:v>
                </c:pt>
                <c:pt idx="38">
                  <c:v>3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3</c:v>
                </c:pt>
                <c:pt idx="46">
                  <c:v>4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030880"/>
        <c:axId val="254031440"/>
      </c:barChart>
      <c:catAx>
        <c:axId val="25403088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031440"/>
        <c:crosses val="autoZero"/>
        <c:auto val="1"/>
        <c:lblAlgn val="ctr"/>
        <c:lblOffset val="100"/>
        <c:noMultiLvlLbl val="0"/>
      </c:catAx>
      <c:valAx>
        <c:axId val="25403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03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Sheet5!$J$4:$J$69</c:f>
              <c:numCache>
                <c:formatCode>0.00</c:formatCode>
                <c:ptCount val="66"/>
                <c:pt idx="0">
                  <c:v>67.7</c:v>
                </c:pt>
                <c:pt idx="1">
                  <c:v>67.95</c:v>
                </c:pt>
                <c:pt idx="2">
                  <c:v>68.2</c:v>
                </c:pt>
                <c:pt idx="3">
                  <c:v>68.45</c:v>
                </c:pt>
                <c:pt idx="4">
                  <c:v>68.7</c:v>
                </c:pt>
                <c:pt idx="5">
                  <c:v>68.95</c:v>
                </c:pt>
                <c:pt idx="6">
                  <c:v>69.2</c:v>
                </c:pt>
                <c:pt idx="7">
                  <c:v>69.45</c:v>
                </c:pt>
                <c:pt idx="8">
                  <c:v>69.7</c:v>
                </c:pt>
                <c:pt idx="9">
                  <c:v>69.95</c:v>
                </c:pt>
                <c:pt idx="10">
                  <c:v>70.2</c:v>
                </c:pt>
                <c:pt idx="11">
                  <c:v>70.45</c:v>
                </c:pt>
                <c:pt idx="12">
                  <c:v>70.7</c:v>
                </c:pt>
                <c:pt idx="13">
                  <c:v>70.95</c:v>
                </c:pt>
                <c:pt idx="14">
                  <c:v>71.2</c:v>
                </c:pt>
                <c:pt idx="15">
                  <c:v>71.45</c:v>
                </c:pt>
                <c:pt idx="16">
                  <c:v>71.7</c:v>
                </c:pt>
                <c:pt idx="17">
                  <c:v>71.95</c:v>
                </c:pt>
                <c:pt idx="18">
                  <c:v>72.2</c:v>
                </c:pt>
                <c:pt idx="19">
                  <c:v>72.45</c:v>
                </c:pt>
                <c:pt idx="20">
                  <c:v>72.7</c:v>
                </c:pt>
                <c:pt idx="21">
                  <c:v>72.95</c:v>
                </c:pt>
                <c:pt idx="22">
                  <c:v>73.2</c:v>
                </c:pt>
                <c:pt idx="23">
                  <c:v>73.45</c:v>
                </c:pt>
                <c:pt idx="24">
                  <c:v>73.7</c:v>
                </c:pt>
                <c:pt idx="25">
                  <c:v>73.95</c:v>
                </c:pt>
                <c:pt idx="26">
                  <c:v>74.2</c:v>
                </c:pt>
                <c:pt idx="27">
                  <c:v>74.45</c:v>
                </c:pt>
                <c:pt idx="28">
                  <c:v>74.7</c:v>
                </c:pt>
                <c:pt idx="29">
                  <c:v>74.95</c:v>
                </c:pt>
                <c:pt idx="30">
                  <c:v>75.2</c:v>
                </c:pt>
                <c:pt idx="31">
                  <c:v>75.45</c:v>
                </c:pt>
                <c:pt idx="32">
                  <c:v>75.7</c:v>
                </c:pt>
                <c:pt idx="33">
                  <c:v>75.95</c:v>
                </c:pt>
                <c:pt idx="34">
                  <c:v>76.2</c:v>
                </c:pt>
                <c:pt idx="35">
                  <c:v>76.45</c:v>
                </c:pt>
                <c:pt idx="36">
                  <c:v>76.7</c:v>
                </c:pt>
                <c:pt idx="37">
                  <c:v>76.95</c:v>
                </c:pt>
                <c:pt idx="38">
                  <c:v>77.2</c:v>
                </c:pt>
                <c:pt idx="39">
                  <c:v>77.45</c:v>
                </c:pt>
                <c:pt idx="40">
                  <c:v>77.7</c:v>
                </c:pt>
                <c:pt idx="41">
                  <c:v>77.95</c:v>
                </c:pt>
                <c:pt idx="42">
                  <c:v>78.2</c:v>
                </c:pt>
                <c:pt idx="43">
                  <c:v>78.45</c:v>
                </c:pt>
                <c:pt idx="44">
                  <c:v>78.7</c:v>
                </c:pt>
                <c:pt idx="45">
                  <c:v>78.95</c:v>
                </c:pt>
                <c:pt idx="46">
                  <c:v>79.2</c:v>
                </c:pt>
                <c:pt idx="47">
                  <c:v>79.45</c:v>
                </c:pt>
                <c:pt idx="48">
                  <c:v>79.7</c:v>
                </c:pt>
                <c:pt idx="49">
                  <c:v>79.95</c:v>
                </c:pt>
                <c:pt idx="50">
                  <c:v>80.2</c:v>
                </c:pt>
                <c:pt idx="51">
                  <c:v>80.45</c:v>
                </c:pt>
                <c:pt idx="52">
                  <c:v>80.7</c:v>
                </c:pt>
                <c:pt idx="53">
                  <c:v>80.95</c:v>
                </c:pt>
                <c:pt idx="54">
                  <c:v>81.2</c:v>
                </c:pt>
                <c:pt idx="55">
                  <c:v>81.45</c:v>
                </c:pt>
                <c:pt idx="56">
                  <c:v>81.7</c:v>
                </c:pt>
                <c:pt idx="57">
                  <c:v>81.95</c:v>
                </c:pt>
                <c:pt idx="58">
                  <c:v>82.2</c:v>
                </c:pt>
                <c:pt idx="59">
                  <c:v>82.45</c:v>
                </c:pt>
                <c:pt idx="60">
                  <c:v>82.7</c:v>
                </c:pt>
                <c:pt idx="61">
                  <c:v>82.95</c:v>
                </c:pt>
                <c:pt idx="62">
                  <c:v>83.2</c:v>
                </c:pt>
                <c:pt idx="63">
                  <c:v>83.45</c:v>
                </c:pt>
                <c:pt idx="64">
                  <c:v>83.7</c:v>
                </c:pt>
                <c:pt idx="65">
                  <c:v>83.95</c:v>
                </c:pt>
              </c:numCache>
            </c:numRef>
          </c:cat>
          <c:val>
            <c:numRef>
              <c:f>Sheet5!$K$4:$K$69</c:f>
              <c:numCache>
                <c:formatCode>General</c:formatCode>
                <c:ptCount val="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9</c:v>
                </c:pt>
                <c:pt idx="5">
                  <c:v>19</c:v>
                </c:pt>
                <c:pt idx="6">
                  <c:v>20</c:v>
                </c:pt>
                <c:pt idx="7">
                  <c:v>17</c:v>
                </c:pt>
                <c:pt idx="8">
                  <c:v>21</c:v>
                </c:pt>
                <c:pt idx="9">
                  <c:v>16</c:v>
                </c:pt>
                <c:pt idx="10">
                  <c:v>12</c:v>
                </c:pt>
                <c:pt idx="11">
                  <c:v>12</c:v>
                </c:pt>
                <c:pt idx="12">
                  <c:v>6</c:v>
                </c:pt>
                <c:pt idx="13">
                  <c:v>3</c:v>
                </c:pt>
                <c:pt idx="14">
                  <c:v>9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7</c:v>
                </c:pt>
                <c:pt idx="25">
                  <c:v>8</c:v>
                </c:pt>
                <c:pt idx="26">
                  <c:v>12</c:v>
                </c:pt>
                <c:pt idx="27">
                  <c:v>6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6</c:v>
                </c:pt>
                <c:pt idx="32">
                  <c:v>5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2</c:v>
                </c:pt>
                <c:pt idx="49">
                  <c:v>4</c:v>
                </c:pt>
                <c:pt idx="50">
                  <c:v>1</c:v>
                </c:pt>
                <c:pt idx="51">
                  <c:v>4</c:v>
                </c:pt>
                <c:pt idx="52">
                  <c:v>2</c:v>
                </c:pt>
                <c:pt idx="53">
                  <c:v>5</c:v>
                </c:pt>
                <c:pt idx="54">
                  <c:v>7</c:v>
                </c:pt>
                <c:pt idx="55">
                  <c:v>5</c:v>
                </c:pt>
                <c:pt idx="56">
                  <c:v>8</c:v>
                </c:pt>
                <c:pt idx="57">
                  <c:v>5</c:v>
                </c:pt>
                <c:pt idx="58">
                  <c:v>3</c:v>
                </c:pt>
                <c:pt idx="59">
                  <c:v>8</c:v>
                </c:pt>
                <c:pt idx="60">
                  <c:v>6</c:v>
                </c:pt>
                <c:pt idx="61">
                  <c:v>2</c:v>
                </c:pt>
                <c:pt idx="62">
                  <c:v>0</c:v>
                </c:pt>
                <c:pt idx="63">
                  <c:v>3</c:v>
                </c:pt>
                <c:pt idx="64">
                  <c:v>2</c:v>
                </c:pt>
                <c:pt idx="6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836416"/>
        <c:axId val="243836976"/>
      </c:barChart>
      <c:catAx>
        <c:axId val="24383641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836976"/>
        <c:crosses val="autoZero"/>
        <c:auto val="1"/>
        <c:lblAlgn val="ctr"/>
        <c:lblOffset val="100"/>
        <c:noMultiLvlLbl val="0"/>
      </c:catAx>
      <c:valAx>
        <c:axId val="24383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836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29000">
                  <a:schemeClr val="accent1">
                    <a:lumMod val="45000"/>
                    <a:lumOff val="55000"/>
                  </a:schemeClr>
                </a:gs>
                <a:gs pos="83000">
                  <a:schemeClr val="tx2"/>
                </a:gs>
                <a:gs pos="100000">
                  <a:schemeClr val="tx2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numRef>
              <c:f>Sheet2!$J$4:$J$69</c:f>
              <c:numCache>
                <c:formatCode>0.00</c:formatCode>
                <c:ptCount val="66"/>
                <c:pt idx="0">
                  <c:v>14.1</c:v>
                </c:pt>
                <c:pt idx="1">
                  <c:v>14.12</c:v>
                </c:pt>
                <c:pt idx="2">
                  <c:v>14.139999999999999</c:v>
                </c:pt>
                <c:pt idx="3">
                  <c:v>14.159999999999998</c:v>
                </c:pt>
                <c:pt idx="4">
                  <c:v>14.179999999999998</c:v>
                </c:pt>
                <c:pt idx="5">
                  <c:v>14.199999999999998</c:v>
                </c:pt>
                <c:pt idx="6">
                  <c:v>14.219999999999997</c:v>
                </c:pt>
                <c:pt idx="7">
                  <c:v>14.239999999999997</c:v>
                </c:pt>
                <c:pt idx="8">
                  <c:v>14.259999999999996</c:v>
                </c:pt>
                <c:pt idx="9">
                  <c:v>14.279999999999996</c:v>
                </c:pt>
                <c:pt idx="10">
                  <c:v>14.299999999999995</c:v>
                </c:pt>
                <c:pt idx="11">
                  <c:v>14.319999999999995</c:v>
                </c:pt>
                <c:pt idx="12">
                  <c:v>14.339999999999995</c:v>
                </c:pt>
                <c:pt idx="13">
                  <c:v>14.359999999999994</c:v>
                </c:pt>
                <c:pt idx="14">
                  <c:v>14.379999999999994</c:v>
                </c:pt>
                <c:pt idx="15">
                  <c:v>14.399999999999993</c:v>
                </c:pt>
                <c:pt idx="16">
                  <c:v>14.419999999999993</c:v>
                </c:pt>
                <c:pt idx="17">
                  <c:v>14.439999999999992</c:v>
                </c:pt>
                <c:pt idx="18">
                  <c:v>14.459999999999992</c:v>
                </c:pt>
                <c:pt idx="19">
                  <c:v>14.479999999999992</c:v>
                </c:pt>
                <c:pt idx="20">
                  <c:v>14.499999999999991</c:v>
                </c:pt>
                <c:pt idx="21">
                  <c:v>14.519999999999991</c:v>
                </c:pt>
                <c:pt idx="22">
                  <c:v>14.53999999999999</c:v>
                </c:pt>
                <c:pt idx="23">
                  <c:v>14.55999999999999</c:v>
                </c:pt>
                <c:pt idx="24">
                  <c:v>14.579999999999989</c:v>
                </c:pt>
                <c:pt idx="25">
                  <c:v>14.599999999999989</c:v>
                </c:pt>
                <c:pt idx="26">
                  <c:v>14.619999999999989</c:v>
                </c:pt>
                <c:pt idx="27">
                  <c:v>14.639999999999988</c:v>
                </c:pt>
                <c:pt idx="28">
                  <c:v>14.659999999999988</c:v>
                </c:pt>
                <c:pt idx="29">
                  <c:v>14.679999999999987</c:v>
                </c:pt>
                <c:pt idx="30">
                  <c:v>14.699999999999987</c:v>
                </c:pt>
                <c:pt idx="31">
                  <c:v>14.719999999999986</c:v>
                </c:pt>
                <c:pt idx="32">
                  <c:v>14.739999999999986</c:v>
                </c:pt>
                <c:pt idx="33">
                  <c:v>14.759999999999986</c:v>
                </c:pt>
                <c:pt idx="34">
                  <c:v>14.779999999999985</c:v>
                </c:pt>
                <c:pt idx="35">
                  <c:v>14.799999999999985</c:v>
                </c:pt>
                <c:pt idx="36">
                  <c:v>14.819999999999984</c:v>
                </c:pt>
                <c:pt idx="37">
                  <c:v>14.839999999999984</c:v>
                </c:pt>
                <c:pt idx="38">
                  <c:v>14.859999999999983</c:v>
                </c:pt>
                <c:pt idx="39">
                  <c:v>14.879999999999983</c:v>
                </c:pt>
                <c:pt idx="40">
                  <c:v>14.899999999999983</c:v>
                </c:pt>
                <c:pt idx="41">
                  <c:v>14.919999999999982</c:v>
                </c:pt>
                <c:pt idx="42">
                  <c:v>14.939999999999982</c:v>
                </c:pt>
                <c:pt idx="43">
                  <c:v>14.959999999999981</c:v>
                </c:pt>
                <c:pt idx="44">
                  <c:v>14.979999999999981</c:v>
                </c:pt>
                <c:pt idx="45">
                  <c:v>14.99999999999998</c:v>
                </c:pt>
                <c:pt idx="46">
                  <c:v>15.01999999999998</c:v>
                </c:pt>
                <c:pt idx="47">
                  <c:v>15.03999999999998</c:v>
                </c:pt>
                <c:pt idx="48">
                  <c:v>15.059999999999979</c:v>
                </c:pt>
                <c:pt idx="49">
                  <c:v>15.079999999999979</c:v>
                </c:pt>
                <c:pt idx="50">
                  <c:v>15.099999999999978</c:v>
                </c:pt>
                <c:pt idx="51">
                  <c:v>15.119999999999978</c:v>
                </c:pt>
                <c:pt idx="52">
                  <c:v>15.139999999999977</c:v>
                </c:pt>
                <c:pt idx="53">
                  <c:v>15.159999999999977</c:v>
                </c:pt>
                <c:pt idx="54">
                  <c:v>15.179999999999977</c:v>
                </c:pt>
                <c:pt idx="55">
                  <c:v>15.199999999999976</c:v>
                </c:pt>
                <c:pt idx="56">
                  <c:v>15.219999999999976</c:v>
                </c:pt>
                <c:pt idx="57">
                  <c:v>15.239999999999975</c:v>
                </c:pt>
                <c:pt idx="58">
                  <c:v>15.259999999999975</c:v>
                </c:pt>
                <c:pt idx="59">
                  <c:v>15.279999999999974</c:v>
                </c:pt>
                <c:pt idx="60">
                  <c:v>15.299999999999974</c:v>
                </c:pt>
                <c:pt idx="61">
                  <c:v>15.319999999999974</c:v>
                </c:pt>
                <c:pt idx="62">
                  <c:v>15.339999999999973</c:v>
                </c:pt>
                <c:pt idx="63">
                  <c:v>15.359999999999973</c:v>
                </c:pt>
                <c:pt idx="64">
                  <c:v>15.379999999999972</c:v>
                </c:pt>
                <c:pt idx="65">
                  <c:v>15.399999999999972</c:v>
                </c:pt>
              </c:numCache>
            </c:numRef>
          </c:cat>
          <c:val>
            <c:numRef>
              <c:f>Sheet2!$K$4:$K$69</c:f>
              <c:numCache>
                <c:formatCode>General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6</c:v>
                </c:pt>
                <c:pt idx="9">
                  <c:v>16</c:v>
                </c:pt>
                <c:pt idx="10">
                  <c:v>5</c:v>
                </c:pt>
                <c:pt idx="11">
                  <c:v>18</c:v>
                </c:pt>
                <c:pt idx="12">
                  <c:v>21</c:v>
                </c:pt>
                <c:pt idx="13">
                  <c:v>13</c:v>
                </c:pt>
                <c:pt idx="14">
                  <c:v>9</c:v>
                </c:pt>
                <c:pt idx="15">
                  <c:v>9</c:v>
                </c:pt>
                <c:pt idx="16">
                  <c:v>7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16</c:v>
                </c:pt>
                <c:pt idx="22">
                  <c:v>15</c:v>
                </c:pt>
                <c:pt idx="23">
                  <c:v>13</c:v>
                </c:pt>
                <c:pt idx="24">
                  <c:v>18</c:v>
                </c:pt>
                <c:pt idx="25">
                  <c:v>14</c:v>
                </c:pt>
                <c:pt idx="26">
                  <c:v>8</c:v>
                </c:pt>
                <c:pt idx="27">
                  <c:v>8</c:v>
                </c:pt>
                <c:pt idx="28">
                  <c:v>2</c:v>
                </c:pt>
                <c:pt idx="29">
                  <c:v>3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1</c:v>
                </c:pt>
                <c:pt idx="34">
                  <c:v>3</c:v>
                </c:pt>
                <c:pt idx="35">
                  <c:v>9</c:v>
                </c:pt>
                <c:pt idx="36">
                  <c:v>7</c:v>
                </c:pt>
                <c:pt idx="37">
                  <c:v>16</c:v>
                </c:pt>
                <c:pt idx="38">
                  <c:v>14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Sheet2!$L$4:$L$69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52039856"/>
        <c:axId val="752040416"/>
      </c:barChart>
      <c:catAx>
        <c:axId val="75203985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52040416"/>
        <c:crosses val="autoZero"/>
        <c:auto val="1"/>
        <c:lblAlgn val="ctr"/>
        <c:lblOffset val="100"/>
        <c:tickLblSkip val="4"/>
        <c:noMultiLvlLbl val="0"/>
      </c:catAx>
      <c:valAx>
        <c:axId val="7520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5203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Sheet3!$P$4</c:f>
          <c:strCache>
            <c:ptCount val="1"/>
            <c:pt idx="0">
              <c:v>SPREAD(RBE-CLE,L2)</c:v>
            </c:pt>
          </c:strCache>
        </c:strRef>
      </c:tx>
      <c:layout>
        <c:manualLayout>
          <c:xMode val="edge"/>
          <c:yMode val="edge"/>
          <c:x val="0.34600151412049923"/>
          <c:y val="1.2924622954240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589321867507959E-2"/>
          <c:y val="0.12058333333333333"/>
          <c:w val="0.9321924604041586"/>
          <c:h val="0.7910416666666666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Sheet3!$D$4:$D$79</c:f>
              <c:strCache>
                <c:ptCount val="76"/>
                <c:pt idx="0">
                  <c:v>10:40</c:v>
                </c:pt>
                <c:pt idx="1">
                  <c:v>10:30</c:v>
                </c:pt>
                <c:pt idx="2">
                  <c:v>10:20</c:v>
                </c:pt>
                <c:pt idx="3">
                  <c:v>10:10</c:v>
                </c:pt>
                <c:pt idx="4">
                  <c:v>10:00</c:v>
                </c:pt>
                <c:pt idx="5">
                  <c:v>9:50</c:v>
                </c:pt>
                <c:pt idx="6">
                  <c:v>9:40</c:v>
                </c:pt>
                <c:pt idx="7">
                  <c:v>9:30</c:v>
                </c:pt>
                <c:pt idx="8">
                  <c:v>9:20</c:v>
                </c:pt>
                <c:pt idx="9">
                  <c:v>9:10</c:v>
                </c:pt>
                <c:pt idx="10">
                  <c:v>9:00</c:v>
                </c:pt>
                <c:pt idx="11">
                  <c:v>8:50</c:v>
                </c:pt>
                <c:pt idx="12">
                  <c:v>8:40</c:v>
                </c:pt>
                <c:pt idx="13">
                  <c:v>8:30</c:v>
                </c:pt>
                <c:pt idx="14">
                  <c:v>8:20</c:v>
                </c:pt>
                <c:pt idx="15">
                  <c:v>8:10</c:v>
                </c:pt>
                <c:pt idx="16">
                  <c:v>8:00</c:v>
                </c:pt>
                <c:pt idx="17">
                  <c:v>7:50</c:v>
                </c:pt>
                <c:pt idx="18">
                  <c:v>7:40</c:v>
                </c:pt>
                <c:pt idx="19">
                  <c:v>7:30</c:v>
                </c:pt>
                <c:pt idx="20">
                  <c:v>7:20</c:v>
                </c:pt>
                <c:pt idx="21">
                  <c:v>7:10</c:v>
                </c:pt>
                <c:pt idx="22">
                  <c:v>7:00</c:v>
                </c:pt>
                <c:pt idx="23">
                  <c:v>6:50</c:v>
                </c:pt>
                <c:pt idx="24">
                  <c:v>6:40</c:v>
                </c:pt>
                <c:pt idx="25">
                  <c:v>6:30</c:v>
                </c:pt>
                <c:pt idx="26">
                  <c:v>6:20</c:v>
                </c:pt>
                <c:pt idx="27">
                  <c:v>6:10</c:v>
                </c:pt>
                <c:pt idx="28">
                  <c:v>6:00</c:v>
                </c:pt>
                <c:pt idx="29">
                  <c:v>5:50</c:v>
                </c:pt>
                <c:pt idx="30">
                  <c:v>5:40</c:v>
                </c:pt>
                <c:pt idx="31">
                  <c:v>5:30</c:v>
                </c:pt>
                <c:pt idx="32">
                  <c:v>5:20</c:v>
                </c:pt>
                <c:pt idx="33">
                  <c:v>5:10</c:v>
                </c:pt>
                <c:pt idx="34">
                  <c:v>5:00</c:v>
                </c:pt>
                <c:pt idx="35">
                  <c:v>4:50</c:v>
                </c:pt>
                <c:pt idx="36">
                  <c:v>4:40</c:v>
                </c:pt>
                <c:pt idx="37">
                  <c:v>4:30</c:v>
                </c:pt>
                <c:pt idx="38">
                  <c:v>4:20</c:v>
                </c:pt>
                <c:pt idx="39">
                  <c:v>4:10</c:v>
                </c:pt>
                <c:pt idx="40">
                  <c:v>4:00</c:v>
                </c:pt>
                <c:pt idx="41">
                  <c:v>3:50</c:v>
                </c:pt>
                <c:pt idx="42">
                  <c:v>3:40</c:v>
                </c:pt>
                <c:pt idx="43">
                  <c:v>3:30</c:v>
                </c:pt>
                <c:pt idx="44">
                  <c:v>3:20</c:v>
                </c:pt>
                <c:pt idx="45">
                  <c:v>3:10</c:v>
                </c:pt>
                <c:pt idx="46">
                  <c:v>3:00</c:v>
                </c:pt>
                <c:pt idx="47">
                  <c:v>2:50</c:v>
                </c:pt>
                <c:pt idx="48">
                  <c:v>2:40</c:v>
                </c:pt>
                <c:pt idx="49">
                  <c:v>2:30</c:v>
                </c:pt>
                <c:pt idx="50">
                  <c:v>2:20</c:v>
                </c:pt>
                <c:pt idx="51">
                  <c:v>2:10</c:v>
                </c:pt>
                <c:pt idx="52">
                  <c:v>2:00</c:v>
                </c:pt>
                <c:pt idx="53">
                  <c:v>1:50</c:v>
                </c:pt>
                <c:pt idx="54">
                  <c:v>1:40</c:v>
                </c:pt>
                <c:pt idx="55">
                  <c:v>1:30</c:v>
                </c:pt>
                <c:pt idx="56">
                  <c:v>1:20</c:v>
                </c:pt>
                <c:pt idx="57">
                  <c:v>1:10</c:v>
                </c:pt>
                <c:pt idx="58">
                  <c:v>1:00</c:v>
                </c:pt>
                <c:pt idx="59">
                  <c:v>0:50</c:v>
                </c:pt>
                <c:pt idx="60">
                  <c:v>0:40</c:v>
                </c:pt>
                <c:pt idx="61">
                  <c:v>0:30</c:v>
                </c:pt>
                <c:pt idx="62">
                  <c:v>0:20</c:v>
                </c:pt>
                <c:pt idx="63">
                  <c:v>0:10</c:v>
                </c:pt>
                <c:pt idx="64">
                  <c:v>0:00</c:v>
                </c:pt>
                <c:pt idx="65">
                  <c:v>23:50</c:v>
                </c:pt>
                <c:pt idx="66">
                  <c:v>23:40</c:v>
                </c:pt>
                <c:pt idx="67">
                  <c:v>23:30</c:v>
                </c:pt>
                <c:pt idx="68">
                  <c:v>23:20</c:v>
                </c:pt>
                <c:pt idx="69">
                  <c:v>23:10</c:v>
                </c:pt>
                <c:pt idx="70">
                  <c:v>23:00</c:v>
                </c:pt>
                <c:pt idx="71">
                  <c:v>22:50</c:v>
                </c:pt>
                <c:pt idx="72">
                  <c:v>22:40</c:v>
                </c:pt>
                <c:pt idx="73">
                  <c:v>22:30</c:v>
                </c:pt>
                <c:pt idx="74">
                  <c:v>22:20</c:v>
                </c:pt>
                <c:pt idx="75">
                  <c:v>22:10</c:v>
                </c:pt>
              </c:strCache>
            </c:strRef>
          </c:cat>
          <c:val>
            <c:numRef>
              <c:f>Sheet3!$F$4:$F$79</c:f>
              <c:numCache>
                <c:formatCode>0.00</c:formatCode>
                <c:ptCount val="76"/>
                <c:pt idx="0">
                  <c:v>-47.69</c:v>
                </c:pt>
                <c:pt idx="1">
                  <c:v>-48.02</c:v>
                </c:pt>
                <c:pt idx="2">
                  <c:v>-48.02</c:v>
                </c:pt>
                <c:pt idx="3">
                  <c:v>-48.17</c:v>
                </c:pt>
                <c:pt idx="4">
                  <c:v>-47.94</c:v>
                </c:pt>
                <c:pt idx="5">
                  <c:v>-47.95</c:v>
                </c:pt>
                <c:pt idx="6">
                  <c:v>-48.05</c:v>
                </c:pt>
                <c:pt idx="7">
                  <c:v>-47.87</c:v>
                </c:pt>
                <c:pt idx="8">
                  <c:v>-47.83</c:v>
                </c:pt>
                <c:pt idx="9">
                  <c:v>-47.76</c:v>
                </c:pt>
                <c:pt idx="10">
                  <c:v>-47.76</c:v>
                </c:pt>
                <c:pt idx="11">
                  <c:v>-47.79</c:v>
                </c:pt>
                <c:pt idx="12">
                  <c:v>-47.8</c:v>
                </c:pt>
                <c:pt idx="13">
                  <c:v>-47.68</c:v>
                </c:pt>
                <c:pt idx="14">
                  <c:v>-47.7</c:v>
                </c:pt>
                <c:pt idx="15">
                  <c:v>-47.74</c:v>
                </c:pt>
                <c:pt idx="16">
                  <c:v>-47.83</c:v>
                </c:pt>
                <c:pt idx="17">
                  <c:v>-47.84</c:v>
                </c:pt>
                <c:pt idx="18">
                  <c:v>-47.78</c:v>
                </c:pt>
                <c:pt idx="19">
                  <c:v>-47.86</c:v>
                </c:pt>
                <c:pt idx="20">
                  <c:v>-47.87</c:v>
                </c:pt>
                <c:pt idx="21">
                  <c:v>-47.85</c:v>
                </c:pt>
                <c:pt idx="22">
                  <c:v>-47.8</c:v>
                </c:pt>
                <c:pt idx="23">
                  <c:v>-47.81</c:v>
                </c:pt>
                <c:pt idx="24">
                  <c:v>-47.85</c:v>
                </c:pt>
                <c:pt idx="25">
                  <c:v>-47.92</c:v>
                </c:pt>
                <c:pt idx="26">
                  <c:v>-48</c:v>
                </c:pt>
                <c:pt idx="27">
                  <c:v>-48.06</c:v>
                </c:pt>
                <c:pt idx="28">
                  <c:v>-47.94</c:v>
                </c:pt>
                <c:pt idx="29">
                  <c:v>-48.03</c:v>
                </c:pt>
                <c:pt idx="30">
                  <c:v>-48</c:v>
                </c:pt>
                <c:pt idx="31">
                  <c:v>-48.03</c:v>
                </c:pt>
                <c:pt idx="32">
                  <c:v>-48.11</c:v>
                </c:pt>
                <c:pt idx="33">
                  <c:v>-48.06</c:v>
                </c:pt>
                <c:pt idx="34">
                  <c:v>-48.04</c:v>
                </c:pt>
                <c:pt idx="35">
                  <c:v>-48.04</c:v>
                </c:pt>
                <c:pt idx="36">
                  <c:v>-48.08</c:v>
                </c:pt>
                <c:pt idx="37">
                  <c:v>-48.13</c:v>
                </c:pt>
                <c:pt idx="38">
                  <c:v>-48.15</c:v>
                </c:pt>
                <c:pt idx="39">
                  <c:v>-48.09</c:v>
                </c:pt>
                <c:pt idx="40">
                  <c:v>-48.07</c:v>
                </c:pt>
                <c:pt idx="41">
                  <c:v>-48.03</c:v>
                </c:pt>
                <c:pt idx="42">
                  <c:v>-48.02</c:v>
                </c:pt>
                <c:pt idx="43">
                  <c:v>-48.02</c:v>
                </c:pt>
                <c:pt idx="44">
                  <c:v>-48.02</c:v>
                </c:pt>
                <c:pt idx="45">
                  <c:v>-48.11</c:v>
                </c:pt>
                <c:pt idx="46">
                  <c:v>-48.06</c:v>
                </c:pt>
                <c:pt idx="47">
                  <c:v>-48.01</c:v>
                </c:pt>
                <c:pt idx="48">
                  <c:v>-48.03</c:v>
                </c:pt>
                <c:pt idx="49">
                  <c:v>-48.02</c:v>
                </c:pt>
                <c:pt idx="50">
                  <c:v>-48</c:v>
                </c:pt>
                <c:pt idx="51">
                  <c:v>-48.02</c:v>
                </c:pt>
                <c:pt idx="52">
                  <c:v>-48.13</c:v>
                </c:pt>
                <c:pt idx="53">
                  <c:v>-48.2</c:v>
                </c:pt>
                <c:pt idx="54">
                  <c:v>-48.22</c:v>
                </c:pt>
                <c:pt idx="55">
                  <c:v>-48.21</c:v>
                </c:pt>
                <c:pt idx="56">
                  <c:v>-48.21</c:v>
                </c:pt>
                <c:pt idx="57">
                  <c:v>-48.19</c:v>
                </c:pt>
                <c:pt idx="58">
                  <c:v>-48.26</c:v>
                </c:pt>
                <c:pt idx="59">
                  <c:v>-48.25</c:v>
                </c:pt>
                <c:pt idx="60">
                  <c:v>-48.23</c:v>
                </c:pt>
                <c:pt idx="61">
                  <c:v>-48.25</c:v>
                </c:pt>
                <c:pt idx="62">
                  <c:v>-48.3</c:v>
                </c:pt>
                <c:pt idx="63">
                  <c:v>-48.27</c:v>
                </c:pt>
                <c:pt idx="64">
                  <c:v>-48.28</c:v>
                </c:pt>
                <c:pt idx="65">
                  <c:v>-48.31</c:v>
                </c:pt>
                <c:pt idx="66">
                  <c:v>-48.31</c:v>
                </c:pt>
                <c:pt idx="67">
                  <c:v>-48.29</c:v>
                </c:pt>
                <c:pt idx="68">
                  <c:v>-48.27</c:v>
                </c:pt>
                <c:pt idx="69">
                  <c:v>-48.27</c:v>
                </c:pt>
                <c:pt idx="70">
                  <c:v>-48.26</c:v>
                </c:pt>
                <c:pt idx="71">
                  <c:v>-48.25</c:v>
                </c:pt>
                <c:pt idx="72">
                  <c:v>-48.24</c:v>
                </c:pt>
                <c:pt idx="73">
                  <c:v>-48.3</c:v>
                </c:pt>
                <c:pt idx="74">
                  <c:v>-48.28</c:v>
                </c:pt>
                <c:pt idx="75">
                  <c:v>-48.25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Sheet3!$D$4:$D$79</c:f>
              <c:strCache>
                <c:ptCount val="76"/>
                <c:pt idx="0">
                  <c:v>10:40</c:v>
                </c:pt>
                <c:pt idx="1">
                  <c:v>10:30</c:v>
                </c:pt>
                <c:pt idx="2">
                  <c:v>10:20</c:v>
                </c:pt>
                <c:pt idx="3">
                  <c:v>10:10</c:v>
                </c:pt>
                <c:pt idx="4">
                  <c:v>10:00</c:v>
                </c:pt>
                <c:pt idx="5">
                  <c:v>9:50</c:v>
                </c:pt>
                <c:pt idx="6">
                  <c:v>9:40</c:v>
                </c:pt>
                <c:pt idx="7">
                  <c:v>9:30</c:v>
                </c:pt>
                <c:pt idx="8">
                  <c:v>9:20</c:v>
                </c:pt>
                <c:pt idx="9">
                  <c:v>9:10</c:v>
                </c:pt>
                <c:pt idx="10">
                  <c:v>9:00</c:v>
                </c:pt>
                <c:pt idx="11">
                  <c:v>8:50</c:v>
                </c:pt>
                <c:pt idx="12">
                  <c:v>8:40</c:v>
                </c:pt>
                <c:pt idx="13">
                  <c:v>8:30</c:v>
                </c:pt>
                <c:pt idx="14">
                  <c:v>8:20</c:v>
                </c:pt>
                <c:pt idx="15">
                  <c:v>8:10</c:v>
                </c:pt>
                <c:pt idx="16">
                  <c:v>8:00</c:v>
                </c:pt>
                <c:pt idx="17">
                  <c:v>7:50</c:v>
                </c:pt>
                <c:pt idx="18">
                  <c:v>7:40</c:v>
                </c:pt>
                <c:pt idx="19">
                  <c:v>7:30</c:v>
                </c:pt>
                <c:pt idx="20">
                  <c:v>7:20</c:v>
                </c:pt>
                <c:pt idx="21">
                  <c:v>7:10</c:v>
                </c:pt>
                <c:pt idx="22">
                  <c:v>7:00</c:v>
                </c:pt>
                <c:pt idx="23">
                  <c:v>6:50</c:v>
                </c:pt>
                <c:pt idx="24">
                  <c:v>6:40</c:v>
                </c:pt>
                <c:pt idx="25">
                  <c:v>6:30</c:v>
                </c:pt>
                <c:pt idx="26">
                  <c:v>6:20</c:v>
                </c:pt>
                <c:pt idx="27">
                  <c:v>6:10</c:v>
                </c:pt>
                <c:pt idx="28">
                  <c:v>6:00</c:v>
                </c:pt>
                <c:pt idx="29">
                  <c:v>5:50</c:v>
                </c:pt>
                <c:pt idx="30">
                  <c:v>5:40</c:v>
                </c:pt>
                <c:pt idx="31">
                  <c:v>5:30</c:v>
                </c:pt>
                <c:pt idx="32">
                  <c:v>5:20</c:v>
                </c:pt>
                <c:pt idx="33">
                  <c:v>5:10</c:v>
                </c:pt>
                <c:pt idx="34">
                  <c:v>5:00</c:v>
                </c:pt>
                <c:pt idx="35">
                  <c:v>4:50</c:v>
                </c:pt>
                <c:pt idx="36">
                  <c:v>4:40</c:v>
                </c:pt>
                <c:pt idx="37">
                  <c:v>4:30</c:v>
                </c:pt>
                <c:pt idx="38">
                  <c:v>4:20</c:v>
                </c:pt>
                <c:pt idx="39">
                  <c:v>4:10</c:v>
                </c:pt>
                <c:pt idx="40">
                  <c:v>4:00</c:v>
                </c:pt>
                <c:pt idx="41">
                  <c:v>3:50</c:v>
                </c:pt>
                <c:pt idx="42">
                  <c:v>3:40</c:v>
                </c:pt>
                <c:pt idx="43">
                  <c:v>3:30</c:v>
                </c:pt>
                <c:pt idx="44">
                  <c:v>3:20</c:v>
                </c:pt>
                <c:pt idx="45">
                  <c:v>3:10</c:v>
                </c:pt>
                <c:pt idx="46">
                  <c:v>3:00</c:v>
                </c:pt>
                <c:pt idx="47">
                  <c:v>2:50</c:v>
                </c:pt>
                <c:pt idx="48">
                  <c:v>2:40</c:v>
                </c:pt>
                <c:pt idx="49">
                  <c:v>2:30</c:v>
                </c:pt>
                <c:pt idx="50">
                  <c:v>2:20</c:v>
                </c:pt>
                <c:pt idx="51">
                  <c:v>2:10</c:v>
                </c:pt>
                <c:pt idx="52">
                  <c:v>2:00</c:v>
                </c:pt>
                <c:pt idx="53">
                  <c:v>1:50</c:v>
                </c:pt>
                <c:pt idx="54">
                  <c:v>1:40</c:v>
                </c:pt>
                <c:pt idx="55">
                  <c:v>1:30</c:v>
                </c:pt>
                <c:pt idx="56">
                  <c:v>1:20</c:v>
                </c:pt>
                <c:pt idx="57">
                  <c:v>1:10</c:v>
                </c:pt>
                <c:pt idx="58">
                  <c:v>1:00</c:v>
                </c:pt>
                <c:pt idx="59">
                  <c:v>0:50</c:v>
                </c:pt>
                <c:pt idx="60">
                  <c:v>0:40</c:v>
                </c:pt>
                <c:pt idx="61">
                  <c:v>0:30</c:v>
                </c:pt>
                <c:pt idx="62">
                  <c:v>0:20</c:v>
                </c:pt>
                <c:pt idx="63">
                  <c:v>0:10</c:v>
                </c:pt>
                <c:pt idx="64">
                  <c:v>0:00</c:v>
                </c:pt>
                <c:pt idx="65">
                  <c:v>23:50</c:v>
                </c:pt>
                <c:pt idx="66">
                  <c:v>23:40</c:v>
                </c:pt>
                <c:pt idx="67">
                  <c:v>23:30</c:v>
                </c:pt>
                <c:pt idx="68">
                  <c:v>23:20</c:v>
                </c:pt>
                <c:pt idx="69">
                  <c:v>23:10</c:v>
                </c:pt>
                <c:pt idx="70">
                  <c:v>23:00</c:v>
                </c:pt>
                <c:pt idx="71">
                  <c:v>22:50</c:v>
                </c:pt>
                <c:pt idx="72">
                  <c:v>22:40</c:v>
                </c:pt>
                <c:pt idx="73">
                  <c:v>22:30</c:v>
                </c:pt>
                <c:pt idx="74">
                  <c:v>22:20</c:v>
                </c:pt>
                <c:pt idx="75">
                  <c:v>22:10</c:v>
                </c:pt>
              </c:strCache>
            </c:strRef>
          </c:cat>
          <c:val>
            <c:numRef>
              <c:f>Sheet3!$G$4:$G$79</c:f>
              <c:numCache>
                <c:formatCode>0.00</c:formatCode>
                <c:ptCount val="76"/>
                <c:pt idx="0">
                  <c:v>-47.68</c:v>
                </c:pt>
                <c:pt idx="1">
                  <c:v>-47.75</c:v>
                </c:pt>
                <c:pt idx="2">
                  <c:v>-47.98</c:v>
                </c:pt>
                <c:pt idx="3">
                  <c:v>-47.98</c:v>
                </c:pt>
                <c:pt idx="4">
                  <c:v>-47.94</c:v>
                </c:pt>
                <c:pt idx="5">
                  <c:v>-47.88</c:v>
                </c:pt>
                <c:pt idx="6">
                  <c:v>-47.95</c:v>
                </c:pt>
                <c:pt idx="7">
                  <c:v>-47.86</c:v>
                </c:pt>
                <c:pt idx="8">
                  <c:v>-47.8</c:v>
                </c:pt>
                <c:pt idx="9">
                  <c:v>-47.76</c:v>
                </c:pt>
                <c:pt idx="10">
                  <c:v>-47.71</c:v>
                </c:pt>
                <c:pt idx="11">
                  <c:v>-47.77</c:v>
                </c:pt>
                <c:pt idx="12">
                  <c:v>-47.78</c:v>
                </c:pt>
                <c:pt idx="13">
                  <c:v>-47.68</c:v>
                </c:pt>
                <c:pt idx="14">
                  <c:v>-47.67</c:v>
                </c:pt>
                <c:pt idx="15">
                  <c:v>-47.64</c:v>
                </c:pt>
                <c:pt idx="16">
                  <c:v>-47.66</c:v>
                </c:pt>
                <c:pt idx="17">
                  <c:v>-47.74</c:v>
                </c:pt>
                <c:pt idx="18">
                  <c:v>-47.78</c:v>
                </c:pt>
                <c:pt idx="19">
                  <c:v>-47.75</c:v>
                </c:pt>
                <c:pt idx="20">
                  <c:v>-47.86</c:v>
                </c:pt>
                <c:pt idx="21">
                  <c:v>-47.81</c:v>
                </c:pt>
                <c:pt idx="22">
                  <c:v>-47.78</c:v>
                </c:pt>
                <c:pt idx="23">
                  <c:v>-47.79</c:v>
                </c:pt>
                <c:pt idx="24">
                  <c:v>-47.81</c:v>
                </c:pt>
                <c:pt idx="25">
                  <c:v>-47.82</c:v>
                </c:pt>
                <c:pt idx="26">
                  <c:v>-47.93</c:v>
                </c:pt>
                <c:pt idx="27">
                  <c:v>-47.97</c:v>
                </c:pt>
                <c:pt idx="28">
                  <c:v>-47.93</c:v>
                </c:pt>
                <c:pt idx="29">
                  <c:v>-47.99</c:v>
                </c:pt>
                <c:pt idx="30">
                  <c:v>-47.97</c:v>
                </c:pt>
                <c:pt idx="31">
                  <c:v>-48</c:v>
                </c:pt>
                <c:pt idx="32">
                  <c:v>-48.05</c:v>
                </c:pt>
                <c:pt idx="33">
                  <c:v>-48.03</c:v>
                </c:pt>
                <c:pt idx="34">
                  <c:v>-47.99</c:v>
                </c:pt>
                <c:pt idx="35">
                  <c:v>-48.04</c:v>
                </c:pt>
                <c:pt idx="36">
                  <c:v>-48.03</c:v>
                </c:pt>
                <c:pt idx="37">
                  <c:v>-48.09</c:v>
                </c:pt>
                <c:pt idx="38">
                  <c:v>-48.12</c:v>
                </c:pt>
                <c:pt idx="39">
                  <c:v>-48.09</c:v>
                </c:pt>
                <c:pt idx="40">
                  <c:v>-48.03</c:v>
                </c:pt>
                <c:pt idx="41">
                  <c:v>-48.03</c:v>
                </c:pt>
                <c:pt idx="42">
                  <c:v>-48</c:v>
                </c:pt>
                <c:pt idx="43">
                  <c:v>-47.99</c:v>
                </c:pt>
                <c:pt idx="44">
                  <c:v>-47.96</c:v>
                </c:pt>
                <c:pt idx="45">
                  <c:v>-48.01</c:v>
                </c:pt>
                <c:pt idx="46">
                  <c:v>-48.05</c:v>
                </c:pt>
                <c:pt idx="47">
                  <c:v>-48.01</c:v>
                </c:pt>
                <c:pt idx="48">
                  <c:v>-48</c:v>
                </c:pt>
                <c:pt idx="49">
                  <c:v>-48.02</c:v>
                </c:pt>
                <c:pt idx="50">
                  <c:v>-48</c:v>
                </c:pt>
                <c:pt idx="51">
                  <c:v>-47.95</c:v>
                </c:pt>
                <c:pt idx="52">
                  <c:v>-48.07</c:v>
                </c:pt>
                <c:pt idx="53">
                  <c:v>-48.14</c:v>
                </c:pt>
                <c:pt idx="54">
                  <c:v>-48.2</c:v>
                </c:pt>
                <c:pt idx="55">
                  <c:v>-48.2</c:v>
                </c:pt>
                <c:pt idx="56">
                  <c:v>-48.21</c:v>
                </c:pt>
                <c:pt idx="57">
                  <c:v>-48.18</c:v>
                </c:pt>
                <c:pt idx="58">
                  <c:v>-48.21</c:v>
                </c:pt>
                <c:pt idx="59">
                  <c:v>-48.22</c:v>
                </c:pt>
                <c:pt idx="60">
                  <c:v>-48.2</c:v>
                </c:pt>
                <c:pt idx="61">
                  <c:v>-48.21</c:v>
                </c:pt>
                <c:pt idx="62">
                  <c:v>-48.25</c:v>
                </c:pt>
                <c:pt idx="63">
                  <c:v>-48.27</c:v>
                </c:pt>
                <c:pt idx="64">
                  <c:v>-48.27</c:v>
                </c:pt>
                <c:pt idx="65">
                  <c:v>-48.28</c:v>
                </c:pt>
                <c:pt idx="66">
                  <c:v>-48.31</c:v>
                </c:pt>
                <c:pt idx="67">
                  <c:v>-48.28</c:v>
                </c:pt>
                <c:pt idx="68">
                  <c:v>-48.25</c:v>
                </c:pt>
                <c:pt idx="69">
                  <c:v>-48.27</c:v>
                </c:pt>
                <c:pt idx="70">
                  <c:v>-48.25</c:v>
                </c:pt>
                <c:pt idx="71">
                  <c:v>-48.25</c:v>
                </c:pt>
                <c:pt idx="72">
                  <c:v>-48.24</c:v>
                </c:pt>
                <c:pt idx="73">
                  <c:v>-48.27</c:v>
                </c:pt>
                <c:pt idx="74">
                  <c:v>-48.27</c:v>
                </c:pt>
                <c:pt idx="75">
                  <c:v>-48.25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Sheet3!$D$4:$D$79</c:f>
              <c:strCache>
                <c:ptCount val="76"/>
                <c:pt idx="0">
                  <c:v>10:40</c:v>
                </c:pt>
                <c:pt idx="1">
                  <c:v>10:30</c:v>
                </c:pt>
                <c:pt idx="2">
                  <c:v>10:20</c:v>
                </c:pt>
                <c:pt idx="3">
                  <c:v>10:10</c:v>
                </c:pt>
                <c:pt idx="4">
                  <c:v>10:00</c:v>
                </c:pt>
                <c:pt idx="5">
                  <c:v>9:50</c:v>
                </c:pt>
                <c:pt idx="6">
                  <c:v>9:40</c:v>
                </c:pt>
                <c:pt idx="7">
                  <c:v>9:30</c:v>
                </c:pt>
                <c:pt idx="8">
                  <c:v>9:20</c:v>
                </c:pt>
                <c:pt idx="9">
                  <c:v>9:10</c:v>
                </c:pt>
                <c:pt idx="10">
                  <c:v>9:00</c:v>
                </c:pt>
                <c:pt idx="11">
                  <c:v>8:50</c:v>
                </c:pt>
                <c:pt idx="12">
                  <c:v>8:40</c:v>
                </c:pt>
                <c:pt idx="13">
                  <c:v>8:30</c:v>
                </c:pt>
                <c:pt idx="14">
                  <c:v>8:20</c:v>
                </c:pt>
                <c:pt idx="15">
                  <c:v>8:10</c:v>
                </c:pt>
                <c:pt idx="16">
                  <c:v>8:00</c:v>
                </c:pt>
                <c:pt idx="17">
                  <c:v>7:50</c:v>
                </c:pt>
                <c:pt idx="18">
                  <c:v>7:40</c:v>
                </c:pt>
                <c:pt idx="19">
                  <c:v>7:30</c:v>
                </c:pt>
                <c:pt idx="20">
                  <c:v>7:20</c:v>
                </c:pt>
                <c:pt idx="21">
                  <c:v>7:10</c:v>
                </c:pt>
                <c:pt idx="22">
                  <c:v>7:00</c:v>
                </c:pt>
                <c:pt idx="23">
                  <c:v>6:50</c:v>
                </c:pt>
                <c:pt idx="24">
                  <c:v>6:40</c:v>
                </c:pt>
                <c:pt idx="25">
                  <c:v>6:30</c:v>
                </c:pt>
                <c:pt idx="26">
                  <c:v>6:20</c:v>
                </c:pt>
                <c:pt idx="27">
                  <c:v>6:10</c:v>
                </c:pt>
                <c:pt idx="28">
                  <c:v>6:00</c:v>
                </c:pt>
                <c:pt idx="29">
                  <c:v>5:50</c:v>
                </c:pt>
                <c:pt idx="30">
                  <c:v>5:40</c:v>
                </c:pt>
                <c:pt idx="31">
                  <c:v>5:30</c:v>
                </c:pt>
                <c:pt idx="32">
                  <c:v>5:20</c:v>
                </c:pt>
                <c:pt idx="33">
                  <c:v>5:10</c:v>
                </c:pt>
                <c:pt idx="34">
                  <c:v>5:00</c:v>
                </c:pt>
                <c:pt idx="35">
                  <c:v>4:50</c:v>
                </c:pt>
                <c:pt idx="36">
                  <c:v>4:40</c:v>
                </c:pt>
                <c:pt idx="37">
                  <c:v>4:30</c:v>
                </c:pt>
                <c:pt idx="38">
                  <c:v>4:20</c:v>
                </c:pt>
                <c:pt idx="39">
                  <c:v>4:10</c:v>
                </c:pt>
                <c:pt idx="40">
                  <c:v>4:00</c:v>
                </c:pt>
                <c:pt idx="41">
                  <c:v>3:50</c:v>
                </c:pt>
                <c:pt idx="42">
                  <c:v>3:40</c:v>
                </c:pt>
                <c:pt idx="43">
                  <c:v>3:30</c:v>
                </c:pt>
                <c:pt idx="44">
                  <c:v>3:20</c:v>
                </c:pt>
                <c:pt idx="45">
                  <c:v>3:10</c:v>
                </c:pt>
                <c:pt idx="46">
                  <c:v>3:00</c:v>
                </c:pt>
                <c:pt idx="47">
                  <c:v>2:50</c:v>
                </c:pt>
                <c:pt idx="48">
                  <c:v>2:40</c:v>
                </c:pt>
                <c:pt idx="49">
                  <c:v>2:30</c:v>
                </c:pt>
                <c:pt idx="50">
                  <c:v>2:20</c:v>
                </c:pt>
                <c:pt idx="51">
                  <c:v>2:10</c:v>
                </c:pt>
                <c:pt idx="52">
                  <c:v>2:00</c:v>
                </c:pt>
                <c:pt idx="53">
                  <c:v>1:50</c:v>
                </c:pt>
                <c:pt idx="54">
                  <c:v>1:40</c:v>
                </c:pt>
                <c:pt idx="55">
                  <c:v>1:30</c:v>
                </c:pt>
                <c:pt idx="56">
                  <c:v>1:20</c:v>
                </c:pt>
                <c:pt idx="57">
                  <c:v>1:10</c:v>
                </c:pt>
                <c:pt idx="58">
                  <c:v>1:00</c:v>
                </c:pt>
                <c:pt idx="59">
                  <c:v>0:50</c:v>
                </c:pt>
                <c:pt idx="60">
                  <c:v>0:40</c:v>
                </c:pt>
                <c:pt idx="61">
                  <c:v>0:30</c:v>
                </c:pt>
                <c:pt idx="62">
                  <c:v>0:20</c:v>
                </c:pt>
                <c:pt idx="63">
                  <c:v>0:10</c:v>
                </c:pt>
                <c:pt idx="64">
                  <c:v>0:00</c:v>
                </c:pt>
                <c:pt idx="65">
                  <c:v>23:50</c:v>
                </c:pt>
                <c:pt idx="66">
                  <c:v>23:40</c:v>
                </c:pt>
                <c:pt idx="67">
                  <c:v>23:30</c:v>
                </c:pt>
                <c:pt idx="68">
                  <c:v>23:20</c:v>
                </c:pt>
                <c:pt idx="69">
                  <c:v>23:10</c:v>
                </c:pt>
                <c:pt idx="70">
                  <c:v>23:00</c:v>
                </c:pt>
                <c:pt idx="71">
                  <c:v>22:50</c:v>
                </c:pt>
                <c:pt idx="72">
                  <c:v>22:40</c:v>
                </c:pt>
                <c:pt idx="73">
                  <c:v>22:30</c:v>
                </c:pt>
                <c:pt idx="74">
                  <c:v>22:20</c:v>
                </c:pt>
                <c:pt idx="75">
                  <c:v>22:10</c:v>
                </c:pt>
              </c:strCache>
            </c:strRef>
          </c:cat>
          <c:val>
            <c:numRef>
              <c:f>Sheet3!$H$4:$H$79</c:f>
              <c:numCache>
                <c:formatCode>0.00</c:formatCode>
                <c:ptCount val="76"/>
                <c:pt idx="0">
                  <c:v>-47.72</c:v>
                </c:pt>
                <c:pt idx="1">
                  <c:v>-48.02</c:v>
                </c:pt>
                <c:pt idx="2">
                  <c:v>-48.07</c:v>
                </c:pt>
                <c:pt idx="3">
                  <c:v>-48.17</c:v>
                </c:pt>
                <c:pt idx="4">
                  <c:v>-48.25</c:v>
                </c:pt>
                <c:pt idx="5">
                  <c:v>-47.95</c:v>
                </c:pt>
                <c:pt idx="6">
                  <c:v>-48.05</c:v>
                </c:pt>
                <c:pt idx="7">
                  <c:v>-48.04</c:v>
                </c:pt>
                <c:pt idx="8">
                  <c:v>-47.87</c:v>
                </c:pt>
                <c:pt idx="9">
                  <c:v>-47.89</c:v>
                </c:pt>
                <c:pt idx="10">
                  <c:v>-47.76</c:v>
                </c:pt>
                <c:pt idx="11">
                  <c:v>-47.82</c:v>
                </c:pt>
                <c:pt idx="12">
                  <c:v>-47.87</c:v>
                </c:pt>
                <c:pt idx="13">
                  <c:v>-47.79</c:v>
                </c:pt>
                <c:pt idx="14">
                  <c:v>-47.76</c:v>
                </c:pt>
                <c:pt idx="15">
                  <c:v>-47.76</c:v>
                </c:pt>
                <c:pt idx="16">
                  <c:v>-47.87</c:v>
                </c:pt>
                <c:pt idx="17">
                  <c:v>-47.84</c:v>
                </c:pt>
                <c:pt idx="18">
                  <c:v>-47.84</c:v>
                </c:pt>
                <c:pt idx="19">
                  <c:v>-47.9</c:v>
                </c:pt>
                <c:pt idx="20">
                  <c:v>-47.91</c:v>
                </c:pt>
                <c:pt idx="21">
                  <c:v>-47.87</c:v>
                </c:pt>
                <c:pt idx="22">
                  <c:v>-47.84</c:v>
                </c:pt>
                <c:pt idx="23">
                  <c:v>-47.87</c:v>
                </c:pt>
                <c:pt idx="24">
                  <c:v>-47.9</c:v>
                </c:pt>
                <c:pt idx="25">
                  <c:v>-47.92</c:v>
                </c:pt>
                <c:pt idx="26">
                  <c:v>-48</c:v>
                </c:pt>
                <c:pt idx="27">
                  <c:v>-48.06</c:v>
                </c:pt>
                <c:pt idx="28">
                  <c:v>-48.06</c:v>
                </c:pt>
                <c:pt idx="29">
                  <c:v>-48.03</c:v>
                </c:pt>
                <c:pt idx="30">
                  <c:v>-48.03</c:v>
                </c:pt>
                <c:pt idx="31">
                  <c:v>-48.04</c:v>
                </c:pt>
                <c:pt idx="32">
                  <c:v>-48.11</c:v>
                </c:pt>
                <c:pt idx="33">
                  <c:v>-48.09</c:v>
                </c:pt>
                <c:pt idx="34">
                  <c:v>-48.07</c:v>
                </c:pt>
                <c:pt idx="35">
                  <c:v>-48.08</c:v>
                </c:pt>
                <c:pt idx="36">
                  <c:v>-48.08</c:v>
                </c:pt>
                <c:pt idx="37">
                  <c:v>-48.14</c:v>
                </c:pt>
                <c:pt idx="38">
                  <c:v>-48.15</c:v>
                </c:pt>
                <c:pt idx="39">
                  <c:v>-48.16</c:v>
                </c:pt>
                <c:pt idx="40">
                  <c:v>-48.11</c:v>
                </c:pt>
                <c:pt idx="41">
                  <c:v>-48.1</c:v>
                </c:pt>
                <c:pt idx="42">
                  <c:v>-48.05</c:v>
                </c:pt>
                <c:pt idx="43">
                  <c:v>-48.04</c:v>
                </c:pt>
                <c:pt idx="44">
                  <c:v>-48.07</c:v>
                </c:pt>
                <c:pt idx="45">
                  <c:v>-48.11</c:v>
                </c:pt>
                <c:pt idx="46">
                  <c:v>-48.1</c:v>
                </c:pt>
                <c:pt idx="47">
                  <c:v>-48.05</c:v>
                </c:pt>
                <c:pt idx="48">
                  <c:v>-48.03</c:v>
                </c:pt>
                <c:pt idx="49">
                  <c:v>-48.11</c:v>
                </c:pt>
                <c:pt idx="50">
                  <c:v>-48.08</c:v>
                </c:pt>
                <c:pt idx="51">
                  <c:v>-48.02</c:v>
                </c:pt>
                <c:pt idx="52">
                  <c:v>-48.17</c:v>
                </c:pt>
                <c:pt idx="53">
                  <c:v>-48.2</c:v>
                </c:pt>
                <c:pt idx="54">
                  <c:v>-48.26</c:v>
                </c:pt>
                <c:pt idx="55">
                  <c:v>-48.21</c:v>
                </c:pt>
                <c:pt idx="56">
                  <c:v>-48.22</c:v>
                </c:pt>
                <c:pt idx="57">
                  <c:v>-48.22</c:v>
                </c:pt>
                <c:pt idx="58">
                  <c:v>-48.26</c:v>
                </c:pt>
                <c:pt idx="59">
                  <c:v>-48.25</c:v>
                </c:pt>
                <c:pt idx="60">
                  <c:v>-48.23</c:v>
                </c:pt>
                <c:pt idx="61">
                  <c:v>-48.25</c:v>
                </c:pt>
                <c:pt idx="62">
                  <c:v>-48.3</c:v>
                </c:pt>
                <c:pt idx="63">
                  <c:v>-48.3</c:v>
                </c:pt>
                <c:pt idx="64">
                  <c:v>-48.28</c:v>
                </c:pt>
                <c:pt idx="65">
                  <c:v>-48.31</c:v>
                </c:pt>
                <c:pt idx="66">
                  <c:v>-48.31</c:v>
                </c:pt>
                <c:pt idx="67">
                  <c:v>-48.31</c:v>
                </c:pt>
                <c:pt idx="68">
                  <c:v>-48.29</c:v>
                </c:pt>
                <c:pt idx="69">
                  <c:v>-48.31</c:v>
                </c:pt>
                <c:pt idx="70">
                  <c:v>-48.26</c:v>
                </c:pt>
                <c:pt idx="71">
                  <c:v>-48.26</c:v>
                </c:pt>
                <c:pt idx="72">
                  <c:v>-48.29</c:v>
                </c:pt>
                <c:pt idx="73">
                  <c:v>-48.3</c:v>
                </c:pt>
                <c:pt idx="74">
                  <c:v>-48.3</c:v>
                </c:pt>
                <c:pt idx="75">
                  <c:v>-48.29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Sheet3!$D$4:$D$79</c:f>
              <c:strCache>
                <c:ptCount val="76"/>
                <c:pt idx="0">
                  <c:v>10:40</c:v>
                </c:pt>
                <c:pt idx="1">
                  <c:v>10:30</c:v>
                </c:pt>
                <c:pt idx="2">
                  <c:v>10:20</c:v>
                </c:pt>
                <c:pt idx="3">
                  <c:v>10:10</c:v>
                </c:pt>
                <c:pt idx="4">
                  <c:v>10:00</c:v>
                </c:pt>
                <c:pt idx="5">
                  <c:v>9:50</c:v>
                </c:pt>
                <c:pt idx="6">
                  <c:v>9:40</c:v>
                </c:pt>
                <c:pt idx="7">
                  <c:v>9:30</c:v>
                </c:pt>
                <c:pt idx="8">
                  <c:v>9:20</c:v>
                </c:pt>
                <c:pt idx="9">
                  <c:v>9:10</c:v>
                </c:pt>
                <c:pt idx="10">
                  <c:v>9:00</c:v>
                </c:pt>
                <c:pt idx="11">
                  <c:v>8:50</c:v>
                </c:pt>
                <c:pt idx="12">
                  <c:v>8:40</c:v>
                </c:pt>
                <c:pt idx="13">
                  <c:v>8:30</c:v>
                </c:pt>
                <c:pt idx="14">
                  <c:v>8:20</c:v>
                </c:pt>
                <c:pt idx="15">
                  <c:v>8:10</c:v>
                </c:pt>
                <c:pt idx="16">
                  <c:v>8:00</c:v>
                </c:pt>
                <c:pt idx="17">
                  <c:v>7:50</c:v>
                </c:pt>
                <c:pt idx="18">
                  <c:v>7:40</c:v>
                </c:pt>
                <c:pt idx="19">
                  <c:v>7:30</c:v>
                </c:pt>
                <c:pt idx="20">
                  <c:v>7:20</c:v>
                </c:pt>
                <c:pt idx="21">
                  <c:v>7:10</c:v>
                </c:pt>
                <c:pt idx="22">
                  <c:v>7:00</c:v>
                </c:pt>
                <c:pt idx="23">
                  <c:v>6:50</c:v>
                </c:pt>
                <c:pt idx="24">
                  <c:v>6:40</c:v>
                </c:pt>
                <c:pt idx="25">
                  <c:v>6:30</c:v>
                </c:pt>
                <c:pt idx="26">
                  <c:v>6:20</c:v>
                </c:pt>
                <c:pt idx="27">
                  <c:v>6:10</c:v>
                </c:pt>
                <c:pt idx="28">
                  <c:v>6:00</c:v>
                </c:pt>
                <c:pt idx="29">
                  <c:v>5:50</c:v>
                </c:pt>
                <c:pt idx="30">
                  <c:v>5:40</c:v>
                </c:pt>
                <c:pt idx="31">
                  <c:v>5:30</c:v>
                </c:pt>
                <c:pt idx="32">
                  <c:v>5:20</c:v>
                </c:pt>
                <c:pt idx="33">
                  <c:v>5:10</c:v>
                </c:pt>
                <c:pt idx="34">
                  <c:v>5:00</c:v>
                </c:pt>
                <c:pt idx="35">
                  <c:v>4:50</c:v>
                </c:pt>
                <c:pt idx="36">
                  <c:v>4:40</c:v>
                </c:pt>
                <c:pt idx="37">
                  <c:v>4:30</c:v>
                </c:pt>
                <c:pt idx="38">
                  <c:v>4:20</c:v>
                </c:pt>
                <c:pt idx="39">
                  <c:v>4:10</c:v>
                </c:pt>
                <c:pt idx="40">
                  <c:v>4:00</c:v>
                </c:pt>
                <c:pt idx="41">
                  <c:v>3:50</c:v>
                </c:pt>
                <c:pt idx="42">
                  <c:v>3:40</c:v>
                </c:pt>
                <c:pt idx="43">
                  <c:v>3:30</c:v>
                </c:pt>
                <c:pt idx="44">
                  <c:v>3:20</c:v>
                </c:pt>
                <c:pt idx="45">
                  <c:v>3:10</c:v>
                </c:pt>
                <c:pt idx="46">
                  <c:v>3:00</c:v>
                </c:pt>
                <c:pt idx="47">
                  <c:v>2:50</c:v>
                </c:pt>
                <c:pt idx="48">
                  <c:v>2:40</c:v>
                </c:pt>
                <c:pt idx="49">
                  <c:v>2:30</c:v>
                </c:pt>
                <c:pt idx="50">
                  <c:v>2:20</c:v>
                </c:pt>
                <c:pt idx="51">
                  <c:v>2:10</c:v>
                </c:pt>
                <c:pt idx="52">
                  <c:v>2:00</c:v>
                </c:pt>
                <c:pt idx="53">
                  <c:v>1:50</c:v>
                </c:pt>
                <c:pt idx="54">
                  <c:v>1:40</c:v>
                </c:pt>
                <c:pt idx="55">
                  <c:v>1:30</c:v>
                </c:pt>
                <c:pt idx="56">
                  <c:v>1:20</c:v>
                </c:pt>
                <c:pt idx="57">
                  <c:v>1:10</c:v>
                </c:pt>
                <c:pt idx="58">
                  <c:v>1:00</c:v>
                </c:pt>
                <c:pt idx="59">
                  <c:v>0:50</c:v>
                </c:pt>
                <c:pt idx="60">
                  <c:v>0:40</c:v>
                </c:pt>
                <c:pt idx="61">
                  <c:v>0:30</c:v>
                </c:pt>
                <c:pt idx="62">
                  <c:v>0:20</c:v>
                </c:pt>
                <c:pt idx="63">
                  <c:v>0:10</c:v>
                </c:pt>
                <c:pt idx="64">
                  <c:v>0:00</c:v>
                </c:pt>
                <c:pt idx="65">
                  <c:v>23:50</c:v>
                </c:pt>
                <c:pt idx="66">
                  <c:v>23:40</c:v>
                </c:pt>
                <c:pt idx="67">
                  <c:v>23:30</c:v>
                </c:pt>
                <c:pt idx="68">
                  <c:v>23:20</c:v>
                </c:pt>
                <c:pt idx="69">
                  <c:v>23:10</c:v>
                </c:pt>
                <c:pt idx="70">
                  <c:v>23:00</c:v>
                </c:pt>
                <c:pt idx="71">
                  <c:v>22:50</c:v>
                </c:pt>
                <c:pt idx="72">
                  <c:v>22:40</c:v>
                </c:pt>
                <c:pt idx="73">
                  <c:v>22:30</c:v>
                </c:pt>
                <c:pt idx="74">
                  <c:v>22:20</c:v>
                </c:pt>
                <c:pt idx="75">
                  <c:v>22:10</c:v>
                </c:pt>
              </c:strCache>
            </c:strRef>
          </c:cat>
          <c:val>
            <c:numRef>
              <c:f>Sheet3!$I$4:$I$79</c:f>
              <c:numCache>
                <c:formatCode>0.00</c:formatCode>
                <c:ptCount val="76"/>
                <c:pt idx="0">
                  <c:v>-47.7</c:v>
                </c:pt>
                <c:pt idx="1">
                  <c:v>-47.75</c:v>
                </c:pt>
                <c:pt idx="2">
                  <c:v>-47.98</c:v>
                </c:pt>
                <c:pt idx="3">
                  <c:v>-48.04</c:v>
                </c:pt>
                <c:pt idx="4">
                  <c:v>-48.14</c:v>
                </c:pt>
                <c:pt idx="5">
                  <c:v>-47.94</c:v>
                </c:pt>
                <c:pt idx="6">
                  <c:v>-47.99</c:v>
                </c:pt>
                <c:pt idx="7">
                  <c:v>-48</c:v>
                </c:pt>
                <c:pt idx="8">
                  <c:v>-47.87</c:v>
                </c:pt>
                <c:pt idx="9">
                  <c:v>-47.82</c:v>
                </c:pt>
                <c:pt idx="10">
                  <c:v>-47.76</c:v>
                </c:pt>
                <c:pt idx="11">
                  <c:v>-47.77</c:v>
                </c:pt>
                <c:pt idx="12">
                  <c:v>-47.82</c:v>
                </c:pt>
                <c:pt idx="13">
                  <c:v>-47.79</c:v>
                </c:pt>
                <c:pt idx="14">
                  <c:v>-47.73</c:v>
                </c:pt>
                <c:pt idx="15">
                  <c:v>-47.7</c:v>
                </c:pt>
                <c:pt idx="16">
                  <c:v>-47.74</c:v>
                </c:pt>
                <c:pt idx="17">
                  <c:v>-47.83</c:v>
                </c:pt>
                <c:pt idx="18">
                  <c:v>-47.83</c:v>
                </c:pt>
                <c:pt idx="19">
                  <c:v>-47.78</c:v>
                </c:pt>
                <c:pt idx="20">
                  <c:v>-47.89</c:v>
                </c:pt>
                <c:pt idx="21">
                  <c:v>-47.87</c:v>
                </c:pt>
                <c:pt idx="22">
                  <c:v>-47.84</c:v>
                </c:pt>
                <c:pt idx="23">
                  <c:v>-47.86</c:v>
                </c:pt>
                <c:pt idx="24">
                  <c:v>-47.82</c:v>
                </c:pt>
                <c:pt idx="25">
                  <c:v>-47.85</c:v>
                </c:pt>
                <c:pt idx="26">
                  <c:v>-47.94</c:v>
                </c:pt>
                <c:pt idx="27">
                  <c:v>-47.97</c:v>
                </c:pt>
                <c:pt idx="28">
                  <c:v>-48.03</c:v>
                </c:pt>
                <c:pt idx="29">
                  <c:v>-48.01</c:v>
                </c:pt>
                <c:pt idx="30">
                  <c:v>-48.03</c:v>
                </c:pt>
                <c:pt idx="31">
                  <c:v>-48.03</c:v>
                </c:pt>
                <c:pt idx="32">
                  <c:v>-48.05</c:v>
                </c:pt>
                <c:pt idx="33">
                  <c:v>-48.08</c:v>
                </c:pt>
                <c:pt idx="34">
                  <c:v>-48.06</c:v>
                </c:pt>
                <c:pt idx="35">
                  <c:v>-48.05</c:v>
                </c:pt>
                <c:pt idx="36">
                  <c:v>-48.05</c:v>
                </c:pt>
                <c:pt idx="37">
                  <c:v>-48.09</c:v>
                </c:pt>
                <c:pt idx="38">
                  <c:v>-48.13</c:v>
                </c:pt>
                <c:pt idx="39">
                  <c:v>-48.16</c:v>
                </c:pt>
                <c:pt idx="40">
                  <c:v>-48.08</c:v>
                </c:pt>
                <c:pt idx="41">
                  <c:v>-48.06</c:v>
                </c:pt>
                <c:pt idx="42">
                  <c:v>-48.05</c:v>
                </c:pt>
                <c:pt idx="43">
                  <c:v>-48.01</c:v>
                </c:pt>
                <c:pt idx="44">
                  <c:v>-48.07</c:v>
                </c:pt>
                <c:pt idx="45">
                  <c:v>-48.01</c:v>
                </c:pt>
                <c:pt idx="46">
                  <c:v>-48.1</c:v>
                </c:pt>
                <c:pt idx="47">
                  <c:v>-48.04</c:v>
                </c:pt>
                <c:pt idx="48">
                  <c:v>-48</c:v>
                </c:pt>
                <c:pt idx="49">
                  <c:v>-48.04</c:v>
                </c:pt>
                <c:pt idx="50">
                  <c:v>-48.03</c:v>
                </c:pt>
                <c:pt idx="51">
                  <c:v>-48.01</c:v>
                </c:pt>
                <c:pt idx="52">
                  <c:v>-48.08</c:v>
                </c:pt>
                <c:pt idx="53">
                  <c:v>-48.14</c:v>
                </c:pt>
                <c:pt idx="54">
                  <c:v>-48.23</c:v>
                </c:pt>
                <c:pt idx="55">
                  <c:v>-48.2</c:v>
                </c:pt>
                <c:pt idx="56">
                  <c:v>-48.21</c:v>
                </c:pt>
                <c:pt idx="57">
                  <c:v>-48.2</c:v>
                </c:pt>
                <c:pt idx="58">
                  <c:v>-48.21</c:v>
                </c:pt>
                <c:pt idx="59">
                  <c:v>-48.23</c:v>
                </c:pt>
                <c:pt idx="60">
                  <c:v>-48.21</c:v>
                </c:pt>
                <c:pt idx="61">
                  <c:v>-48.23</c:v>
                </c:pt>
                <c:pt idx="62">
                  <c:v>-48.25</c:v>
                </c:pt>
                <c:pt idx="63">
                  <c:v>-48.3</c:v>
                </c:pt>
                <c:pt idx="64">
                  <c:v>-48.27</c:v>
                </c:pt>
                <c:pt idx="65">
                  <c:v>-48.28</c:v>
                </c:pt>
                <c:pt idx="66">
                  <c:v>-48.31</c:v>
                </c:pt>
                <c:pt idx="67">
                  <c:v>-48.31</c:v>
                </c:pt>
                <c:pt idx="68">
                  <c:v>-48.29</c:v>
                </c:pt>
                <c:pt idx="69">
                  <c:v>-48.27</c:v>
                </c:pt>
                <c:pt idx="70">
                  <c:v>-48.26</c:v>
                </c:pt>
                <c:pt idx="71">
                  <c:v>-48.26</c:v>
                </c:pt>
                <c:pt idx="72">
                  <c:v>-48.25</c:v>
                </c:pt>
                <c:pt idx="73">
                  <c:v>-48.29</c:v>
                </c:pt>
                <c:pt idx="74">
                  <c:v>-48.29</c:v>
                </c:pt>
                <c:pt idx="75">
                  <c:v>-48.28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/>
                  </a:gs>
                  <a:gs pos="83000">
                    <a:schemeClr val="accent1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53940544"/>
        <c:axId val="253941104"/>
      </c:stockChart>
      <c:catAx>
        <c:axId val="2539405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solidFill>
            <a:srgbClr val="00000F"/>
          </a:solidFill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941104"/>
        <c:crosses val="autoZero"/>
        <c:auto val="1"/>
        <c:lblAlgn val="ctr"/>
        <c:lblOffset val="100"/>
        <c:tickLblSkip val="5"/>
        <c:noMultiLvlLbl val="0"/>
      </c:catAx>
      <c:valAx>
        <c:axId val="2539411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940544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29000">
                  <a:schemeClr val="accent1">
                    <a:lumMod val="45000"/>
                    <a:lumOff val="55000"/>
                  </a:schemeClr>
                </a:gs>
                <a:gs pos="83000">
                  <a:schemeClr val="tx2"/>
                </a:gs>
                <a:gs pos="100000">
                  <a:schemeClr val="tx2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numRef>
              <c:f>Sheet3!$J$4:$J$69</c:f>
              <c:numCache>
                <c:formatCode>0.00</c:formatCode>
                <c:ptCount val="66"/>
                <c:pt idx="0">
                  <c:v>-48.5</c:v>
                </c:pt>
                <c:pt idx="1">
                  <c:v>-48.48</c:v>
                </c:pt>
                <c:pt idx="2">
                  <c:v>-48.459999999999994</c:v>
                </c:pt>
                <c:pt idx="3">
                  <c:v>-48.439999999999991</c:v>
                </c:pt>
                <c:pt idx="4">
                  <c:v>-48.419999999999987</c:v>
                </c:pt>
                <c:pt idx="5">
                  <c:v>-48.399999999999984</c:v>
                </c:pt>
                <c:pt idx="6">
                  <c:v>-48.379999999999981</c:v>
                </c:pt>
                <c:pt idx="7">
                  <c:v>-48.359999999999978</c:v>
                </c:pt>
                <c:pt idx="8">
                  <c:v>-48.339999999999975</c:v>
                </c:pt>
                <c:pt idx="9">
                  <c:v>-48.319999999999972</c:v>
                </c:pt>
                <c:pt idx="10">
                  <c:v>-48.299999999999969</c:v>
                </c:pt>
                <c:pt idx="11">
                  <c:v>-48.279999999999966</c:v>
                </c:pt>
                <c:pt idx="12">
                  <c:v>-48.259999999999962</c:v>
                </c:pt>
                <c:pt idx="13">
                  <c:v>-48.239999999999959</c:v>
                </c:pt>
                <c:pt idx="14">
                  <c:v>-48.219999999999956</c:v>
                </c:pt>
                <c:pt idx="15">
                  <c:v>-48.199999999999953</c:v>
                </c:pt>
                <c:pt idx="16">
                  <c:v>-48.17999999999995</c:v>
                </c:pt>
                <c:pt idx="17">
                  <c:v>-48.159999999999947</c:v>
                </c:pt>
                <c:pt idx="18">
                  <c:v>-48.139999999999944</c:v>
                </c:pt>
                <c:pt idx="19">
                  <c:v>-48.119999999999941</c:v>
                </c:pt>
                <c:pt idx="20">
                  <c:v>-48.099999999999937</c:v>
                </c:pt>
                <c:pt idx="21">
                  <c:v>-48.079999999999934</c:v>
                </c:pt>
                <c:pt idx="22">
                  <c:v>-48.059999999999931</c:v>
                </c:pt>
                <c:pt idx="23">
                  <c:v>-48.039999999999928</c:v>
                </c:pt>
                <c:pt idx="24">
                  <c:v>-48.019999999999925</c:v>
                </c:pt>
                <c:pt idx="25">
                  <c:v>-47.999999999999922</c:v>
                </c:pt>
                <c:pt idx="26">
                  <c:v>-47.979999999999919</c:v>
                </c:pt>
                <c:pt idx="27">
                  <c:v>-47.959999999999916</c:v>
                </c:pt>
                <c:pt idx="28">
                  <c:v>-47.939999999999912</c:v>
                </c:pt>
                <c:pt idx="29">
                  <c:v>-47.919999999999909</c:v>
                </c:pt>
                <c:pt idx="30">
                  <c:v>-47.899999999999906</c:v>
                </c:pt>
                <c:pt idx="31">
                  <c:v>-47.879999999999903</c:v>
                </c:pt>
                <c:pt idx="32">
                  <c:v>-47.8599999999999</c:v>
                </c:pt>
                <c:pt idx="33">
                  <c:v>-47.839999999999897</c:v>
                </c:pt>
                <c:pt idx="34">
                  <c:v>-47.819999999999894</c:v>
                </c:pt>
                <c:pt idx="35">
                  <c:v>-47.799999999999891</c:v>
                </c:pt>
                <c:pt idx="36">
                  <c:v>-47.779999999999887</c:v>
                </c:pt>
                <c:pt idx="37">
                  <c:v>-47.759999999999884</c:v>
                </c:pt>
                <c:pt idx="38">
                  <c:v>-47.739999999999881</c:v>
                </c:pt>
                <c:pt idx="39">
                  <c:v>-47.719999999999878</c:v>
                </c:pt>
                <c:pt idx="40">
                  <c:v>-47.699999999999875</c:v>
                </c:pt>
                <c:pt idx="41">
                  <c:v>-47.679999999999872</c:v>
                </c:pt>
                <c:pt idx="42">
                  <c:v>-47.659999999999869</c:v>
                </c:pt>
                <c:pt idx="43">
                  <c:v>-47.639999999999866</c:v>
                </c:pt>
                <c:pt idx="44">
                  <c:v>-47.619999999999862</c:v>
                </c:pt>
                <c:pt idx="45">
                  <c:v>-47.599999999999859</c:v>
                </c:pt>
                <c:pt idx="46">
                  <c:v>-47.579999999999856</c:v>
                </c:pt>
                <c:pt idx="47">
                  <c:v>-47.559999999999853</c:v>
                </c:pt>
                <c:pt idx="48">
                  <c:v>-47.53999999999985</c:v>
                </c:pt>
                <c:pt idx="49">
                  <c:v>-47.519999999999847</c:v>
                </c:pt>
                <c:pt idx="50">
                  <c:v>-47.499999999999844</c:v>
                </c:pt>
                <c:pt idx="51">
                  <c:v>-47.479999999999841</c:v>
                </c:pt>
                <c:pt idx="52">
                  <c:v>-47.459999999999837</c:v>
                </c:pt>
                <c:pt idx="53">
                  <c:v>-47.439999999999834</c:v>
                </c:pt>
                <c:pt idx="54">
                  <c:v>-47.419999999999831</c:v>
                </c:pt>
                <c:pt idx="55">
                  <c:v>-47.399999999999828</c:v>
                </c:pt>
                <c:pt idx="56">
                  <c:v>-47.379999999999825</c:v>
                </c:pt>
                <c:pt idx="57">
                  <c:v>-47.359999999999822</c:v>
                </c:pt>
                <c:pt idx="58">
                  <c:v>-47.339999999999819</c:v>
                </c:pt>
                <c:pt idx="59">
                  <c:v>-47.319999999999816</c:v>
                </c:pt>
                <c:pt idx="60">
                  <c:v>-47.299999999999812</c:v>
                </c:pt>
                <c:pt idx="61">
                  <c:v>-47.279999999999809</c:v>
                </c:pt>
                <c:pt idx="62">
                  <c:v>-47.259999999999806</c:v>
                </c:pt>
                <c:pt idx="63">
                  <c:v>-47.239999999999803</c:v>
                </c:pt>
                <c:pt idx="64">
                  <c:v>-47.2199999999998</c:v>
                </c:pt>
                <c:pt idx="65">
                  <c:v>-47.199999999999797</c:v>
                </c:pt>
              </c:numCache>
            </c:numRef>
          </c:cat>
          <c:val>
            <c:numRef>
              <c:f>Sheet3!$K$4:$K$69</c:f>
              <c:numCache>
                <c:formatCode>General</c:formatCode>
                <c:ptCount val="66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8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13</c:v>
                </c:pt>
                <c:pt idx="15">
                  <c:v>15</c:v>
                </c:pt>
                <c:pt idx="16">
                  <c:v>4</c:v>
                </c:pt>
                <c:pt idx="17">
                  <c:v>3</c:v>
                </c:pt>
                <c:pt idx="18">
                  <c:v>14</c:v>
                </c:pt>
                <c:pt idx="19">
                  <c:v>4</c:v>
                </c:pt>
                <c:pt idx="20">
                  <c:v>2</c:v>
                </c:pt>
                <c:pt idx="21">
                  <c:v>4</c:v>
                </c:pt>
                <c:pt idx="22">
                  <c:v>5</c:v>
                </c:pt>
                <c:pt idx="23">
                  <c:v>8</c:v>
                </c:pt>
                <c:pt idx="24">
                  <c:v>4</c:v>
                </c:pt>
                <c:pt idx="25">
                  <c:v>9</c:v>
                </c:pt>
                <c:pt idx="26">
                  <c:v>3</c:v>
                </c:pt>
                <c:pt idx="27">
                  <c:v>4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9</c:v>
                </c:pt>
                <c:pt idx="33">
                  <c:v>8</c:v>
                </c:pt>
                <c:pt idx="34">
                  <c:v>13</c:v>
                </c:pt>
                <c:pt idx="35">
                  <c:v>4</c:v>
                </c:pt>
                <c:pt idx="36">
                  <c:v>13</c:v>
                </c:pt>
                <c:pt idx="37">
                  <c:v>7</c:v>
                </c:pt>
                <c:pt idx="38">
                  <c:v>23</c:v>
                </c:pt>
                <c:pt idx="39">
                  <c:v>10</c:v>
                </c:pt>
                <c:pt idx="40">
                  <c:v>8</c:v>
                </c:pt>
                <c:pt idx="41">
                  <c:v>13</c:v>
                </c:pt>
                <c:pt idx="42">
                  <c:v>9</c:v>
                </c:pt>
                <c:pt idx="43">
                  <c:v>8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Sheet3!$J$4:$J$69</c:f>
              <c:numCache>
                <c:formatCode>0.00</c:formatCode>
                <c:ptCount val="66"/>
                <c:pt idx="0">
                  <c:v>-48.5</c:v>
                </c:pt>
                <c:pt idx="1">
                  <c:v>-48.48</c:v>
                </c:pt>
                <c:pt idx="2">
                  <c:v>-48.459999999999994</c:v>
                </c:pt>
                <c:pt idx="3">
                  <c:v>-48.439999999999991</c:v>
                </c:pt>
                <c:pt idx="4">
                  <c:v>-48.419999999999987</c:v>
                </c:pt>
                <c:pt idx="5">
                  <c:v>-48.399999999999984</c:v>
                </c:pt>
                <c:pt idx="6">
                  <c:v>-48.379999999999981</c:v>
                </c:pt>
                <c:pt idx="7">
                  <c:v>-48.359999999999978</c:v>
                </c:pt>
                <c:pt idx="8">
                  <c:v>-48.339999999999975</c:v>
                </c:pt>
                <c:pt idx="9">
                  <c:v>-48.319999999999972</c:v>
                </c:pt>
                <c:pt idx="10">
                  <c:v>-48.299999999999969</c:v>
                </c:pt>
                <c:pt idx="11">
                  <c:v>-48.279999999999966</c:v>
                </c:pt>
                <c:pt idx="12">
                  <c:v>-48.259999999999962</c:v>
                </c:pt>
                <c:pt idx="13">
                  <c:v>-48.239999999999959</c:v>
                </c:pt>
                <c:pt idx="14">
                  <c:v>-48.219999999999956</c:v>
                </c:pt>
                <c:pt idx="15">
                  <c:v>-48.199999999999953</c:v>
                </c:pt>
                <c:pt idx="16">
                  <c:v>-48.17999999999995</c:v>
                </c:pt>
                <c:pt idx="17">
                  <c:v>-48.159999999999947</c:v>
                </c:pt>
                <c:pt idx="18">
                  <c:v>-48.139999999999944</c:v>
                </c:pt>
                <c:pt idx="19">
                  <c:v>-48.119999999999941</c:v>
                </c:pt>
                <c:pt idx="20">
                  <c:v>-48.099999999999937</c:v>
                </c:pt>
                <c:pt idx="21">
                  <c:v>-48.079999999999934</c:v>
                </c:pt>
                <c:pt idx="22">
                  <c:v>-48.059999999999931</c:v>
                </c:pt>
                <c:pt idx="23">
                  <c:v>-48.039999999999928</c:v>
                </c:pt>
                <c:pt idx="24">
                  <c:v>-48.019999999999925</c:v>
                </c:pt>
                <c:pt idx="25">
                  <c:v>-47.999999999999922</c:v>
                </c:pt>
                <c:pt idx="26">
                  <c:v>-47.979999999999919</c:v>
                </c:pt>
                <c:pt idx="27">
                  <c:v>-47.959999999999916</c:v>
                </c:pt>
                <c:pt idx="28">
                  <c:v>-47.939999999999912</c:v>
                </c:pt>
                <c:pt idx="29">
                  <c:v>-47.919999999999909</c:v>
                </c:pt>
                <c:pt idx="30">
                  <c:v>-47.899999999999906</c:v>
                </c:pt>
                <c:pt idx="31">
                  <c:v>-47.879999999999903</c:v>
                </c:pt>
                <c:pt idx="32">
                  <c:v>-47.8599999999999</c:v>
                </c:pt>
                <c:pt idx="33">
                  <c:v>-47.839999999999897</c:v>
                </c:pt>
                <c:pt idx="34">
                  <c:v>-47.819999999999894</c:v>
                </c:pt>
                <c:pt idx="35">
                  <c:v>-47.799999999999891</c:v>
                </c:pt>
                <c:pt idx="36">
                  <c:v>-47.779999999999887</c:v>
                </c:pt>
                <c:pt idx="37">
                  <c:v>-47.759999999999884</c:v>
                </c:pt>
                <c:pt idx="38">
                  <c:v>-47.739999999999881</c:v>
                </c:pt>
                <c:pt idx="39">
                  <c:v>-47.719999999999878</c:v>
                </c:pt>
                <c:pt idx="40">
                  <c:v>-47.699999999999875</c:v>
                </c:pt>
                <c:pt idx="41">
                  <c:v>-47.679999999999872</c:v>
                </c:pt>
                <c:pt idx="42">
                  <c:v>-47.659999999999869</c:v>
                </c:pt>
                <c:pt idx="43">
                  <c:v>-47.639999999999866</c:v>
                </c:pt>
                <c:pt idx="44">
                  <c:v>-47.619999999999862</c:v>
                </c:pt>
                <c:pt idx="45">
                  <c:v>-47.599999999999859</c:v>
                </c:pt>
                <c:pt idx="46">
                  <c:v>-47.579999999999856</c:v>
                </c:pt>
                <c:pt idx="47">
                  <c:v>-47.559999999999853</c:v>
                </c:pt>
                <c:pt idx="48">
                  <c:v>-47.53999999999985</c:v>
                </c:pt>
                <c:pt idx="49">
                  <c:v>-47.519999999999847</c:v>
                </c:pt>
                <c:pt idx="50">
                  <c:v>-47.499999999999844</c:v>
                </c:pt>
                <c:pt idx="51">
                  <c:v>-47.479999999999841</c:v>
                </c:pt>
                <c:pt idx="52">
                  <c:v>-47.459999999999837</c:v>
                </c:pt>
                <c:pt idx="53">
                  <c:v>-47.439999999999834</c:v>
                </c:pt>
                <c:pt idx="54">
                  <c:v>-47.419999999999831</c:v>
                </c:pt>
                <c:pt idx="55">
                  <c:v>-47.399999999999828</c:v>
                </c:pt>
                <c:pt idx="56">
                  <c:v>-47.379999999999825</c:v>
                </c:pt>
                <c:pt idx="57">
                  <c:v>-47.359999999999822</c:v>
                </c:pt>
                <c:pt idx="58">
                  <c:v>-47.339999999999819</c:v>
                </c:pt>
                <c:pt idx="59">
                  <c:v>-47.319999999999816</c:v>
                </c:pt>
                <c:pt idx="60">
                  <c:v>-47.299999999999812</c:v>
                </c:pt>
                <c:pt idx="61">
                  <c:v>-47.279999999999809</c:v>
                </c:pt>
                <c:pt idx="62">
                  <c:v>-47.259999999999806</c:v>
                </c:pt>
                <c:pt idx="63">
                  <c:v>-47.239999999999803</c:v>
                </c:pt>
                <c:pt idx="64">
                  <c:v>-47.2199999999998</c:v>
                </c:pt>
                <c:pt idx="65">
                  <c:v>-47.199999999999797</c:v>
                </c:pt>
              </c:numCache>
            </c:numRef>
          </c:cat>
          <c:val>
            <c:numRef>
              <c:f>Sheet3!$L$4:$L$69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10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51861072"/>
        <c:axId val="251861632"/>
      </c:barChart>
      <c:catAx>
        <c:axId val="251861072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1861632"/>
        <c:crosses val="autoZero"/>
        <c:auto val="1"/>
        <c:lblAlgn val="ctr"/>
        <c:lblOffset val="100"/>
        <c:tickLblSkip val="4"/>
        <c:noMultiLvlLbl val="0"/>
      </c:catAx>
      <c:valAx>
        <c:axId val="2518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186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Sheet4!$P$4</c:f>
          <c:strCache>
            <c:ptCount val="1"/>
            <c:pt idx="0">
              <c:v>SPREAD(42*HOE-CLE, L2)</c:v>
            </c:pt>
          </c:strCache>
        </c:strRef>
      </c:tx>
      <c:layout>
        <c:manualLayout>
          <c:xMode val="edge"/>
          <c:yMode val="edge"/>
          <c:x val="0.27417208469856302"/>
          <c:y val="2.51571878474301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1">
                  <a:lumMod val="60000"/>
                  <a:lumOff val="4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589321867507959E-2"/>
          <c:y val="0.12058333333333333"/>
          <c:w val="0.9321924604041586"/>
          <c:h val="0.7910416666666666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Sheet4!$D$4:$D$79</c:f>
              <c:strCache>
                <c:ptCount val="76"/>
                <c:pt idx="0">
                  <c:v>10:40</c:v>
                </c:pt>
                <c:pt idx="1">
                  <c:v>10:20</c:v>
                </c:pt>
                <c:pt idx="2">
                  <c:v>10:00</c:v>
                </c:pt>
                <c:pt idx="3">
                  <c:v>9:40</c:v>
                </c:pt>
                <c:pt idx="4">
                  <c:v>9:20</c:v>
                </c:pt>
                <c:pt idx="5">
                  <c:v>9:00</c:v>
                </c:pt>
                <c:pt idx="6">
                  <c:v>8:40</c:v>
                </c:pt>
                <c:pt idx="7">
                  <c:v>8:20</c:v>
                </c:pt>
                <c:pt idx="8">
                  <c:v>8:00</c:v>
                </c:pt>
                <c:pt idx="9">
                  <c:v>7:40</c:v>
                </c:pt>
                <c:pt idx="10">
                  <c:v>7:20</c:v>
                </c:pt>
                <c:pt idx="11">
                  <c:v>7:00</c:v>
                </c:pt>
                <c:pt idx="12">
                  <c:v>6:40</c:v>
                </c:pt>
                <c:pt idx="13">
                  <c:v>6:20</c:v>
                </c:pt>
                <c:pt idx="14">
                  <c:v>6:00</c:v>
                </c:pt>
                <c:pt idx="15">
                  <c:v>5:40</c:v>
                </c:pt>
                <c:pt idx="16">
                  <c:v>5:20</c:v>
                </c:pt>
                <c:pt idx="17">
                  <c:v>5:00</c:v>
                </c:pt>
                <c:pt idx="18">
                  <c:v>4:40</c:v>
                </c:pt>
                <c:pt idx="19">
                  <c:v>4:20</c:v>
                </c:pt>
                <c:pt idx="20">
                  <c:v>4:00</c:v>
                </c:pt>
                <c:pt idx="21">
                  <c:v>3:40</c:v>
                </c:pt>
                <c:pt idx="22">
                  <c:v>3:20</c:v>
                </c:pt>
                <c:pt idx="23">
                  <c:v>3:00</c:v>
                </c:pt>
                <c:pt idx="24">
                  <c:v>2:40</c:v>
                </c:pt>
                <c:pt idx="25">
                  <c:v>2:20</c:v>
                </c:pt>
                <c:pt idx="26">
                  <c:v>2:00</c:v>
                </c:pt>
                <c:pt idx="27">
                  <c:v>1:40</c:v>
                </c:pt>
                <c:pt idx="28">
                  <c:v>1:20</c:v>
                </c:pt>
                <c:pt idx="29">
                  <c:v>1:00</c:v>
                </c:pt>
                <c:pt idx="30">
                  <c:v>0:40</c:v>
                </c:pt>
                <c:pt idx="31">
                  <c:v>0:20</c:v>
                </c:pt>
                <c:pt idx="32">
                  <c:v>0:00</c:v>
                </c:pt>
                <c:pt idx="33">
                  <c:v>23:40</c:v>
                </c:pt>
                <c:pt idx="34">
                  <c:v>23:20</c:v>
                </c:pt>
                <c:pt idx="35">
                  <c:v>23:00</c:v>
                </c:pt>
                <c:pt idx="36">
                  <c:v>22:40</c:v>
                </c:pt>
                <c:pt idx="37">
                  <c:v>22:20</c:v>
                </c:pt>
                <c:pt idx="38">
                  <c:v>22:00</c:v>
                </c:pt>
                <c:pt idx="39">
                  <c:v>21:40</c:v>
                </c:pt>
                <c:pt idx="40">
                  <c:v>21:20</c:v>
                </c:pt>
                <c:pt idx="41">
                  <c:v>21:00</c:v>
                </c:pt>
                <c:pt idx="42">
                  <c:v>20:40</c:v>
                </c:pt>
                <c:pt idx="43">
                  <c:v>20:20</c:v>
                </c:pt>
                <c:pt idx="44">
                  <c:v>20:00</c:v>
                </c:pt>
                <c:pt idx="45">
                  <c:v>19:40</c:v>
                </c:pt>
                <c:pt idx="46">
                  <c:v>19:20</c:v>
                </c:pt>
                <c:pt idx="47">
                  <c:v>19:00</c:v>
                </c:pt>
                <c:pt idx="48">
                  <c:v>18:40</c:v>
                </c:pt>
                <c:pt idx="49">
                  <c:v>18:20</c:v>
                </c:pt>
                <c:pt idx="50">
                  <c:v>18:00</c:v>
                </c:pt>
                <c:pt idx="51">
                  <c:v>17:40</c:v>
                </c:pt>
                <c:pt idx="52">
                  <c:v>17:20</c:v>
                </c:pt>
                <c:pt idx="53">
                  <c:v>17:00</c:v>
                </c:pt>
                <c:pt idx="54">
                  <c:v>15:50</c:v>
                </c:pt>
                <c:pt idx="55">
                  <c:v>15:30</c:v>
                </c:pt>
                <c:pt idx="56">
                  <c:v>15:10</c:v>
                </c:pt>
                <c:pt idx="57">
                  <c:v>14:50</c:v>
                </c:pt>
                <c:pt idx="58">
                  <c:v>14:30</c:v>
                </c:pt>
                <c:pt idx="59">
                  <c:v>14:10</c:v>
                </c:pt>
                <c:pt idx="60">
                  <c:v>13:50</c:v>
                </c:pt>
                <c:pt idx="61">
                  <c:v>13:30</c:v>
                </c:pt>
                <c:pt idx="62">
                  <c:v>13:20</c:v>
                </c:pt>
                <c:pt idx="63">
                  <c:v>13:00</c:v>
                </c:pt>
                <c:pt idx="64">
                  <c:v>12:40</c:v>
                </c:pt>
                <c:pt idx="65">
                  <c:v>12:20</c:v>
                </c:pt>
                <c:pt idx="66">
                  <c:v>12:00</c:v>
                </c:pt>
                <c:pt idx="67">
                  <c:v>11:40</c:v>
                </c:pt>
                <c:pt idx="68">
                  <c:v>11:20</c:v>
                </c:pt>
                <c:pt idx="69">
                  <c:v>11:00</c:v>
                </c:pt>
                <c:pt idx="70">
                  <c:v>10:40</c:v>
                </c:pt>
                <c:pt idx="71">
                  <c:v>10:20</c:v>
                </c:pt>
                <c:pt idx="72">
                  <c:v>10:00</c:v>
                </c:pt>
                <c:pt idx="73">
                  <c:v>9:40</c:v>
                </c:pt>
                <c:pt idx="74">
                  <c:v>9:20</c:v>
                </c:pt>
                <c:pt idx="75">
                  <c:v>9:00</c:v>
                </c:pt>
              </c:strCache>
            </c:strRef>
          </c:cat>
          <c:val>
            <c:numRef>
              <c:f>Sheet4!$F$4:$F$79</c:f>
              <c:numCache>
                <c:formatCode>0.00</c:formatCode>
                <c:ptCount val="76"/>
                <c:pt idx="0">
                  <c:v>16.59</c:v>
                </c:pt>
                <c:pt idx="1">
                  <c:v>16.75</c:v>
                </c:pt>
                <c:pt idx="2">
                  <c:v>16.670000000000002</c:v>
                </c:pt>
                <c:pt idx="3">
                  <c:v>16.75</c:v>
                </c:pt>
                <c:pt idx="4">
                  <c:v>16.579999999999998</c:v>
                </c:pt>
                <c:pt idx="5">
                  <c:v>16.66</c:v>
                </c:pt>
                <c:pt idx="6">
                  <c:v>16.64</c:v>
                </c:pt>
                <c:pt idx="7">
                  <c:v>16.64</c:v>
                </c:pt>
                <c:pt idx="8">
                  <c:v>16.670000000000002</c:v>
                </c:pt>
                <c:pt idx="9">
                  <c:v>16.72</c:v>
                </c:pt>
                <c:pt idx="10">
                  <c:v>16.71</c:v>
                </c:pt>
                <c:pt idx="11">
                  <c:v>16.71</c:v>
                </c:pt>
                <c:pt idx="12">
                  <c:v>16.760000000000002</c:v>
                </c:pt>
                <c:pt idx="13">
                  <c:v>16.82</c:v>
                </c:pt>
                <c:pt idx="14">
                  <c:v>16.809999999999999</c:v>
                </c:pt>
                <c:pt idx="15">
                  <c:v>16.77</c:v>
                </c:pt>
                <c:pt idx="16">
                  <c:v>16.8</c:v>
                </c:pt>
                <c:pt idx="17">
                  <c:v>16.79</c:v>
                </c:pt>
                <c:pt idx="18">
                  <c:v>16.7</c:v>
                </c:pt>
                <c:pt idx="19">
                  <c:v>16.739999999999998</c:v>
                </c:pt>
                <c:pt idx="20">
                  <c:v>16.670000000000002</c:v>
                </c:pt>
                <c:pt idx="21">
                  <c:v>16.739999999999998</c:v>
                </c:pt>
                <c:pt idx="22">
                  <c:v>16.760000000000002</c:v>
                </c:pt>
                <c:pt idx="23">
                  <c:v>16.809999999999999</c:v>
                </c:pt>
                <c:pt idx="24">
                  <c:v>16.78</c:v>
                </c:pt>
                <c:pt idx="25">
                  <c:v>16.78</c:v>
                </c:pt>
                <c:pt idx="26">
                  <c:v>16.73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16.690000000000001</c:v>
                </c:pt>
                <c:pt idx="31">
                  <c:v>16.75</c:v>
                </c:pt>
                <c:pt idx="32">
                  <c:v>16.739999999999998</c:v>
                </c:pt>
                <c:pt idx="33">
                  <c:v>16.690000000000001</c:v>
                </c:pt>
                <c:pt idx="34">
                  <c:v>16.760000000000002</c:v>
                </c:pt>
                <c:pt idx="35">
                  <c:v>16.68</c:v>
                </c:pt>
                <c:pt idx="36">
                  <c:v>16.72</c:v>
                </c:pt>
                <c:pt idx="37">
                  <c:v>16.71</c:v>
                </c:pt>
                <c:pt idx="38">
                  <c:v>16.68</c:v>
                </c:pt>
                <c:pt idx="39">
                  <c:v>16.760000000000002</c:v>
                </c:pt>
                <c:pt idx="40">
                  <c:v>16.68</c:v>
                </c:pt>
                <c:pt idx="41">
                  <c:v>16.739999999999998</c:v>
                </c:pt>
                <c:pt idx="42">
                  <c:v>16.77</c:v>
                </c:pt>
                <c:pt idx="43">
                  <c:v>16.739999999999998</c:v>
                </c:pt>
                <c:pt idx="44">
                  <c:v>16.68</c:v>
                </c:pt>
                <c:pt idx="45">
                  <c:v>16.72</c:v>
                </c:pt>
                <c:pt idx="46">
                  <c:v>16.66</c:v>
                </c:pt>
                <c:pt idx="47">
                  <c:v>16.71</c:v>
                </c:pt>
                <c:pt idx="48">
                  <c:v>16.690000000000001</c:v>
                </c:pt>
                <c:pt idx="49">
                  <c:v>16.64</c:v>
                </c:pt>
                <c:pt idx="50">
                  <c:v>16.71</c:v>
                </c:pt>
                <c:pt idx="51">
                  <c:v>16.690000000000001</c:v>
                </c:pt>
                <c:pt idx="52">
                  <c:v>16.73</c:v>
                </c:pt>
                <c:pt idx="53">
                  <c:v>16.77</c:v>
                </c:pt>
                <c:pt idx="54">
                  <c:v>16.77</c:v>
                </c:pt>
                <c:pt idx="55">
                  <c:v>16.760000000000002</c:v>
                </c:pt>
                <c:pt idx="56">
                  <c:v>16.739999999999998</c:v>
                </c:pt>
                <c:pt idx="57">
                  <c:v>16.61</c:v>
                </c:pt>
                <c:pt idx="58">
                  <c:v>16.61</c:v>
                </c:pt>
                <c:pt idx="59">
                  <c:v>16.670000000000002</c:v>
                </c:pt>
                <c:pt idx="60">
                  <c:v>16.79</c:v>
                </c:pt>
                <c:pt idx="61">
                  <c:v>16.899999999999999</c:v>
                </c:pt>
                <c:pt idx="62">
                  <c:v>16.920000000000002</c:v>
                </c:pt>
                <c:pt idx="63">
                  <c:v>16.940000000000001</c:v>
                </c:pt>
                <c:pt idx="64">
                  <c:v>16.920000000000002</c:v>
                </c:pt>
                <c:pt idx="65">
                  <c:v>16.96</c:v>
                </c:pt>
                <c:pt idx="66">
                  <c:v>17.010000000000002</c:v>
                </c:pt>
                <c:pt idx="67">
                  <c:v>17.02</c:v>
                </c:pt>
                <c:pt idx="68">
                  <c:v>16.95</c:v>
                </c:pt>
                <c:pt idx="69">
                  <c:v>17.05</c:v>
                </c:pt>
                <c:pt idx="70">
                  <c:v>17.010000000000002</c:v>
                </c:pt>
                <c:pt idx="71">
                  <c:v>17.05</c:v>
                </c:pt>
                <c:pt idx="72">
                  <c:v>16.989999999999998</c:v>
                </c:pt>
                <c:pt idx="73">
                  <c:v>16.899999999999999</c:v>
                </c:pt>
                <c:pt idx="74">
                  <c:v>16.96</c:v>
                </c:pt>
                <c:pt idx="75">
                  <c:v>16.98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Sheet4!$D$4:$D$79</c:f>
              <c:strCache>
                <c:ptCount val="76"/>
                <c:pt idx="0">
                  <c:v>10:40</c:v>
                </c:pt>
                <c:pt idx="1">
                  <c:v>10:20</c:v>
                </c:pt>
                <c:pt idx="2">
                  <c:v>10:00</c:v>
                </c:pt>
                <c:pt idx="3">
                  <c:v>9:40</c:v>
                </c:pt>
                <c:pt idx="4">
                  <c:v>9:20</c:v>
                </c:pt>
                <c:pt idx="5">
                  <c:v>9:00</c:v>
                </c:pt>
                <c:pt idx="6">
                  <c:v>8:40</c:v>
                </c:pt>
                <c:pt idx="7">
                  <c:v>8:20</c:v>
                </c:pt>
                <c:pt idx="8">
                  <c:v>8:00</c:v>
                </c:pt>
                <c:pt idx="9">
                  <c:v>7:40</c:v>
                </c:pt>
                <c:pt idx="10">
                  <c:v>7:20</c:v>
                </c:pt>
                <c:pt idx="11">
                  <c:v>7:00</c:v>
                </c:pt>
                <c:pt idx="12">
                  <c:v>6:40</c:v>
                </c:pt>
                <c:pt idx="13">
                  <c:v>6:20</c:v>
                </c:pt>
                <c:pt idx="14">
                  <c:v>6:00</c:v>
                </c:pt>
                <c:pt idx="15">
                  <c:v>5:40</c:v>
                </c:pt>
                <c:pt idx="16">
                  <c:v>5:20</c:v>
                </c:pt>
                <c:pt idx="17">
                  <c:v>5:00</c:v>
                </c:pt>
                <c:pt idx="18">
                  <c:v>4:40</c:v>
                </c:pt>
                <c:pt idx="19">
                  <c:v>4:20</c:v>
                </c:pt>
                <c:pt idx="20">
                  <c:v>4:00</c:v>
                </c:pt>
                <c:pt idx="21">
                  <c:v>3:40</c:v>
                </c:pt>
                <c:pt idx="22">
                  <c:v>3:20</c:v>
                </c:pt>
                <c:pt idx="23">
                  <c:v>3:00</c:v>
                </c:pt>
                <c:pt idx="24">
                  <c:v>2:40</c:v>
                </c:pt>
                <c:pt idx="25">
                  <c:v>2:20</c:v>
                </c:pt>
                <c:pt idx="26">
                  <c:v>2:00</c:v>
                </c:pt>
                <c:pt idx="27">
                  <c:v>1:40</c:v>
                </c:pt>
                <c:pt idx="28">
                  <c:v>1:20</c:v>
                </c:pt>
                <c:pt idx="29">
                  <c:v>1:00</c:v>
                </c:pt>
                <c:pt idx="30">
                  <c:v>0:40</c:v>
                </c:pt>
                <c:pt idx="31">
                  <c:v>0:20</c:v>
                </c:pt>
                <c:pt idx="32">
                  <c:v>0:00</c:v>
                </c:pt>
                <c:pt idx="33">
                  <c:v>23:40</c:v>
                </c:pt>
                <c:pt idx="34">
                  <c:v>23:20</c:v>
                </c:pt>
                <c:pt idx="35">
                  <c:v>23:00</c:v>
                </c:pt>
                <c:pt idx="36">
                  <c:v>22:40</c:v>
                </c:pt>
                <c:pt idx="37">
                  <c:v>22:20</c:v>
                </c:pt>
                <c:pt idx="38">
                  <c:v>22:00</c:v>
                </c:pt>
                <c:pt idx="39">
                  <c:v>21:40</c:v>
                </c:pt>
                <c:pt idx="40">
                  <c:v>21:20</c:v>
                </c:pt>
                <c:pt idx="41">
                  <c:v>21:00</c:v>
                </c:pt>
                <c:pt idx="42">
                  <c:v>20:40</c:v>
                </c:pt>
                <c:pt idx="43">
                  <c:v>20:20</c:v>
                </c:pt>
                <c:pt idx="44">
                  <c:v>20:00</c:v>
                </c:pt>
                <c:pt idx="45">
                  <c:v>19:40</c:v>
                </c:pt>
                <c:pt idx="46">
                  <c:v>19:20</c:v>
                </c:pt>
                <c:pt idx="47">
                  <c:v>19:00</c:v>
                </c:pt>
                <c:pt idx="48">
                  <c:v>18:40</c:v>
                </c:pt>
                <c:pt idx="49">
                  <c:v>18:20</c:v>
                </c:pt>
                <c:pt idx="50">
                  <c:v>18:00</c:v>
                </c:pt>
                <c:pt idx="51">
                  <c:v>17:40</c:v>
                </c:pt>
                <c:pt idx="52">
                  <c:v>17:20</c:v>
                </c:pt>
                <c:pt idx="53">
                  <c:v>17:00</c:v>
                </c:pt>
                <c:pt idx="54">
                  <c:v>15:50</c:v>
                </c:pt>
                <c:pt idx="55">
                  <c:v>15:30</c:v>
                </c:pt>
                <c:pt idx="56">
                  <c:v>15:10</c:v>
                </c:pt>
                <c:pt idx="57">
                  <c:v>14:50</c:v>
                </c:pt>
                <c:pt idx="58">
                  <c:v>14:30</c:v>
                </c:pt>
                <c:pt idx="59">
                  <c:v>14:10</c:v>
                </c:pt>
                <c:pt idx="60">
                  <c:v>13:50</c:v>
                </c:pt>
                <c:pt idx="61">
                  <c:v>13:30</c:v>
                </c:pt>
                <c:pt idx="62">
                  <c:v>13:20</c:v>
                </c:pt>
                <c:pt idx="63">
                  <c:v>13:00</c:v>
                </c:pt>
                <c:pt idx="64">
                  <c:v>12:40</c:v>
                </c:pt>
                <c:pt idx="65">
                  <c:v>12:20</c:v>
                </c:pt>
                <c:pt idx="66">
                  <c:v>12:00</c:v>
                </c:pt>
                <c:pt idx="67">
                  <c:v>11:40</c:v>
                </c:pt>
                <c:pt idx="68">
                  <c:v>11:20</c:v>
                </c:pt>
                <c:pt idx="69">
                  <c:v>11:00</c:v>
                </c:pt>
                <c:pt idx="70">
                  <c:v>10:40</c:v>
                </c:pt>
                <c:pt idx="71">
                  <c:v>10:20</c:v>
                </c:pt>
                <c:pt idx="72">
                  <c:v>10:00</c:v>
                </c:pt>
                <c:pt idx="73">
                  <c:v>9:40</c:v>
                </c:pt>
                <c:pt idx="74">
                  <c:v>9:20</c:v>
                </c:pt>
                <c:pt idx="75">
                  <c:v>9:00</c:v>
                </c:pt>
              </c:strCache>
            </c:strRef>
          </c:cat>
          <c:val>
            <c:numRef>
              <c:f>Sheet4!$G$4:$G$79</c:f>
              <c:numCache>
                <c:formatCode>0.00</c:formatCode>
                <c:ptCount val="76"/>
                <c:pt idx="0">
                  <c:v>16.66</c:v>
                </c:pt>
                <c:pt idx="1">
                  <c:v>16.760000000000002</c:v>
                </c:pt>
                <c:pt idx="2">
                  <c:v>16.739999999999998</c:v>
                </c:pt>
                <c:pt idx="3">
                  <c:v>16.760000000000002</c:v>
                </c:pt>
                <c:pt idx="4">
                  <c:v>16.809999999999999</c:v>
                </c:pt>
                <c:pt idx="5">
                  <c:v>16.68</c:v>
                </c:pt>
                <c:pt idx="6">
                  <c:v>16.71</c:v>
                </c:pt>
                <c:pt idx="7">
                  <c:v>16.690000000000001</c:v>
                </c:pt>
                <c:pt idx="8">
                  <c:v>16.670000000000002</c:v>
                </c:pt>
                <c:pt idx="9">
                  <c:v>16.72</c:v>
                </c:pt>
                <c:pt idx="10">
                  <c:v>16.75</c:v>
                </c:pt>
                <c:pt idx="11">
                  <c:v>16.73</c:v>
                </c:pt>
                <c:pt idx="12">
                  <c:v>16.760000000000002</c:v>
                </c:pt>
                <c:pt idx="13">
                  <c:v>16.84</c:v>
                </c:pt>
                <c:pt idx="14">
                  <c:v>16.850000000000001</c:v>
                </c:pt>
                <c:pt idx="15">
                  <c:v>16.8</c:v>
                </c:pt>
                <c:pt idx="16">
                  <c:v>16.809999999999999</c:v>
                </c:pt>
                <c:pt idx="17">
                  <c:v>16.79</c:v>
                </c:pt>
                <c:pt idx="18">
                  <c:v>16.8</c:v>
                </c:pt>
                <c:pt idx="19">
                  <c:v>16.79</c:v>
                </c:pt>
                <c:pt idx="20">
                  <c:v>16.760000000000002</c:v>
                </c:pt>
                <c:pt idx="21">
                  <c:v>16.75</c:v>
                </c:pt>
                <c:pt idx="22">
                  <c:v>16.78</c:v>
                </c:pt>
                <c:pt idx="23">
                  <c:v>16.829999999999998</c:v>
                </c:pt>
                <c:pt idx="24">
                  <c:v>16.82</c:v>
                </c:pt>
                <c:pt idx="25">
                  <c:v>16.829999999999998</c:v>
                </c:pt>
                <c:pt idx="26">
                  <c:v>16.8</c:v>
                </c:pt>
                <c:pt idx="27">
                  <c:v>16.760000000000002</c:v>
                </c:pt>
                <c:pt idx="28">
                  <c:v>16.760000000000002</c:v>
                </c:pt>
                <c:pt idx="29">
                  <c:v>16.809999999999999</c:v>
                </c:pt>
                <c:pt idx="30">
                  <c:v>16.75</c:v>
                </c:pt>
                <c:pt idx="31">
                  <c:v>16.760000000000002</c:v>
                </c:pt>
                <c:pt idx="32">
                  <c:v>16.75</c:v>
                </c:pt>
                <c:pt idx="33">
                  <c:v>16.760000000000002</c:v>
                </c:pt>
                <c:pt idx="34">
                  <c:v>16.77</c:v>
                </c:pt>
                <c:pt idx="35">
                  <c:v>16.760000000000002</c:v>
                </c:pt>
                <c:pt idx="36">
                  <c:v>16.73</c:v>
                </c:pt>
                <c:pt idx="37">
                  <c:v>16.73</c:v>
                </c:pt>
                <c:pt idx="38">
                  <c:v>16.75</c:v>
                </c:pt>
                <c:pt idx="39">
                  <c:v>16.760000000000002</c:v>
                </c:pt>
                <c:pt idx="40">
                  <c:v>16.739999999999998</c:v>
                </c:pt>
                <c:pt idx="41">
                  <c:v>16.75</c:v>
                </c:pt>
                <c:pt idx="42">
                  <c:v>16.77</c:v>
                </c:pt>
                <c:pt idx="43">
                  <c:v>16.75</c:v>
                </c:pt>
                <c:pt idx="44">
                  <c:v>16.75</c:v>
                </c:pt>
                <c:pt idx="45">
                  <c:v>16.73</c:v>
                </c:pt>
                <c:pt idx="46">
                  <c:v>16.72</c:v>
                </c:pt>
                <c:pt idx="47">
                  <c:v>16.71</c:v>
                </c:pt>
                <c:pt idx="48">
                  <c:v>16.71</c:v>
                </c:pt>
                <c:pt idx="49">
                  <c:v>16.7</c:v>
                </c:pt>
                <c:pt idx="50">
                  <c:v>16.72</c:v>
                </c:pt>
                <c:pt idx="51">
                  <c:v>16.73</c:v>
                </c:pt>
                <c:pt idx="52">
                  <c:v>16.73</c:v>
                </c:pt>
                <c:pt idx="53">
                  <c:v>16.77</c:v>
                </c:pt>
                <c:pt idx="54">
                  <c:v>16.78</c:v>
                </c:pt>
                <c:pt idx="55">
                  <c:v>16.79</c:v>
                </c:pt>
                <c:pt idx="56">
                  <c:v>16.8</c:v>
                </c:pt>
                <c:pt idx="57">
                  <c:v>16.73</c:v>
                </c:pt>
                <c:pt idx="58">
                  <c:v>16.670000000000002</c:v>
                </c:pt>
                <c:pt idx="59">
                  <c:v>16.72</c:v>
                </c:pt>
                <c:pt idx="60">
                  <c:v>16.829999999999998</c:v>
                </c:pt>
                <c:pt idx="61">
                  <c:v>16.93</c:v>
                </c:pt>
                <c:pt idx="62">
                  <c:v>16.940000000000001</c:v>
                </c:pt>
                <c:pt idx="63">
                  <c:v>16.96</c:v>
                </c:pt>
                <c:pt idx="64">
                  <c:v>16.989999999999998</c:v>
                </c:pt>
                <c:pt idx="65">
                  <c:v>16.96</c:v>
                </c:pt>
                <c:pt idx="66">
                  <c:v>17.010000000000002</c:v>
                </c:pt>
                <c:pt idx="67">
                  <c:v>17.04</c:v>
                </c:pt>
                <c:pt idx="68">
                  <c:v>17.02</c:v>
                </c:pt>
                <c:pt idx="69">
                  <c:v>17.05</c:v>
                </c:pt>
                <c:pt idx="70">
                  <c:v>17.07</c:v>
                </c:pt>
                <c:pt idx="71">
                  <c:v>17.09</c:v>
                </c:pt>
                <c:pt idx="72">
                  <c:v>17.05</c:v>
                </c:pt>
                <c:pt idx="73">
                  <c:v>17.079999999999998</c:v>
                </c:pt>
                <c:pt idx="74">
                  <c:v>17.05</c:v>
                </c:pt>
                <c:pt idx="75">
                  <c:v>17.03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Sheet4!$D$4:$D$79</c:f>
              <c:strCache>
                <c:ptCount val="76"/>
                <c:pt idx="0">
                  <c:v>10:40</c:v>
                </c:pt>
                <c:pt idx="1">
                  <c:v>10:20</c:v>
                </c:pt>
                <c:pt idx="2">
                  <c:v>10:00</c:v>
                </c:pt>
                <c:pt idx="3">
                  <c:v>9:40</c:v>
                </c:pt>
                <c:pt idx="4">
                  <c:v>9:20</c:v>
                </c:pt>
                <c:pt idx="5">
                  <c:v>9:00</c:v>
                </c:pt>
                <c:pt idx="6">
                  <c:v>8:40</c:v>
                </c:pt>
                <c:pt idx="7">
                  <c:v>8:20</c:v>
                </c:pt>
                <c:pt idx="8">
                  <c:v>8:00</c:v>
                </c:pt>
                <c:pt idx="9">
                  <c:v>7:40</c:v>
                </c:pt>
                <c:pt idx="10">
                  <c:v>7:20</c:v>
                </c:pt>
                <c:pt idx="11">
                  <c:v>7:00</c:v>
                </c:pt>
                <c:pt idx="12">
                  <c:v>6:40</c:v>
                </c:pt>
                <c:pt idx="13">
                  <c:v>6:20</c:v>
                </c:pt>
                <c:pt idx="14">
                  <c:v>6:00</c:v>
                </c:pt>
                <c:pt idx="15">
                  <c:v>5:40</c:v>
                </c:pt>
                <c:pt idx="16">
                  <c:v>5:20</c:v>
                </c:pt>
                <c:pt idx="17">
                  <c:v>5:00</c:v>
                </c:pt>
                <c:pt idx="18">
                  <c:v>4:40</c:v>
                </c:pt>
                <c:pt idx="19">
                  <c:v>4:20</c:v>
                </c:pt>
                <c:pt idx="20">
                  <c:v>4:00</c:v>
                </c:pt>
                <c:pt idx="21">
                  <c:v>3:40</c:v>
                </c:pt>
                <c:pt idx="22">
                  <c:v>3:20</c:v>
                </c:pt>
                <c:pt idx="23">
                  <c:v>3:00</c:v>
                </c:pt>
                <c:pt idx="24">
                  <c:v>2:40</c:v>
                </c:pt>
                <c:pt idx="25">
                  <c:v>2:20</c:v>
                </c:pt>
                <c:pt idx="26">
                  <c:v>2:00</c:v>
                </c:pt>
                <c:pt idx="27">
                  <c:v>1:40</c:v>
                </c:pt>
                <c:pt idx="28">
                  <c:v>1:20</c:v>
                </c:pt>
                <c:pt idx="29">
                  <c:v>1:00</c:v>
                </c:pt>
                <c:pt idx="30">
                  <c:v>0:40</c:v>
                </c:pt>
                <c:pt idx="31">
                  <c:v>0:20</c:v>
                </c:pt>
                <c:pt idx="32">
                  <c:v>0:00</c:v>
                </c:pt>
                <c:pt idx="33">
                  <c:v>23:40</c:v>
                </c:pt>
                <c:pt idx="34">
                  <c:v>23:20</c:v>
                </c:pt>
                <c:pt idx="35">
                  <c:v>23:00</c:v>
                </c:pt>
                <c:pt idx="36">
                  <c:v>22:40</c:v>
                </c:pt>
                <c:pt idx="37">
                  <c:v>22:20</c:v>
                </c:pt>
                <c:pt idx="38">
                  <c:v>22:00</c:v>
                </c:pt>
                <c:pt idx="39">
                  <c:v>21:40</c:v>
                </c:pt>
                <c:pt idx="40">
                  <c:v>21:20</c:v>
                </c:pt>
                <c:pt idx="41">
                  <c:v>21:00</c:v>
                </c:pt>
                <c:pt idx="42">
                  <c:v>20:40</c:v>
                </c:pt>
                <c:pt idx="43">
                  <c:v>20:20</c:v>
                </c:pt>
                <c:pt idx="44">
                  <c:v>20:00</c:v>
                </c:pt>
                <c:pt idx="45">
                  <c:v>19:40</c:v>
                </c:pt>
                <c:pt idx="46">
                  <c:v>19:20</c:v>
                </c:pt>
                <c:pt idx="47">
                  <c:v>19:00</c:v>
                </c:pt>
                <c:pt idx="48">
                  <c:v>18:40</c:v>
                </c:pt>
                <c:pt idx="49">
                  <c:v>18:20</c:v>
                </c:pt>
                <c:pt idx="50">
                  <c:v>18:00</c:v>
                </c:pt>
                <c:pt idx="51">
                  <c:v>17:40</c:v>
                </c:pt>
                <c:pt idx="52">
                  <c:v>17:20</c:v>
                </c:pt>
                <c:pt idx="53">
                  <c:v>17:00</c:v>
                </c:pt>
                <c:pt idx="54">
                  <c:v>15:50</c:v>
                </c:pt>
                <c:pt idx="55">
                  <c:v>15:30</c:v>
                </c:pt>
                <c:pt idx="56">
                  <c:v>15:10</c:v>
                </c:pt>
                <c:pt idx="57">
                  <c:v>14:50</c:v>
                </c:pt>
                <c:pt idx="58">
                  <c:v>14:30</c:v>
                </c:pt>
                <c:pt idx="59">
                  <c:v>14:10</c:v>
                </c:pt>
                <c:pt idx="60">
                  <c:v>13:50</c:v>
                </c:pt>
                <c:pt idx="61">
                  <c:v>13:30</c:v>
                </c:pt>
                <c:pt idx="62">
                  <c:v>13:20</c:v>
                </c:pt>
                <c:pt idx="63">
                  <c:v>13:00</c:v>
                </c:pt>
                <c:pt idx="64">
                  <c:v>12:40</c:v>
                </c:pt>
                <c:pt idx="65">
                  <c:v>12:20</c:v>
                </c:pt>
                <c:pt idx="66">
                  <c:v>12:00</c:v>
                </c:pt>
                <c:pt idx="67">
                  <c:v>11:40</c:v>
                </c:pt>
                <c:pt idx="68">
                  <c:v>11:20</c:v>
                </c:pt>
                <c:pt idx="69">
                  <c:v>11:00</c:v>
                </c:pt>
                <c:pt idx="70">
                  <c:v>10:40</c:v>
                </c:pt>
                <c:pt idx="71">
                  <c:v>10:20</c:v>
                </c:pt>
                <c:pt idx="72">
                  <c:v>10:00</c:v>
                </c:pt>
                <c:pt idx="73">
                  <c:v>9:40</c:v>
                </c:pt>
                <c:pt idx="74">
                  <c:v>9:20</c:v>
                </c:pt>
                <c:pt idx="75">
                  <c:v>9:00</c:v>
                </c:pt>
              </c:strCache>
            </c:strRef>
          </c:cat>
          <c:val>
            <c:numRef>
              <c:f>Sheet4!$H$4:$H$79</c:f>
              <c:numCache>
                <c:formatCode>0.00</c:formatCode>
                <c:ptCount val="76"/>
                <c:pt idx="0">
                  <c:v>16.59</c:v>
                </c:pt>
                <c:pt idx="1">
                  <c:v>16.579999999999998</c:v>
                </c:pt>
                <c:pt idx="2">
                  <c:v>16.62</c:v>
                </c:pt>
                <c:pt idx="3">
                  <c:v>16.62</c:v>
                </c:pt>
                <c:pt idx="4">
                  <c:v>16.559999999999999</c:v>
                </c:pt>
                <c:pt idx="5">
                  <c:v>16.59</c:v>
                </c:pt>
                <c:pt idx="6">
                  <c:v>16.600000000000001</c:v>
                </c:pt>
                <c:pt idx="7">
                  <c:v>16.53</c:v>
                </c:pt>
                <c:pt idx="8">
                  <c:v>16.52</c:v>
                </c:pt>
                <c:pt idx="9">
                  <c:v>16.62</c:v>
                </c:pt>
                <c:pt idx="10">
                  <c:v>16.670000000000002</c:v>
                </c:pt>
                <c:pt idx="11">
                  <c:v>16.64</c:v>
                </c:pt>
                <c:pt idx="12">
                  <c:v>16.68</c:v>
                </c:pt>
                <c:pt idx="13">
                  <c:v>16.71</c:v>
                </c:pt>
                <c:pt idx="14">
                  <c:v>16.75</c:v>
                </c:pt>
                <c:pt idx="15">
                  <c:v>16.739999999999998</c:v>
                </c:pt>
                <c:pt idx="16">
                  <c:v>16.72</c:v>
                </c:pt>
                <c:pt idx="17">
                  <c:v>16.72</c:v>
                </c:pt>
                <c:pt idx="18">
                  <c:v>16.7</c:v>
                </c:pt>
                <c:pt idx="19">
                  <c:v>16.7</c:v>
                </c:pt>
                <c:pt idx="20">
                  <c:v>16.649999999999999</c:v>
                </c:pt>
                <c:pt idx="21">
                  <c:v>16.66</c:v>
                </c:pt>
                <c:pt idx="22">
                  <c:v>16.690000000000001</c:v>
                </c:pt>
                <c:pt idx="23">
                  <c:v>16.739999999999998</c:v>
                </c:pt>
                <c:pt idx="24">
                  <c:v>16.7</c:v>
                </c:pt>
                <c:pt idx="25">
                  <c:v>16.739999999999998</c:v>
                </c:pt>
                <c:pt idx="26">
                  <c:v>16.73</c:v>
                </c:pt>
                <c:pt idx="27">
                  <c:v>16.7</c:v>
                </c:pt>
                <c:pt idx="28">
                  <c:v>16.739999999999998</c:v>
                </c:pt>
                <c:pt idx="29">
                  <c:v>16.690000000000001</c:v>
                </c:pt>
                <c:pt idx="30">
                  <c:v>16.68</c:v>
                </c:pt>
                <c:pt idx="31">
                  <c:v>16.68</c:v>
                </c:pt>
                <c:pt idx="32">
                  <c:v>16.68</c:v>
                </c:pt>
                <c:pt idx="33">
                  <c:v>16.670000000000002</c:v>
                </c:pt>
                <c:pt idx="34">
                  <c:v>16.690000000000001</c:v>
                </c:pt>
                <c:pt idx="35">
                  <c:v>16.68</c:v>
                </c:pt>
                <c:pt idx="36">
                  <c:v>16.68</c:v>
                </c:pt>
                <c:pt idx="37">
                  <c:v>16.690000000000001</c:v>
                </c:pt>
                <c:pt idx="38">
                  <c:v>16.670000000000002</c:v>
                </c:pt>
                <c:pt idx="39">
                  <c:v>16.66</c:v>
                </c:pt>
                <c:pt idx="40">
                  <c:v>16.66</c:v>
                </c:pt>
                <c:pt idx="41">
                  <c:v>16.68</c:v>
                </c:pt>
                <c:pt idx="42">
                  <c:v>16.71</c:v>
                </c:pt>
                <c:pt idx="43">
                  <c:v>16.690000000000001</c:v>
                </c:pt>
                <c:pt idx="44">
                  <c:v>16.670000000000002</c:v>
                </c:pt>
                <c:pt idx="45">
                  <c:v>16.68</c:v>
                </c:pt>
                <c:pt idx="46">
                  <c:v>16.649999999999999</c:v>
                </c:pt>
                <c:pt idx="47">
                  <c:v>16.66</c:v>
                </c:pt>
                <c:pt idx="48">
                  <c:v>16.64</c:v>
                </c:pt>
                <c:pt idx="49">
                  <c:v>16.61</c:v>
                </c:pt>
                <c:pt idx="50">
                  <c:v>16.649999999999999</c:v>
                </c:pt>
                <c:pt idx="51">
                  <c:v>16.64</c:v>
                </c:pt>
                <c:pt idx="52">
                  <c:v>16.62</c:v>
                </c:pt>
                <c:pt idx="53">
                  <c:v>16.649999999999999</c:v>
                </c:pt>
                <c:pt idx="54">
                  <c:v>16.71</c:v>
                </c:pt>
                <c:pt idx="55">
                  <c:v>16.71</c:v>
                </c:pt>
                <c:pt idx="56">
                  <c:v>16.68</c:v>
                </c:pt>
                <c:pt idx="57">
                  <c:v>16.61</c:v>
                </c:pt>
                <c:pt idx="58">
                  <c:v>16.61</c:v>
                </c:pt>
                <c:pt idx="59">
                  <c:v>16.600000000000001</c:v>
                </c:pt>
                <c:pt idx="60">
                  <c:v>16.64</c:v>
                </c:pt>
                <c:pt idx="61">
                  <c:v>16.82</c:v>
                </c:pt>
                <c:pt idx="62">
                  <c:v>16.86</c:v>
                </c:pt>
                <c:pt idx="63">
                  <c:v>16.88</c:v>
                </c:pt>
                <c:pt idx="64">
                  <c:v>16.89</c:v>
                </c:pt>
                <c:pt idx="65">
                  <c:v>16.88</c:v>
                </c:pt>
                <c:pt idx="66">
                  <c:v>16.91</c:v>
                </c:pt>
                <c:pt idx="67">
                  <c:v>16.940000000000001</c:v>
                </c:pt>
                <c:pt idx="68">
                  <c:v>16.91</c:v>
                </c:pt>
                <c:pt idx="69">
                  <c:v>16.93</c:v>
                </c:pt>
                <c:pt idx="70">
                  <c:v>16.98</c:v>
                </c:pt>
                <c:pt idx="71">
                  <c:v>16.989999999999998</c:v>
                </c:pt>
                <c:pt idx="72">
                  <c:v>16.940000000000001</c:v>
                </c:pt>
                <c:pt idx="73">
                  <c:v>16.899999999999999</c:v>
                </c:pt>
                <c:pt idx="74">
                  <c:v>16.899999999999999</c:v>
                </c:pt>
                <c:pt idx="75">
                  <c:v>16.91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Sheet4!$D$4:$D$79</c:f>
              <c:strCache>
                <c:ptCount val="76"/>
                <c:pt idx="0">
                  <c:v>10:40</c:v>
                </c:pt>
                <c:pt idx="1">
                  <c:v>10:20</c:v>
                </c:pt>
                <c:pt idx="2">
                  <c:v>10:00</c:v>
                </c:pt>
                <c:pt idx="3">
                  <c:v>9:40</c:v>
                </c:pt>
                <c:pt idx="4">
                  <c:v>9:20</c:v>
                </c:pt>
                <c:pt idx="5">
                  <c:v>9:00</c:v>
                </c:pt>
                <c:pt idx="6">
                  <c:v>8:40</c:v>
                </c:pt>
                <c:pt idx="7">
                  <c:v>8:20</c:v>
                </c:pt>
                <c:pt idx="8">
                  <c:v>8:00</c:v>
                </c:pt>
                <c:pt idx="9">
                  <c:v>7:40</c:v>
                </c:pt>
                <c:pt idx="10">
                  <c:v>7:20</c:v>
                </c:pt>
                <c:pt idx="11">
                  <c:v>7:00</c:v>
                </c:pt>
                <c:pt idx="12">
                  <c:v>6:40</c:v>
                </c:pt>
                <c:pt idx="13">
                  <c:v>6:20</c:v>
                </c:pt>
                <c:pt idx="14">
                  <c:v>6:00</c:v>
                </c:pt>
                <c:pt idx="15">
                  <c:v>5:40</c:v>
                </c:pt>
                <c:pt idx="16">
                  <c:v>5:20</c:v>
                </c:pt>
                <c:pt idx="17">
                  <c:v>5:00</c:v>
                </c:pt>
                <c:pt idx="18">
                  <c:v>4:40</c:v>
                </c:pt>
                <c:pt idx="19">
                  <c:v>4:20</c:v>
                </c:pt>
                <c:pt idx="20">
                  <c:v>4:00</c:v>
                </c:pt>
                <c:pt idx="21">
                  <c:v>3:40</c:v>
                </c:pt>
                <c:pt idx="22">
                  <c:v>3:20</c:v>
                </c:pt>
                <c:pt idx="23">
                  <c:v>3:00</c:v>
                </c:pt>
                <c:pt idx="24">
                  <c:v>2:40</c:v>
                </c:pt>
                <c:pt idx="25">
                  <c:v>2:20</c:v>
                </c:pt>
                <c:pt idx="26">
                  <c:v>2:00</c:v>
                </c:pt>
                <c:pt idx="27">
                  <c:v>1:40</c:v>
                </c:pt>
                <c:pt idx="28">
                  <c:v>1:20</c:v>
                </c:pt>
                <c:pt idx="29">
                  <c:v>1:00</c:v>
                </c:pt>
                <c:pt idx="30">
                  <c:v>0:40</c:v>
                </c:pt>
                <c:pt idx="31">
                  <c:v>0:20</c:v>
                </c:pt>
                <c:pt idx="32">
                  <c:v>0:00</c:v>
                </c:pt>
                <c:pt idx="33">
                  <c:v>23:40</c:v>
                </c:pt>
                <c:pt idx="34">
                  <c:v>23:20</c:v>
                </c:pt>
                <c:pt idx="35">
                  <c:v>23:00</c:v>
                </c:pt>
                <c:pt idx="36">
                  <c:v>22:40</c:v>
                </c:pt>
                <c:pt idx="37">
                  <c:v>22:20</c:v>
                </c:pt>
                <c:pt idx="38">
                  <c:v>22:00</c:v>
                </c:pt>
                <c:pt idx="39">
                  <c:v>21:40</c:v>
                </c:pt>
                <c:pt idx="40">
                  <c:v>21:20</c:v>
                </c:pt>
                <c:pt idx="41">
                  <c:v>21:00</c:v>
                </c:pt>
                <c:pt idx="42">
                  <c:v>20:40</c:v>
                </c:pt>
                <c:pt idx="43">
                  <c:v>20:20</c:v>
                </c:pt>
                <c:pt idx="44">
                  <c:v>20:00</c:v>
                </c:pt>
                <c:pt idx="45">
                  <c:v>19:40</c:v>
                </c:pt>
                <c:pt idx="46">
                  <c:v>19:20</c:v>
                </c:pt>
                <c:pt idx="47">
                  <c:v>19:00</c:v>
                </c:pt>
                <c:pt idx="48">
                  <c:v>18:40</c:v>
                </c:pt>
                <c:pt idx="49">
                  <c:v>18:20</c:v>
                </c:pt>
                <c:pt idx="50">
                  <c:v>18:00</c:v>
                </c:pt>
                <c:pt idx="51">
                  <c:v>17:40</c:v>
                </c:pt>
                <c:pt idx="52">
                  <c:v>17:20</c:v>
                </c:pt>
                <c:pt idx="53">
                  <c:v>17:00</c:v>
                </c:pt>
                <c:pt idx="54">
                  <c:v>15:50</c:v>
                </c:pt>
                <c:pt idx="55">
                  <c:v>15:30</c:v>
                </c:pt>
                <c:pt idx="56">
                  <c:v>15:10</c:v>
                </c:pt>
                <c:pt idx="57">
                  <c:v>14:50</c:v>
                </c:pt>
                <c:pt idx="58">
                  <c:v>14:30</c:v>
                </c:pt>
                <c:pt idx="59">
                  <c:v>14:10</c:v>
                </c:pt>
                <c:pt idx="60">
                  <c:v>13:50</c:v>
                </c:pt>
                <c:pt idx="61">
                  <c:v>13:30</c:v>
                </c:pt>
                <c:pt idx="62">
                  <c:v>13:20</c:v>
                </c:pt>
                <c:pt idx="63">
                  <c:v>13:00</c:v>
                </c:pt>
                <c:pt idx="64">
                  <c:v>12:40</c:v>
                </c:pt>
                <c:pt idx="65">
                  <c:v>12:20</c:v>
                </c:pt>
                <c:pt idx="66">
                  <c:v>12:00</c:v>
                </c:pt>
                <c:pt idx="67">
                  <c:v>11:40</c:v>
                </c:pt>
                <c:pt idx="68">
                  <c:v>11:20</c:v>
                </c:pt>
                <c:pt idx="69">
                  <c:v>11:00</c:v>
                </c:pt>
                <c:pt idx="70">
                  <c:v>10:40</c:v>
                </c:pt>
                <c:pt idx="71">
                  <c:v>10:20</c:v>
                </c:pt>
                <c:pt idx="72">
                  <c:v>10:00</c:v>
                </c:pt>
                <c:pt idx="73">
                  <c:v>9:40</c:v>
                </c:pt>
                <c:pt idx="74">
                  <c:v>9:20</c:v>
                </c:pt>
                <c:pt idx="75">
                  <c:v>9:00</c:v>
                </c:pt>
              </c:strCache>
            </c:strRef>
          </c:cat>
          <c:val>
            <c:numRef>
              <c:f>Sheet4!$I$4:$I$79</c:f>
              <c:numCache>
                <c:formatCode>0.00</c:formatCode>
                <c:ptCount val="76"/>
                <c:pt idx="0">
                  <c:v>16.63</c:v>
                </c:pt>
                <c:pt idx="1">
                  <c:v>16.61</c:v>
                </c:pt>
                <c:pt idx="2">
                  <c:v>16.71</c:v>
                </c:pt>
                <c:pt idx="3">
                  <c:v>16.64</c:v>
                </c:pt>
                <c:pt idx="4">
                  <c:v>16.77</c:v>
                </c:pt>
                <c:pt idx="5">
                  <c:v>16.63</c:v>
                </c:pt>
                <c:pt idx="6">
                  <c:v>16.66</c:v>
                </c:pt>
                <c:pt idx="7">
                  <c:v>16.62</c:v>
                </c:pt>
                <c:pt idx="8">
                  <c:v>16.66</c:v>
                </c:pt>
                <c:pt idx="9">
                  <c:v>16.649999999999999</c:v>
                </c:pt>
                <c:pt idx="10">
                  <c:v>16.72</c:v>
                </c:pt>
                <c:pt idx="11">
                  <c:v>16.72</c:v>
                </c:pt>
                <c:pt idx="12">
                  <c:v>16.71</c:v>
                </c:pt>
                <c:pt idx="13">
                  <c:v>16.75</c:v>
                </c:pt>
                <c:pt idx="14">
                  <c:v>16.760000000000002</c:v>
                </c:pt>
                <c:pt idx="15">
                  <c:v>16.79</c:v>
                </c:pt>
                <c:pt idx="16">
                  <c:v>16.77</c:v>
                </c:pt>
                <c:pt idx="17">
                  <c:v>16.739999999999998</c:v>
                </c:pt>
                <c:pt idx="18">
                  <c:v>16.78</c:v>
                </c:pt>
                <c:pt idx="19">
                  <c:v>16.739999999999998</c:v>
                </c:pt>
                <c:pt idx="20">
                  <c:v>16.75</c:v>
                </c:pt>
                <c:pt idx="21">
                  <c:v>16.73</c:v>
                </c:pt>
                <c:pt idx="22">
                  <c:v>16.7</c:v>
                </c:pt>
                <c:pt idx="23">
                  <c:v>16.77</c:v>
                </c:pt>
                <c:pt idx="24">
                  <c:v>16.82</c:v>
                </c:pt>
                <c:pt idx="25">
                  <c:v>16.82</c:v>
                </c:pt>
                <c:pt idx="26">
                  <c:v>16.77</c:v>
                </c:pt>
                <c:pt idx="27">
                  <c:v>16.760000000000002</c:v>
                </c:pt>
                <c:pt idx="28">
                  <c:v>16.760000000000002</c:v>
                </c:pt>
                <c:pt idx="29">
                  <c:v>16.760000000000002</c:v>
                </c:pt>
                <c:pt idx="30">
                  <c:v>16.68</c:v>
                </c:pt>
                <c:pt idx="31">
                  <c:v>16.690000000000001</c:v>
                </c:pt>
                <c:pt idx="32">
                  <c:v>16.75</c:v>
                </c:pt>
                <c:pt idx="33">
                  <c:v>16.690000000000001</c:v>
                </c:pt>
                <c:pt idx="34">
                  <c:v>16.690000000000001</c:v>
                </c:pt>
                <c:pt idx="35">
                  <c:v>16.760000000000002</c:v>
                </c:pt>
                <c:pt idx="36">
                  <c:v>16.68</c:v>
                </c:pt>
                <c:pt idx="37">
                  <c:v>16.7</c:v>
                </c:pt>
                <c:pt idx="38">
                  <c:v>16.71</c:v>
                </c:pt>
                <c:pt idx="39">
                  <c:v>16.73</c:v>
                </c:pt>
                <c:pt idx="40">
                  <c:v>16.68</c:v>
                </c:pt>
                <c:pt idx="41">
                  <c:v>16.72</c:v>
                </c:pt>
                <c:pt idx="42">
                  <c:v>16.75</c:v>
                </c:pt>
                <c:pt idx="43">
                  <c:v>16.71</c:v>
                </c:pt>
                <c:pt idx="44">
                  <c:v>16.739999999999998</c:v>
                </c:pt>
                <c:pt idx="45">
                  <c:v>16.690000000000001</c:v>
                </c:pt>
                <c:pt idx="46">
                  <c:v>16.72</c:v>
                </c:pt>
                <c:pt idx="47">
                  <c:v>16.66</c:v>
                </c:pt>
                <c:pt idx="48">
                  <c:v>16.64</c:v>
                </c:pt>
                <c:pt idx="49">
                  <c:v>16.7</c:v>
                </c:pt>
                <c:pt idx="50">
                  <c:v>16.7</c:v>
                </c:pt>
                <c:pt idx="51">
                  <c:v>16.71</c:v>
                </c:pt>
                <c:pt idx="52">
                  <c:v>16.690000000000001</c:v>
                </c:pt>
                <c:pt idx="53">
                  <c:v>16.73</c:v>
                </c:pt>
                <c:pt idx="54">
                  <c:v>16.77</c:v>
                </c:pt>
                <c:pt idx="55">
                  <c:v>16.73</c:v>
                </c:pt>
                <c:pt idx="56">
                  <c:v>16.79</c:v>
                </c:pt>
                <c:pt idx="57">
                  <c:v>16.73</c:v>
                </c:pt>
                <c:pt idx="58">
                  <c:v>16.61</c:v>
                </c:pt>
                <c:pt idx="59">
                  <c:v>16.600000000000001</c:v>
                </c:pt>
                <c:pt idx="60">
                  <c:v>16.68</c:v>
                </c:pt>
                <c:pt idx="61">
                  <c:v>16.829999999999998</c:v>
                </c:pt>
                <c:pt idx="62">
                  <c:v>16.89</c:v>
                </c:pt>
                <c:pt idx="63">
                  <c:v>16.940000000000001</c:v>
                </c:pt>
                <c:pt idx="64">
                  <c:v>16.96</c:v>
                </c:pt>
                <c:pt idx="65">
                  <c:v>16.88</c:v>
                </c:pt>
                <c:pt idx="66">
                  <c:v>16.95</c:v>
                </c:pt>
                <c:pt idx="67">
                  <c:v>16.96</c:v>
                </c:pt>
                <c:pt idx="68">
                  <c:v>16.98</c:v>
                </c:pt>
                <c:pt idx="69">
                  <c:v>16.93</c:v>
                </c:pt>
                <c:pt idx="70">
                  <c:v>17.010000000000002</c:v>
                </c:pt>
                <c:pt idx="71">
                  <c:v>16.989999999999998</c:v>
                </c:pt>
                <c:pt idx="72">
                  <c:v>16.98</c:v>
                </c:pt>
                <c:pt idx="73">
                  <c:v>17</c:v>
                </c:pt>
                <c:pt idx="74">
                  <c:v>16.96</c:v>
                </c:pt>
                <c:pt idx="75">
                  <c:v>16.96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/>
                  </a:gs>
                  <a:gs pos="83000">
                    <a:schemeClr val="accent1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44671520"/>
        <c:axId val="244672080"/>
      </c:stockChart>
      <c:catAx>
        <c:axId val="244671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00000F"/>
          </a:solidFill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4672080"/>
        <c:crosses val="autoZero"/>
        <c:auto val="1"/>
        <c:lblAlgn val="ctr"/>
        <c:lblOffset val="100"/>
        <c:tickLblSkip val="5"/>
        <c:noMultiLvlLbl val="0"/>
      </c:catAx>
      <c:valAx>
        <c:axId val="244672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4671520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29000">
                  <a:schemeClr val="accent1">
                    <a:lumMod val="45000"/>
                    <a:lumOff val="55000"/>
                  </a:schemeClr>
                </a:gs>
                <a:gs pos="83000">
                  <a:schemeClr val="tx2"/>
                </a:gs>
                <a:gs pos="100000">
                  <a:schemeClr val="tx2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numRef>
              <c:f>Sheet4!$J$4:$J$69</c:f>
              <c:numCache>
                <c:formatCode>0.00</c:formatCode>
                <c:ptCount val="66"/>
                <c:pt idx="0">
                  <c:v>16.100000000000001</c:v>
                </c:pt>
                <c:pt idx="1">
                  <c:v>16.12</c:v>
                </c:pt>
                <c:pt idx="2">
                  <c:v>16.14</c:v>
                </c:pt>
                <c:pt idx="3">
                  <c:v>16.16</c:v>
                </c:pt>
                <c:pt idx="4">
                  <c:v>16.18</c:v>
                </c:pt>
                <c:pt idx="5">
                  <c:v>16.2</c:v>
                </c:pt>
                <c:pt idx="6">
                  <c:v>16.22</c:v>
                </c:pt>
                <c:pt idx="7">
                  <c:v>16.239999999999998</c:v>
                </c:pt>
                <c:pt idx="8">
                  <c:v>16.259999999999998</c:v>
                </c:pt>
                <c:pt idx="9">
                  <c:v>16.279999999999998</c:v>
                </c:pt>
                <c:pt idx="10">
                  <c:v>16.299999999999997</c:v>
                </c:pt>
                <c:pt idx="11">
                  <c:v>16.319999999999997</c:v>
                </c:pt>
                <c:pt idx="12">
                  <c:v>16.339999999999996</c:v>
                </c:pt>
                <c:pt idx="13">
                  <c:v>16.359999999999996</c:v>
                </c:pt>
                <c:pt idx="14">
                  <c:v>16.379999999999995</c:v>
                </c:pt>
                <c:pt idx="15">
                  <c:v>16.399999999999995</c:v>
                </c:pt>
                <c:pt idx="16">
                  <c:v>16.419999999999995</c:v>
                </c:pt>
                <c:pt idx="17">
                  <c:v>16.439999999999994</c:v>
                </c:pt>
                <c:pt idx="18">
                  <c:v>16.459999999999994</c:v>
                </c:pt>
                <c:pt idx="19">
                  <c:v>16.479999999999993</c:v>
                </c:pt>
                <c:pt idx="20">
                  <c:v>16.499999999999993</c:v>
                </c:pt>
                <c:pt idx="21">
                  <c:v>16.519999999999992</c:v>
                </c:pt>
                <c:pt idx="22">
                  <c:v>16.539999999999992</c:v>
                </c:pt>
                <c:pt idx="23">
                  <c:v>16.559999999999992</c:v>
                </c:pt>
                <c:pt idx="24">
                  <c:v>16.579999999999991</c:v>
                </c:pt>
                <c:pt idx="25">
                  <c:v>16.599999999999991</c:v>
                </c:pt>
                <c:pt idx="26">
                  <c:v>16.61999999999999</c:v>
                </c:pt>
                <c:pt idx="27">
                  <c:v>16.63999999999999</c:v>
                </c:pt>
                <c:pt idx="28">
                  <c:v>16.659999999999989</c:v>
                </c:pt>
                <c:pt idx="29">
                  <c:v>16.679999999999989</c:v>
                </c:pt>
                <c:pt idx="30">
                  <c:v>16.699999999999989</c:v>
                </c:pt>
                <c:pt idx="31">
                  <c:v>16.719999999999988</c:v>
                </c:pt>
                <c:pt idx="32">
                  <c:v>16.739999999999988</c:v>
                </c:pt>
                <c:pt idx="33">
                  <c:v>16.759999999999987</c:v>
                </c:pt>
                <c:pt idx="34">
                  <c:v>16.779999999999987</c:v>
                </c:pt>
                <c:pt idx="35">
                  <c:v>16.799999999999986</c:v>
                </c:pt>
                <c:pt idx="36">
                  <c:v>16.819999999999986</c:v>
                </c:pt>
                <c:pt idx="37">
                  <c:v>16.839999999999986</c:v>
                </c:pt>
                <c:pt idx="38">
                  <c:v>16.859999999999985</c:v>
                </c:pt>
                <c:pt idx="39">
                  <c:v>16.879999999999985</c:v>
                </c:pt>
                <c:pt idx="40">
                  <c:v>16.899999999999984</c:v>
                </c:pt>
                <c:pt idx="41">
                  <c:v>16.919999999999984</c:v>
                </c:pt>
                <c:pt idx="42">
                  <c:v>16.939999999999984</c:v>
                </c:pt>
                <c:pt idx="43">
                  <c:v>16.959999999999983</c:v>
                </c:pt>
                <c:pt idx="44">
                  <c:v>16.979999999999983</c:v>
                </c:pt>
                <c:pt idx="45">
                  <c:v>16.999999999999982</c:v>
                </c:pt>
                <c:pt idx="46">
                  <c:v>17.019999999999982</c:v>
                </c:pt>
                <c:pt idx="47">
                  <c:v>17.039999999999981</c:v>
                </c:pt>
                <c:pt idx="48">
                  <c:v>17.059999999999981</c:v>
                </c:pt>
                <c:pt idx="49">
                  <c:v>17.079999999999981</c:v>
                </c:pt>
                <c:pt idx="50">
                  <c:v>17.09999999999998</c:v>
                </c:pt>
                <c:pt idx="51">
                  <c:v>17.11999999999998</c:v>
                </c:pt>
                <c:pt idx="52">
                  <c:v>17.139999999999979</c:v>
                </c:pt>
                <c:pt idx="53">
                  <c:v>17.159999999999979</c:v>
                </c:pt>
                <c:pt idx="54">
                  <c:v>17.179999999999978</c:v>
                </c:pt>
                <c:pt idx="55">
                  <c:v>17.199999999999978</c:v>
                </c:pt>
                <c:pt idx="56">
                  <c:v>17.219999999999978</c:v>
                </c:pt>
                <c:pt idx="57">
                  <c:v>17.239999999999977</c:v>
                </c:pt>
                <c:pt idx="58">
                  <c:v>17.259999999999977</c:v>
                </c:pt>
                <c:pt idx="59">
                  <c:v>17.279999999999976</c:v>
                </c:pt>
                <c:pt idx="60">
                  <c:v>17.299999999999976</c:v>
                </c:pt>
                <c:pt idx="61">
                  <c:v>17.319999999999975</c:v>
                </c:pt>
                <c:pt idx="62">
                  <c:v>17.339999999999975</c:v>
                </c:pt>
                <c:pt idx="63">
                  <c:v>17.359999999999975</c:v>
                </c:pt>
                <c:pt idx="64">
                  <c:v>17.379999999999974</c:v>
                </c:pt>
                <c:pt idx="65">
                  <c:v>17.399999999999974</c:v>
                </c:pt>
              </c:numCache>
            </c:numRef>
          </c:cat>
          <c:val>
            <c:numRef>
              <c:f>Sheet4!$K$4:$K$69</c:f>
              <c:numCache>
                <c:formatCode>General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7</c:v>
                </c:pt>
                <c:pt idx="15">
                  <c:v>5</c:v>
                </c:pt>
                <c:pt idx="16">
                  <c:v>5</c:v>
                </c:pt>
                <c:pt idx="17">
                  <c:v>7</c:v>
                </c:pt>
                <c:pt idx="18">
                  <c:v>11</c:v>
                </c:pt>
                <c:pt idx="19">
                  <c:v>13</c:v>
                </c:pt>
                <c:pt idx="20">
                  <c:v>19</c:v>
                </c:pt>
                <c:pt idx="21">
                  <c:v>14</c:v>
                </c:pt>
                <c:pt idx="22">
                  <c:v>12</c:v>
                </c:pt>
                <c:pt idx="23">
                  <c:v>12</c:v>
                </c:pt>
                <c:pt idx="24">
                  <c:v>8</c:v>
                </c:pt>
                <c:pt idx="25">
                  <c:v>11</c:v>
                </c:pt>
                <c:pt idx="26">
                  <c:v>9</c:v>
                </c:pt>
                <c:pt idx="27">
                  <c:v>8</c:v>
                </c:pt>
                <c:pt idx="28">
                  <c:v>15</c:v>
                </c:pt>
                <c:pt idx="29">
                  <c:v>8</c:v>
                </c:pt>
                <c:pt idx="30">
                  <c:v>17</c:v>
                </c:pt>
                <c:pt idx="31">
                  <c:v>18</c:v>
                </c:pt>
                <c:pt idx="32">
                  <c:v>16</c:v>
                </c:pt>
                <c:pt idx="33">
                  <c:v>19</c:v>
                </c:pt>
                <c:pt idx="34">
                  <c:v>12</c:v>
                </c:pt>
                <c:pt idx="35">
                  <c:v>5</c:v>
                </c:pt>
                <c:pt idx="36">
                  <c:v>2</c:v>
                </c:pt>
                <c:pt idx="37">
                  <c:v>7</c:v>
                </c:pt>
                <c:pt idx="38">
                  <c:v>3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3</c:v>
                </c:pt>
                <c:pt idx="46">
                  <c:v>4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Sheet4!$J$4:$J$69</c:f>
              <c:numCache>
                <c:formatCode>0.00</c:formatCode>
                <c:ptCount val="66"/>
                <c:pt idx="0">
                  <c:v>16.100000000000001</c:v>
                </c:pt>
                <c:pt idx="1">
                  <c:v>16.12</c:v>
                </c:pt>
                <c:pt idx="2">
                  <c:v>16.14</c:v>
                </c:pt>
                <c:pt idx="3">
                  <c:v>16.16</c:v>
                </c:pt>
                <c:pt idx="4">
                  <c:v>16.18</c:v>
                </c:pt>
                <c:pt idx="5">
                  <c:v>16.2</c:v>
                </c:pt>
                <c:pt idx="6">
                  <c:v>16.22</c:v>
                </c:pt>
                <c:pt idx="7">
                  <c:v>16.239999999999998</c:v>
                </c:pt>
                <c:pt idx="8">
                  <c:v>16.259999999999998</c:v>
                </c:pt>
                <c:pt idx="9">
                  <c:v>16.279999999999998</c:v>
                </c:pt>
                <c:pt idx="10">
                  <c:v>16.299999999999997</c:v>
                </c:pt>
                <c:pt idx="11">
                  <c:v>16.319999999999997</c:v>
                </c:pt>
                <c:pt idx="12">
                  <c:v>16.339999999999996</c:v>
                </c:pt>
                <c:pt idx="13">
                  <c:v>16.359999999999996</c:v>
                </c:pt>
                <c:pt idx="14">
                  <c:v>16.379999999999995</c:v>
                </c:pt>
                <c:pt idx="15">
                  <c:v>16.399999999999995</c:v>
                </c:pt>
                <c:pt idx="16">
                  <c:v>16.419999999999995</c:v>
                </c:pt>
                <c:pt idx="17">
                  <c:v>16.439999999999994</c:v>
                </c:pt>
                <c:pt idx="18">
                  <c:v>16.459999999999994</c:v>
                </c:pt>
                <c:pt idx="19">
                  <c:v>16.479999999999993</c:v>
                </c:pt>
                <c:pt idx="20">
                  <c:v>16.499999999999993</c:v>
                </c:pt>
                <c:pt idx="21">
                  <c:v>16.519999999999992</c:v>
                </c:pt>
                <c:pt idx="22">
                  <c:v>16.539999999999992</c:v>
                </c:pt>
                <c:pt idx="23">
                  <c:v>16.559999999999992</c:v>
                </c:pt>
                <c:pt idx="24">
                  <c:v>16.579999999999991</c:v>
                </c:pt>
                <c:pt idx="25">
                  <c:v>16.599999999999991</c:v>
                </c:pt>
                <c:pt idx="26">
                  <c:v>16.61999999999999</c:v>
                </c:pt>
                <c:pt idx="27">
                  <c:v>16.63999999999999</c:v>
                </c:pt>
                <c:pt idx="28">
                  <c:v>16.659999999999989</c:v>
                </c:pt>
                <c:pt idx="29">
                  <c:v>16.679999999999989</c:v>
                </c:pt>
                <c:pt idx="30">
                  <c:v>16.699999999999989</c:v>
                </c:pt>
                <c:pt idx="31">
                  <c:v>16.719999999999988</c:v>
                </c:pt>
                <c:pt idx="32">
                  <c:v>16.739999999999988</c:v>
                </c:pt>
                <c:pt idx="33">
                  <c:v>16.759999999999987</c:v>
                </c:pt>
                <c:pt idx="34">
                  <c:v>16.779999999999987</c:v>
                </c:pt>
                <c:pt idx="35">
                  <c:v>16.799999999999986</c:v>
                </c:pt>
                <c:pt idx="36">
                  <c:v>16.819999999999986</c:v>
                </c:pt>
                <c:pt idx="37">
                  <c:v>16.839999999999986</c:v>
                </c:pt>
                <c:pt idx="38">
                  <c:v>16.859999999999985</c:v>
                </c:pt>
                <c:pt idx="39">
                  <c:v>16.879999999999985</c:v>
                </c:pt>
                <c:pt idx="40">
                  <c:v>16.899999999999984</c:v>
                </c:pt>
                <c:pt idx="41">
                  <c:v>16.919999999999984</c:v>
                </c:pt>
                <c:pt idx="42">
                  <c:v>16.939999999999984</c:v>
                </c:pt>
                <c:pt idx="43">
                  <c:v>16.959999999999983</c:v>
                </c:pt>
                <c:pt idx="44">
                  <c:v>16.979999999999983</c:v>
                </c:pt>
                <c:pt idx="45">
                  <c:v>16.999999999999982</c:v>
                </c:pt>
                <c:pt idx="46">
                  <c:v>17.019999999999982</c:v>
                </c:pt>
                <c:pt idx="47">
                  <c:v>17.039999999999981</c:v>
                </c:pt>
                <c:pt idx="48">
                  <c:v>17.059999999999981</c:v>
                </c:pt>
                <c:pt idx="49">
                  <c:v>17.079999999999981</c:v>
                </c:pt>
                <c:pt idx="50">
                  <c:v>17.09999999999998</c:v>
                </c:pt>
                <c:pt idx="51">
                  <c:v>17.11999999999998</c:v>
                </c:pt>
                <c:pt idx="52">
                  <c:v>17.139999999999979</c:v>
                </c:pt>
                <c:pt idx="53">
                  <c:v>17.159999999999979</c:v>
                </c:pt>
                <c:pt idx="54">
                  <c:v>17.179999999999978</c:v>
                </c:pt>
                <c:pt idx="55">
                  <c:v>17.199999999999978</c:v>
                </c:pt>
                <c:pt idx="56">
                  <c:v>17.219999999999978</c:v>
                </c:pt>
                <c:pt idx="57">
                  <c:v>17.239999999999977</c:v>
                </c:pt>
                <c:pt idx="58">
                  <c:v>17.259999999999977</c:v>
                </c:pt>
                <c:pt idx="59">
                  <c:v>17.279999999999976</c:v>
                </c:pt>
                <c:pt idx="60">
                  <c:v>17.299999999999976</c:v>
                </c:pt>
                <c:pt idx="61">
                  <c:v>17.319999999999975</c:v>
                </c:pt>
                <c:pt idx="62">
                  <c:v>17.339999999999975</c:v>
                </c:pt>
                <c:pt idx="63">
                  <c:v>17.359999999999975</c:v>
                </c:pt>
                <c:pt idx="64">
                  <c:v>17.379999999999974</c:v>
                </c:pt>
                <c:pt idx="65">
                  <c:v>17.399999999999974</c:v>
                </c:pt>
              </c:numCache>
            </c:numRef>
          </c:cat>
          <c:val>
            <c:numRef>
              <c:f>Sheet4!$L$4:$L$69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9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59006496"/>
        <c:axId val="752323632"/>
      </c:barChart>
      <c:catAx>
        <c:axId val="25900649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52323632"/>
        <c:crosses val="autoZero"/>
        <c:auto val="1"/>
        <c:lblAlgn val="ctr"/>
        <c:lblOffset val="100"/>
        <c:tickLblSkip val="4"/>
        <c:noMultiLvlLbl val="0"/>
      </c:catAx>
      <c:valAx>
        <c:axId val="75232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900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Sheet5!$P$4</c:f>
          <c:strCache>
            <c:ptCount val="1"/>
            <c:pt idx="0">
              <c:v>SPREAD((-ZSE)+(2.2*ZME)+(11*ZLE))</c:v>
            </c:pt>
          </c:strCache>
        </c:strRef>
      </c:tx>
      <c:layout>
        <c:manualLayout>
          <c:xMode val="edge"/>
          <c:yMode val="edge"/>
          <c:x val="0.34600151412049923"/>
          <c:y val="1.2924622954240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589321867507959E-2"/>
          <c:y val="0.12058333333333333"/>
          <c:w val="0.9321924604041586"/>
          <c:h val="0.7910416666666666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Sheet5!$D$4:$D$79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7:30</c:v>
                </c:pt>
                <c:pt idx="11">
                  <c:v>7:15</c:v>
                </c:pt>
                <c:pt idx="12">
                  <c:v>7:00</c:v>
                </c:pt>
                <c:pt idx="13">
                  <c:v>6:45</c:v>
                </c:pt>
                <c:pt idx="14">
                  <c:v>6:30</c:v>
                </c:pt>
                <c:pt idx="15">
                  <c:v>6:15</c:v>
                </c:pt>
                <c:pt idx="16">
                  <c:v>6:00</c:v>
                </c:pt>
                <c:pt idx="17">
                  <c:v>5:45</c:v>
                </c:pt>
                <c:pt idx="18">
                  <c:v>5:30</c:v>
                </c:pt>
                <c:pt idx="19">
                  <c:v>5:15</c:v>
                </c:pt>
                <c:pt idx="20">
                  <c:v>5:00</c:v>
                </c:pt>
                <c:pt idx="21">
                  <c:v>4:45</c:v>
                </c:pt>
                <c:pt idx="22">
                  <c:v>4:30</c:v>
                </c:pt>
                <c:pt idx="23">
                  <c:v>4:15</c:v>
                </c:pt>
                <c:pt idx="24">
                  <c:v>4:00</c:v>
                </c:pt>
                <c:pt idx="25">
                  <c:v>3:45</c:v>
                </c:pt>
                <c:pt idx="26">
                  <c:v>3:30</c:v>
                </c:pt>
                <c:pt idx="27">
                  <c:v>3:15</c:v>
                </c:pt>
                <c:pt idx="28">
                  <c:v>3:00</c:v>
                </c:pt>
                <c:pt idx="29">
                  <c:v>2:45</c:v>
                </c:pt>
                <c:pt idx="30">
                  <c:v>2:30</c:v>
                </c:pt>
                <c:pt idx="31">
                  <c:v>2:15</c:v>
                </c:pt>
                <c:pt idx="32">
                  <c:v>2:00</c:v>
                </c:pt>
                <c:pt idx="33">
                  <c:v>1:45</c:v>
                </c:pt>
                <c:pt idx="34">
                  <c:v>1:30</c:v>
                </c:pt>
                <c:pt idx="35">
                  <c:v>1:15</c:v>
                </c:pt>
                <c:pt idx="36">
                  <c:v>1:00</c:v>
                </c:pt>
                <c:pt idx="37">
                  <c:v>0:45</c:v>
                </c:pt>
                <c:pt idx="38">
                  <c:v>0:30</c:v>
                </c:pt>
                <c:pt idx="39">
                  <c:v>0:15</c:v>
                </c:pt>
                <c:pt idx="40">
                  <c:v>0:00</c:v>
                </c:pt>
                <c:pt idx="41">
                  <c:v>23:45</c:v>
                </c:pt>
                <c:pt idx="42">
                  <c:v>23:30</c:v>
                </c:pt>
                <c:pt idx="43">
                  <c:v>23:15</c:v>
                </c:pt>
                <c:pt idx="44">
                  <c:v>23:00</c:v>
                </c:pt>
                <c:pt idx="45">
                  <c:v>22:45</c:v>
                </c:pt>
                <c:pt idx="46">
                  <c:v>22:30</c:v>
                </c:pt>
                <c:pt idx="47">
                  <c:v>22:15</c:v>
                </c:pt>
                <c:pt idx="48">
                  <c:v>22:00</c:v>
                </c:pt>
                <c:pt idx="49">
                  <c:v>21:45</c:v>
                </c:pt>
                <c:pt idx="50">
                  <c:v>21:30</c:v>
                </c:pt>
                <c:pt idx="51">
                  <c:v>21:15</c:v>
                </c:pt>
                <c:pt idx="52">
                  <c:v>21:00</c:v>
                </c:pt>
                <c:pt idx="53">
                  <c:v>20:45</c:v>
                </c:pt>
                <c:pt idx="54">
                  <c:v>20:30</c:v>
                </c:pt>
                <c:pt idx="55">
                  <c:v>20:15</c:v>
                </c:pt>
                <c:pt idx="56">
                  <c:v>20:00</c:v>
                </c:pt>
                <c:pt idx="57">
                  <c:v>19:45</c:v>
                </c:pt>
                <c:pt idx="58">
                  <c:v>19:30</c:v>
                </c:pt>
                <c:pt idx="59">
                  <c:v>19:15</c:v>
                </c:pt>
                <c:pt idx="60">
                  <c:v>19:00</c:v>
                </c:pt>
                <c:pt idx="61">
                  <c:v>13:15</c:v>
                </c:pt>
                <c:pt idx="62">
                  <c:v>13:00</c:v>
                </c:pt>
                <c:pt idx="63">
                  <c:v>12:45</c:v>
                </c:pt>
                <c:pt idx="64">
                  <c:v>12:30</c:v>
                </c:pt>
                <c:pt idx="65">
                  <c:v>12:15</c:v>
                </c:pt>
                <c:pt idx="66">
                  <c:v>12:00</c:v>
                </c:pt>
                <c:pt idx="67">
                  <c:v>11:45</c:v>
                </c:pt>
                <c:pt idx="68">
                  <c:v>11:30</c:v>
                </c:pt>
                <c:pt idx="69">
                  <c:v>11:15</c:v>
                </c:pt>
                <c:pt idx="70">
                  <c:v>11:00</c:v>
                </c:pt>
                <c:pt idx="71">
                  <c:v>10:45</c:v>
                </c:pt>
                <c:pt idx="72">
                  <c:v>10:30</c:v>
                </c:pt>
                <c:pt idx="73">
                  <c:v>10:15</c:v>
                </c:pt>
                <c:pt idx="74">
                  <c:v>10:00</c:v>
                </c:pt>
                <c:pt idx="75">
                  <c:v>9:45</c:v>
                </c:pt>
              </c:strCache>
            </c:strRef>
          </c:cat>
          <c:val>
            <c:numRef>
              <c:f>Sheet5!$F$4:$F$79</c:f>
              <c:numCache>
                <c:formatCode>0.00</c:formatCode>
                <c:ptCount val="76"/>
                <c:pt idx="0">
                  <c:v>80.75</c:v>
                </c:pt>
                <c:pt idx="1">
                  <c:v>81.25</c:v>
                </c:pt>
                <c:pt idx="2">
                  <c:v>82.75</c:v>
                </c:pt>
                <c:pt idx="3">
                  <c:v>81</c:v>
                </c:pt>
                <c:pt idx="4">
                  <c:v>80.5</c:v>
                </c:pt>
                <c:pt idx="5">
                  <c:v>81.25</c:v>
                </c:pt>
                <c:pt idx="6">
                  <c:v>80.25</c:v>
                </c:pt>
                <c:pt idx="7">
                  <c:v>79.75</c:v>
                </c:pt>
                <c:pt idx="8">
                  <c:v>79</c:v>
                </c:pt>
                <c:pt idx="9">
                  <c:v>79.75</c:v>
                </c:pt>
                <c:pt idx="10">
                  <c:v>80.5</c:v>
                </c:pt>
                <c:pt idx="11">
                  <c:v>81.5</c:v>
                </c:pt>
                <c:pt idx="12">
                  <c:v>80</c:v>
                </c:pt>
                <c:pt idx="13">
                  <c:v>81.5</c:v>
                </c:pt>
                <c:pt idx="14">
                  <c:v>79.75</c:v>
                </c:pt>
                <c:pt idx="15">
                  <c:v>79.75</c:v>
                </c:pt>
                <c:pt idx="16">
                  <c:v>81.75</c:v>
                </c:pt>
                <c:pt idx="17">
                  <c:v>80.25</c:v>
                </c:pt>
                <c:pt idx="18">
                  <c:v>80.75</c:v>
                </c:pt>
                <c:pt idx="19">
                  <c:v>80.25</c:v>
                </c:pt>
                <c:pt idx="20">
                  <c:v>82.25</c:v>
                </c:pt>
                <c:pt idx="21">
                  <c:v>80.75</c:v>
                </c:pt>
                <c:pt idx="22">
                  <c:v>82.5</c:v>
                </c:pt>
                <c:pt idx="23">
                  <c:v>82.25</c:v>
                </c:pt>
                <c:pt idx="24">
                  <c:v>81</c:v>
                </c:pt>
                <c:pt idx="25">
                  <c:v>81.5</c:v>
                </c:pt>
                <c:pt idx="26">
                  <c:v>81.25</c:v>
                </c:pt>
                <c:pt idx="27">
                  <c:v>81.25</c:v>
                </c:pt>
                <c:pt idx="28">
                  <c:v>82.5</c:v>
                </c:pt>
                <c:pt idx="29">
                  <c:v>81.75</c:v>
                </c:pt>
                <c:pt idx="30">
                  <c:v>81</c:v>
                </c:pt>
                <c:pt idx="31">
                  <c:v>83</c:v>
                </c:pt>
                <c:pt idx="32">
                  <c:v>83</c:v>
                </c:pt>
                <c:pt idx="33">
                  <c:v>81.75</c:v>
                </c:pt>
                <c:pt idx="34">
                  <c:v>81.25</c:v>
                </c:pt>
                <c:pt idx="35">
                  <c:v>82.5</c:v>
                </c:pt>
                <c:pt idx="36">
                  <c:v>81.5</c:v>
                </c:pt>
                <c:pt idx="37">
                  <c:v>83</c:v>
                </c:pt>
                <c:pt idx="38">
                  <c:v>81.25</c:v>
                </c:pt>
                <c:pt idx="39">
                  <c:v>81.75</c:v>
                </c:pt>
                <c:pt idx="40">
                  <c:v>81.75</c:v>
                </c:pt>
                <c:pt idx="41">
                  <c:v>81.5</c:v>
                </c:pt>
                <c:pt idx="42">
                  <c:v>82.25</c:v>
                </c:pt>
                <c:pt idx="43">
                  <c:v>82.25</c:v>
                </c:pt>
                <c:pt idx="44">
                  <c:v>82</c:v>
                </c:pt>
                <c:pt idx="45">
                  <c:v>82</c:v>
                </c:pt>
                <c:pt idx="46">
                  <c:v>82.25</c:v>
                </c:pt>
                <c:pt idx="47">
                  <c:v>82.25</c:v>
                </c:pt>
                <c:pt idx="48">
                  <c:v>82.25</c:v>
                </c:pt>
                <c:pt idx="49">
                  <c:v>83.75</c:v>
                </c:pt>
                <c:pt idx="50">
                  <c:v>82.75</c:v>
                </c:pt>
                <c:pt idx="51">
                  <c:v>83.75</c:v>
                </c:pt>
                <c:pt idx="52">
                  <c:v>83.25</c:v>
                </c:pt>
                <c:pt idx="53">
                  <c:v>83</c:v>
                </c:pt>
                <c:pt idx="54">
                  <c:v>82.5</c:v>
                </c:pt>
                <c:pt idx="55">
                  <c:v>83.75</c:v>
                </c:pt>
                <c:pt idx="56">
                  <c:v>81.5</c:v>
                </c:pt>
                <c:pt idx="57">
                  <c:v>81.75</c:v>
                </c:pt>
                <c:pt idx="58">
                  <c:v>81.5</c:v>
                </c:pt>
                <c:pt idx="59">
                  <c:v>82.5</c:v>
                </c:pt>
                <c:pt idx="60">
                  <c:v>80.75</c:v>
                </c:pt>
                <c:pt idx="61">
                  <c:v>82</c:v>
                </c:pt>
                <c:pt idx="62">
                  <c:v>81.75</c:v>
                </c:pt>
                <c:pt idx="63">
                  <c:v>80</c:v>
                </c:pt>
                <c:pt idx="64">
                  <c:v>79.75</c:v>
                </c:pt>
                <c:pt idx="65">
                  <c:v>79.5</c:v>
                </c:pt>
                <c:pt idx="66">
                  <c:v>79.25</c:v>
                </c:pt>
                <c:pt idx="67">
                  <c:v>80</c:v>
                </c:pt>
                <c:pt idx="68">
                  <c:v>79.5</c:v>
                </c:pt>
                <c:pt idx="69">
                  <c:v>79.75</c:v>
                </c:pt>
                <c:pt idx="70">
                  <c:v>79.75</c:v>
                </c:pt>
                <c:pt idx="71">
                  <c:v>78.75</c:v>
                </c:pt>
                <c:pt idx="72">
                  <c:v>78</c:v>
                </c:pt>
                <c:pt idx="73">
                  <c:v>77.75</c:v>
                </c:pt>
                <c:pt idx="74">
                  <c:v>77.25</c:v>
                </c:pt>
                <c:pt idx="75">
                  <c:v>77.75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Sheet5!$D$4:$D$79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7:30</c:v>
                </c:pt>
                <c:pt idx="11">
                  <c:v>7:15</c:v>
                </c:pt>
                <c:pt idx="12">
                  <c:v>7:00</c:v>
                </c:pt>
                <c:pt idx="13">
                  <c:v>6:45</c:v>
                </c:pt>
                <c:pt idx="14">
                  <c:v>6:30</c:v>
                </c:pt>
                <c:pt idx="15">
                  <c:v>6:15</c:v>
                </c:pt>
                <c:pt idx="16">
                  <c:v>6:00</c:v>
                </c:pt>
                <c:pt idx="17">
                  <c:v>5:45</c:v>
                </c:pt>
                <c:pt idx="18">
                  <c:v>5:30</c:v>
                </c:pt>
                <c:pt idx="19">
                  <c:v>5:15</c:v>
                </c:pt>
                <c:pt idx="20">
                  <c:v>5:00</c:v>
                </c:pt>
                <c:pt idx="21">
                  <c:v>4:45</c:v>
                </c:pt>
                <c:pt idx="22">
                  <c:v>4:30</c:v>
                </c:pt>
                <c:pt idx="23">
                  <c:v>4:15</c:v>
                </c:pt>
                <c:pt idx="24">
                  <c:v>4:00</c:v>
                </c:pt>
                <c:pt idx="25">
                  <c:v>3:45</c:v>
                </c:pt>
                <c:pt idx="26">
                  <c:v>3:30</c:v>
                </c:pt>
                <c:pt idx="27">
                  <c:v>3:15</c:v>
                </c:pt>
                <c:pt idx="28">
                  <c:v>3:00</c:v>
                </c:pt>
                <c:pt idx="29">
                  <c:v>2:45</c:v>
                </c:pt>
                <c:pt idx="30">
                  <c:v>2:30</c:v>
                </c:pt>
                <c:pt idx="31">
                  <c:v>2:15</c:v>
                </c:pt>
                <c:pt idx="32">
                  <c:v>2:00</c:v>
                </c:pt>
                <c:pt idx="33">
                  <c:v>1:45</c:v>
                </c:pt>
                <c:pt idx="34">
                  <c:v>1:30</c:v>
                </c:pt>
                <c:pt idx="35">
                  <c:v>1:15</c:v>
                </c:pt>
                <c:pt idx="36">
                  <c:v>1:00</c:v>
                </c:pt>
                <c:pt idx="37">
                  <c:v>0:45</c:v>
                </c:pt>
                <c:pt idx="38">
                  <c:v>0:30</c:v>
                </c:pt>
                <c:pt idx="39">
                  <c:v>0:15</c:v>
                </c:pt>
                <c:pt idx="40">
                  <c:v>0:00</c:v>
                </c:pt>
                <c:pt idx="41">
                  <c:v>23:45</c:v>
                </c:pt>
                <c:pt idx="42">
                  <c:v>23:30</c:v>
                </c:pt>
                <c:pt idx="43">
                  <c:v>23:15</c:v>
                </c:pt>
                <c:pt idx="44">
                  <c:v>23:00</c:v>
                </c:pt>
                <c:pt idx="45">
                  <c:v>22:45</c:v>
                </c:pt>
                <c:pt idx="46">
                  <c:v>22:30</c:v>
                </c:pt>
                <c:pt idx="47">
                  <c:v>22:15</c:v>
                </c:pt>
                <c:pt idx="48">
                  <c:v>22:00</c:v>
                </c:pt>
                <c:pt idx="49">
                  <c:v>21:45</c:v>
                </c:pt>
                <c:pt idx="50">
                  <c:v>21:30</c:v>
                </c:pt>
                <c:pt idx="51">
                  <c:v>21:15</c:v>
                </c:pt>
                <c:pt idx="52">
                  <c:v>21:00</c:v>
                </c:pt>
                <c:pt idx="53">
                  <c:v>20:45</c:v>
                </c:pt>
                <c:pt idx="54">
                  <c:v>20:30</c:v>
                </c:pt>
                <c:pt idx="55">
                  <c:v>20:15</c:v>
                </c:pt>
                <c:pt idx="56">
                  <c:v>20:00</c:v>
                </c:pt>
                <c:pt idx="57">
                  <c:v>19:45</c:v>
                </c:pt>
                <c:pt idx="58">
                  <c:v>19:30</c:v>
                </c:pt>
                <c:pt idx="59">
                  <c:v>19:15</c:v>
                </c:pt>
                <c:pt idx="60">
                  <c:v>19:00</c:v>
                </c:pt>
                <c:pt idx="61">
                  <c:v>13:15</c:v>
                </c:pt>
                <c:pt idx="62">
                  <c:v>13:00</c:v>
                </c:pt>
                <c:pt idx="63">
                  <c:v>12:45</c:v>
                </c:pt>
                <c:pt idx="64">
                  <c:v>12:30</c:v>
                </c:pt>
                <c:pt idx="65">
                  <c:v>12:15</c:v>
                </c:pt>
                <c:pt idx="66">
                  <c:v>12:00</c:v>
                </c:pt>
                <c:pt idx="67">
                  <c:v>11:45</c:v>
                </c:pt>
                <c:pt idx="68">
                  <c:v>11:30</c:v>
                </c:pt>
                <c:pt idx="69">
                  <c:v>11:15</c:v>
                </c:pt>
                <c:pt idx="70">
                  <c:v>11:00</c:v>
                </c:pt>
                <c:pt idx="71">
                  <c:v>10:45</c:v>
                </c:pt>
                <c:pt idx="72">
                  <c:v>10:30</c:v>
                </c:pt>
                <c:pt idx="73">
                  <c:v>10:15</c:v>
                </c:pt>
                <c:pt idx="74">
                  <c:v>10:00</c:v>
                </c:pt>
                <c:pt idx="75">
                  <c:v>9:45</c:v>
                </c:pt>
              </c:strCache>
            </c:strRef>
          </c:cat>
          <c:val>
            <c:numRef>
              <c:f>Sheet5!$G$4:$G$79</c:f>
              <c:numCache>
                <c:formatCode>0.00</c:formatCode>
                <c:ptCount val="76"/>
                <c:pt idx="0">
                  <c:v>81.25</c:v>
                </c:pt>
                <c:pt idx="1">
                  <c:v>82</c:v>
                </c:pt>
                <c:pt idx="2">
                  <c:v>82.75</c:v>
                </c:pt>
                <c:pt idx="3">
                  <c:v>82.5</c:v>
                </c:pt>
                <c:pt idx="4">
                  <c:v>82.75</c:v>
                </c:pt>
                <c:pt idx="5">
                  <c:v>82.25</c:v>
                </c:pt>
                <c:pt idx="6">
                  <c:v>81.75</c:v>
                </c:pt>
                <c:pt idx="7">
                  <c:v>81</c:v>
                </c:pt>
                <c:pt idx="8">
                  <c:v>81.5</c:v>
                </c:pt>
                <c:pt idx="9">
                  <c:v>80.75</c:v>
                </c:pt>
                <c:pt idx="10">
                  <c:v>82</c:v>
                </c:pt>
                <c:pt idx="11">
                  <c:v>82</c:v>
                </c:pt>
                <c:pt idx="12">
                  <c:v>81.25</c:v>
                </c:pt>
                <c:pt idx="13">
                  <c:v>81.5</c:v>
                </c:pt>
                <c:pt idx="14">
                  <c:v>81.25</c:v>
                </c:pt>
                <c:pt idx="15">
                  <c:v>81</c:v>
                </c:pt>
                <c:pt idx="16">
                  <c:v>81.75</c:v>
                </c:pt>
                <c:pt idx="17">
                  <c:v>81.5</c:v>
                </c:pt>
                <c:pt idx="18">
                  <c:v>81.75</c:v>
                </c:pt>
                <c:pt idx="19">
                  <c:v>80.75</c:v>
                </c:pt>
                <c:pt idx="20">
                  <c:v>82.25</c:v>
                </c:pt>
                <c:pt idx="21">
                  <c:v>82</c:v>
                </c:pt>
                <c:pt idx="22">
                  <c:v>82.5</c:v>
                </c:pt>
                <c:pt idx="23">
                  <c:v>82.25</c:v>
                </c:pt>
                <c:pt idx="24">
                  <c:v>82.25</c:v>
                </c:pt>
                <c:pt idx="25">
                  <c:v>82.75</c:v>
                </c:pt>
                <c:pt idx="26">
                  <c:v>81.5</c:v>
                </c:pt>
                <c:pt idx="27">
                  <c:v>82.5</c:v>
                </c:pt>
                <c:pt idx="28">
                  <c:v>82.5</c:v>
                </c:pt>
                <c:pt idx="29">
                  <c:v>82.75</c:v>
                </c:pt>
                <c:pt idx="30">
                  <c:v>82.25</c:v>
                </c:pt>
                <c:pt idx="31">
                  <c:v>83</c:v>
                </c:pt>
                <c:pt idx="32">
                  <c:v>83</c:v>
                </c:pt>
                <c:pt idx="33">
                  <c:v>83</c:v>
                </c:pt>
                <c:pt idx="34">
                  <c:v>82.75</c:v>
                </c:pt>
                <c:pt idx="35">
                  <c:v>82.75</c:v>
                </c:pt>
                <c:pt idx="36">
                  <c:v>82.75</c:v>
                </c:pt>
                <c:pt idx="37">
                  <c:v>83</c:v>
                </c:pt>
                <c:pt idx="38">
                  <c:v>82</c:v>
                </c:pt>
                <c:pt idx="39">
                  <c:v>82.75</c:v>
                </c:pt>
                <c:pt idx="40">
                  <c:v>81.75</c:v>
                </c:pt>
                <c:pt idx="41">
                  <c:v>81.75</c:v>
                </c:pt>
                <c:pt idx="42">
                  <c:v>82.25</c:v>
                </c:pt>
                <c:pt idx="43">
                  <c:v>82.25</c:v>
                </c:pt>
                <c:pt idx="44">
                  <c:v>83.5</c:v>
                </c:pt>
                <c:pt idx="45">
                  <c:v>83.75</c:v>
                </c:pt>
                <c:pt idx="46">
                  <c:v>83.5</c:v>
                </c:pt>
                <c:pt idx="47">
                  <c:v>84</c:v>
                </c:pt>
                <c:pt idx="48">
                  <c:v>84</c:v>
                </c:pt>
                <c:pt idx="49">
                  <c:v>84</c:v>
                </c:pt>
                <c:pt idx="50">
                  <c:v>83.5</c:v>
                </c:pt>
                <c:pt idx="51">
                  <c:v>83.75</c:v>
                </c:pt>
                <c:pt idx="52">
                  <c:v>84</c:v>
                </c:pt>
                <c:pt idx="53">
                  <c:v>84.25</c:v>
                </c:pt>
                <c:pt idx="54">
                  <c:v>83.75</c:v>
                </c:pt>
                <c:pt idx="55">
                  <c:v>84</c:v>
                </c:pt>
                <c:pt idx="56">
                  <c:v>83.75</c:v>
                </c:pt>
                <c:pt idx="57">
                  <c:v>83.5</c:v>
                </c:pt>
                <c:pt idx="58">
                  <c:v>83</c:v>
                </c:pt>
                <c:pt idx="59">
                  <c:v>83</c:v>
                </c:pt>
                <c:pt idx="60">
                  <c:v>82.75</c:v>
                </c:pt>
                <c:pt idx="61">
                  <c:v>83</c:v>
                </c:pt>
                <c:pt idx="62">
                  <c:v>82</c:v>
                </c:pt>
                <c:pt idx="63">
                  <c:v>81.5</c:v>
                </c:pt>
                <c:pt idx="64">
                  <c:v>81</c:v>
                </c:pt>
                <c:pt idx="65">
                  <c:v>81</c:v>
                </c:pt>
                <c:pt idx="66">
                  <c:v>81</c:v>
                </c:pt>
                <c:pt idx="67">
                  <c:v>80.5</c:v>
                </c:pt>
                <c:pt idx="68">
                  <c:v>80.75</c:v>
                </c:pt>
                <c:pt idx="69">
                  <c:v>81</c:v>
                </c:pt>
                <c:pt idx="70">
                  <c:v>81</c:v>
                </c:pt>
                <c:pt idx="71">
                  <c:v>81.25</c:v>
                </c:pt>
                <c:pt idx="72">
                  <c:v>79.75</c:v>
                </c:pt>
                <c:pt idx="73">
                  <c:v>79.5</c:v>
                </c:pt>
                <c:pt idx="74">
                  <c:v>78.75</c:v>
                </c:pt>
                <c:pt idx="75">
                  <c:v>79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Sheet5!$D$4:$D$79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7:30</c:v>
                </c:pt>
                <c:pt idx="11">
                  <c:v>7:15</c:v>
                </c:pt>
                <c:pt idx="12">
                  <c:v>7:00</c:v>
                </c:pt>
                <c:pt idx="13">
                  <c:v>6:45</c:v>
                </c:pt>
                <c:pt idx="14">
                  <c:v>6:30</c:v>
                </c:pt>
                <c:pt idx="15">
                  <c:v>6:15</c:v>
                </c:pt>
                <c:pt idx="16">
                  <c:v>6:00</c:v>
                </c:pt>
                <c:pt idx="17">
                  <c:v>5:45</c:v>
                </c:pt>
                <c:pt idx="18">
                  <c:v>5:30</c:v>
                </c:pt>
                <c:pt idx="19">
                  <c:v>5:15</c:v>
                </c:pt>
                <c:pt idx="20">
                  <c:v>5:00</c:v>
                </c:pt>
                <c:pt idx="21">
                  <c:v>4:45</c:v>
                </c:pt>
                <c:pt idx="22">
                  <c:v>4:30</c:v>
                </c:pt>
                <c:pt idx="23">
                  <c:v>4:15</c:v>
                </c:pt>
                <c:pt idx="24">
                  <c:v>4:00</c:v>
                </c:pt>
                <c:pt idx="25">
                  <c:v>3:45</c:v>
                </c:pt>
                <c:pt idx="26">
                  <c:v>3:30</c:v>
                </c:pt>
                <c:pt idx="27">
                  <c:v>3:15</c:v>
                </c:pt>
                <c:pt idx="28">
                  <c:v>3:00</c:v>
                </c:pt>
                <c:pt idx="29">
                  <c:v>2:45</c:v>
                </c:pt>
                <c:pt idx="30">
                  <c:v>2:30</c:v>
                </c:pt>
                <c:pt idx="31">
                  <c:v>2:15</c:v>
                </c:pt>
                <c:pt idx="32">
                  <c:v>2:00</c:v>
                </c:pt>
                <c:pt idx="33">
                  <c:v>1:45</c:v>
                </c:pt>
                <c:pt idx="34">
                  <c:v>1:30</c:v>
                </c:pt>
                <c:pt idx="35">
                  <c:v>1:15</c:v>
                </c:pt>
                <c:pt idx="36">
                  <c:v>1:00</c:v>
                </c:pt>
                <c:pt idx="37">
                  <c:v>0:45</c:v>
                </c:pt>
                <c:pt idx="38">
                  <c:v>0:30</c:v>
                </c:pt>
                <c:pt idx="39">
                  <c:v>0:15</c:v>
                </c:pt>
                <c:pt idx="40">
                  <c:v>0:00</c:v>
                </c:pt>
                <c:pt idx="41">
                  <c:v>23:45</c:v>
                </c:pt>
                <c:pt idx="42">
                  <c:v>23:30</c:v>
                </c:pt>
                <c:pt idx="43">
                  <c:v>23:15</c:v>
                </c:pt>
                <c:pt idx="44">
                  <c:v>23:00</c:v>
                </c:pt>
                <c:pt idx="45">
                  <c:v>22:45</c:v>
                </c:pt>
                <c:pt idx="46">
                  <c:v>22:30</c:v>
                </c:pt>
                <c:pt idx="47">
                  <c:v>22:15</c:v>
                </c:pt>
                <c:pt idx="48">
                  <c:v>22:00</c:v>
                </c:pt>
                <c:pt idx="49">
                  <c:v>21:45</c:v>
                </c:pt>
                <c:pt idx="50">
                  <c:v>21:30</c:v>
                </c:pt>
                <c:pt idx="51">
                  <c:v>21:15</c:v>
                </c:pt>
                <c:pt idx="52">
                  <c:v>21:00</c:v>
                </c:pt>
                <c:pt idx="53">
                  <c:v>20:45</c:v>
                </c:pt>
                <c:pt idx="54">
                  <c:v>20:30</c:v>
                </c:pt>
                <c:pt idx="55">
                  <c:v>20:15</c:v>
                </c:pt>
                <c:pt idx="56">
                  <c:v>20:00</c:v>
                </c:pt>
                <c:pt idx="57">
                  <c:v>19:45</c:v>
                </c:pt>
                <c:pt idx="58">
                  <c:v>19:30</c:v>
                </c:pt>
                <c:pt idx="59">
                  <c:v>19:15</c:v>
                </c:pt>
                <c:pt idx="60">
                  <c:v>19:00</c:v>
                </c:pt>
                <c:pt idx="61">
                  <c:v>13:15</c:v>
                </c:pt>
                <c:pt idx="62">
                  <c:v>13:00</c:v>
                </c:pt>
                <c:pt idx="63">
                  <c:v>12:45</c:v>
                </c:pt>
                <c:pt idx="64">
                  <c:v>12:30</c:v>
                </c:pt>
                <c:pt idx="65">
                  <c:v>12:15</c:v>
                </c:pt>
                <c:pt idx="66">
                  <c:v>12:00</c:v>
                </c:pt>
                <c:pt idx="67">
                  <c:v>11:45</c:v>
                </c:pt>
                <c:pt idx="68">
                  <c:v>11:30</c:v>
                </c:pt>
                <c:pt idx="69">
                  <c:v>11:15</c:v>
                </c:pt>
                <c:pt idx="70">
                  <c:v>11:00</c:v>
                </c:pt>
                <c:pt idx="71">
                  <c:v>10:45</c:v>
                </c:pt>
                <c:pt idx="72">
                  <c:v>10:30</c:v>
                </c:pt>
                <c:pt idx="73">
                  <c:v>10:15</c:v>
                </c:pt>
                <c:pt idx="74">
                  <c:v>10:00</c:v>
                </c:pt>
                <c:pt idx="75">
                  <c:v>9:45</c:v>
                </c:pt>
              </c:strCache>
            </c:strRef>
          </c:cat>
          <c:val>
            <c:numRef>
              <c:f>Sheet5!$H$4:$H$79</c:f>
              <c:numCache>
                <c:formatCode>0.00</c:formatCode>
                <c:ptCount val="76"/>
                <c:pt idx="0">
                  <c:v>80.75</c:v>
                </c:pt>
                <c:pt idx="1">
                  <c:v>80.75</c:v>
                </c:pt>
                <c:pt idx="2">
                  <c:v>80.5</c:v>
                </c:pt>
                <c:pt idx="3">
                  <c:v>81</c:v>
                </c:pt>
                <c:pt idx="4">
                  <c:v>80.5</c:v>
                </c:pt>
                <c:pt idx="5">
                  <c:v>80.25</c:v>
                </c:pt>
                <c:pt idx="6">
                  <c:v>80.25</c:v>
                </c:pt>
                <c:pt idx="7">
                  <c:v>79.25</c:v>
                </c:pt>
                <c:pt idx="8">
                  <c:v>79</c:v>
                </c:pt>
                <c:pt idx="9">
                  <c:v>78</c:v>
                </c:pt>
                <c:pt idx="10">
                  <c:v>80.25</c:v>
                </c:pt>
                <c:pt idx="11">
                  <c:v>80.25</c:v>
                </c:pt>
                <c:pt idx="12">
                  <c:v>80</c:v>
                </c:pt>
                <c:pt idx="13">
                  <c:v>79.75</c:v>
                </c:pt>
                <c:pt idx="14">
                  <c:v>79.5</c:v>
                </c:pt>
                <c:pt idx="15">
                  <c:v>79.5</c:v>
                </c:pt>
                <c:pt idx="16">
                  <c:v>79.75</c:v>
                </c:pt>
                <c:pt idx="17">
                  <c:v>80.25</c:v>
                </c:pt>
                <c:pt idx="18">
                  <c:v>80.25</c:v>
                </c:pt>
                <c:pt idx="19">
                  <c:v>79.75</c:v>
                </c:pt>
                <c:pt idx="20">
                  <c:v>80.25</c:v>
                </c:pt>
                <c:pt idx="21">
                  <c:v>80.75</c:v>
                </c:pt>
                <c:pt idx="22">
                  <c:v>80.5</c:v>
                </c:pt>
                <c:pt idx="23">
                  <c:v>80.25</c:v>
                </c:pt>
                <c:pt idx="24">
                  <c:v>80.75</c:v>
                </c:pt>
                <c:pt idx="25">
                  <c:v>81.25</c:v>
                </c:pt>
                <c:pt idx="26">
                  <c:v>81</c:v>
                </c:pt>
                <c:pt idx="27">
                  <c:v>80.75</c:v>
                </c:pt>
                <c:pt idx="28">
                  <c:v>81</c:v>
                </c:pt>
                <c:pt idx="29">
                  <c:v>81.75</c:v>
                </c:pt>
                <c:pt idx="30">
                  <c:v>81</c:v>
                </c:pt>
                <c:pt idx="31">
                  <c:v>81</c:v>
                </c:pt>
                <c:pt idx="32">
                  <c:v>81.25</c:v>
                </c:pt>
                <c:pt idx="33">
                  <c:v>81</c:v>
                </c:pt>
                <c:pt idx="34">
                  <c:v>81</c:v>
                </c:pt>
                <c:pt idx="35">
                  <c:v>81</c:v>
                </c:pt>
                <c:pt idx="36">
                  <c:v>81</c:v>
                </c:pt>
                <c:pt idx="37">
                  <c:v>81</c:v>
                </c:pt>
                <c:pt idx="38">
                  <c:v>81.25</c:v>
                </c:pt>
                <c:pt idx="39">
                  <c:v>81.5</c:v>
                </c:pt>
                <c:pt idx="40">
                  <c:v>81.75</c:v>
                </c:pt>
                <c:pt idx="41">
                  <c:v>81.5</c:v>
                </c:pt>
                <c:pt idx="42">
                  <c:v>81.5</c:v>
                </c:pt>
                <c:pt idx="43">
                  <c:v>82.25</c:v>
                </c:pt>
                <c:pt idx="44">
                  <c:v>82</c:v>
                </c:pt>
                <c:pt idx="45">
                  <c:v>82</c:v>
                </c:pt>
                <c:pt idx="46">
                  <c:v>82.25</c:v>
                </c:pt>
                <c:pt idx="47">
                  <c:v>82.25</c:v>
                </c:pt>
                <c:pt idx="48">
                  <c:v>82.25</c:v>
                </c:pt>
                <c:pt idx="49">
                  <c:v>82</c:v>
                </c:pt>
                <c:pt idx="50">
                  <c:v>82</c:v>
                </c:pt>
                <c:pt idx="51">
                  <c:v>82.75</c:v>
                </c:pt>
                <c:pt idx="52">
                  <c:v>82.75</c:v>
                </c:pt>
                <c:pt idx="53">
                  <c:v>82.75</c:v>
                </c:pt>
                <c:pt idx="54">
                  <c:v>82</c:v>
                </c:pt>
                <c:pt idx="55">
                  <c:v>82.25</c:v>
                </c:pt>
                <c:pt idx="56">
                  <c:v>81.5</c:v>
                </c:pt>
                <c:pt idx="57">
                  <c:v>81.75</c:v>
                </c:pt>
                <c:pt idx="58">
                  <c:v>81.5</c:v>
                </c:pt>
                <c:pt idx="59">
                  <c:v>81.5</c:v>
                </c:pt>
                <c:pt idx="60">
                  <c:v>80.75</c:v>
                </c:pt>
                <c:pt idx="61">
                  <c:v>81.25</c:v>
                </c:pt>
                <c:pt idx="62">
                  <c:v>80</c:v>
                </c:pt>
                <c:pt idx="63">
                  <c:v>79.5</c:v>
                </c:pt>
                <c:pt idx="64">
                  <c:v>79.25</c:v>
                </c:pt>
                <c:pt idx="65">
                  <c:v>79</c:v>
                </c:pt>
                <c:pt idx="66">
                  <c:v>79</c:v>
                </c:pt>
                <c:pt idx="67">
                  <c:v>78.75</c:v>
                </c:pt>
                <c:pt idx="68">
                  <c:v>79</c:v>
                </c:pt>
                <c:pt idx="69">
                  <c:v>79.25</c:v>
                </c:pt>
                <c:pt idx="70">
                  <c:v>79</c:v>
                </c:pt>
                <c:pt idx="71">
                  <c:v>78.5</c:v>
                </c:pt>
                <c:pt idx="72">
                  <c:v>78</c:v>
                </c:pt>
                <c:pt idx="73">
                  <c:v>77.5</c:v>
                </c:pt>
                <c:pt idx="74">
                  <c:v>76.75</c:v>
                </c:pt>
                <c:pt idx="75">
                  <c:v>77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Sheet5!$D$4:$D$79</c:f>
              <c:strCache>
                <c:ptCount val="76"/>
                <c:pt idx="0">
                  <c:v>10:45</c:v>
                </c:pt>
                <c:pt idx="1">
                  <c:v>10:30</c:v>
                </c:pt>
                <c:pt idx="2">
                  <c:v>10:15</c:v>
                </c:pt>
                <c:pt idx="3">
                  <c:v>10:00</c:v>
                </c:pt>
                <c:pt idx="4">
                  <c:v>9:45</c:v>
                </c:pt>
                <c:pt idx="5">
                  <c:v>9:30</c:v>
                </c:pt>
                <c:pt idx="6">
                  <c:v>9:15</c:v>
                </c:pt>
                <c:pt idx="7">
                  <c:v>9:00</c:v>
                </c:pt>
                <c:pt idx="8">
                  <c:v>8:45</c:v>
                </c:pt>
                <c:pt idx="9">
                  <c:v>8:30</c:v>
                </c:pt>
                <c:pt idx="10">
                  <c:v>7:30</c:v>
                </c:pt>
                <c:pt idx="11">
                  <c:v>7:15</c:v>
                </c:pt>
                <c:pt idx="12">
                  <c:v>7:00</c:v>
                </c:pt>
                <c:pt idx="13">
                  <c:v>6:45</c:v>
                </c:pt>
                <c:pt idx="14">
                  <c:v>6:30</c:v>
                </c:pt>
                <c:pt idx="15">
                  <c:v>6:15</c:v>
                </c:pt>
                <c:pt idx="16">
                  <c:v>6:00</c:v>
                </c:pt>
                <c:pt idx="17">
                  <c:v>5:45</c:v>
                </c:pt>
                <c:pt idx="18">
                  <c:v>5:30</c:v>
                </c:pt>
                <c:pt idx="19">
                  <c:v>5:15</c:v>
                </c:pt>
                <c:pt idx="20">
                  <c:v>5:00</c:v>
                </c:pt>
                <c:pt idx="21">
                  <c:v>4:45</c:v>
                </c:pt>
                <c:pt idx="22">
                  <c:v>4:30</c:v>
                </c:pt>
                <c:pt idx="23">
                  <c:v>4:15</c:v>
                </c:pt>
                <c:pt idx="24">
                  <c:v>4:00</c:v>
                </c:pt>
                <c:pt idx="25">
                  <c:v>3:45</c:v>
                </c:pt>
                <c:pt idx="26">
                  <c:v>3:30</c:v>
                </c:pt>
                <c:pt idx="27">
                  <c:v>3:15</c:v>
                </c:pt>
                <c:pt idx="28">
                  <c:v>3:00</c:v>
                </c:pt>
                <c:pt idx="29">
                  <c:v>2:45</c:v>
                </c:pt>
                <c:pt idx="30">
                  <c:v>2:30</c:v>
                </c:pt>
                <c:pt idx="31">
                  <c:v>2:15</c:v>
                </c:pt>
                <c:pt idx="32">
                  <c:v>2:00</c:v>
                </c:pt>
                <c:pt idx="33">
                  <c:v>1:45</c:v>
                </c:pt>
                <c:pt idx="34">
                  <c:v>1:30</c:v>
                </c:pt>
                <c:pt idx="35">
                  <c:v>1:15</c:v>
                </c:pt>
                <c:pt idx="36">
                  <c:v>1:00</c:v>
                </c:pt>
                <c:pt idx="37">
                  <c:v>0:45</c:v>
                </c:pt>
                <c:pt idx="38">
                  <c:v>0:30</c:v>
                </c:pt>
                <c:pt idx="39">
                  <c:v>0:15</c:v>
                </c:pt>
                <c:pt idx="40">
                  <c:v>0:00</c:v>
                </c:pt>
                <c:pt idx="41">
                  <c:v>23:45</c:v>
                </c:pt>
                <c:pt idx="42">
                  <c:v>23:30</c:v>
                </c:pt>
                <c:pt idx="43">
                  <c:v>23:15</c:v>
                </c:pt>
                <c:pt idx="44">
                  <c:v>23:00</c:v>
                </c:pt>
                <c:pt idx="45">
                  <c:v>22:45</c:v>
                </c:pt>
                <c:pt idx="46">
                  <c:v>22:30</c:v>
                </c:pt>
                <c:pt idx="47">
                  <c:v>22:15</c:v>
                </c:pt>
                <c:pt idx="48">
                  <c:v>22:00</c:v>
                </c:pt>
                <c:pt idx="49">
                  <c:v>21:45</c:v>
                </c:pt>
                <c:pt idx="50">
                  <c:v>21:30</c:v>
                </c:pt>
                <c:pt idx="51">
                  <c:v>21:15</c:v>
                </c:pt>
                <c:pt idx="52">
                  <c:v>21:00</c:v>
                </c:pt>
                <c:pt idx="53">
                  <c:v>20:45</c:v>
                </c:pt>
                <c:pt idx="54">
                  <c:v>20:30</c:v>
                </c:pt>
                <c:pt idx="55">
                  <c:v>20:15</c:v>
                </c:pt>
                <c:pt idx="56">
                  <c:v>20:00</c:v>
                </c:pt>
                <c:pt idx="57">
                  <c:v>19:45</c:v>
                </c:pt>
                <c:pt idx="58">
                  <c:v>19:30</c:v>
                </c:pt>
                <c:pt idx="59">
                  <c:v>19:15</c:v>
                </c:pt>
                <c:pt idx="60">
                  <c:v>19:00</c:v>
                </c:pt>
                <c:pt idx="61">
                  <c:v>13:15</c:v>
                </c:pt>
                <c:pt idx="62">
                  <c:v>13:00</c:v>
                </c:pt>
                <c:pt idx="63">
                  <c:v>12:45</c:v>
                </c:pt>
                <c:pt idx="64">
                  <c:v>12:30</c:v>
                </c:pt>
                <c:pt idx="65">
                  <c:v>12:15</c:v>
                </c:pt>
                <c:pt idx="66">
                  <c:v>12:00</c:v>
                </c:pt>
                <c:pt idx="67">
                  <c:v>11:45</c:v>
                </c:pt>
                <c:pt idx="68">
                  <c:v>11:30</c:v>
                </c:pt>
                <c:pt idx="69">
                  <c:v>11:15</c:v>
                </c:pt>
                <c:pt idx="70">
                  <c:v>11:00</c:v>
                </c:pt>
                <c:pt idx="71">
                  <c:v>10:45</c:v>
                </c:pt>
                <c:pt idx="72">
                  <c:v>10:30</c:v>
                </c:pt>
                <c:pt idx="73">
                  <c:v>10:15</c:v>
                </c:pt>
                <c:pt idx="74">
                  <c:v>10:00</c:v>
                </c:pt>
                <c:pt idx="75">
                  <c:v>9:45</c:v>
                </c:pt>
              </c:strCache>
            </c:strRef>
          </c:cat>
          <c:val>
            <c:numRef>
              <c:f>Sheet5!$I$4:$I$79</c:f>
              <c:numCache>
                <c:formatCode>0.00</c:formatCode>
                <c:ptCount val="76"/>
                <c:pt idx="0">
                  <c:v>81.25</c:v>
                </c:pt>
                <c:pt idx="1">
                  <c:v>81.5</c:v>
                </c:pt>
                <c:pt idx="2">
                  <c:v>80.5</c:v>
                </c:pt>
                <c:pt idx="3">
                  <c:v>81.5</c:v>
                </c:pt>
                <c:pt idx="4">
                  <c:v>81.25</c:v>
                </c:pt>
                <c:pt idx="5">
                  <c:v>82</c:v>
                </c:pt>
                <c:pt idx="6">
                  <c:v>80.25</c:v>
                </c:pt>
                <c:pt idx="7">
                  <c:v>81</c:v>
                </c:pt>
                <c:pt idx="8">
                  <c:v>81.5</c:v>
                </c:pt>
                <c:pt idx="9">
                  <c:v>79.75</c:v>
                </c:pt>
                <c:pt idx="10">
                  <c:v>81</c:v>
                </c:pt>
                <c:pt idx="11">
                  <c:v>80.75</c:v>
                </c:pt>
                <c:pt idx="12">
                  <c:v>80.25</c:v>
                </c:pt>
                <c:pt idx="13">
                  <c:v>79.75</c:v>
                </c:pt>
                <c:pt idx="14">
                  <c:v>81.25</c:v>
                </c:pt>
                <c:pt idx="15">
                  <c:v>80.75</c:v>
                </c:pt>
                <c:pt idx="16">
                  <c:v>79.75</c:v>
                </c:pt>
                <c:pt idx="17">
                  <c:v>80.25</c:v>
                </c:pt>
                <c:pt idx="18">
                  <c:v>80.25</c:v>
                </c:pt>
                <c:pt idx="19">
                  <c:v>80.5</c:v>
                </c:pt>
                <c:pt idx="20">
                  <c:v>81.5</c:v>
                </c:pt>
                <c:pt idx="21">
                  <c:v>81</c:v>
                </c:pt>
                <c:pt idx="22">
                  <c:v>80.75</c:v>
                </c:pt>
                <c:pt idx="23">
                  <c:v>80.75</c:v>
                </c:pt>
                <c:pt idx="24">
                  <c:v>80.75</c:v>
                </c:pt>
                <c:pt idx="25">
                  <c:v>82.5</c:v>
                </c:pt>
                <c:pt idx="26">
                  <c:v>81.5</c:v>
                </c:pt>
                <c:pt idx="27">
                  <c:v>81.25</c:v>
                </c:pt>
                <c:pt idx="28">
                  <c:v>82.25</c:v>
                </c:pt>
                <c:pt idx="29">
                  <c:v>82.5</c:v>
                </c:pt>
                <c:pt idx="30">
                  <c:v>81.5</c:v>
                </c:pt>
                <c:pt idx="31">
                  <c:v>81</c:v>
                </c:pt>
                <c:pt idx="32">
                  <c:v>81.75</c:v>
                </c:pt>
                <c:pt idx="33">
                  <c:v>82.25</c:v>
                </c:pt>
                <c:pt idx="34">
                  <c:v>81.75</c:v>
                </c:pt>
                <c:pt idx="35">
                  <c:v>82.25</c:v>
                </c:pt>
                <c:pt idx="36">
                  <c:v>81.25</c:v>
                </c:pt>
                <c:pt idx="37">
                  <c:v>82.5</c:v>
                </c:pt>
                <c:pt idx="38">
                  <c:v>81.75</c:v>
                </c:pt>
                <c:pt idx="39">
                  <c:v>82.75</c:v>
                </c:pt>
                <c:pt idx="40">
                  <c:v>81.75</c:v>
                </c:pt>
                <c:pt idx="41">
                  <c:v>81.5</c:v>
                </c:pt>
                <c:pt idx="42">
                  <c:v>81.5</c:v>
                </c:pt>
                <c:pt idx="43">
                  <c:v>82.25</c:v>
                </c:pt>
                <c:pt idx="44">
                  <c:v>82.25</c:v>
                </c:pt>
                <c:pt idx="45">
                  <c:v>82.5</c:v>
                </c:pt>
                <c:pt idx="46">
                  <c:v>82.25</c:v>
                </c:pt>
                <c:pt idx="47">
                  <c:v>82.25</c:v>
                </c:pt>
                <c:pt idx="48">
                  <c:v>83.25</c:v>
                </c:pt>
                <c:pt idx="49">
                  <c:v>83.5</c:v>
                </c:pt>
                <c:pt idx="50">
                  <c:v>82</c:v>
                </c:pt>
                <c:pt idx="51">
                  <c:v>83.75</c:v>
                </c:pt>
                <c:pt idx="52">
                  <c:v>83.75</c:v>
                </c:pt>
                <c:pt idx="53">
                  <c:v>83.25</c:v>
                </c:pt>
                <c:pt idx="54">
                  <c:v>83.25</c:v>
                </c:pt>
                <c:pt idx="55">
                  <c:v>82.5</c:v>
                </c:pt>
                <c:pt idx="56">
                  <c:v>82.25</c:v>
                </c:pt>
                <c:pt idx="57">
                  <c:v>83.5</c:v>
                </c:pt>
                <c:pt idx="58">
                  <c:v>82.75</c:v>
                </c:pt>
                <c:pt idx="59">
                  <c:v>81.75</c:v>
                </c:pt>
                <c:pt idx="60">
                  <c:v>82.5</c:v>
                </c:pt>
                <c:pt idx="61">
                  <c:v>81.25</c:v>
                </c:pt>
                <c:pt idx="62">
                  <c:v>82</c:v>
                </c:pt>
                <c:pt idx="63">
                  <c:v>81</c:v>
                </c:pt>
                <c:pt idx="64">
                  <c:v>80</c:v>
                </c:pt>
                <c:pt idx="65">
                  <c:v>81</c:v>
                </c:pt>
                <c:pt idx="66">
                  <c:v>81</c:v>
                </c:pt>
                <c:pt idx="67">
                  <c:v>78.75</c:v>
                </c:pt>
                <c:pt idx="68">
                  <c:v>79</c:v>
                </c:pt>
                <c:pt idx="69">
                  <c:v>79.5</c:v>
                </c:pt>
                <c:pt idx="70">
                  <c:v>79.5</c:v>
                </c:pt>
                <c:pt idx="71">
                  <c:v>79.75</c:v>
                </c:pt>
                <c:pt idx="72">
                  <c:v>78.5</c:v>
                </c:pt>
                <c:pt idx="73">
                  <c:v>78.25</c:v>
                </c:pt>
                <c:pt idx="74">
                  <c:v>77.25</c:v>
                </c:pt>
                <c:pt idx="75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/>
                  </a:gs>
                  <a:gs pos="83000">
                    <a:schemeClr val="accent1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53205056"/>
        <c:axId val="253205616"/>
      </c:stockChart>
      <c:catAx>
        <c:axId val="2532050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solidFill>
            <a:srgbClr val="00000F"/>
          </a:solidFill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205616"/>
        <c:crosses val="autoZero"/>
        <c:auto val="1"/>
        <c:lblAlgn val="ctr"/>
        <c:lblOffset val="100"/>
        <c:tickLblSkip val="5"/>
        <c:noMultiLvlLbl val="0"/>
      </c:catAx>
      <c:valAx>
        <c:axId val="2532056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205056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29000">
                  <a:schemeClr val="accent1">
                    <a:lumMod val="45000"/>
                    <a:lumOff val="55000"/>
                  </a:schemeClr>
                </a:gs>
                <a:gs pos="83000">
                  <a:schemeClr val="tx2"/>
                </a:gs>
                <a:gs pos="100000">
                  <a:schemeClr val="tx2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numRef>
              <c:f>Sheet5!$J$4:$J$69</c:f>
              <c:numCache>
                <c:formatCode>0.00</c:formatCode>
                <c:ptCount val="66"/>
                <c:pt idx="0">
                  <c:v>67.7</c:v>
                </c:pt>
                <c:pt idx="1">
                  <c:v>67.95</c:v>
                </c:pt>
                <c:pt idx="2">
                  <c:v>68.2</c:v>
                </c:pt>
                <c:pt idx="3">
                  <c:v>68.45</c:v>
                </c:pt>
                <c:pt idx="4">
                  <c:v>68.7</c:v>
                </c:pt>
                <c:pt idx="5">
                  <c:v>68.95</c:v>
                </c:pt>
                <c:pt idx="6">
                  <c:v>69.2</c:v>
                </c:pt>
                <c:pt idx="7">
                  <c:v>69.45</c:v>
                </c:pt>
                <c:pt idx="8">
                  <c:v>69.7</c:v>
                </c:pt>
                <c:pt idx="9">
                  <c:v>69.95</c:v>
                </c:pt>
                <c:pt idx="10">
                  <c:v>70.2</c:v>
                </c:pt>
                <c:pt idx="11">
                  <c:v>70.45</c:v>
                </c:pt>
                <c:pt idx="12">
                  <c:v>70.7</c:v>
                </c:pt>
                <c:pt idx="13">
                  <c:v>70.95</c:v>
                </c:pt>
                <c:pt idx="14">
                  <c:v>71.2</c:v>
                </c:pt>
                <c:pt idx="15">
                  <c:v>71.45</c:v>
                </c:pt>
                <c:pt idx="16">
                  <c:v>71.7</c:v>
                </c:pt>
                <c:pt idx="17">
                  <c:v>71.95</c:v>
                </c:pt>
                <c:pt idx="18">
                  <c:v>72.2</c:v>
                </c:pt>
                <c:pt idx="19">
                  <c:v>72.45</c:v>
                </c:pt>
                <c:pt idx="20">
                  <c:v>72.7</c:v>
                </c:pt>
                <c:pt idx="21">
                  <c:v>72.95</c:v>
                </c:pt>
                <c:pt idx="22">
                  <c:v>73.2</c:v>
                </c:pt>
                <c:pt idx="23">
                  <c:v>73.45</c:v>
                </c:pt>
                <c:pt idx="24">
                  <c:v>73.7</c:v>
                </c:pt>
                <c:pt idx="25">
                  <c:v>73.95</c:v>
                </c:pt>
                <c:pt idx="26">
                  <c:v>74.2</c:v>
                </c:pt>
                <c:pt idx="27">
                  <c:v>74.45</c:v>
                </c:pt>
                <c:pt idx="28">
                  <c:v>74.7</c:v>
                </c:pt>
                <c:pt idx="29">
                  <c:v>74.95</c:v>
                </c:pt>
                <c:pt idx="30">
                  <c:v>75.2</c:v>
                </c:pt>
                <c:pt idx="31">
                  <c:v>75.45</c:v>
                </c:pt>
                <c:pt idx="32">
                  <c:v>75.7</c:v>
                </c:pt>
                <c:pt idx="33">
                  <c:v>75.95</c:v>
                </c:pt>
                <c:pt idx="34">
                  <c:v>76.2</c:v>
                </c:pt>
                <c:pt idx="35">
                  <c:v>76.45</c:v>
                </c:pt>
                <c:pt idx="36">
                  <c:v>76.7</c:v>
                </c:pt>
                <c:pt idx="37">
                  <c:v>76.95</c:v>
                </c:pt>
                <c:pt idx="38">
                  <c:v>77.2</c:v>
                </c:pt>
                <c:pt idx="39">
                  <c:v>77.45</c:v>
                </c:pt>
                <c:pt idx="40">
                  <c:v>77.7</c:v>
                </c:pt>
                <c:pt idx="41">
                  <c:v>77.95</c:v>
                </c:pt>
                <c:pt idx="42">
                  <c:v>78.2</c:v>
                </c:pt>
                <c:pt idx="43">
                  <c:v>78.45</c:v>
                </c:pt>
                <c:pt idx="44">
                  <c:v>78.7</c:v>
                </c:pt>
                <c:pt idx="45">
                  <c:v>78.95</c:v>
                </c:pt>
                <c:pt idx="46">
                  <c:v>79.2</c:v>
                </c:pt>
                <c:pt idx="47">
                  <c:v>79.45</c:v>
                </c:pt>
                <c:pt idx="48">
                  <c:v>79.7</c:v>
                </c:pt>
                <c:pt idx="49">
                  <c:v>79.95</c:v>
                </c:pt>
                <c:pt idx="50">
                  <c:v>80.2</c:v>
                </c:pt>
                <c:pt idx="51">
                  <c:v>80.45</c:v>
                </c:pt>
                <c:pt idx="52">
                  <c:v>80.7</c:v>
                </c:pt>
                <c:pt idx="53">
                  <c:v>80.95</c:v>
                </c:pt>
                <c:pt idx="54">
                  <c:v>81.2</c:v>
                </c:pt>
                <c:pt idx="55">
                  <c:v>81.45</c:v>
                </c:pt>
                <c:pt idx="56">
                  <c:v>81.7</c:v>
                </c:pt>
                <c:pt idx="57">
                  <c:v>81.95</c:v>
                </c:pt>
                <c:pt idx="58">
                  <c:v>82.2</c:v>
                </c:pt>
                <c:pt idx="59">
                  <c:v>82.45</c:v>
                </c:pt>
                <c:pt idx="60">
                  <c:v>82.7</c:v>
                </c:pt>
                <c:pt idx="61">
                  <c:v>82.95</c:v>
                </c:pt>
                <c:pt idx="62">
                  <c:v>83.2</c:v>
                </c:pt>
                <c:pt idx="63">
                  <c:v>83.45</c:v>
                </c:pt>
                <c:pt idx="64">
                  <c:v>83.7</c:v>
                </c:pt>
                <c:pt idx="65">
                  <c:v>83.95</c:v>
                </c:pt>
              </c:numCache>
            </c:numRef>
          </c:cat>
          <c:val>
            <c:numRef>
              <c:f>Sheet5!$K$4:$K$69</c:f>
              <c:numCache>
                <c:formatCode>General</c:formatCode>
                <c:ptCount val="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9</c:v>
                </c:pt>
                <c:pt idx="5">
                  <c:v>19</c:v>
                </c:pt>
                <c:pt idx="6">
                  <c:v>20</c:v>
                </c:pt>
                <c:pt idx="7">
                  <c:v>17</c:v>
                </c:pt>
                <c:pt idx="8">
                  <c:v>21</c:v>
                </c:pt>
                <c:pt idx="9">
                  <c:v>16</c:v>
                </c:pt>
                <c:pt idx="10">
                  <c:v>12</c:v>
                </c:pt>
                <c:pt idx="11">
                  <c:v>12</c:v>
                </c:pt>
                <c:pt idx="12">
                  <c:v>6</c:v>
                </c:pt>
                <c:pt idx="13">
                  <c:v>3</c:v>
                </c:pt>
                <c:pt idx="14">
                  <c:v>9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7</c:v>
                </c:pt>
                <c:pt idx="25">
                  <c:v>8</c:v>
                </c:pt>
                <c:pt idx="26">
                  <c:v>12</c:v>
                </c:pt>
                <c:pt idx="27">
                  <c:v>6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6</c:v>
                </c:pt>
                <c:pt idx="32">
                  <c:v>5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2</c:v>
                </c:pt>
                <c:pt idx="49">
                  <c:v>4</c:v>
                </c:pt>
                <c:pt idx="50">
                  <c:v>1</c:v>
                </c:pt>
                <c:pt idx="51">
                  <c:v>4</c:v>
                </c:pt>
                <c:pt idx="52">
                  <c:v>2</c:v>
                </c:pt>
                <c:pt idx="53">
                  <c:v>5</c:v>
                </c:pt>
                <c:pt idx="54">
                  <c:v>7</c:v>
                </c:pt>
                <c:pt idx="55">
                  <c:v>5</c:v>
                </c:pt>
                <c:pt idx="56">
                  <c:v>8</c:v>
                </c:pt>
                <c:pt idx="57">
                  <c:v>5</c:v>
                </c:pt>
                <c:pt idx="58">
                  <c:v>3</c:v>
                </c:pt>
                <c:pt idx="59">
                  <c:v>8</c:v>
                </c:pt>
                <c:pt idx="60">
                  <c:v>6</c:v>
                </c:pt>
                <c:pt idx="61">
                  <c:v>2</c:v>
                </c:pt>
                <c:pt idx="62">
                  <c:v>0</c:v>
                </c:pt>
                <c:pt idx="63">
                  <c:v>3</c:v>
                </c:pt>
                <c:pt idx="64">
                  <c:v>2</c:v>
                </c:pt>
                <c:pt idx="65">
                  <c:v>2</c:v>
                </c:pt>
              </c:numCache>
            </c:numRef>
          </c:val>
        </c:ser>
        <c:ser>
          <c:idx val="1"/>
          <c:order val="1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Sheet5!$J$4:$J$69</c:f>
              <c:numCache>
                <c:formatCode>0.00</c:formatCode>
                <c:ptCount val="66"/>
                <c:pt idx="0">
                  <c:v>67.7</c:v>
                </c:pt>
                <c:pt idx="1">
                  <c:v>67.95</c:v>
                </c:pt>
                <c:pt idx="2">
                  <c:v>68.2</c:v>
                </c:pt>
                <c:pt idx="3">
                  <c:v>68.45</c:v>
                </c:pt>
                <c:pt idx="4">
                  <c:v>68.7</c:v>
                </c:pt>
                <c:pt idx="5">
                  <c:v>68.95</c:v>
                </c:pt>
                <c:pt idx="6">
                  <c:v>69.2</c:v>
                </c:pt>
                <c:pt idx="7">
                  <c:v>69.45</c:v>
                </c:pt>
                <c:pt idx="8">
                  <c:v>69.7</c:v>
                </c:pt>
                <c:pt idx="9">
                  <c:v>69.95</c:v>
                </c:pt>
                <c:pt idx="10">
                  <c:v>70.2</c:v>
                </c:pt>
                <c:pt idx="11">
                  <c:v>70.45</c:v>
                </c:pt>
                <c:pt idx="12">
                  <c:v>70.7</c:v>
                </c:pt>
                <c:pt idx="13">
                  <c:v>70.95</c:v>
                </c:pt>
                <c:pt idx="14">
                  <c:v>71.2</c:v>
                </c:pt>
                <c:pt idx="15">
                  <c:v>71.45</c:v>
                </c:pt>
                <c:pt idx="16">
                  <c:v>71.7</c:v>
                </c:pt>
                <c:pt idx="17">
                  <c:v>71.95</c:v>
                </c:pt>
                <c:pt idx="18">
                  <c:v>72.2</c:v>
                </c:pt>
                <c:pt idx="19">
                  <c:v>72.45</c:v>
                </c:pt>
                <c:pt idx="20">
                  <c:v>72.7</c:v>
                </c:pt>
                <c:pt idx="21">
                  <c:v>72.95</c:v>
                </c:pt>
                <c:pt idx="22">
                  <c:v>73.2</c:v>
                </c:pt>
                <c:pt idx="23">
                  <c:v>73.45</c:v>
                </c:pt>
                <c:pt idx="24">
                  <c:v>73.7</c:v>
                </c:pt>
                <c:pt idx="25">
                  <c:v>73.95</c:v>
                </c:pt>
                <c:pt idx="26">
                  <c:v>74.2</c:v>
                </c:pt>
                <c:pt idx="27">
                  <c:v>74.45</c:v>
                </c:pt>
                <c:pt idx="28">
                  <c:v>74.7</c:v>
                </c:pt>
                <c:pt idx="29">
                  <c:v>74.95</c:v>
                </c:pt>
                <c:pt idx="30">
                  <c:v>75.2</c:v>
                </c:pt>
                <c:pt idx="31">
                  <c:v>75.45</c:v>
                </c:pt>
                <c:pt idx="32">
                  <c:v>75.7</c:v>
                </c:pt>
                <c:pt idx="33">
                  <c:v>75.95</c:v>
                </c:pt>
                <c:pt idx="34">
                  <c:v>76.2</c:v>
                </c:pt>
                <c:pt idx="35">
                  <c:v>76.45</c:v>
                </c:pt>
                <c:pt idx="36">
                  <c:v>76.7</c:v>
                </c:pt>
                <c:pt idx="37">
                  <c:v>76.95</c:v>
                </c:pt>
                <c:pt idx="38">
                  <c:v>77.2</c:v>
                </c:pt>
                <c:pt idx="39">
                  <c:v>77.45</c:v>
                </c:pt>
                <c:pt idx="40">
                  <c:v>77.7</c:v>
                </c:pt>
                <c:pt idx="41">
                  <c:v>77.95</c:v>
                </c:pt>
                <c:pt idx="42">
                  <c:v>78.2</c:v>
                </c:pt>
                <c:pt idx="43">
                  <c:v>78.45</c:v>
                </c:pt>
                <c:pt idx="44">
                  <c:v>78.7</c:v>
                </c:pt>
                <c:pt idx="45">
                  <c:v>78.95</c:v>
                </c:pt>
                <c:pt idx="46">
                  <c:v>79.2</c:v>
                </c:pt>
                <c:pt idx="47">
                  <c:v>79.45</c:v>
                </c:pt>
                <c:pt idx="48">
                  <c:v>79.7</c:v>
                </c:pt>
                <c:pt idx="49">
                  <c:v>79.95</c:v>
                </c:pt>
                <c:pt idx="50">
                  <c:v>80.2</c:v>
                </c:pt>
                <c:pt idx="51">
                  <c:v>80.45</c:v>
                </c:pt>
                <c:pt idx="52">
                  <c:v>80.7</c:v>
                </c:pt>
                <c:pt idx="53">
                  <c:v>80.95</c:v>
                </c:pt>
                <c:pt idx="54">
                  <c:v>81.2</c:v>
                </c:pt>
                <c:pt idx="55">
                  <c:v>81.45</c:v>
                </c:pt>
                <c:pt idx="56">
                  <c:v>81.7</c:v>
                </c:pt>
                <c:pt idx="57">
                  <c:v>81.95</c:v>
                </c:pt>
                <c:pt idx="58">
                  <c:v>82.2</c:v>
                </c:pt>
                <c:pt idx="59">
                  <c:v>82.45</c:v>
                </c:pt>
                <c:pt idx="60">
                  <c:v>82.7</c:v>
                </c:pt>
                <c:pt idx="61">
                  <c:v>82.95</c:v>
                </c:pt>
                <c:pt idx="62">
                  <c:v>83.2</c:v>
                </c:pt>
                <c:pt idx="63">
                  <c:v>83.45</c:v>
                </c:pt>
                <c:pt idx="64">
                  <c:v>83.7</c:v>
                </c:pt>
                <c:pt idx="65">
                  <c:v>83.95</c:v>
                </c:pt>
              </c:numCache>
            </c:numRef>
          </c:cat>
          <c:val>
            <c:numRef>
              <c:f>Sheet5!$L$4:$L$69</c:f>
              <c:numCache>
                <c:formatCode>0</c:formatCode>
                <c:ptCount val="6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7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53373456"/>
        <c:axId val="253374016"/>
      </c:barChart>
      <c:catAx>
        <c:axId val="25337345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374016"/>
        <c:crosses val="autoZero"/>
        <c:auto val="1"/>
        <c:lblAlgn val="ctr"/>
        <c:lblOffset val="100"/>
        <c:tickLblSkip val="4"/>
        <c:noMultiLvlLbl val="0"/>
      </c:catAx>
      <c:valAx>
        <c:axId val="25337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37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Sheet2!$J$4:$J$69</c:f>
              <c:numCache>
                <c:formatCode>0.00</c:formatCode>
                <c:ptCount val="66"/>
                <c:pt idx="0">
                  <c:v>14.1</c:v>
                </c:pt>
                <c:pt idx="1">
                  <c:v>14.12</c:v>
                </c:pt>
                <c:pt idx="2">
                  <c:v>14.139999999999999</c:v>
                </c:pt>
                <c:pt idx="3">
                  <c:v>14.159999999999998</c:v>
                </c:pt>
                <c:pt idx="4">
                  <c:v>14.179999999999998</c:v>
                </c:pt>
                <c:pt idx="5">
                  <c:v>14.199999999999998</c:v>
                </c:pt>
                <c:pt idx="6">
                  <c:v>14.219999999999997</c:v>
                </c:pt>
                <c:pt idx="7">
                  <c:v>14.239999999999997</c:v>
                </c:pt>
                <c:pt idx="8">
                  <c:v>14.259999999999996</c:v>
                </c:pt>
                <c:pt idx="9">
                  <c:v>14.279999999999996</c:v>
                </c:pt>
                <c:pt idx="10">
                  <c:v>14.299999999999995</c:v>
                </c:pt>
                <c:pt idx="11">
                  <c:v>14.319999999999995</c:v>
                </c:pt>
                <c:pt idx="12">
                  <c:v>14.339999999999995</c:v>
                </c:pt>
                <c:pt idx="13">
                  <c:v>14.359999999999994</c:v>
                </c:pt>
                <c:pt idx="14">
                  <c:v>14.379999999999994</c:v>
                </c:pt>
                <c:pt idx="15">
                  <c:v>14.399999999999993</c:v>
                </c:pt>
                <c:pt idx="16">
                  <c:v>14.419999999999993</c:v>
                </c:pt>
                <c:pt idx="17">
                  <c:v>14.439999999999992</c:v>
                </c:pt>
                <c:pt idx="18">
                  <c:v>14.459999999999992</c:v>
                </c:pt>
                <c:pt idx="19">
                  <c:v>14.479999999999992</c:v>
                </c:pt>
                <c:pt idx="20">
                  <c:v>14.499999999999991</c:v>
                </c:pt>
                <c:pt idx="21">
                  <c:v>14.519999999999991</c:v>
                </c:pt>
                <c:pt idx="22">
                  <c:v>14.53999999999999</c:v>
                </c:pt>
                <c:pt idx="23">
                  <c:v>14.55999999999999</c:v>
                </c:pt>
                <c:pt idx="24">
                  <c:v>14.579999999999989</c:v>
                </c:pt>
                <c:pt idx="25">
                  <c:v>14.599999999999989</c:v>
                </c:pt>
                <c:pt idx="26">
                  <c:v>14.619999999999989</c:v>
                </c:pt>
                <c:pt idx="27">
                  <c:v>14.639999999999988</c:v>
                </c:pt>
                <c:pt idx="28">
                  <c:v>14.659999999999988</c:v>
                </c:pt>
                <c:pt idx="29">
                  <c:v>14.679999999999987</c:v>
                </c:pt>
                <c:pt idx="30">
                  <c:v>14.699999999999987</c:v>
                </c:pt>
                <c:pt idx="31">
                  <c:v>14.719999999999986</c:v>
                </c:pt>
                <c:pt idx="32">
                  <c:v>14.739999999999986</c:v>
                </c:pt>
                <c:pt idx="33">
                  <c:v>14.759999999999986</c:v>
                </c:pt>
                <c:pt idx="34">
                  <c:v>14.779999999999985</c:v>
                </c:pt>
                <c:pt idx="35">
                  <c:v>14.799999999999985</c:v>
                </c:pt>
                <c:pt idx="36">
                  <c:v>14.819999999999984</c:v>
                </c:pt>
                <c:pt idx="37">
                  <c:v>14.839999999999984</c:v>
                </c:pt>
                <c:pt idx="38">
                  <c:v>14.859999999999983</c:v>
                </c:pt>
                <c:pt idx="39">
                  <c:v>14.879999999999983</c:v>
                </c:pt>
                <c:pt idx="40">
                  <c:v>14.899999999999983</c:v>
                </c:pt>
                <c:pt idx="41">
                  <c:v>14.919999999999982</c:v>
                </c:pt>
                <c:pt idx="42">
                  <c:v>14.939999999999982</c:v>
                </c:pt>
                <c:pt idx="43">
                  <c:v>14.959999999999981</c:v>
                </c:pt>
                <c:pt idx="44">
                  <c:v>14.979999999999981</c:v>
                </c:pt>
                <c:pt idx="45">
                  <c:v>14.99999999999998</c:v>
                </c:pt>
                <c:pt idx="46">
                  <c:v>15.01999999999998</c:v>
                </c:pt>
                <c:pt idx="47">
                  <c:v>15.03999999999998</c:v>
                </c:pt>
                <c:pt idx="48">
                  <c:v>15.059999999999979</c:v>
                </c:pt>
                <c:pt idx="49">
                  <c:v>15.079999999999979</c:v>
                </c:pt>
                <c:pt idx="50">
                  <c:v>15.099999999999978</c:v>
                </c:pt>
                <c:pt idx="51">
                  <c:v>15.119999999999978</c:v>
                </c:pt>
                <c:pt idx="52">
                  <c:v>15.139999999999977</c:v>
                </c:pt>
                <c:pt idx="53">
                  <c:v>15.159999999999977</c:v>
                </c:pt>
                <c:pt idx="54">
                  <c:v>15.179999999999977</c:v>
                </c:pt>
                <c:pt idx="55">
                  <c:v>15.199999999999976</c:v>
                </c:pt>
                <c:pt idx="56">
                  <c:v>15.219999999999976</c:v>
                </c:pt>
                <c:pt idx="57">
                  <c:v>15.239999999999975</c:v>
                </c:pt>
                <c:pt idx="58">
                  <c:v>15.259999999999975</c:v>
                </c:pt>
                <c:pt idx="59">
                  <c:v>15.279999999999974</c:v>
                </c:pt>
                <c:pt idx="60">
                  <c:v>15.299999999999974</c:v>
                </c:pt>
                <c:pt idx="61">
                  <c:v>15.319999999999974</c:v>
                </c:pt>
                <c:pt idx="62">
                  <c:v>15.339999999999973</c:v>
                </c:pt>
                <c:pt idx="63">
                  <c:v>15.359999999999973</c:v>
                </c:pt>
                <c:pt idx="64">
                  <c:v>15.379999999999972</c:v>
                </c:pt>
                <c:pt idx="65">
                  <c:v>15.399999999999972</c:v>
                </c:pt>
              </c:numCache>
            </c:numRef>
          </c:cat>
          <c:val>
            <c:numRef>
              <c:f>Sheet2!$K$4:$K$69</c:f>
              <c:numCache>
                <c:formatCode>General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6</c:v>
                </c:pt>
                <c:pt idx="9">
                  <c:v>16</c:v>
                </c:pt>
                <c:pt idx="10">
                  <c:v>5</c:v>
                </c:pt>
                <c:pt idx="11">
                  <c:v>18</c:v>
                </c:pt>
                <c:pt idx="12">
                  <c:v>21</c:v>
                </c:pt>
                <c:pt idx="13">
                  <c:v>13</c:v>
                </c:pt>
                <c:pt idx="14">
                  <c:v>9</c:v>
                </c:pt>
                <c:pt idx="15">
                  <c:v>9</c:v>
                </c:pt>
                <c:pt idx="16">
                  <c:v>7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16</c:v>
                </c:pt>
                <c:pt idx="22">
                  <c:v>15</c:v>
                </c:pt>
                <c:pt idx="23">
                  <c:v>13</c:v>
                </c:pt>
                <c:pt idx="24">
                  <c:v>18</c:v>
                </c:pt>
                <c:pt idx="25">
                  <c:v>14</c:v>
                </c:pt>
                <c:pt idx="26">
                  <c:v>8</c:v>
                </c:pt>
                <c:pt idx="27">
                  <c:v>8</c:v>
                </c:pt>
                <c:pt idx="28">
                  <c:v>2</c:v>
                </c:pt>
                <c:pt idx="29">
                  <c:v>3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1</c:v>
                </c:pt>
                <c:pt idx="34">
                  <c:v>3</c:v>
                </c:pt>
                <c:pt idx="35">
                  <c:v>9</c:v>
                </c:pt>
                <c:pt idx="36">
                  <c:v>7</c:v>
                </c:pt>
                <c:pt idx="37">
                  <c:v>16</c:v>
                </c:pt>
                <c:pt idx="38">
                  <c:v>14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823760"/>
        <c:axId val="256824320"/>
      </c:barChart>
      <c:catAx>
        <c:axId val="25682376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824320"/>
        <c:crosses val="autoZero"/>
        <c:auto val="1"/>
        <c:lblAlgn val="ctr"/>
        <c:lblOffset val="100"/>
        <c:noMultiLvlLbl val="0"/>
      </c:catAx>
      <c:valAx>
        <c:axId val="25682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82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image" Target="../media/image1.png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5</xdr:row>
      <xdr:rowOff>9525</xdr:rowOff>
    </xdr:from>
    <xdr:to>
      <xdr:col>15</xdr:col>
      <xdr:colOff>552450</xdr:colOff>
      <xdr:row>19</xdr:row>
      <xdr:rowOff>190500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19</xdr:row>
      <xdr:rowOff>200025</xdr:rowOff>
    </xdr:from>
    <xdr:to>
      <xdr:col>15</xdr:col>
      <xdr:colOff>619125</xdr:colOff>
      <xdr:row>25</xdr:row>
      <xdr:rowOff>19051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200025</xdr:colOff>
      <xdr:row>1</xdr:row>
      <xdr:rowOff>9525</xdr:rowOff>
    </xdr:from>
    <xdr:to>
      <xdr:col>4</xdr:col>
      <xdr:colOff>368988</xdr:colOff>
      <xdr:row>2</xdr:row>
      <xdr:rowOff>142839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66675"/>
          <a:ext cx="845238" cy="285714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28</xdr:row>
      <xdr:rowOff>9525</xdr:rowOff>
    </xdr:from>
    <xdr:to>
      <xdr:col>15</xdr:col>
      <xdr:colOff>457200</xdr:colOff>
      <xdr:row>42</xdr:row>
      <xdr:rowOff>190500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42</xdr:row>
      <xdr:rowOff>200025</xdr:rowOff>
    </xdr:from>
    <xdr:to>
      <xdr:col>15</xdr:col>
      <xdr:colOff>619125</xdr:colOff>
      <xdr:row>48</xdr:row>
      <xdr:rowOff>19051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5</xdr:row>
      <xdr:rowOff>9525</xdr:rowOff>
    </xdr:from>
    <xdr:to>
      <xdr:col>29</xdr:col>
      <xdr:colOff>552450</xdr:colOff>
      <xdr:row>19</xdr:row>
      <xdr:rowOff>190500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19</xdr:row>
      <xdr:rowOff>200025</xdr:rowOff>
    </xdr:from>
    <xdr:to>
      <xdr:col>29</xdr:col>
      <xdr:colOff>619125</xdr:colOff>
      <xdr:row>25</xdr:row>
      <xdr:rowOff>19051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85725</xdr:colOff>
      <xdr:row>28</xdr:row>
      <xdr:rowOff>9525</xdr:rowOff>
    </xdr:from>
    <xdr:to>
      <xdr:col>29</xdr:col>
      <xdr:colOff>457200</xdr:colOff>
      <xdr:row>42</xdr:row>
      <xdr:rowOff>190500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42</xdr:row>
      <xdr:rowOff>200025</xdr:rowOff>
    </xdr:from>
    <xdr:to>
      <xdr:col>29</xdr:col>
      <xdr:colOff>619125</xdr:colOff>
      <xdr:row>48</xdr:row>
      <xdr:rowOff>19051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18</xdr:row>
      <xdr:rowOff>76200</xdr:rowOff>
    </xdr:from>
    <xdr:to>
      <xdr:col>25</xdr:col>
      <xdr:colOff>237009</xdr:colOff>
      <xdr:row>40</xdr:row>
      <xdr:rowOff>94671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3848100"/>
          <a:ext cx="8923809" cy="4628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50</xdr:row>
      <xdr:rowOff>9525</xdr:rowOff>
    </xdr:from>
    <xdr:to>
      <xdr:col>19</xdr:col>
      <xdr:colOff>333375</xdr:colOff>
      <xdr:row>64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50</xdr:row>
      <xdr:rowOff>9525</xdr:rowOff>
    </xdr:from>
    <xdr:to>
      <xdr:col>19</xdr:col>
      <xdr:colOff>333375</xdr:colOff>
      <xdr:row>64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50</xdr:row>
      <xdr:rowOff>9525</xdr:rowOff>
    </xdr:from>
    <xdr:to>
      <xdr:col>19</xdr:col>
      <xdr:colOff>333375</xdr:colOff>
      <xdr:row>64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50</xdr:row>
      <xdr:rowOff>9525</xdr:rowOff>
    </xdr:from>
    <xdr:to>
      <xdr:col>19</xdr:col>
      <xdr:colOff>333375</xdr:colOff>
      <xdr:row>64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H49"/>
  <sheetViews>
    <sheetView showGridLines="0" showRowColHeaders="0" tabSelected="1" zoomScaleNormal="100" workbookViewId="0">
      <selection activeCell="S4" sqref="S4"/>
    </sheetView>
  </sheetViews>
  <sheetFormatPr defaultRowHeight="16.5" x14ac:dyDescent="0.3"/>
  <cols>
    <col min="1" max="2" width="0.375" style="3" customWidth="1"/>
    <col min="3" max="3" width="0.375" style="9" customWidth="1"/>
    <col min="4" max="16" width="8.875" style="1" customWidth="1"/>
    <col min="17" max="17" width="2.625" style="1" customWidth="1"/>
    <col min="18" max="30" width="8.875" style="1" customWidth="1"/>
    <col min="31" max="32" width="8.875" style="3" customWidth="1"/>
    <col min="33" max="16384" width="9" style="1"/>
  </cols>
  <sheetData>
    <row r="1" spans="1:34" ht="5.0999999999999996" customHeight="1" x14ac:dyDescent="0.3"/>
    <row r="2" spans="1:34" ht="12" customHeight="1" x14ac:dyDescent="0.3">
      <c r="A2" s="9">
        <v>0</v>
      </c>
      <c r="B2" s="9" t="s">
        <v>25</v>
      </c>
      <c r="D2" s="66"/>
      <c r="E2" s="67"/>
      <c r="F2" s="67"/>
      <c r="G2" s="70" t="s">
        <v>0</v>
      </c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62">
        <f>RTD("cqg.rtd", ,"SystemInfo", "Linetime")</f>
        <v>42671.449050925927</v>
      </c>
      <c r="AC2" s="62"/>
      <c r="AD2" s="63"/>
      <c r="AE2" s="9">
        <v>0</v>
      </c>
      <c r="AF2" s="9" t="s">
        <v>25</v>
      </c>
    </row>
    <row r="3" spans="1:34" ht="12" customHeight="1" x14ac:dyDescent="0.3">
      <c r="A3" s="9">
        <v>1</v>
      </c>
      <c r="B3" s="9" t="s">
        <v>26</v>
      </c>
      <c r="D3" s="68"/>
      <c r="E3" s="69"/>
      <c r="F3" s="69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64"/>
      <c r="AC3" s="64"/>
      <c r="AD3" s="65"/>
      <c r="AE3" s="9">
        <v>1</v>
      </c>
      <c r="AF3" s="9" t="s">
        <v>26</v>
      </c>
    </row>
    <row r="4" spans="1:34" ht="15.95" customHeight="1" x14ac:dyDescent="0.3">
      <c r="A4" s="9">
        <v>2</v>
      </c>
      <c r="B4" s="10" t="s">
        <v>27</v>
      </c>
      <c r="C4" s="11"/>
      <c r="D4" s="12" t="s">
        <v>24</v>
      </c>
      <c r="E4" s="44">
        <v>2</v>
      </c>
      <c r="F4" s="2" t="s">
        <v>19</v>
      </c>
      <c r="G4" s="2" t="s">
        <v>20</v>
      </c>
      <c r="H4" s="2" t="s">
        <v>21</v>
      </c>
      <c r="I4" s="7" t="s">
        <v>22</v>
      </c>
      <c r="J4" s="2" t="s">
        <v>33</v>
      </c>
      <c r="K4" s="72" t="str">
        <f>"Bid  "&amp;TEXT(RTD("cqg.rtd",,"ContractData",Sheet2!P4,"Bid",,"T"),B10)&amp;" "</f>
        <v xml:space="preserve">Bid  14.50 </v>
      </c>
      <c r="L4" s="73"/>
      <c r="M4" s="74"/>
      <c r="N4" s="75" t="str">
        <f>" "&amp;TEXT(RTD("cqg.rtd",,"ContractData",Sheet2!P4,"Ask",,"T"),B10)&amp;"  Ask"</f>
        <v xml:space="preserve"> 14.53  Ask</v>
      </c>
      <c r="O4" s="76"/>
      <c r="P4" s="77"/>
      <c r="Q4" s="30"/>
      <c r="R4" s="12" t="s">
        <v>24</v>
      </c>
      <c r="S4" s="44">
        <v>2</v>
      </c>
      <c r="T4" s="2" t="s">
        <v>19</v>
      </c>
      <c r="U4" s="2" t="s">
        <v>20</v>
      </c>
      <c r="V4" s="2" t="s">
        <v>21</v>
      </c>
      <c r="W4" s="7" t="s">
        <v>22</v>
      </c>
      <c r="X4" s="2" t="s">
        <v>33</v>
      </c>
      <c r="Y4" s="72" t="str">
        <f>"Bid  "&amp;TEXT(RTD("cqg.rtd",,"ContractData",Sheet4!P4,"Bid",,"T"),AF10)&amp;" "</f>
        <v xml:space="preserve">Bid  16.60 </v>
      </c>
      <c r="Z4" s="73"/>
      <c r="AA4" s="74"/>
      <c r="AB4" s="75" t="str">
        <f>" "&amp;TEXT(RTD("cqg.rtd",,"ContractData",Sheet4!P4,"Ask",,"T"),AF10)&amp;"  Ask"</f>
        <v xml:space="preserve"> 16.63  Ask</v>
      </c>
      <c r="AC4" s="76"/>
      <c r="AD4" s="77"/>
      <c r="AE4" s="9">
        <v>2</v>
      </c>
      <c r="AF4" s="10" t="s">
        <v>27</v>
      </c>
    </row>
    <row r="5" spans="1:34" ht="15.95" customHeight="1" x14ac:dyDescent="0.3">
      <c r="A5" s="9">
        <v>3</v>
      </c>
      <c r="B5" s="10" t="s">
        <v>28</v>
      </c>
      <c r="C5" s="11"/>
      <c r="D5" s="56" t="str">
        <f>IF(ISTEXT(Sheet2!O4),Sheet2!O4&amp;" Chart",Sheet2!O4&amp;"-Minutes Chart")</f>
        <v>15-Minutes Chart</v>
      </c>
      <c r="E5" s="57"/>
      <c r="F5" s="8" t="str">
        <f>TEXT(Sheet2!O9,B10)</f>
        <v>14.57</v>
      </c>
      <c r="G5" s="8" t="str">
        <f>TEXT(Sheet2!O10,B10)</f>
        <v>14.72</v>
      </c>
      <c r="H5" s="8" t="str">
        <f>TEXT(Sheet2!O11,B10)</f>
        <v>14.36</v>
      </c>
      <c r="I5" s="8" t="str">
        <f>TEXT(Sheet2!O12,B10)</f>
        <v>14.53</v>
      </c>
      <c r="J5" s="8" t="str">
        <f>TEXT(Sheet2!O14,B10)</f>
        <v>-.06</v>
      </c>
      <c r="K5" s="49"/>
      <c r="L5" s="50"/>
      <c r="M5" s="51"/>
      <c r="N5" s="54"/>
      <c r="O5" s="55"/>
      <c r="P5" s="61"/>
      <c r="Q5" s="31"/>
      <c r="R5" s="56" t="str">
        <f>IF(ISTEXT(Sheet4!O4),Sheet4!O4&amp;" Chart",Sheet4!O4&amp;"-Minutes Chart")</f>
        <v>20-Minutes Chart</v>
      </c>
      <c r="S5" s="57"/>
      <c r="T5" s="8" t="str">
        <f>TEXT(Sheet4!O9,AF10)</f>
        <v>16.73</v>
      </c>
      <c r="U5" s="8" t="str">
        <f>TEXT(Sheet4!O10,AF10)</f>
        <v>16.83</v>
      </c>
      <c r="V5" s="8" t="str">
        <f>TEXT(Sheet4!O11,AF10)</f>
        <v>16.54</v>
      </c>
      <c r="W5" s="8" t="str">
        <f>TEXT(Sheet4!O12,AF10)</f>
        <v>16.63</v>
      </c>
      <c r="X5" s="8" t="str">
        <f>TEXT(Sheet4!O14,AF10)</f>
        <v>-.13</v>
      </c>
      <c r="Y5" s="49"/>
      <c r="Z5" s="50"/>
      <c r="AA5" s="51"/>
      <c r="AB5" s="54"/>
      <c r="AC5" s="55"/>
      <c r="AD5" s="61"/>
      <c r="AE5" s="9">
        <v>3</v>
      </c>
      <c r="AF5" s="10" t="s">
        <v>28</v>
      </c>
    </row>
    <row r="6" spans="1:34" ht="16.5" customHeight="1" x14ac:dyDescent="0.3">
      <c r="A6" s="9">
        <v>4</v>
      </c>
      <c r="B6" s="10" t="s">
        <v>29</v>
      </c>
      <c r="C6" s="11"/>
      <c r="D6" s="32"/>
      <c r="E6" s="4"/>
      <c r="F6" s="4"/>
      <c r="G6" s="4"/>
      <c r="H6" s="4"/>
      <c r="I6" s="4"/>
      <c r="J6" s="4"/>
      <c r="K6" s="4"/>
      <c r="L6" s="4"/>
      <c r="M6" s="4"/>
      <c r="N6" s="58"/>
      <c r="O6" s="58"/>
      <c r="P6" s="58"/>
      <c r="Q6" s="33"/>
      <c r="R6" s="32"/>
      <c r="S6" s="4"/>
      <c r="T6" s="4"/>
      <c r="U6" s="4"/>
      <c r="V6" s="4"/>
      <c r="W6" s="4"/>
      <c r="X6" s="4"/>
      <c r="Y6" s="4"/>
      <c r="Z6" s="4"/>
      <c r="AA6" s="4"/>
      <c r="AB6" s="58"/>
      <c r="AC6" s="58"/>
      <c r="AD6" s="58"/>
      <c r="AE6" s="14">
        <v>4</v>
      </c>
      <c r="AF6" s="10" t="s">
        <v>29</v>
      </c>
    </row>
    <row r="7" spans="1:34" ht="16.5" customHeight="1" x14ac:dyDescent="0.3">
      <c r="A7" s="9">
        <v>5</v>
      </c>
      <c r="B7" s="10" t="s">
        <v>30</v>
      </c>
      <c r="C7" s="11"/>
      <c r="D7" s="13"/>
      <c r="E7" s="4"/>
      <c r="F7" s="4"/>
      <c r="G7" s="4"/>
      <c r="H7" s="4"/>
      <c r="I7" s="4"/>
      <c r="J7" s="4"/>
      <c r="K7" s="4"/>
      <c r="L7" s="4"/>
      <c r="M7" s="4"/>
      <c r="N7" s="59"/>
      <c r="O7" s="59"/>
      <c r="P7" s="59"/>
      <c r="Q7" s="33"/>
      <c r="R7" s="13"/>
      <c r="S7" s="4"/>
      <c r="T7" s="4"/>
      <c r="U7" s="4"/>
      <c r="V7" s="4"/>
      <c r="W7" s="4"/>
      <c r="X7" s="4"/>
      <c r="Y7" s="4"/>
      <c r="Z7" s="4"/>
      <c r="AA7" s="4"/>
      <c r="AB7" s="59"/>
      <c r="AC7" s="59"/>
      <c r="AD7" s="59"/>
      <c r="AE7" s="14">
        <v>5</v>
      </c>
      <c r="AF7" s="10" t="s">
        <v>30</v>
      </c>
    </row>
    <row r="8" spans="1:34" x14ac:dyDescent="0.3">
      <c r="A8" s="9">
        <v>6</v>
      </c>
      <c r="B8" s="10" t="s">
        <v>31</v>
      </c>
      <c r="C8" s="11"/>
      <c r="D8" s="1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3"/>
      <c r="R8" s="1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4">
        <v>6</v>
      </c>
      <c r="AF8" s="10" t="s">
        <v>31</v>
      </c>
    </row>
    <row r="9" spans="1:34" x14ac:dyDescent="0.3">
      <c r="A9" s="9">
        <v>7</v>
      </c>
      <c r="B9" s="10" t="s">
        <v>32</v>
      </c>
      <c r="C9" s="11"/>
      <c r="D9" s="1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3"/>
      <c r="R9" s="1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4">
        <v>7</v>
      </c>
      <c r="AF9" s="10" t="s">
        <v>32</v>
      </c>
    </row>
    <row r="10" spans="1:34" x14ac:dyDescent="0.3">
      <c r="A10" s="9"/>
      <c r="B10" s="10" t="str">
        <f>VLOOKUP(E4,A2:B9,2,FALSE)</f>
        <v>#.00</v>
      </c>
      <c r="C10" s="11"/>
      <c r="D10" s="1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3"/>
      <c r="R10" s="13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4"/>
      <c r="AF10" s="10" t="str">
        <f>VLOOKUP(S4,AE2:AF9,2,FALSE)</f>
        <v>#.00</v>
      </c>
    </row>
    <row r="11" spans="1:34" x14ac:dyDescent="0.3">
      <c r="A11" s="9"/>
      <c r="B11" s="10"/>
      <c r="C11" s="11"/>
      <c r="D11" s="1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33"/>
      <c r="R11" s="1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</row>
    <row r="12" spans="1:34" x14ac:dyDescent="0.3">
      <c r="A12" s="9"/>
      <c r="B12" s="9"/>
      <c r="D12" s="1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33"/>
      <c r="R12" s="1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3"/>
    </row>
    <row r="13" spans="1:34" x14ac:dyDescent="0.3">
      <c r="A13" s="9"/>
      <c r="B13" s="9"/>
      <c r="D13" s="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3"/>
      <c r="R13" s="1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3"/>
    </row>
    <row r="14" spans="1:34" x14ac:dyDescent="0.3">
      <c r="A14" s="9"/>
      <c r="B14" s="9"/>
      <c r="D14" s="1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3"/>
      <c r="R14" s="1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13"/>
    </row>
    <row r="15" spans="1:34" x14ac:dyDescent="0.3">
      <c r="A15" s="9"/>
      <c r="B15" s="9"/>
      <c r="D15" s="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33"/>
      <c r="R15" s="1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13"/>
    </row>
    <row r="16" spans="1:34" x14ac:dyDescent="0.3">
      <c r="A16" s="9"/>
      <c r="B16" s="9"/>
      <c r="D16" s="1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33"/>
      <c r="R16" s="1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14"/>
      <c r="AF16" s="9"/>
      <c r="AG16" s="15"/>
      <c r="AH16" s="15"/>
    </row>
    <row r="17" spans="1:34" x14ac:dyDescent="0.3">
      <c r="A17" s="9"/>
      <c r="B17" s="9"/>
      <c r="D17" s="1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33"/>
      <c r="R17" s="13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14"/>
      <c r="AF17" s="9"/>
      <c r="AG17" s="15"/>
      <c r="AH17" s="15"/>
    </row>
    <row r="18" spans="1:34" x14ac:dyDescent="0.3">
      <c r="A18" s="9"/>
      <c r="B18" s="9"/>
      <c r="D18" s="1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33"/>
      <c r="R18" s="13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4"/>
      <c r="AF18" s="9"/>
      <c r="AG18" s="15"/>
      <c r="AH18" s="15"/>
    </row>
    <row r="19" spans="1:34" x14ac:dyDescent="0.3">
      <c r="A19" s="9"/>
      <c r="B19" s="9"/>
      <c r="D19" s="1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3"/>
      <c r="R19" s="13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4"/>
      <c r="AF19" s="9"/>
      <c r="AG19" s="15"/>
      <c r="AH19" s="15"/>
    </row>
    <row r="20" spans="1:34" x14ac:dyDescent="0.3">
      <c r="A20" s="9"/>
      <c r="B20" s="9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6"/>
      <c r="Q20" s="33"/>
      <c r="R20" s="3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14"/>
      <c r="AF20" s="9"/>
      <c r="AG20" s="15"/>
      <c r="AH20" s="15"/>
    </row>
    <row r="21" spans="1:34" x14ac:dyDescent="0.3">
      <c r="A21" s="9"/>
      <c r="B21" s="9"/>
      <c r="D21" s="13"/>
      <c r="E21" s="4"/>
      <c r="F21" s="4"/>
      <c r="G21" s="4"/>
      <c r="H21" s="4"/>
      <c r="I21" s="4"/>
      <c r="J21" s="4"/>
      <c r="K21" s="4"/>
      <c r="L21" s="4"/>
      <c r="M21" s="4"/>
      <c r="N21" s="37"/>
      <c r="O21" s="4"/>
      <c r="P21" s="4"/>
      <c r="Q21" s="33"/>
      <c r="R21" s="13"/>
      <c r="S21" s="4"/>
      <c r="T21" s="4"/>
      <c r="U21" s="4"/>
      <c r="V21" s="4"/>
      <c r="W21" s="4"/>
      <c r="X21" s="4"/>
      <c r="Y21" s="4"/>
      <c r="Z21" s="4"/>
      <c r="AA21" s="4"/>
      <c r="AB21" s="37"/>
      <c r="AC21" s="4"/>
      <c r="AD21" s="4"/>
      <c r="AE21" s="14"/>
      <c r="AF21" s="9"/>
      <c r="AG21" s="15"/>
      <c r="AH21" s="15"/>
    </row>
    <row r="22" spans="1:34" x14ac:dyDescent="0.3">
      <c r="A22" s="9"/>
      <c r="B22" s="9"/>
      <c r="D22" s="13"/>
      <c r="E22" s="4"/>
      <c r="F22" s="4"/>
      <c r="G22" s="4"/>
      <c r="H22" s="4"/>
      <c r="I22" s="4"/>
      <c r="J22" s="4"/>
      <c r="K22" s="4"/>
      <c r="L22" s="4"/>
      <c r="M22" s="4"/>
      <c r="N22" s="37" t="s">
        <v>23</v>
      </c>
      <c r="O22" s="38" t="str">
        <f>I5</f>
        <v>14.53</v>
      </c>
      <c r="P22" s="4"/>
      <c r="Q22" s="33"/>
      <c r="R22" s="13"/>
      <c r="S22" s="4"/>
      <c r="T22" s="4"/>
      <c r="U22" s="4"/>
      <c r="V22" s="4"/>
      <c r="W22" s="4"/>
      <c r="X22" s="4"/>
      <c r="Y22" s="4"/>
      <c r="Z22" s="4"/>
      <c r="AA22" s="4"/>
      <c r="AB22" s="37" t="s">
        <v>23</v>
      </c>
      <c r="AC22" s="38" t="str">
        <f>W5</f>
        <v>16.63</v>
      </c>
      <c r="AD22" s="4"/>
      <c r="AE22" s="14"/>
      <c r="AF22" s="9"/>
      <c r="AG22" s="15"/>
      <c r="AH22" s="15"/>
    </row>
    <row r="23" spans="1:34" x14ac:dyDescent="0.3">
      <c r="A23" s="9"/>
      <c r="B23" s="9"/>
      <c r="D23" s="1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30"/>
      <c r="R23" s="1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4"/>
      <c r="AF23" s="9"/>
      <c r="AG23" s="15"/>
      <c r="AH23" s="15"/>
    </row>
    <row r="24" spans="1:34" x14ac:dyDescent="0.3">
      <c r="A24" s="9"/>
      <c r="B24" s="9"/>
      <c r="D24" s="1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30"/>
      <c r="R24" s="1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  <c r="AE24" s="9"/>
      <c r="AF24" s="9"/>
      <c r="AG24" s="15"/>
      <c r="AH24" s="15"/>
    </row>
    <row r="25" spans="1:34" x14ac:dyDescent="0.3">
      <c r="A25" s="9"/>
      <c r="B25" s="9"/>
      <c r="D25" s="34"/>
      <c r="E25" s="35"/>
      <c r="F25" s="35"/>
      <c r="G25" s="35"/>
      <c r="H25" s="35"/>
      <c r="I25" s="35"/>
      <c r="J25" s="35"/>
      <c r="K25" s="35"/>
      <c r="L25" s="35"/>
      <c r="M25" s="39"/>
      <c r="N25" s="40"/>
      <c r="O25" s="35"/>
      <c r="P25" s="36"/>
      <c r="Q25" s="30"/>
      <c r="R25" s="34"/>
      <c r="S25" s="35"/>
      <c r="T25" s="35"/>
      <c r="U25" s="35"/>
      <c r="V25" s="35"/>
      <c r="W25" s="35"/>
      <c r="X25" s="35"/>
      <c r="Y25" s="35"/>
      <c r="Z25" s="35"/>
      <c r="AA25" s="39"/>
      <c r="AB25" s="40"/>
      <c r="AC25" s="35"/>
      <c r="AD25" s="36"/>
      <c r="AE25" s="9"/>
      <c r="AF25" s="9"/>
      <c r="AG25" s="15"/>
      <c r="AH25" s="15"/>
    </row>
    <row r="26" spans="1:34" ht="8.1" customHeight="1" x14ac:dyDescent="0.3">
      <c r="A26" s="9"/>
      <c r="B26" s="9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30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9"/>
      <c r="AF26" s="9"/>
      <c r="AG26" s="15"/>
      <c r="AH26" s="15"/>
    </row>
    <row r="27" spans="1:34" ht="15.95" customHeight="1" x14ac:dyDescent="0.3">
      <c r="A27" s="9">
        <v>0</v>
      </c>
      <c r="B27" s="9" t="s">
        <v>25</v>
      </c>
      <c r="D27" s="6" t="s">
        <v>24</v>
      </c>
      <c r="E27" s="45">
        <v>2</v>
      </c>
      <c r="F27" s="42" t="s">
        <v>19</v>
      </c>
      <c r="G27" s="42" t="s">
        <v>20</v>
      </c>
      <c r="H27" s="42" t="s">
        <v>21</v>
      </c>
      <c r="I27" s="43" t="s">
        <v>22</v>
      </c>
      <c r="J27" s="42" t="s">
        <v>33</v>
      </c>
      <c r="K27" s="46" t="str">
        <f>"Bid  "&amp;TEXT(RTD("cqg.rtd",,"ContractData",Sheet3!P4,"Bid",,"T"),B35)&amp;" "</f>
        <v xml:space="preserve">Bid  -47.72 </v>
      </c>
      <c r="L27" s="47"/>
      <c r="M27" s="48"/>
      <c r="N27" s="52" t="str">
        <f>" "&amp;TEXT(RTD("cqg.rtd",,"ContractData",Sheet3!P4,"Ask",,"T"),B35)&amp;"  Ask"</f>
        <v xml:space="preserve"> -47.70  Ask</v>
      </c>
      <c r="O27" s="53"/>
      <c r="P27" s="60"/>
      <c r="Q27" s="30"/>
      <c r="R27" s="6" t="s">
        <v>24</v>
      </c>
      <c r="S27" s="45">
        <v>2</v>
      </c>
      <c r="T27" s="42" t="s">
        <v>19</v>
      </c>
      <c r="U27" s="42" t="s">
        <v>20</v>
      </c>
      <c r="V27" s="42" t="s">
        <v>21</v>
      </c>
      <c r="W27" s="43" t="s">
        <v>22</v>
      </c>
      <c r="X27" s="42" t="s">
        <v>33</v>
      </c>
      <c r="Y27" s="46" t="str">
        <f>"Bid  "&amp;TEXT(RTD("cqg.rtd",,"ContractData",Sheet5!P4,"Bid",,"T"),AF35)&amp;" "</f>
        <v xml:space="preserve">Bid  80.50 </v>
      </c>
      <c r="Z27" s="47"/>
      <c r="AA27" s="48"/>
      <c r="AB27" s="52" t="str">
        <f>" "&amp;TEXT(RTD("cqg.rtd",,"ContractData",Sheet5!P4,"Ask",,"T"),AF35)&amp;"  Ask"</f>
        <v xml:space="preserve"> 81.25  Ask</v>
      </c>
      <c r="AC27" s="53"/>
      <c r="AD27" s="53"/>
      <c r="AE27" s="14">
        <v>0</v>
      </c>
      <c r="AF27" s="9" t="s">
        <v>25</v>
      </c>
      <c r="AG27" s="15"/>
      <c r="AH27" s="15"/>
    </row>
    <row r="28" spans="1:34" ht="15.95" customHeight="1" x14ac:dyDescent="0.3">
      <c r="A28" s="9">
        <v>1</v>
      </c>
      <c r="B28" s="9" t="s">
        <v>26</v>
      </c>
      <c r="D28" s="56" t="str">
        <f>IF(ISTEXT(Sheet3!O4),Sheet3!O4&amp;" Chart",Sheet3!O4&amp;"-Minutes Chart")</f>
        <v>10-Minutes Chart</v>
      </c>
      <c r="E28" s="57"/>
      <c r="F28" s="8" t="str">
        <f>TEXT(Sheet3!O9,B35)</f>
        <v>-48.11</v>
      </c>
      <c r="G28" s="8" t="str">
        <f>TEXT(Sheet3!O10,B35)</f>
        <v>-47.65</v>
      </c>
      <c r="H28" s="8" t="str">
        <f>TEXT(Sheet3!O11,B35)</f>
        <v>-48.33</v>
      </c>
      <c r="I28" s="8" t="str">
        <f>TEXT(Sheet3!O12,B35)</f>
        <v>-47.70</v>
      </c>
      <c r="J28" s="8" t="str">
        <f>TEXT(Sheet3!O14,B35)</f>
        <v>.42</v>
      </c>
      <c r="K28" s="49"/>
      <c r="L28" s="50"/>
      <c r="M28" s="51"/>
      <c r="N28" s="54"/>
      <c r="O28" s="55"/>
      <c r="P28" s="61"/>
      <c r="Q28" s="30"/>
      <c r="R28" s="56" t="str">
        <f>IF(ISTEXT(Sheet5!O4),Sheet5!O4&amp;" Chart",Sheet5!O4&amp;"-Minutes Chart")</f>
        <v>15-Minutes Chart</v>
      </c>
      <c r="S28" s="57"/>
      <c r="T28" s="8" t="str">
        <f>TEXT(Sheet5!O9,AF35)</f>
        <v>81.92</v>
      </c>
      <c r="U28" s="8" t="str">
        <f>TEXT(Sheet5!O10,AF35)</f>
        <v>84.14</v>
      </c>
      <c r="V28" s="8" t="str">
        <f>TEXT(Sheet5!O11,AF35)</f>
        <v>78.81</v>
      </c>
      <c r="W28" s="8" t="str">
        <f>TEXT(Sheet5!O12,AF35)</f>
        <v>81.25</v>
      </c>
      <c r="X28" s="8" t="str">
        <f>TEXT(Sheet4!O14,AF35)</f>
        <v>-.13</v>
      </c>
      <c r="Y28" s="49"/>
      <c r="Z28" s="50"/>
      <c r="AA28" s="51"/>
      <c r="AB28" s="54"/>
      <c r="AC28" s="55"/>
      <c r="AD28" s="55"/>
      <c r="AE28" s="14">
        <v>1</v>
      </c>
      <c r="AF28" s="9" t="s">
        <v>26</v>
      </c>
      <c r="AG28" s="15"/>
      <c r="AH28" s="15"/>
    </row>
    <row r="29" spans="1:34" x14ac:dyDescent="0.3">
      <c r="A29" s="9">
        <v>2</v>
      </c>
      <c r="B29" s="10" t="s">
        <v>27</v>
      </c>
      <c r="D29" s="32"/>
      <c r="E29" s="4"/>
      <c r="F29" s="4"/>
      <c r="G29" s="4"/>
      <c r="H29" s="4"/>
      <c r="I29" s="4"/>
      <c r="J29" s="4"/>
      <c r="K29" s="4"/>
      <c r="L29" s="4"/>
      <c r="M29" s="4"/>
      <c r="N29" s="58"/>
      <c r="O29" s="58"/>
      <c r="P29" s="58"/>
      <c r="Q29" s="33"/>
      <c r="R29" s="32"/>
      <c r="S29" s="4"/>
      <c r="T29" s="4"/>
      <c r="U29" s="4"/>
      <c r="V29" s="4"/>
      <c r="W29" s="4"/>
      <c r="X29" s="4"/>
      <c r="Y29" s="4"/>
      <c r="Z29" s="4"/>
      <c r="AA29" s="4"/>
      <c r="AB29" s="58"/>
      <c r="AC29" s="58"/>
      <c r="AD29" s="58"/>
      <c r="AE29" s="14">
        <v>2</v>
      </c>
      <c r="AF29" s="10" t="s">
        <v>27</v>
      </c>
      <c r="AG29" s="15"/>
      <c r="AH29" s="15"/>
    </row>
    <row r="30" spans="1:34" x14ac:dyDescent="0.3">
      <c r="A30" s="9">
        <v>3</v>
      </c>
      <c r="B30" s="10" t="s">
        <v>28</v>
      </c>
      <c r="D30" s="13"/>
      <c r="E30" s="4"/>
      <c r="F30" s="4"/>
      <c r="G30" s="4"/>
      <c r="H30" s="4"/>
      <c r="I30" s="4"/>
      <c r="J30" s="4"/>
      <c r="K30" s="4"/>
      <c r="L30" s="4"/>
      <c r="M30" s="4"/>
      <c r="N30" s="59"/>
      <c r="O30" s="59"/>
      <c r="P30" s="59"/>
      <c r="Q30" s="33"/>
      <c r="R30" s="13"/>
      <c r="S30" s="4"/>
      <c r="T30" s="4"/>
      <c r="U30" s="4"/>
      <c r="V30" s="4"/>
      <c r="W30" s="4"/>
      <c r="X30" s="4"/>
      <c r="Y30" s="4"/>
      <c r="Z30" s="4"/>
      <c r="AA30" s="4"/>
      <c r="AB30" s="59"/>
      <c r="AC30" s="59"/>
      <c r="AD30" s="59"/>
      <c r="AE30" s="14">
        <v>3</v>
      </c>
      <c r="AF30" s="10" t="s">
        <v>28</v>
      </c>
      <c r="AG30" s="15"/>
      <c r="AH30" s="15"/>
    </row>
    <row r="31" spans="1:34" x14ac:dyDescent="0.3">
      <c r="A31" s="9">
        <v>4</v>
      </c>
      <c r="B31" s="10" t="s">
        <v>29</v>
      </c>
      <c r="D31" s="1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3"/>
      <c r="R31" s="1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14">
        <v>4</v>
      </c>
      <c r="AF31" s="10" t="s">
        <v>29</v>
      </c>
      <c r="AG31" s="15"/>
      <c r="AH31" s="15"/>
    </row>
    <row r="32" spans="1:34" x14ac:dyDescent="0.3">
      <c r="A32" s="9">
        <v>5</v>
      </c>
      <c r="B32" s="10" t="s">
        <v>30</v>
      </c>
      <c r="D32" s="1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3"/>
      <c r="R32" s="1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14">
        <v>5</v>
      </c>
      <c r="AF32" s="10" t="s">
        <v>30</v>
      </c>
      <c r="AG32" s="15"/>
      <c r="AH32" s="15"/>
    </row>
    <row r="33" spans="1:34" x14ac:dyDescent="0.3">
      <c r="A33" s="9">
        <v>6</v>
      </c>
      <c r="B33" s="10" t="s">
        <v>31</v>
      </c>
      <c r="D33" s="1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3"/>
      <c r="R33" s="1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4">
        <v>6</v>
      </c>
      <c r="AF33" s="10" t="s">
        <v>31</v>
      </c>
      <c r="AG33" s="15"/>
      <c r="AH33" s="15"/>
    </row>
    <row r="34" spans="1:34" x14ac:dyDescent="0.3">
      <c r="A34" s="9">
        <v>7</v>
      </c>
      <c r="B34" s="10" t="s">
        <v>32</v>
      </c>
      <c r="D34" s="1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3"/>
      <c r="R34" s="1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4">
        <v>7</v>
      </c>
      <c r="AF34" s="10" t="s">
        <v>32</v>
      </c>
      <c r="AG34" s="15"/>
      <c r="AH34" s="15"/>
    </row>
    <row r="35" spans="1:34" x14ac:dyDescent="0.3">
      <c r="A35" s="9"/>
      <c r="B35" s="10" t="str">
        <f>VLOOKUP(E27,A27:B34,2,FALSE)</f>
        <v>#.00</v>
      </c>
      <c r="D35" s="1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33"/>
      <c r="R35" s="1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4"/>
      <c r="AF35" s="10" t="str">
        <f>VLOOKUP(S27,AE27:AF34,2,FALSE)</f>
        <v>#.00</v>
      </c>
      <c r="AG35" s="15"/>
      <c r="AH35" s="15"/>
    </row>
    <row r="36" spans="1:34" x14ac:dyDescent="0.3">
      <c r="D36" s="1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33"/>
      <c r="R36" s="1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14"/>
      <c r="AF36" s="9"/>
      <c r="AG36" s="15"/>
      <c r="AH36" s="15"/>
    </row>
    <row r="37" spans="1:34" x14ac:dyDescent="0.3">
      <c r="D37" s="1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3"/>
      <c r="R37" s="1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4"/>
      <c r="AF37" s="9"/>
      <c r="AG37" s="15"/>
      <c r="AH37" s="15"/>
    </row>
    <row r="38" spans="1:34" x14ac:dyDescent="0.3">
      <c r="D38" s="1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33"/>
      <c r="R38" s="1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4"/>
      <c r="AF38" s="9"/>
      <c r="AG38" s="15"/>
      <c r="AH38" s="15"/>
    </row>
    <row r="39" spans="1:34" x14ac:dyDescent="0.3">
      <c r="D39" s="1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33"/>
      <c r="R39" s="1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4"/>
      <c r="AF39" s="9"/>
      <c r="AG39" s="15"/>
      <c r="AH39" s="15"/>
    </row>
    <row r="40" spans="1:34" x14ac:dyDescent="0.3">
      <c r="D40" s="1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33"/>
      <c r="R40" s="1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13"/>
    </row>
    <row r="41" spans="1:34" x14ac:dyDescent="0.3">
      <c r="D41" s="1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33"/>
      <c r="R41" s="1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3"/>
    </row>
    <row r="42" spans="1:34" x14ac:dyDescent="0.3">
      <c r="D42" s="1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3"/>
      <c r="R42" s="1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</row>
    <row r="43" spans="1:34" x14ac:dyDescent="0.3">
      <c r="D43" s="34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3"/>
      <c r="R43" s="3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13"/>
    </row>
    <row r="44" spans="1:34" x14ac:dyDescent="0.3">
      <c r="D44" s="13"/>
      <c r="E44" s="4"/>
      <c r="F44" s="4"/>
      <c r="G44" s="4"/>
      <c r="H44" s="4"/>
      <c r="I44" s="4"/>
      <c r="J44" s="4"/>
      <c r="K44" s="4"/>
      <c r="L44" s="4"/>
      <c r="M44" s="4"/>
      <c r="N44" s="37"/>
      <c r="O44" s="4"/>
      <c r="P44" s="4"/>
      <c r="Q44" s="33"/>
      <c r="R44" s="13"/>
      <c r="S44" s="4"/>
      <c r="T44" s="4"/>
      <c r="U44" s="4"/>
      <c r="V44" s="4"/>
      <c r="W44" s="4"/>
      <c r="X44" s="4"/>
      <c r="Y44" s="4"/>
      <c r="Z44" s="4"/>
      <c r="AA44" s="4"/>
      <c r="AB44" s="37"/>
      <c r="AC44" s="4"/>
      <c r="AD44" s="4"/>
      <c r="AE44" s="13"/>
    </row>
    <row r="45" spans="1:34" x14ac:dyDescent="0.3">
      <c r="D45" s="13"/>
      <c r="E45" s="4"/>
      <c r="F45" s="4"/>
      <c r="G45" s="4"/>
      <c r="H45" s="4"/>
      <c r="I45" s="4"/>
      <c r="J45" s="4"/>
      <c r="K45" s="4"/>
      <c r="L45" s="4"/>
      <c r="M45" s="4"/>
      <c r="N45" s="37" t="s">
        <v>23</v>
      </c>
      <c r="O45" s="38" t="str">
        <f>I28</f>
        <v>-47.70</v>
      </c>
      <c r="P45" s="4"/>
      <c r="Q45" s="33"/>
      <c r="R45" s="13"/>
      <c r="S45" s="4"/>
      <c r="T45" s="4"/>
      <c r="U45" s="4"/>
      <c r="V45" s="4"/>
      <c r="W45" s="4"/>
      <c r="X45" s="4"/>
      <c r="Y45" s="4"/>
      <c r="Z45" s="4"/>
      <c r="AA45" s="4"/>
      <c r="AB45" s="37" t="s">
        <v>23</v>
      </c>
      <c r="AC45" s="38" t="str">
        <f>W28</f>
        <v>81.25</v>
      </c>
      <c r="AD45" s="4"/>
      <c r="AE45" s="13"/>
    </row>
    <row r="46" spans="1:34" x14ac:dyDescent="0.3">
      <c r="D46" s="1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  <c r="Q46" s="30"/>
      <c r="R46" s="1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3"/>
    </row>
    <row r="47" spans="1:34" x14ac:dyDescent="0.3">
      <c r="D47" s="1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  <c r="Q47" s="30"/>
      <c r="R47" s="1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3"/>
    </row>
    <row r="48" spans="1:34" x14ac:dyDescent="0.3">
      <c r="D48" s="13"/>
      <c r="E48" s="4"/>
      <c r="F48" s="4"/>
      <c r="G48" s="4"/>
      <c r="H48" s="4"/>
      <c r="I48" s="4"/>
      <c r="J48" s="4"/>
      <c r="K48" s="4"/>
      <c r="L48" s="4"/>
      <c r="M48" s="37"/>
      <c r="N48" s="38"/>
      <c r="O48" s="4"/>
      <c r="P48" s="5"/>
      <c r="Q48" s="30"/>
      <c r="R48" s="13"/>
      <c r="S48" s="4"/>
      <c r="T48" s="4"/>
      <c r="U48" s="4"/>
      <c r="V48" s="4"/>
      <c r="W48" s="4"/>
      <c r="X48" s="4"/>
      <c r="Y48" s="4"/>
      <c r="Z48" s="4"/>
      <c r="AA48" s="37"/>
      <c r="AB48" s="38"/>
      <c r="AC48" s="4"/>
      <c r="AD48" s="4"/>
      <c r="AE48" s="13"/>
    </row>
    <row r="49" spans="4:30" x14ac:dyDescent="0.3">
      <c r="D49" s="27" t="s">
        <v>51</v>
      </c>
      <c r="E49" s="28" t="s">
        <v>1</v>
      </c>
      <c r="F49" s="28"/>
      <c r="G49" s="28" t="s">
        <v>2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9"/>
    </row>
  </sheetData>
  <sheetProtection algorithmName="SHA-512" hashValue="Vfq0TbgkkahWWC9SudeuobngHH9/q1UXc9g+QzuaYAz8UVYgtzrEwTtPDZw79ys6Awt2n2HR7sAzQFa6XcFOnw==" saltValue="gn+wqVMM8UosWSWo4XBD9A==" spinCount="100000" sheet="1" objects="1" scenarios="1" selectLockedCells="1"/>
  <mergeCells count="23">
    <mergeCell ref="N6:N7"/>
    <mergeCell ref="O6:P7"/>
    <mergeCell ref="AB2:AD3"/>
    <mergeCell ref="D2:F3"/>
    <mergeCell ref="G2:AA3"/>
    <mergeCell ref="D5:E5"/>
    <mergeCell ref="K4:M5"/>
    <mergeCell ref="N4:P5"/>
    <mergeCell ref="Y4:AA5"/>
    <mergeCell ref="AB4:AD5"/>
    <mergeCell ref="R5:S5"/>
    <mergeCell ref="AB6:AB7"/>
    <mergeCell ref="AC6:AD7"/>
    <mergeCell ref="K27:M28"/>
    <mergeCell ref="N27:P28"/>
    <mergeCell ref="D28:E28"/>
    <mergeCell ref="N29:N30"/>
    <mergeCell ref="O29:P30"/>
    <mergeCell ref="Y27:AA28"/>
    <mergeCell ref="AB27:AD28"/>
    <mergeCell ref="R28:S28"/>
    <mergeCell ref="AB29:AB30"/>
    <mergeCell ref="AC29:AD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28"/>
  <sheetViews>
    <sheetView showRowColHeaders="0" workbookViewId="0">
      <selection activeCell="D6" sqref="D6:H6"/>
    </sheetView>
  </sheetViews>
  <sheetFormatPr defaultRowHeight="16.5" x14ac:dyDescent="0.3"/>
  <cols>
    <col min="1" max="2" width="9" style="1"/>
    <col min="3" max="3" width="12" style="1" customWidth="1"/>
    <col min="4" max="4" width="9" style="1" customWidth="1"/>
    <col min="5" max="10" width="9" style="1"/>
    <col min="11" max="11" width="12" style="1" customWidth="1"/>
    <col min="12" max="16384" width="9" style="1"/>
  </cols>
  <sheetData>
    <row r="2" spans="3:16" x14ac:dyDescent="0.3">
      <c r="C2" s="1" t="s">
        <v>44</v>
      </c>
    </row>
    <row r="3" spans="3:16" x14ac:dyDescent="0.3">
      <c r="C3" s="1" t="s">
        <v>45</v>
      </c>
    </row>
    <row r="5" spans="3:16" x14ac:dyDescent="0.3">
      <c r="C5" s="79" t="s">
        <v>37</v>
      </c>
      <c r="D5" s="79"/>
      <c r="E5" s="79"/>
      <c r="F5" s="79"/>
      <c r="G5" s="79"/>
      <c r="H5" s="79"/>
      <c r="K5" s="79" t="s">
        <v>41</v>
      </c>
      <c r="L5" s="79"/>
      <c r="M5" s="79"/>
      <c r="N5" s="79"/>
      <c r="O5" s="79"/>
      <c r="P5" s="79"/>
    </row>
    <row r="6" spans="3:16" x14ac:dyDescent="0.3">
      <c r="C6" s="16" t="s">
        <v>38</v>
      </c>
      <c r="D6" s="78" t="s">
        <v>18</v>
      </c>
      <c r="E6" s="78"/>
      <c r="F6" s="78"/>
      <c r="G6" s="78"/>
      <c r="H6" s="78"/>
      <c r="K6" s="16" t="s">
        <v>38</v>
      </c>
      <c r="L6" s="78" t="s">
        <v>35</v>
      </c>
      <c r="M6" s="78"/>
      <c r="N6" s="78"/>
      <c r="O6" s="78"/>
      <c r="P6" s="78"/>
    </row>
    <row r="7" spans="3:16" x14ac:dyDescent="0.3">
      <c r="C7" s="16" t="s">
        <v>39</v>
      </c>
      <c r="D7" s="17">
        <v>15</v>
      </c>
      <c r="K7" s="16" t="s">
        <v>39</v>
      </c>
      <c r="L7" s="17">
        <v>20</v>
      </c>
    </row>
    <row r="8" spans="3:16" x14ac:dyDescent="0.3">
      <c r="C8" s="16" t="s">
        <v>40</v>
      </c>
      <c r="D8" s="18"/>
      <c r="K8" s="16" t="s">
        <v>40</v>
      </c>
      <c r="L8" s="18"/>
    </row>
    <row r="9" spans="3:16" x14ac:dyDescent="0.3">
      <c r="C9" s="16" t="s">
        <v>17</v>
      </c>
      <c r="D9" s="17">
        <v>1</v>
      </c>
      <c r="K9" s="16" t="s">
        <v>17</v>
      </c>
      <c r="L9" s="17">
        <v>1</v>
      </c>
    </row>
    <row r="14" spans="3:16" x14ac:dyDescent="0.3">
      <c r="C14" s="79" t="s">
        <v>42</v>
      </c>
      <c r="D14" s="79"/>
      <c r="E14" s="79"/>
      <c r="F14" s="79"/>
      <c r="G14" s="79"/>
      <c r="H14" s="79"/>
      <c r="K14" s="79" t="s">
        <v>43</v>
      </c>
      <c r="L14" s="79"/>
      <c r="M14" s="79"/>
      <c r="N14" s="79"/>
      <c r="O14" s="79"/>
      <c r="P14" s="79"/>
    </row>
    <row r="15" spans="3:16" x14ac:dyDescent="0.3">
      <c r="C15" s="16" t="s">
        <v>38</v>
      </c>
      <c r="D15" s="78" t="s">
        <v>34</v>
      </c>
      <c r="E15" s="78"/>
      <c r="F15" s="78"/>
      <c r="G15" s="78"/>
      <c r="H15" s="78"/>
      <c r="K15" s="16" t="s">
        <v>38</v>
      </c>
      <c r="L15" s="78" t="s">
        <v>36</v>
      </c>
      <c r="M15" s="78"/>
      <c r="N15" s="78"/>
      <c r="O15" s="78"/>
      <c r="P15" s="78"/>
    </row>
    <row r="16" spans="3:16" x14ac:dyDescent="0.3">
      <c r="C16" s="16" t="s">
        <v>39</v>
      </c>
      <c r="D16" s="17">
        <v>10</v>
      </c>
      <c r="K16" s="16" t="s">
        <v>39</v>
      </c>
      <c r="L16" s="17">
        <v>15</v>
      </c>
    </row>
    <row r="17" spans="3:12" x14ac:dyDescent="0.3">
      <c r="C17" s="16" t="s">
        <v>40</v>
      </c>
      <c r="D17" s="18"/>
      <c r="K17" s="16" t="s">
        <v>40</v>
      </c>
      <c r="L17" s="18"/>
    </row>
    <row r="18" spans="3:12" x14ac:dyDescent="0.3">
      <c r="C18" s="16" t="s">
        <v>17</v>
      </c>
      <c r="D18" s="17">
        <v>1</v>
      </c>
      <c r="K18" s="16" t="s">
        <v>17</v>
      </c>
      <c r="L18" s="17">
        <v>1</v>
      </c>
    </row>
    <row r="24" spans="3:12" x14ac:dyDescent="0.3">
      <c r="G24" s="1" t="s">
        <v>46</v>
      </c>
    </row>
    <row r="25" spans="3:12" x14ac:dyDescent="0.3">
      <c r="G25" s="1" t="s">
        <v>47</v>
      </c>
    </row>
    <row r="26" spans="3:12" x14ac:dyDescent="0.3">
      <c r="G26" s="1" t="s">
        <v>48</v>
      </c>
    </row>
    <row r="27" spans="3:12" x14ac:dyDescent="0.3">
      <c r="G27" s="1" t="s">
        <v>49</v>
      </c>
    </row>
    <row r="28" spans="3:12" x14ac:dyDescent="0.3">
      <c r="G28" s="1" t="s">
        <v>50</v>
      </c>
    </row>
  </sheetData>
  <sheetProtection algorithmName="SHA-512" hashValue="rHNDUW2y0pf7KIPs0f+GDetu59YjpPYrcLZOUYE92tzQKT/qbf0+h/KWOcLcNA+INrCNaCg38jd/yi5GHuEW+Q==" saltValue="kV2sO3sXY63Im9TOxtWebw==" spinCount="100000" sheet="1" objects="1" scenarios="1" selectLockedCells="1"/>
  <mergeCells count="8">
    <mergeCell ref="D15:H15"/>
    <mergeCell ref="K14:P14"/>
    <mergeCell ref="L15:P15"/>
    <mergeCell ref="D6:H6"/>
    <mergeCell ref="C5:H5"/>
    <mergeCell ref="K5:P5"/>
    <mergeCell ref="L6:P6"/>
    <mergeCell ref="C14:H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T303"/>
  <sheetViews>
    <sheetView showRowColHeaders="0" workbookViewId="0">
      <selection sqref="A1:XFD1048576"/>
    </sheetView>
  </sheetViews>
  <sheetFormatPr defaultRowHeight="16.5" x14ac:dyDescent="0.3"/>
  <cols>
    <col min="1" max="3" width="9" style="19"/>
    <col min="4" max="4" width="10.625" style="19" bestFit="1" customWidth="1"/>
    <col min="5" max="14" width="9" style="19"/>
    <col min="15" max="15" width="9.625" style="19" customWidth="1"/>
    <col min="16" max="16" width="39.875" style="19" customWidth="1"/>
    <col min="17" max="17" width="19.125" style="19" customWidth="1"/>
    <col min="18" max="18" width="21.625" style="19" customWidth="1"/>
    <col min="19" max="19" width="20.75" style="19" customWidth="1"/>
    <col min="20" max="20" width="21" style="19" customWidth="1"/>
    <col min="21" max="16384" width="9" style="19"/>
  </cols>
  <sheetData>
    <row r="1" spans="2:20" x14ac:dyDescent="0.3">
      <c r="J1" s="20">
        <f>MAX(I4:I303)</f>
        <v>14.93</v>
      </c>
      <c r="K1" s="20">
        <f>ROUNDUP(J1,1)</f>
        <v>15</v>
      </c>
    </row>
    <row r="2" spans="2:20" x14ac:dyDescent="0.3">
      <c r="J2" s="20">
        <f>MIN(I4:I303)</f>
        <v>14.14</v>
      </c>
      <c r="K2" s="20">
        <f>ROUNDDOWN(J2,1)</f>
        <v>14.1</v>
      </c>
      <c r="L2" s="19">
        <f>ROUNDUP((K1-K2)/66,2)</f>
        <v>0.02</v>
      </c>
    </row>
    <row r="3" spans="2:20" x14ac:dyDescent="0.3">
      <c r="C3" s="21" t="s">
        <v>3</v>
      </c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/>
      <c r="K3" s="23"/>
      <c r="L3" s="23"/>
      <c r="M3" s="20"/>
      <c r="N3" s="20"/>
      <c r="O3" s="19" t="s">
        <v>9</v>
      </c>
      <c r="P3" s="19" t="s">
        <v>10</v>
      </c>
      <c r="Q3" s="19" t="s">
        <v>11</v>
      </c>
      <c r="R3" s="19" t="s">
        <v>12</v>
      </c>
      <c r="S3" s="19" t="s">
        <v>13</v>
      </c>
      <c r="T3" s="19" t="s">
        <v>14</v>
      </c>
    </row>
    <row r="4" spans="2:20" x14ac:dyDescent="0.3">
      <c r="B4" s="19">
        <v>0</v>
      </c>
      <c r="C4" s="21">
        <f xml:space="preserve"> RTD("cqg.rtd",,"StudyData", $P$6, "Bar", "", "Time", $O$4,-$B4, $T$4, "", "","False")</f>
        <v>42671.447916666664</v>
      </c>
      <c r="D4" s="22" t="str">
        <f>IF(ISTEXT($O$4),TEXT(C4,"MM/DD/YY"),TEXT(E4,"H:MM"))</f>
        <v>10:45</v>
      </c>
      <c r="E4" s="22">
        <f xml:space="preserve"> RTD("cqg.rtd",,"StudyData", $P$6, "Bar", "", "Time", $O$4, -$B4,$T$4,$S$4, "","False")</f>
        <v>42671.447916666664</v>
      </c>
      <c r="F4" s="23">
        <f xml:space="preserve"> RTD("cqg.rtd",,"StudyData", $P$6, "Bar", "", "Open", $O$4, -$B4, $T$4,$S$4,,$Q$4,$R$4)</f>
        <v>14.55</v>
      </c>
      <c r="G4" s="23">
        <f xml:space="preserve"> RTD("cqg.rtd",,"StudyData", $P$6, "Bar", "", "High", $O$4, -$B4, $T$4,$S$4,,$Q$4,$R$4)</f>
        <v>14.55</v>
      </c>
      <c r="H4" s="23">
        <f xml:space="preserve"> RTD("cqg.rtd",,"StudyData", $P$6, "Bar", "", "Low", $O$4, -$B4, $T$4,$S$4,,$Q$4,$R$4)</f>
        <v>14.53</v>
      </c>
      <c r="I4" s="23">
        <f xml:space="preserve"> RTD("cqg.rtd",,"StudyData", $P$6, "Bar", "", "Close", $O$4, -$B4, $T$4,$S$4,,$Q$4,$R$4)</f>
        <v>14.53</v>
      </c>
      <c r="J4" s="23">
        <f>K2</f>
        <v>14.1</v>
      </c>
      <c r="K4" s="24">
        <f t="array" ref="K4:K69">FREQUENCY(I5:I303,J4:J69)</f>
        <v>0</v>
      </c>
      <c r="L4" s="25" t="e">
        <f>IF(AND($I$4&gt;=J4,$I$4&lt;J5),IF(K4=0,1,K4),NA())</f>
        <v>#N/A</v>
      </c>
      <c r="M4" s="20"/>
      <c r="O4" s="19">
        <f>Symbols!D7</f>
        <v>15</v>
      </c>
      <c r="P4" s="19" t="str">
        <f>Symbols!D6</f>
        <v>SPREAD((42*HOE+42*RBE)/2-CLE,L3)</v>
      </c>
      <c r="Q4" s="19" t="b">
        <v>1</v>
      </c>
      <c r="R4" s="19" t="s">
        <v>15</v>
      </c>
      <c r="T4" s="19" t="s">
        <v>16</v>
      </c>
    </row>
    <row r="5" spans="2:20" x14ac:dyDescent="0.3">
      <c r="B5" s="19">
        <f>B4+1</f>
        <v>1</v>
      </c>
      <c r="C5" s="21">
        <f xml:space="preserve"> RTD("cqg.rtd",,"StudyData", $P$6, "Bar", "", "Time", $O$4,-$B5, $T$4, "", "","False")</f>
        <v>42671.4375</v>
      </c>
      <c r="D5" s="22" t="str">
        <f t="shared" ref="D5:D68" si="0">IF(ISTEXT($O$4),TEXT(C5,"MM/DD/YY"),TEXT(E5,"H:MM"))</f>
        <v>10:30</v>
      </c>
      <c r="E5" s="22">
        <f xml:space="preserve"> RTD("cqg.rtd",,"StudyData", $P$6, "Bar", "", "Time", $O$4, -$B5,$T$4,$S$4, "","False")</f>
        <v>42671.4375</v>
      </c>
      <c r="F5" s="23">
        <f xml:space="preserve"> RTD("cqg.rtd",,"StudyData", $P$6, "Bar", "", "Open", $O$4, -$B5, $T$4,$S$4,,$Q$4,$R$4)</f>
        <v>14.57</v>
      </c>
      <c r="G5" s="23">
        <f xml:space="preserve"> RTD("cqg.rtd",,"StudyData", $P$6, "Bar", "", "High", $O$4, -$B5, $T$4,$S$4,,$Q$4,$R$4)</f>
        <v>14.59</v>
      </c>
      <c r="H5" s="23">
        <f xml:space="preserve"> RTD("cqg.rtd",,"StudyData", $P$6, "Bar", "", "Low", $O$4, -$B5, $T$4,$S$4,,$Q$4,$R$4)</f>
        <v>14.43</v>
      </c>
      <c r="I5" s="23">
        <f xml:space="preserve"> RTD("cqg.rtd",,"StudyData", $P$6, "Bar", "", "Close", $O$4, -$B5, $T$4,$S$4,,$Q$4,$R$4)</f>
        <v>14.57</v>
      </c>
      <c r="J5" s="23">
        <f>J4+$L$2</f>
        <v>14.12</v>
      </c>
      <c r="K5" s="24">
        <v>0</v>
      </c>
      <c r="L5" s="25" t="e">
        <f t="shared" ref="L5:L68" si="1">IF(AND($I$4&gt;=J5,$I$4&lt;J6),IF(K5=0,1,K5),NA())</f>
        <v>#N/A</v>
      </c>
      <c r="M5" s="20"/>
      <c r="N5" s="19" t="s">
        <v>17</v>
      </c>
      <c r="O5" s="19">
        <f>Symbols!D9</f>
        <v>1</v>
      </c>
    </row>
    <row r="6" spans="2:20" x14ac:dyDescent="0.3">
      <c r="B6" s="19">
        <f t="shared" ref="B6:B69" si="2">B5+1</f>
        <v>2</v>
      </c>
      <c r="C6" s="21">
        <f xml:space="preserve"> RTD("cqg.rtd",,"StudyData", $P$6, "Bar", "", "Time", $O$4,-$B6, $T$4, "", "","False")</f>
        <v>42671.427083333336</v>
      </c>
      <c r="D6" s="22" t="str">
        <f t="shared" si="0"/>
        <v>10:15</v>
      </c>
      <c r="E6" s="22">
        <f xml:space="preserve"> RTD("cqg.rtd",,"StudyData", $P$6, "Bar", "", "Time", $O$4, -$B6,$T$4,$S$4, "","False")</f>
        <v>42671.427083333336</v>
      </c>
      <c r="F6" s="23">
        <f xml:space="preserve"> RTD("cqg.rtd",,"StudyData", $P$6, "Bar", "", "Open", $O$4, -$B6, $T$4,$S$4,,$Q$4,$R$4)</f>
        <v>14.66</v>
      </c>
      <c r="G6" s="23">
        <f xml:space="preserve"> RTD("cqg.rtd",,"StudyData", $P$6, "Bar", "", "High", $O$4, -$B6, $T$4,$S$4,,$Q$4,$R$4)</f>
        <v>14.73</v>
      </c>
      <c r="H6" s="23">
        <f xml:space="preserve"> RTD("cqg.rtd",,"StudyData", $P$6, "Bar", "", "Low", $O$4, -$B6, $T$4,$S$4,,$Q$4,$R$4)</f>
        <v>14.63</v>
      </c>
      <c r="I6" s="23">
        <f xml:space="preserve"> RTD("cqg.rtd",,"StudyData", $P$6, "Bar", "", "Close", $O$4, -$B6, $T$4,$S$4,,$Q$4,$R$4)</f>
        <v>14.63</v>
      </c>
      <c r="J6" s="23">
        <f t="shared" ref="J6:J69" si="3">J5+$L$2</f>
        <v>14.139999999999999</v>
      </c>
      <c r="K6" s="24">
        <v>0</v>
      </c>
      <c r="L6" s="25" t="e">
        <f t="shared" si="1"/>
        <v>#N/A</v>
      </c>
      <c r="M6" s="20"/>
      <c r="P6" s="19" t="str">
        <f>"Consolidate("&amp;P4&amp;","&amp;O5&amp;"X,"&amp;P4&amp;",1,0)"</f>
        <v>Consolidate(SPREAD((42*HOE+42*RBE)/2-CLE,L3),1X,SPREAD((42*HOE+42*RBE)/2-CLE,L3),1,0)</v>
      </c>
    </row>
    <row r="7" spans="2:20" x14ac:dyDescent="0.3">
      <c r="B7" s="19">
        <f t="shared" si="2"/>
        <v>3</v>
      </c>
      <c r="C7" s="21">
        <f xml:space="preserve"> RTD("cqg.rtd",,"StudyData", $P$6, "Bar", "", "Time", $O$4,-$B7, $T$4, "", "","False")</f>
        <v>42671.416666666664</v>
      </c>
      <c r="D7" s="22" t="str">
        <f t="shared" si="0"/>
        <v>10:00</v>
      </c>
      <c r="E7" s="22">
        <f xml:space="preserve"> RTD("cqg.rtd",,"StudyData", $P$6, "Bar", "", "Time", $O$4, -$B7,$T$4,$S$4, "","False")</f>
        <v>42671.416666666664</v>
      </c>
      <c r="F7" s="23">
        <f xml:space="preserve"> RTD("cqg.rtd",,"StudyData", $P$6, "Bar", "", "Open", $O$4, -$B7, $T$4,$S$4,,$Q$4,$R$4)</f>
        <v>14.57</v>
      </c>
      <c r="G7" s="23">
        <f xml:space="preserve"> RTD("cqg.rtd",,"StudyData", $P$6, "Bar", "", "High", $O$4, -$B7, $T$4,$S$4,,$Q$4,$R$4)</f>
        <v>14.7</v>
      </c>
      <c r="H7" s="23">
        <f xml:space="preserve"> RTD("cqg.rtd",,"StudyData", $P$6, "Bar", "", "Low", $O$4, -$B7, $T$4,$S$4,,$Q$4,$R$4)</f>
        <v>14.57</v>
      </c>
      <c r="I7" s="23">
        <f xml:space="preserve"> RTD("cqg.rtd",,"StudyData", $P$6, "Bar", "", "Close", $O$4, -$B7, $T$4,$S$4,,$Q$4,$R$4)</f>
        <v>14.7</v>
      </c>
      <c r="J7" s="23">
        <f t="shared" si="3"/>
        <v>14.159999999999998</v>
      </c>
      <c r="K7" s="24">
        <v>2</v>
      </c>
      <c r="L7" s="25" t="e">
        <f t="shared" si="1"/>
        <v>#N/A</v>
      </c>
      <c r="M7" s="20"/>
      <c r="R7" s="20"/>
    </row>
    <row r="8" spans="2:20" x14ac:dyDescent="0.3">
      <c r="B8" s="19">
        <f t="shared" si="2"/>
        <v>4</v>
      </c>
      <c r="C8" s="21">
        <f xml:space="preserve"> RTD("cqg.rtd",,"StudyData", $P$6, "Bar", "", "Time", $O$4,-$B8, $T$4, "", "","False")</f>
        <v>42671.40625</v>
      </c>
      <c r="D8" s="22" t="str">
        <f t="shared" si="0"/>
        <v>9:45</v>
      </c>
      <c r="E8" s="22">
        <f xml:space="preserve"> RTD("cqg.rtd",,"StudyData", $P$6, "Bar", "", "Time", $O$4, -$B8,$T$4,$S$4, "","False")</f>
        <v>42671.40625</v>
      </c>
      <c r="F8" s="23">
        <f xml:space="preserve"> RTD("cqg.rtd",,"StudyData", $P$6, "Bar", "", "Open", $O$4, -$B8, $T$4,$S$4,,$Q$4,$R$4)</f>
        <v>14.55</v>
      </c>
      <c r="G8" s="23">
        <f xml:space="preserve"> RTD("cqg.rtd",,"StudyData", $P$6, "Bar", "", "High", $O$4, -$B8, $T$4,$S$4,,$Q$4,$R$4)</f>
        <v>14.63</v>
      </c>
      <c r="H8" s="23">
        <f xml:space="preserve"> RTD("cqg.rtd",,"StudyData", $P$6, "Bar", "", "Low", $O$4, -$B8, $T$4,$S$4,,$Q$4,$R$4)</f>
        <v>14.55</v>
      </c>
      <c r="I8" s="23">
        <f xml:space="preserve"> RTD("cqg.rtd",,"StudyData", $P$6, "Bar", "", "Close", $O$4, -$B8, $T$4,$S$4,,$Q$4,$R$4)</f>
        <v>14.56</v>
      </c>
      <c r="J8" s="23">
        <f t="shared" si="3"/>
        <v>14.179999999999998</v>
      </c>
      <c r="K8" s="24">
        <v>0</v>
      </c>
      <c r="L8" s="25" t="e">
        <f t="shared" si="1"/>
        <v>#N/A</v>
      </c>
      <c r="M8" s="20"/>
    </row>
    <row r="9" spans="2:20" x14ac:dyDescent="0.3">
      <c r="B9" s="19">
        <f t="shared" si="2"/>
        <v>5</v>
      </c>
      <c r="C9" s="21">
        <f xml:space="preserve"> RTD("cqg.rtd",,"StudyData", $P$6, "Bar", "", "Time", $O$4,-$B9, $T$4, "", "","False")</f>
        <v>42671.395833333336</v>
      </c>
      <c r="D9" s="22" t="str">
        <f t="shared" si="0"/>
        <v>9:30</v>
      </c>
      <c r="E9" s="22">
        <f xml:space="preserve"> RTD("cqg.rtd",,"StudyData", $P$6, "Bar", "", "Time", $O$4, -$B9,$T$4,$S$4, "","False")</f>
        <v>42671.395833333336</v>
      </c>
      <c r="F9" s="23">
        <f xml:space="preserve"> RTD("cqg.rtd",,"StudyData", $P$6, "Bar", "", "Open", $O$4, -$B9, $T$4,$S$4,,$Q$4,$R$4)</f>
        <v>14.49</v>
      </c>
      <c r="G9" s="23">
        <f xml:space="preserve"> RTD("cqg.rtd",,"StudyData", $P$6, "Bar", "", "High", $O$4, -$B9, $T$4,$S$4,,$Q$4,$R$4)</f>
        <v>14.65</v>
      </c>
      <c r="H9" s="23">
        <f xml:space="preserve"> RTD("cqg.rtd",,"StudyData", $P$6, "Bar", "", "Low", $O$4, -$B9, $T$4,$S$4,,$Q$4,$R$4)</f>
        <v>14.49</v>
      </c>
      <c r="I9" s="23">
        <f xml:space="preserve"> RTD("cqg.rtd",,"StudyData", $P$6, "Bar", "", "Close", $O$4, -$B9, $T$4,$S$4,,$Q$4,$R$4)</f>
        <v>14.55</v>
      </c>
      <c r="J9" s="23">
        <f t="shared" si="3"/>
        <v>14.199999999999998</v>
      </c>
      <c r="K9" s="24">
        <v>0</v>
      </c>
      <c r="L9" s="25" t="e">
        <f t="shared" si="1"/>
        <v>#N/A</v>
      </c>
      <c r="M9" s="20"/>
      <c r="O9" s="20">
        <f xml:space="preserve"> RTD("cqg.rtd",,"StudyData", $P$6, "Bar", "", "Open","D",, $T$4,$S$4,,$Q$4,$R$4)</f>
        <v>14.565</v>
      </c>
      <c r="P9" s="19">
        <f xml:space="preserve"> RTD("cqg.rtd",,"StudyData","Consolidate(FVS?1-VX?1,5X,FVS?1-VX?1,1,0)",  "Bar",, "Open", "D")</f>
        <v>5.22</v>
      </c>
    </row>
    <row r="10" spans="2:20" x14ac:dyDescent="0.3">
      <c r="B10" s="19">
        <f t="shared" si="2"/>
        <v>6</v>
      </c>
      <c r="C10" s="21">
        <f xml:space="preserve"> RTD("cqg.rtd",,"StudyData", $P$6, "Bar", "", "Time", $O$4,-$B10, $T$4, "", "","False")</f>
        <v>42671.385416666664</v>
      </c>
      <c r="D10" s="22" t="str">
        <f t="shared" si="0"/>
        <v>9:15</v>
      </c>
      <c r="E10" s="22">
        <f xml:space="preserve"> RTD("cqg.rtd",,"StudyData", $P$6, "Bar", "", "Time", $O$4, -$B10,$T$4,$S$4, "","False")</f>
        <v>42671.385416666664</v>
      </c>
      <c r="F10" s="23">
        <f xml:space="preserve"> RTD("cqg.rtd",,"StudyData", $P$6, "Bar", "", "Open", $O$4, -$B10, $T$4,$S$4,,$Q$4,$R$4)</f>
        <v>14.51</v>
      </c>
      <c r="G10" s="23">
        <f xml:space="preserve"> RTD("cqg.rtd",,"StudyData", $P$6, "Bar", "", "High", $O$4, -$B10, $T$4,$S$4,,$Q$4,$R$4)</f>
        <v>14.51</v>
      </c>
      <c r="H10" s="23">
        <f xml:space="preserve"> RTD("cqg.rtd",,"StudyData", $P$6, "Bar", "", "Low", $O$4, -$B10, $T$4,$S$4,,$Q$4,$R$4)</f>
        <v>14.39</v>
      </c>
      <c r="I10" s="23">
        <f xml:space="preserve"> RTD("cqg.rtd",,"StudyData", $P$6, "Bar", "", "Close", $O$4, -$B10, $T$4,$S$4,,$Q$4,$R$4)</f>
        <v>14.46</v>
      </c>
      <c r="J10" s="23">
        <f t="shared" si="3"/>
        <v>14.219999999999997</v>
      </c>
      <c r="K10" s="24">
        <v>5</v>
      </c>
      <c r="L10" s="25" t="e">
        <f t="shared" si="1"/>
        <v>#N/A</v>
      </c>
      <c r="O10" s="20">
        <f xml:space="preserve"> RTD("cqg.rtd",,"StudyData", $P$6, "Bar", "", "High","D",, $T$4,$S$4,,$Q$4,$R$4)</f>
        <v>14.7166</v>
      </c>
    </row>
    <row r="11" spans="2:20" x14ac:dyDescent="0.3">
      <c r="B11" s="19">
        <f t="shared" si="2"/>
        <v>7</v>
      </c>
      <c r="C11" s="21">
        <f xml:space="preserve"> RTD("cqg.rtd",,"StudyData", $P$6, "Bar", "", "Time", $O$4,-$B11, $T$4, "", "","False")</f>
        <v>42671.375</v>
      </c>
      <c r="D11" s="22" t="str">
        <f t="shared" si="0"/>
        <v>9:00</v>
      </c>
      <c r="E11" s="22">
        <f xml:space="preserve"> RTD("cqg.rtd",,"StudyData", $P$6, "Bar", "", "Time", $O$4, -$B11,$T$4,$S$4, "","False")</f>
        <v>42671.375</v>
      </c>
      <c r="F11" s="23">
        <f xml:space="preserve"> RTD("cqg.rtd",,"StudyData", $P$6, "Bar", "", "Open", $O$4, -$B11, $T$4,$S$4,,$Q$4,$R$4)</f>
        <v>14.5</v>
      </c>
      <c r="G11" s="23">
        <f xml:space="preserve"> RTD("cqg.rtd",,"StudyData", $P$6, "Bar", "", "High", $O$4, -$B11, $T$4,$S$4,,$Q$4,$R$4)</f>
        <v>14.55</v>
      </c>
      <c r="H11" s="23">
        <f xml:space="preserve"> RTD("cqg.rtd",,"StudyData", $P$6, "Bar", "", "Low", $O$4, -$B11, $T$4,$S$4,,$Q$4,$R$4)</f>
        <v>14.47</v>
      </c>
      <c r="I11" s="23">
        <f xml:space="preserve"> RTD("cqg.rtd",,"StudyData", $P$6, "Bar", "", "Close", $O$4, -$B11, $T$4,$S$4,,$Q$4,$R$4)</f>
        <v>14.52</v>
      </c>
      <c r="J11" s="23">
        <f t="shared" si="3"/>
        <v>14.239999999999997</v>
      </c>
      <c r="K11" s="24">
        <v>2</v>
      </c>
      <c r="L11" s="25" t="e">
        <f t="shared" si="1"/>
        <v>#N/A</v>
      </c>
      <c r="O11" s="20">
        <f xml:space="preserve"> RTD("cqg.rtd",,"StudyData", $P$6, "Bar", "", "Low","D",, $T$4,$S$4,,$Q$4,$R$4)</f>
        <v>14.364599999999999</v>
      </c>
    </row>
    <row r="12" spans="2:20" x14ac:dyDescent="0.3">
      <c r="B12" s="19">
        <f t="shared" si="2"/>
        <v>8</v>
      </c>
      <c r="C12" s="21">
        <f xml:space="preserve"> RTD("cqg.rtd",,"StudyData", $P$6, "Bar", "", "Time", $O$4,-$B12, $T$4, "", "","False")</f>
        <v>42671.364583333336</v>
      </c>
      <c r="D12" s="22" t="str">
        <f t="shared" si="0"/>
        <v>8:45</v>
      </c>
      <c r="E12" s="22">
        <f xml:space="preserve"> RTD("cqg.rtd",,"StudyData", $P$6, "Bar", "", "Time", $O$4, -$B12,$T$4,$S$4, "","False")</f>
        <v>42671.364583333336</v>
      </c>
      <c r="F12" s="23">
        <f xml:space="preserve"> RTD("cqg.rtd",,"StudyData", $P$6, "Bar", "", "Open", $O$4, -$B12, $T$4,$S$4,,$Q$4,$R$4)</f>
        <v>14.48</v>
      </c>
      <c r="G12" s="23">
        <f xml:space="preserve"> RTD("cqg.rtd",,"StudyData", $P$6, "Bar", "", "High", $O$4, -$B12, $T$4,$S$4,,$Q$4,$R$4)</f>
        <v>14.52</v>
      </c>
      <c r="H12" s="23">
        <f xml:space="preserve"> RTD("cqg.rtd",,"StudyData", $P$6, "Bar", "", "Low", $O$4, -$B12, $T$4,$S$4,,$Q$4,$R$4)</f>
        <v>14.43</v>
      </c>
      <c r="I12" s="23">
        <f xml:space="preserve"> RTD("cqg.rtd",,"StudyData", $P$6, "Bar", "", "Close", $O$4, -$B12, $T$4,$S$4,,$Q$4,$R$4)</f>
        <v>14.52</v>
      </c>
      <c r="J12" s="23">
        <f t="shared" si="3"/>
        <v>14.259999999999996</v>
      </c>
      <c r="K12" s="24">
        <v>6</v>
      </c>
      <c r="L12" s="25" t="e">
        <f t="shared" si="1"/>
        <v>#N/A</v>
      </c>
      <c r="O12" s="20">
        <f>I4</f>
        <v>14.53</v>
      </c>
    </row>
    <row r="13" spans="2:20" x14ac:dyDescent="0.3">
      <c r="B13" s="19">
        <f t="shared" si="2"/>
        <v>9</v>
      </c>
      <c r="C13" s="21">
        <f xml:space="preserve"> RTD("cqg.rtd",,"StudyData", $P$6, "Bar", "", "Time", $O$4,-$B13, $T$4, "", "","False")</f>
        <v>42671.354166666664</v>
      </c>
      <c r="D13" s="22" t="str">
        <f t="shared" si="0"/>
        <v>8:30</v>
      </c>
      <c r="E13" s="22">
        <f xml:space="preserve"> RTD("cqg.rtd",,"StudyData", $P$6, "Bar", "", "Time", $O$4, -$B13,$T$4,$S$4, "","False")</f>
        <v>42671.354166666664</v>
      </c>
      <c r="F13" s="23">
        <f xml:space="preserve"> RTD("cqg.rtd",,"StudyData", $P$6, "Bar", "", "Open", $O$4, -$B13, $T$4,$S$4,,$Q$4,$R$4)</f>
        <v>14.53</v>
      </c>
      <c r="G13" s="23">
        <f xml:space="preserve"> RTD("cqg.rtd",,"StudyData", $P$6, "Bar", "", "High", $O$4, -$B13, $T$4,$S$4,,$Q$4,$R$4)</f>
        <v>14.54</v>
      </c>
      <c r="H13" s="23">
        <f xml:space="preserve"> RTD("cqg.rtd",,"StudyData", $P$6, "Bar", "", "Low", $O$4, -$B13, $T$4,$S$4,,$Q$4,$R$4)</f>
        <v>14.37</v>
      </c>
      <c r="I13" s="23">
        <f xml:space="preserve"> RTD("cqg.rtd",,"StudyData", $P$6, "Bar", "", "Close", $O$4, -$B13, $T$4,$S$4,,$Q$4,$R$4)</f>
        <v>14.54</v>
      </c>
      <c r="J13" s="23">
        <f t="shared" si="3"/>
        <v>14.279999999999996</v>
      </c>
      <c r="K13" s="24">
        <v>16</v>
      </c>
      <c r="L13" s="25" t="e">
        <f t="shared" si="1"/>
        <v>#N/A</v>
      </c>
      <c r="O13" s="20">
        <f xml:space="preserve"> RTD("cqg.rtd",,"StudyData", $P$6, "Bar", "", "Close","D","-1", $T$4,$S$4,,$Q$4,$R$4)</f>
        <v>14.586499999999999</v>
      </c>
    </row>
    <row r="14" spans="2:20" x14ac:dyDescent="0.3">
      <c r="B14" s="19">
        <f t="shared" si="2"/>
        <v>10</v>
      </c>
      <c r="C14" s="21">
        <f xml:space="preserve"> RTD("cqg.rtd",,"StudyData", $P$6, "Bar", "", "Time", $O$4,-$B14, $T$4, "", "","False")</f>
        <v>42671.34375</v>
      </c>
      <c r="D14" s="22" t="str">
        <f t="shared" si="0"/>
        <v>8:15</v>
      </c>
      <c r="E14" s="22">
        <f xml:space="preserve"> RTD("cqg.rtd",,"StudyData", $P$6, "Bar", "", "Time", $O$4, -$B14,$T$4,$S$4, "","False")</f>
        <v>42671.34375</v>
      </c>
      <c r="F14" s="23">
        <f xml:space="preserve"> RTD("cqg.rtd",,"StudyData", $P$6, "Bar", "", "Open", $O$4, -$B14, $T$4,$S$4,,$Q$4,$R$4)</f>
        <v>14.39</v>
      </c>
      <c r="G14" s="23">
        <f xml:space="preserve"> RTD("cqg.rtd",,"StudyData", $P$6, "Bar", "", "High", $O$4, -$B14, $T$4,$S$4,,$Q$4,$R$4)</f>
        <v>14.51</v>
      </c>
      <c r="H14" s="23">
        <f xml:space="preserve"> RTD("cqg.rtd",,"StudyData", $P$6, "Bar", "", "Low", $O$4, -$B14, $T$4,$S$4,,$Q$4,$R$4)</f>
        <v>14.34</v>
      </c>
      <c r="I14" s="23">
        <f xml:space="preserve"> RTD("cqg.rtd",,"StudyData", $P$6, "Bar", "", "Close", $O$4, -$B14, $T$4,$S$4,,$Q$4,$R$4)</f>
        <v>14.51</v>
      </c>
      <c r="J14" s="23">
        <f t="shared" si="3"/>
        <v>14.299999999999995</v>
      </c>
      <c r="K14" s="24">
        <v>5</v>
      </c>
      <c r="L14" s="25" t="e">
        <f t="shared" si="1"/>
        <v>#N/A</v>
      </c>
      <c r="O14" s="20">
        <f>O12-O13</f>
        <v>-5.6499999999999773E-2</v>
      </c>
    </row>
    <row r="15" spans="2:20" x14ac:dyDescent="0.3">
      <c r="B15" s="19">
        <f t="shared" si="2"/>
        <v>11</v>
      </c>
      <c r="C15" s="21">
        <f xml:space="preserve"> RTD("cqg.rtd",,"StudyData", $P$6, "Bar", "", "Time", $O$4,-$B15, $T$4, "", "","False")</f>
        <v>42671.333333333336</v>
      </c>
      <c r="D15" s="22" t="str">
        <f t="shared" si="0"/>
        <v>8:00</v>
      </c>
      <c r="E15" s="22">
        <f xml:space="preserve"> RTD("cqg.rtd",,"StudyData", $P$6, "Bar", "", "Time", $O$4, -$B15,$T$4,$S$4, "","False")</f>
        <v>42671.333333333336</v>
      </c>
      <c r="F15" s="23">
        <f xml:space="preserve"> RTD("cqg.rtd",,"StudyData", $P$6, "Bar", "", "Open", $O$4, -$B15, $T$4,$S$4,,$Q$4,$R$4)</f>
        <v>14.62</v>
      </c>
      <c r="G15" s="23">
        <f xml:space="preserve"> RTD("cqg.rtd",,"StudyData", $P$6, "Bar", "", "High", $O$4, -$B15, $T$4,$S$4,,$Q$4,$R$4)</f>
        <v>14.62</v>
      </c>
      <c r="H15" s="23">
        <f xml:space="preserve"> RTD("cqg.rtd",,"StudyData", $P$6, "Bar", "", "Low", $O$4, -$B15, $T$4,$S$4,,$Q$4,$R$4)</f>
        <v>14.36</v>
      </c>
      <c r="I15" s="23">
        <f xml:space="preserve"> RTD("cqg.rtd",,"StudyData", $P$6, "Bar", "", "Close", $O$4, -$B15, $T$4,$S$4,,$Q$4,$R$4)</f>
        <v>14.36</v>
      </c>
      <c r="J15" s="23">
        <f t="shared" si="3"/>
        <v>14.319999999999995</v>
      </c>
      <c r="K15" s="24">
        <v>18</v>
      </c>
      <c r="L15" s="25" t="e">
        <f t="shared" si="1"/>
        <v>#N/A</v>
      </c>
    </row>
    <row r="16" spans="2:20" x14ac:dyDescent="0.3">
      <c r="B16" s="19">
        <f t="shared" si="2"/>
        <v>12</v>
      </c>
      <c r="C16" s="21">
        <f xml:space="preserve"> RTD("cqg.rtd",,"StudyData", $P$6, "Bar", "", "Time", $O$4,-$B16, $T$4, "", "","False")</f>
        <v>42671.322916666664</v>
      </c>
      <c r="D16" s="22" t="str">
        <f t="shared" si="0"/>
        <v>7:45</v>
      </c>
      <c r="E16" s="22">
        <f xml:space="preserve"> RTD("cqg.rtd",,"StudyData", $P$6, "Bar", "", "Time", $O$4, -$B16,$T$4,$S$4, "","False")</f>
        <v>42671.322916666664</v>
      </c>
      <c r="F16" s="23">
        <f xml:space="preserve"> RTD("cqg.rtd",,"StudyData", $P$6, "Bar", "", "Open", $O$4, -$B16, $T$4,$S$4,,$Q$4,$R$4)</f>
        <v>14.6</v>
      </c>
      <c r="G16" s="23">
        <f xml:space="preserve"> RTD("cqg.rtd",,"StudyData", $P$6, "Bar", "", "High", $O$4, -$B16, $T$4,$S$4,,$Q$4,$R$4)</f>
        <v>14.65</v>
      </c>
      <c r="H16" s="23">
        <f xml:space="preserve"> RTD("cqg.rtd",,"StudyData", $P$6, "Bar", "", "Low", $O$4, -$B16, $T$4,$S$4,,$Q$4,$R$4)</f>
        <v>14.55</v>
      </c>
      <c r="I16" s="23">
        <f xml:space="preserve"> RTD("cqg.rtd",,"StudyData", $P$6, "Bar", "", "Close", $O$4, -$B16, $T$4,$S$4,,$Q$4,$R$4)</f>
        <v>14.59</v>
      </c>
      <c r="J16" s="23">
        <f t="shared" si="3"/>
        <v>14.339999999999995</v>
      </c>
      <c r="K16" s="24">
        <v>21</v>
      </c>
      <c r="L16" s="25" t="e">
        <f t="shared" si="1"/>
        <v>#N/A</v>
      </c>
    </row>
    <row r="17" spans="2:12" x14ac:dyDescent="0.3">
      <c r="B17" s="19">
        <f t="shared" si="2"/>
        <v>13</v>
      </c>
      <c r="C17" s="21">
        <f xml:space="preserve"> RTD("cqg.rtd",,"StudyData", $P$6, "Bar", "", "Time", $O$4,-$B17, $T$4, "", "","False")</f>
        <v>42671.3125</v>
      </c>
      <c r="D17" s="22" t="str">
        <f t="shared" si="0"/>
        <v>7:30</v>
      </c>
      <c r="E17" s="22">
        <f xml:space="preserve"> RTD("cqg.rtd",,"StudyData", $P$6, "Bar", "", "Time", $O$4, -$B17,$T$4,$S$4, "","False")</f>
        <v>42671.3125</v>
      </c>
      <c r="F17" s="23">
        <f xml:space="preserve"> RTD("cqg.rtd",,"StudyData", $P$6, "Bar", "", "Open", $O$4, -$B17, $T$4,$S$4,,$Q$4,$R$4)</f>
        <v>14.59</v>
      </c>
      <c r="G17" s="23">
        <f xml:space="preserve"> RTD("cqg.rtd",,"StudyData", $P$6, "Bar", "", "High", $O$4, -$B17, $T$4,$S$4,,$Q$4,$R$4)</f>
        <v>14.64</v>
      </c>
      <c r="H17" s="23">
        <f xml:space="preserve"> RTD("cqg.rtd",,"StudyData", $P$6, "Bar", "", "Low", $O$4, -$B17, $T$4,$S$4,,$Q$4,$R$4)</f>
        <v>14.56</v>
      </c>
      <c r="I17" s="23">
        <f xml:space="preserve"> RTD("cqg.rtd",,"StudyData", $P$6, "Bar", "", "Close", $O$4, -$B17, $T$4,$S$4,,$Q$4,$R$4)</f>
        <v>14.6</v>
      </c>
      <c r="J17" s="23">
        <f t="shared" si="3"/>
        <v>14.359999999999994</v>
      </c>
      <c r="K17" s="24">
        <v>13</v>
      </c>
      <c r="L17" s="25" t="e">
        <f t="shared" si="1"/>
        <v>#N/A</v>
      </c>
    </row>
    <row r="18" spans="2:12" x14ac:dyDescent="0.3">
      <c r="B18" s="19">
        <f t="shared" si="2"/>
        <v>14</v>
      </c>
      <c r="C18" s="21">
        <f xml:space="preserve"> RTD("cqg.rtd",,"StudyData", $P$6, "Bar", "", "Time", $O$4,-$B18, $T$4, "", "","False")</f>
        <v>42671.302083333336</v>
      </c>
      <c r="D18" s="22" t="str">
        <f t="shared" si="0"/>
        <v>7:15</v>
      </c>
      <c r="E18" s="22">
        <f xml:space="preserve"> RTD("cqg.rtd",,"StudyData", $P$6, "Bar", "", "Time", $O$4, -$B18,$T$4,$S$4, "","False")</f>
        <v>42671.302083333336</v>
      </c>
      <c r="F18" s="23">
        <f xml:space="preserve"> RTD("cqg.rtd",,"StudyData", $P$6, "Bar", "", "Open", $O$4, -$B18, $T$4,$S$4,,$Q$4,$R$4)</f>
        <v>14.62</v>
      </c>
      <c r="G18" s="23">
        <f xml:space="preserve"> RTD("cqg.rtd",,"StudyData", $P$6, "Bar", "", "High", $O$4, -$B18, $T$4,$S$4,,$Q$4,$R$4)</f>
        <v>14.63</v>
      </c>
      <c r="H18" s="23">
        <f xml:space="preserve"> RTD("cqg.rtd",,"StudyData", $P$6, "Bar", "", "Low", $O$4, -$B18, $T$4,$S$4,,$Q$4,$R$4)</f>
        <v>14.57</v>
      </c>
      <c r="I18" s="23">
        <f xml:space="preserve"> RTD("cqg.rtd",,"StudyData", $P$6, "Bar", "", "Close", $O$4, -$B18, $T$4,$S$4,,$Q$4,$R$4)</f>
        <v>14.57</v>
      </c>
      <c r="J18" s="23">
        <f t="shared" si="3"/>
        <v>14.379999999999994</v>
      </c>
      <c r="K18" s="24">
        <v>9</v>
      </c>
      <c r="L18" s="25" t="e">
        <f t="shared" si="1"/>
        <v>#N/A</v>
      </c>
    </row>
    <row r="19" spans="2:12" x14ac:dyDescent="0.3">
      <c r="B19" s="19">
        <f t="shared" si="2"/>
        <v>15</v>
      </c>
      <c r="C19" s="21">
        <f xml:space="preserve"> RTD("cqg.rtd",,"StudyData", $P$6, "Bar", "", "Time", $O$4,-$B19, $T$4, "", "","False")</f>
        <v>42671.291666666664</v>
      </c>
      <c r="D19" s="22" t="str">
        <f t="shared" si="0"/>
        <v>7:00</v>
      </c>
      <c r="E19" s="22">
        <f xml:space="preserve"> RTD("cqg.rtd",,"StudyData", $P$6, "Bar", "", "Time", $O$4, -$B19,$T$4,$S$4, "","False")</f>
        <v>42671.291666666664</v>
      </c>
      <c r="F19" s="23">
        <f xml:space="preserve"> RTD("cqg.rtd",,"StudyData", $P$6, "Bar", "", "Open", $O$4, -$B19, $T$4,$S$4,,$Q$4,$R$4)</f>
        <v>14.61</v>
      </c>
      <c r="G19" s="23">
        <f xml:space="preserve"> RTD("cqg.rtd",,"StudyData", $P$6, "Bar", "", "High", $O$4, -$B19, $T$4,$S$4,,$Q$4,$R$4)</f>
        <v>14.62</v>
      </c>
      <c r="H19" s="23">
        <f xml:space="preserve"> RTD("cqg.rtd",,"StudyData", $P$6, "Bar", "", "Low", $O$4, -$B19, $T$4,$S$4,,$Q$4,$R$4)</f>
        <v>14.55</v>
      </c>
      <c r="I19" s="23">
        <f xml:space="preserve"> RTD("cqg.rtd",,"StudyData", $P$6, "Bar", "", "Close", $O$4, -$B19, $T$4,$S$4,,$Q$4,$R$4)</f>
        <v>14.58</v>
      </c>
      <c r="J19" s="23">
        <f t="shared" si="3"/>
        <v>14.399999999999993</v>
      </c>
      <c r="K19" s="24">
        <v>9</v>
      </c>
      <c r="L19" s="25" t="e">
        <f t="shared" si="1"/>
        <v>#N/A</v>
      </c>
    </row>
    <row r="20" spans="2:12" x14ac:dyDescent="0.3">
      <c r="B20" s="19">
        <f t="shared" si="2"/>
        <v>16</v>
      </c>
      <c r="C20" s="21">
        <f xml:space="preserve"> RTD("cqg.rtd",,"StudyData", $P$6, "Bar", "", "Time", $O$4,-$B20, $T$4, "", "","False")</f>
        <v>42671.28125</v>
      </c>
      <c r="D20" s="22" t="str">
        <f t="shared" si="0"/>
        <v>6:45</v>
      </c>
      <c r="E20" s="22">
        <f xml:space="preserve"> RTD("cqg.rtd",,"StudyData", $P$6, "Bar", "", "Time", $O$4, -$B20,$T$4,$S$4, "","False")</f>
        <v>42671.28125</v>
      </c>
      <c r="F20" s="23">
        <f xml:space="preserve"> RTD("cqg.rtd",,"StudyData", $P$6, "Bar", "", "Open", $O$4, -$B20, $T$4,$S$4,,$Q$4,$R$4)</f>
        <v>14.59</v>
      </c>
      <c r="G20" s="23">
        <f xml:space="preserve"> RTD("cqg.rtd",,"StudyData", $P$6, "Bar", "", "High", $O$4, -$B20, $T$4,$S$4,,$Q$4,$R$4)</f>
        <v>14.63</v>
      </c>
      <c r="H20" s="23">
        <f xml:space="preserve"> RTD("cqg.rtd",,"StudyData", $P$6, "Bar", "", "Low", $O$4, -$B20, $T$4,$S$4,,$Q$4,$R$4)</f>
        <v>14.54</v>
      </c>
      <c r="I20" s="23">
        <f xml:space="preserve"> RTD("cqg.rtd",,"StudyData", $P$6, "Bar", "", "Close", $O$4, -$B20, $T$4,$S$4,,$Q$4,$R$4)</f>
        <v>14.58</v>
      </c>
      <c r="J20" s="23">
        <f t="shared" si="3"/>
        <v>14.419999999999993</v>
      </c>
      <c r="K20" s="24">
        <v>7</v>
      </c>
      <c r="L20" s="25" t="e">
        <f t="shared" si="1"/>
        <v>#N/A</v>
      </c>
    </row>
    <row r="21" spans="2:12" x14ac:dyDescent="0.3">
      <c r="B21" s="19">
        <f t="shared" si="2"/>
        <v>17</v>
      </c>
      <c r="C21" s="21">
        <f xml:space="preserve"> RTD("cqg.rtd",,"StudyData", $P$6, "Bar", "", "Time", $O$4,-$B21, $T$4, "", "","False")</f>
        <v>42671.270833333336</v>
      </c>
      <c r="D21" s="22" t="str">
        <f t="shared" si="0"/>
        <v>6:30</v>
      </c>
      <c r="E21" s="22">
        <f xml:space="preserve"> RTD("cqg.rtd",,"StudyData", $P$6, "Bar", "", "Time", $O$4, -$B21,$T$4,$S$4, "","False")</f>
        <v>42671.270833333336</v>
      </c>
      <c r="F21" s="23">
        <f xml:space="preserve"> RTD("cqg.rtd",,"StudyData", $P$6, "Bar", "", "Open", $O$4, -$B21, $T$4,$S$4,,$Q$4,$R$4)</f>
        <v>14.64</v>
      </c>
      <c r="G21" s="23">
        <f xml:space="preserve"> RTD("cqg.rtd",,"StudyData", $P$6, "Bar", "", "High", $O$4, -$B21, $T$4,$S$4,,$Q$4,$R$4)</f>
        <v>14.64</v>
      </c>
      <c r="H21" s="23">
        <f xml:space="preserve"> RTD("cqg.rtd",,"StudyData", $P$6, "Bar", "", "Low", $O$4, -$B21, $T$4,$S$4,,$Q$4,$R$4)</f>
        <v>14.53</v>
      </c>
      <c r="I21" s="23">
        <f xml:space="preserve"> RTD("cqg.rtd",,"StudyData", $P$6, "Bar", "", "Close", $O$4, -$B21, $T$4,$S$4,,$Q$4,$R$4)</f>
        <v>14.57</v>
      </c>
      <c r="J21" s="23">
        <f t="shared" si="3"/>
        <v>14.439999999999992</v>
      </c>
      <c r="K21" s="24">
        <v>2</v>
      </c>
      <c r="L21" s="25" t="e">
        <f t="shared" si="1"/>
        <v>#N/A</v>
      </c>
    </row>
    <row r="22" spans="2:12" x14ac:dyDescent="0.3">
      <c r="B22" s="19">
        <f t="shared" si="2"/>
        <v>18</v>
      </c>
      <c r="C22" s="21">
        <f xml:space="preserve"> RTD("cqg.rtd",,"StudyData", $P$6, "Bar", "", "Time", $O$4,-$B22, $T$4, "", "","False")</f>
        <v>42671.260416666664</v>
      </c>
      <c r="D22" s="22" t="str">
        <f t="shared" si="0"/>
        <v>6:15</v>
      </c>
      <c r="E22" s="22">
        <f xml:space="preserve"> RTD("cqg.rtd",,"StudyData", $P$6, "Bar", "", "Time", $O$4, -$B22,$T$4,$S$4, "","False")</f>
        <v>42671.260416666664</v>
      </c>
      <c r="F22" s="23">
        <f xml:space="preserve"> RTD("cqg.rtd",,"StudyData", $P$6, "Bar", "", "Open", $O$4, -$B22, $T$4,$S$4,,$Q$4,$R$4)</f>
        <v>14.58</v>
      </c>
      <c r="G22" s="23">
        <f xml:space="preserve"> RTD("cqg.rtd",,"StudyData", $P$6, "Bar", "", "High", $O$4, -$B22, $T$4,$S$4,,$Q$4,$R$4)</f>
        <v>14.64</v>
      </c>
      <c r="H22" s="23">
        <f xml:space="preserve"> RTD("cqg.rtd",,"StudyData", $P$6, "Bar", "", "Low", $O$4, -$B22, $T$4,$S$4,,$Q$4,$R$4)</f>
        <v>14.56</v>
      </c>
      <c r="I22" s="23">
        <f xml:space="preserve"> RTD("cqg.rtd",,"StudyData", $P$6, "Bar", "", "Close", $O$4, -$B22, $T$4,$S$4,,$Q$4,$R$4)</f>
        <v>14.62</v>
      </c>
      <c r="J22" s="23">
        <f t="shared" si="3"/>
        <v>14.459999999999992</v>
      </c>
      <c r="K22" s="24">
        <v>4</v>
      </c>
      <c r="L22" s="25" t="e">
        <f t="shared" si="1"/>
        <v>#N/A</v>
      </c>
    </row>
    <row r="23" spans="2:12" x14ac:dyDescent="0.3">
      <c r="B23" s="19">
        <f t="shared" si="2"/>
        <v>19</v>
      </c>
      <c r="C23" s="21">
        <f xml:space="preserve"> RTD("cqg.rtd",,"StudyData", $P$6, "Bar", "", "Time", $O$4,-$B23, $T$4, "", "","False")</f>
        <v>42671.25</v>
      </c>
      <c r="D23" s="22" t="str">
        <f t="shared" si="0"/>
        <v>6:00</v>
      </c>
      <c r="E23" s="22">
        <f xml:space="preserve"> RTD("cqg.rtd",,"StudyData", $P$6, "Bar", "", "Time", $O$4, -$B23,$T$4,$S$4, "","False")</f>
        <v>42671.25</v>
      </c>
      <c r="F23" s="23">
        <f xml:space="preserve"> RTD("cqg.rtd",,"StudyData", $P$6, "Bar", "", "Open", $O$4, -$B23, $T$4,$S$4,,$Q$4,$R$4)</f>
        <v>14.61</v>
      </c>
      <c r="G23" s="23">
        <f xml:space="preserve"> RTD("cqg.rtd",,"StudyData", $P$6, "Bar", "", "High", $O$4, -$B23, $T$4,$S$4,,$Q$4,$R$4)</f>
        <v>14.62</v>
      </c>
      <c r="H23" s="23">
        <f xml:space="preserve"> RTD("cqg.rtd",,"StudyData", $P$6, "Bar", "", "Low", $O$4, -$B23, $T$4,$S$4,,$Q$4,$R$4)</f>
        <v>14.54</v>
      </c>
      <c r="I23" s="23">
        <f xml:space="preserve"> RTD("cqg.rtd",,"StudyData", $P$6, "Bar", "", "Close", $O$4, -$B23, $T$4,$S$4,,$Q$4,$R$4)</f>
        <v>14.58</v>
      </c>
      <c r="J23" s="23">
        <f t="shared" si="3"/>
        <v>14.479999999999992</v>
      </c>
      <c r="K23" s="24">
        <v>4</v>
      </c>
      <c r="L23" s="25" t="e">
        <f t="shared" si="1"/>
        <v>#N/A</v>
      </c>
    </row>
    <row r="24" spans="2:12" x14ac:dyDescent="0.3">
      <c r="B24" s="19">
        <f t="shared" si="2"/>
        <v>20</v>
      </c>
      <c r="C24" s="21">
        <f xml:space="preserve"> RTD("cqg.rtd",,"StudyData", $P$6, "Bar", "", "Time", $O$4,-$B24, $T$4, "", "","False")</f>
        <v>42671.239583333336</v>
      </c>
      <c r="D24" s="22" t="str">
        <f t="shared" si="0"/>
        <v>5:45</v>
      </c>
      <c r="E24" s="22">
        <f xml:space="preserve"> RTD("cqg.rtd",,"StudyData", $P$6, "Bar", "", "Time", $O$4, -$B24,$T$4,$S$4, "","False")</f>
        <v>42671.239583333336</v>
      </c>
      <c r="F24" s="23">
        <f xml:space="preserve"> RTD("cqg.rtd",,"StudyData", $P$6, "Bar", "", "Open", $O$4, -$B24, $T$4,$S$4,,$Q$4,$R$4)</f>
        <v>14.63</v>
      </c>
      <c r="G24" s="23">
        <f xml:space="preserve"> RTD("cqg.rtd",,"StudyData", $P$6, "Bar", "", "High", $O$4, -$B24, $T$4,$S$4,,$Q$4,$R$4)</f>
        <v>14.63</v>
      </c>
      <c r="H24" s="23">
        <f xml:space="preserve"> RTD("cqg.rtd",,"StudyData", $P$6, "Bar", "", "Low", $O$4, -$B24, $T$4,$S$4,,$Q$4,$R$4)</f>
        <v>14.56</v>
      </c>
      <c r="I24" s="23">
        <f xml:space="preserve"> RTD("cqg.rtd",,"StudyData", $P$6, "Bar", "", "Close", $O$4, -$B24, $T$4,$S$4,,$Q$4,$R$4)</f>
        <v>14.57</v>
      </c>
      <c r="J24" s="23">
        <f t="shared" si="3"/>
        <v>14.499999999999991</v>
      </c>
      <c r="K24" s="24">
        <v>5</v>
      </c>
      <c r="L24" s="25" t="e">
        <f t="shared" si="1"/>
        <v>#N/A</v>
      </c>
    </row>
    <row r="25" spans="2:12" x14ac:dyDescent="0.3">
      <c r="B25" s="19">
        <f t="shared" si="2"/>
        <v>21</v>
      </c>
      <c r="C25" s="21">
        <f xml:space="preserve"> RTD("cqg.rtd",,"StudyData", $P$6, "Bar", "", "Time", $O$4,-$B25, $T$4, "", "","False")</f>
        <v>42671.229166666664</v>
      </c>
      <c r="D25" s="22" t="str">
        <f t="shared" si="0"/>
        <v>5:30</v>
      </c>
      <c r="E25" s="22">
        <f xml:space="preserve"> RTD("cqg.rtd",,"StudyData", $P$6, "Bar", "", "Time", $O$4, -$B25,$T$4,$S$4, "","False")</f>
        <v>42671.229166666664</v>
      </c>
      <c r="F25" s="23">
        <f xml:space="preserve"> RTD("cqg.rtd",,"StudyData", $P$6, "Bar", "", "Open", $O$4, -$B25, $T$4,$S$4,,$Q$4,$R$4)</f>
        <v>14.54</v>
      </c>
      <c r="G25" s="23">
        <f xml:space="preserve"> RTD("cqg.rtd",,"StudyData", $P$6, "Bar", "", "High", $O$4, -$B25, $T$4,$S$4,,$Q$4,$R$4)</f>
        <v>14.64</v>
      </c>
      <c r="H25" s="23">
        <f xml:space="preserve"> RTD("cqg.rtd",,"StudyData", $P$6, "Bar", "", "Low", $O$4, -$B25, $T$4,$S$4,,$Q$4,$R$4)</f>
        <v>14.51</v>
      </c>
      <c r="I25" s="23">
        <f xml:space="preserve"> RTD("cqg.rtd",,"StudyData", $P$6, "Bar", "", "Close", $O$4, -$B25, $T$4,$S$4,,$Q$4,$R$4)</f>
        <v>14.6</v>
      </c>
      <c r="J25" s="23">
        <f t="shared" si="3"/>
        <v>14.519999999999991</v>
      </c>
      <c r="K25" s="24">
        <v>16</v>
      </c>
      <c r="L25" s="25">
        <f t="shared" si="1"/>
        <v>16</v>
      </c>
    </row>
    <row r="26" spans="2:12" x14ac:dyDescent="0.3">
      <c r="B26" s="19">
        <f t="shared" si="2"/>
        <v>22</v>
      </c>
      <c r="C26" s="21">
        <f xml:space="preserve"> RTD("cqg.rtd",,"StudyData", $P$6, "Bar", "", "Time", $O$4,-$B26, $T$4, "", "","False")</f>
        <v>42671.21875</v>
      </c>
      <c r="D26" s="22" t="str">
        <f t="shared" si="0"/>
        <v>5:15</v>
      </c>
      <c r="E26" s="22">
        <f xml:space="preserve"> RTD("cqg.rtd",,"StudyData", $P$6, "Bar", "", "Time", $O$4, -$B26,$T$4,$S$4, "","False")</f>
        <v>42671.21875</v>
      </c>
      <c r="F26" s="23">
        <f xml:space="preserve"> RTD("cqg.rtd",,"StudyData", $P$6, "Bar", "", "Open", $O$4, -$B26, $T$4,$S$4,,$Q$4,$R$4)</f>
        <v>14.58</v>
      </c>
      <c r="G26" s="23">
        <f xml:space="preserve"> RTD("cqg.rtd",,"StudyData", $P$6, "Bar", "", "High", $O$4, -$B26, $T$4,$S$4,,$Q$4,$R$4)</f>
        <v>14.63</v>
      </c>
      <c r="H26" s="23">
        <f xml:space="preserve"> RTD("cqg.rtd",,"StudyData", $P$6, "Bar", "", "Low", $O$4, -$B26, $T$4,$S$4,,$Q$4,$R$4)</f>
        <v>14.54</v>
      </c>
      <c r="I26" s="23">
        <f xml:space="preserve"> RTD("cqg.rtd",,"StudyData", $P$6, "Bar", "", "Close", $O$4, -$B26, $T$4,$S$4,,$Q$4,$R$4)</f>
        <v>14.55</v>
      </c>
      <c r="J26" s="23">
        <f t="shared" si="3"/>
        <v>14.53999999999999</v>
      </c>
      <c r="K26" s="24">
        <v>15</v>
      </c>
      <c r="L26" s="25" t="e">
        <f t="shared" si="1"/>
        <v>#N/A</v>
      </c>
    </row>
    <row r="27" spans="2:12" x14ac:dyDescent="0.3">
      <c r="B27" s="19">
        <f t="shared" si="2"/>
        <v>23</v>
      </c>
      <c r="C27" s="21">
        <f xml:space="preserve"> RTD("cqg.rtd",,"StudyData", $P$6, "Bar", "", "Time", $O$4,-$B27, $T$4, "", "","False")</f>
        <v>42671.208333333336</v>
      </c>
      <c r="D27" s="22" t="str">
        <f t="shared" si="0"/>
        <v>5:00</v>
      </c>
      <c r="E27" s="22">
        <f xml:space="preserve"> RTD("cqg.rtd",,"StudyData", $P$6, "Bar", "", "Time", $O$4, -$B27,$T$4,$S$4, "","False")</f>
        <v>42671.208333333336</v>
      </c>
      <c r="F27" s="23">
        <f xml:space="preserve"> RTD("cqg.rtd",,"StudyData", $P$6, "Bar", "", "Open", $O$4, -$B27, $T$4,$S$4,,$Q$4,$R$4)</f>
        <v>14.55</v>
      </c>
      <c r="G27" s="23">
        <f xml:space="preserve"> RTD("cqg.rtd",,"StudyData", $P$6, "Bar", "", "High", $O$4, -$B27, $T$4,$S$4,,$Q$4,$R$4)</f>
        <v>14.58</v>
      </c>
      <c r="H27" s="23">
        <f xml:space="preserve"> RTD("cqg.rtd",,"StudyData", $P$6, "Bar", "", "Low", $O$4, -$B27, $T$4,$S$4,,$Q$4,$R$4)</f>
        <v>14.5</v>
      </c>
      <c r="I27" s="23">
        <f xml:space="preserve"> RTD("cqg.rtd",,"StudyData", $P$6, "Bar", "", "Close", $O$4, -$B27, $T$4,$S$4,,$Q$4,$R$4)</f>
        <v>14.52</v>
      </c>
      <c r="J27" s="23">
        <f t="shared" si="3"/>
        <v>14.55999999999999</v>
      </c>
      <c r="K27" s="24">
        <v>13</v>
      </c>
      <c r="L27" s="25" t="e">
        <f t="shared" si="1"/>
        <v>#N/A</v>
      </c>
    </row>
    <row r="28" spans="2:12" x14ac:dyDescent="0.3">
      <c r="B28" s="19">
        <f t="shared" si="2"/>
        <v>24</v>
      </c>
      <c r="C28" s="21">
        <f xml:space="preserve"> RTD("cqg.rtd",,"StudyData", $P$6, "Bar", "", "Time", $O$4,-$B28, $T$4, "", "","False")</f>
        <v>42671.197916666664</v>
      </c>
      <c r="D28" s="22" t="str">
        <f t="shared" si="0"/>
        <v>4:45</v>
      </c>
      <c r="E28" s="22">
        <f xml:space="preserve"> RTD("cqg.rtd",,"StudyData", $P$6, "Bar", "", "Time", $O$4, -$B28,$T$4,$S$4, "","False")</f>
        <v>42671.197916666664</v>
      </c>
      <c r="F28" s="23">
        <f xml:space="preserve"> RTD("cqg.rtd",,"StudyData", $P$6, "Bar", "", "Open", $O$4, -$B28, $T$4,$S$4,,$Q$4,$R$4)</f>
        <v>14.52</v>
      </c>
      <c r="G28" s="23">
        <f xml:space="preserve"> RTD("cqg.rtd",,"StudyData", $P$6, "Bar", "", "High", $O$4, -$B28, $T$4,$S$4,,$Q$4,$R$4)</f>
        <v>14.55</v>
      </c>
      <c r="H28" s="23">
        <f xml:space="preserve"> RTD("cqg.rtd",,"StudyData", $P$6, "Bar", "", "Low", $O$4, -$B28, $T$4,$S$4,,$Q$4,$R$4)</f>
        <v>14.47</v>
      </c>
      <c r="I28" s="23">
        <f xml:space="preserve"> RTD("cqg.rtd",,"StudyData", $P$6, "Bar", "", "Close", $O$4, -$B28, $T$4,$S$4,,$Q$4,$R$4)</f>
        <v>14.54</v>
      </c>
      <c r="J28" s="23">
        <f t="shared" si="3"/>
        <v>14.579999999999989</v>
      </c>
      <c r="K28" s="24">
        <v>18</v>
      </c>
      <c r="L28" s="25" t="e">
        <f t="shared" si="1"/>
        <v>#N/A</v>
      </c>
    </row>
    <row r="29" spans="2:12" x14ac:dyDescent="0.3">
      <c r="B29" s="19">
        <f t="shared" si="2"/>
        <v>25</v>
      </c>
      <c r="C29" s="21">
        <f xml:space="preserve"> RTD("cqg.rtd",,"StudyData", $P$6, "Bar", "", "Time", $O$4,-$B29, $T$4, "", "","False")</f>
        <v>42671.1875</v>
      </c>
      <c r="D29" s="22" t="str">
        <f t="shared" si="0"/>
        <v>4:30</v>
      </c>
      <c r="E29" s="22">
        <f xml:space="preserve"> RTD("cqg.rtd",,"StudyData", $P$6, "Bar", "", "Time", $O$4, -$B29,$T$4,$S$4, "","False")</f>
        <v>42671.1875</v>
      </c>
      <c r="F29" s="23">
        <f xml:space="preserve"> RTD("cqg.rtd",,"StudyData", $P$6, "Bar", "", "Open", $O$4, -$B29, $T$4,$S$4,,$Q$4,$R$4)</f>
        <v>14.57</v>
      </c>
      <c r="G29" s="23">
        <f xml:space="preserve"> RTD("cqg.rtd",,"StudyData", $P$6, "Bar", "", "High", $O$4, -$B29, $T$4,$S$4,,$Q$4,$R$4)</f>
        <v>14.57</v>
      </c>
      <c r="H29" s="23">
        <f xml:space="preserve"> RTD("cqg.rtd",,"StudyData", $P$6, "Bar", "", "Low", $O$4, -$B29, $T$4,$S$4,,$Q$4,$R$4)</f>
        <v>14.48</v>
      </c>
      <c r="I29" s="23">
        <f xml:space="preserve"> RTD("cqg.rtd",,"StudyData", $P$6, "Bar", "", "Close", $O$4, -$B29, $T$4,$S$4,,$Q$4,$R$4)</f>
        <v>14.52</v>
      </c>
      <c r="J29" s="23">
        <f t="shared" si="3"/>
        <v>14.599999999999989</v>
      </c>
      <c r="K29" s="24">
        <v>14</v>
      </c>
      <c r="L29" s="25" t="e">
        <f t="shared" si="1"/>
        <v>#N/A</v>
      </c>
    </row>
    <row r="30" spans="2:12" x14ac:dyDescent="0.3">
      <c r="B30" s="19">
        <f t="shared" si="2"/>
        <v>26</v>
      </c>
      <c r="C30" s="21">
        <f xml:space="preserve"> RTD("cqg.rtd",,"StudyData", $P$6, "Bar", "", "Time", $O$4,-$B30, $T$4, "", "","False")</f>
        <v>42671.177083333336</v>
      </c>
      <c r="D30" s="22" t="str">
        <f t="shared" si="0"/>
        <v>4:15</v>
      </c>
      <c r="E30" s="22">
        <f xml:space="preserve"> RTD("cqg.rtd",,"StudyData", $P$6, "Bar", "", "Time", $O$4, -$B30,$T$4,$S$4, "","False")</f>
        <v>42671.177083333336</v>
      </c>
      <c r="F30" s="23">
        <f xml:space="preserve"> RTD("cqg.rtd",,"StudyData", $P$6, "Bar", "", "Open", $O$4, -$B30, $T$4,$S$4,,$Q$4,$R$4)</f>
        <v>14.51</v>
      </c>
      <c r="G30" s="23">
        <f xml:space="preserve"> RTD("cqg.rtd",,"StudyData", $P$6, "Bar", "", "High", $O$4, -$B30, $T$4,$S$4,,$Q$4,$R$4)</f>
        <v>14.57</v>
      </c>
      <c r="H30" s="23">
        <f xml:space="preserve"> RTD("cqg.rtd",,"StudyData", $P$6, "Bar", "", "Low", $O$4, -$B30, $T$4,$S$4,,$Q$4,$R$4)</f>
        <v>14.5</v>
      </c>
      <c r="I30" s="23">
        <f xml:space="preserve"> RTD("cqg.rtd",,"StudyData", $P$6, "Bar", "", "Close", $O$4, -$B30, $T$4,$S$4,,$Q$4,$R$4)</f>
        <v>14.51</v>
      </c>
      <c r="J30" s="23">
        <f t="shared" si="3"/>
        <v>14.619999999999989</v>
      </c>
      <c r="K30" s="24">
        <v>8</v>
      </c>
      <c r="L30" s="25" t="e">
        <f t="shared" si="1"/>
        <v>#N/A</v>
      </c>
    </row>
    <row r="31" spans="2:12" x14ac:dyDescent="0.3">
      <c r="B31" s="19">
        <f t="shared" si="2"/>
        <v>27</v>
      </c>
      <c r="C31" s="21">
        <f xml:space="preserve"> RTD("cqg.rtd",,"StudyData", $P$6, "Bar", "", "Time", $O$4,-$B31, $T$4, "", "","False")</f>
        <v>42671.166666666664</v>
      </c>
      <c r="D31" s="22" t="str">
        <f t="shared" si="0"/>
        <v>4:00</v>
      </c>
      <c r="E31" s="22">
        <f xml:space="preserve"> RTD("cqg.rtd",,"StudyData", $P$6, "Bar", "", "Time", $O$4, -$B31,$T$4,$S$4, "","False")</f>
        <v>42671.166666666664</v>
      </c>
      <c r="F31" s="23">
        <f xml:space="preserve"> RTD("cqg.rtd",,"StudyData", $P$6, "Bar", "", "Open", $O$4, -$B31, $T$4,$S$4,,$Q$4,$R$4)</f>
        <v>14.5</v>
      </c>
      <c r="G31" s="23">
        <f xml:space="preserve"> RTD("cqg.rtd",,"StudyData", $P$6, "Bar", "", "High", $O$4, -$B31, $T$4,$S$4,,$Q$4,$R$4)</f>
        <v>14.55</v>
      </c>
      <c r="H31" s="23">
        <f xml:space="preserve"> RTD("cqg.rtd",,"StudyData", $P$6, "Bar", "", "Low", $O$4, -$B31, $T$4,$S$4,,$Q$4,$R$4)</f>
        <v>14.45</v>
      </c>
      <c r="I31" s="23">
        <f xml:space="preserve"> RTD("cqg.rtd",,"StudyData", $P$6, "Bar", "", "Close", $O$4, -$B31, $T$4,$S$4,,$Q$4,$R$4)</f>
        <v>14.45</v>
      </c>
      <c r="J31" s="23">
        <f t="shared" si="3"/>
        <v>14.639999999999988</v>
      </c>
      <c r="K31" s="24">
        <v>8</v>
      </c>
      <c r="L31" s="25" t="e">
        <f t="shared" si="1"/>
        <v>#N/A</v>
      </c>
    </row>
    <row r="32" spans="2:12" x14ac:dyDescent="0.3">
      <c r="B32" s="19">
        <f t="shared" si="2"/>
        <v>28</v>
      </c>
      <c r="C32" s="21">
        <f xml:space="preserve"> RTD("cqg.rtd",,"StudyData", $P$6, "Bar", "", "Time", $O$4,-$B32, $T$4, "", "","False")</f>
        <v>42671.15625</v>
      </c>
      <c r="D32" s="22" t="str">
        <f t="shared" si="0"/>
        <v>3:45</v>
      </c>
      <c r="E32" s="22">
        <f xml:space="preserve"> RTD("cqg.rtd",,"StudyData", $P$6, "Bar", "", "Time", $O$4, -$B32,$T$4,$S$4, "","False")</f>
        <v>42671.15625</v>
      </c>
      <c r="F32" s="23">
        <f xml:space="preserve"> RTD("cqg.rtd",,"StudyData", $P$6, "Bar", "", "Open", $O$4, -$B32, $T$4,$S$4,,$Q$4,$R$4)</f>
        <v>14.54</v>
      </c>
      <c r="G32" s="23">
        <f xml:space="preserve"> RTD("cqg.rtd",,"StudyData", $P$6, "Bar", "", "High", $O$4, -$B32, $T$4,$S$4,,$Q$4,$R$4)</f>
        <v>14.6</v>
      </c>
      <c r="H32" s="23">
        <f xml:space="preserve"> RTD("cqg.rtd",,"StudyData", $P$6, "Bar", "", "Low", $O$4, -$B32, $T$4,$S$4,,$Q$4,$R$4)</f>
        <v>14.5</v>
      </c>
      <c r="I32" s="23">
        <f xml:space="preserve"> RTD("cqg.rtd",,"StudyData", $P$6, "Bar", "", "Close", $O$4, -$B32, $T$4,$S$4,,$Q$4,$R$4)</f>
        <v>14.56</v>
      </c>
      <c r="J32" s="23">
        <f t="shared" si="3"/>
        <v>14.659999999999988</v>
      </c>
      <c r="K32" s="24">
        <v>2</v>
      </c>
      <c r="L32" s="25" t="e">
        <f t="shared" si="1"/>
        <v>#N/A</v>
      </c>
    </row>
    <row r="33" spans="2:12" x14ac:dyDescent="0.3">
      <c r="B33" s="19">
        <f t="shared" si="2"/>
        <v>29</v>
      </c>
      <c r="C33" s="21">
        <f xml:space="preserve"> RTD("cqg.rtd",,"StudyData", $P$6, "Bar", "", "Time", $O$4,-$B33, $T$4, "", "","False")</f>
        <v>42671.145833333336</v>
      </c>
      <c r="D33" s="22" t="str">
        <f t="shared" si="0"/>
        <v>3:30</v>
      </c>
      <c r="E33" s="22">
        <f xml:space="preserve"> RTD("cqg.rtd",,"StudyData", $P$6, "Bar", "", "Time", $O$4, -$B33,$T$4,$S$4, "","False")</f>
        <v>42671.145833333336</v>
      </c>
      <c r="F33" s="23">
        <f xml:space="preserve"> RTD("cqg.rtd",,"StudyData", $P$6, "Bar", "", "Open", $O$4, -$B33, $T$4,$S$4,,$Q$4,$R$4)</f>
        <v>14.49</v>
      </c>
      <c r="G33" s="23">
        <f xml:space="preserve"> RTD("cqg.rtd",,"StudyData", $P$6, "Bar", "", "High", $O$4, -$B33, $T$4,$S$4,,$Q$4,$R$4)</f>
        <v>14.58</v>
      </c>
      <c r="H33" s="23">
        <f xml:space="preserve"> RTD("cqg.rtd",,"StudyData", $P$6, "Bar", "", "Low", $O$4, -$B33, $T$4,$S$4,,$Q$4,$R$4)</f>
        <v>14.43</v>
      </c>
      <c r="I33" s="23">
        <f xml:space="preserve"> RTD("cqg.rtd",,"StudyData", $P$6, "Bar", "", "Close", $O$4, -$B33, $T$4,$S$4,,$Q$4,$R$4)</f>
        <v>14.58</v>
      </c>
      <c r="J33" s="23">
        <f t="shared" si="3"/>
        <v>14.679999999999987</v>
      </c>
      <c r="K33" s="24">
        <v>3</v>
      </c>
      <c r="L33" s="25" t="e">
        <f t="shared" si="1"/>
        <v>#N/A</v>
      </c>
    </row>
    <row r="34" spans="2:12" x14ac:dyDescent="0.3">
      <c r="B34" s="19">
        <f t="shared" si="2"/>
        <v>30</v>
      </c>
      <c r="C34" s="21">
        <f xml:space="preserve"> RTD("cqg.rtd",,"StudyData", $P$6, "Bar", "", "Time", $O$4,-$B34, $T$4, "", "","False")</f>
        <v>42671.135416666664</v>
      </c>
      <c r="D34" s="22" t="str">
        <f t="shared" si="0"/>
        <v>3:15</v>
      </c>
      <c r="E34" s="22">
        <f xml:space="preserve"> RTD("cqg.rtd",,"StudyData", $P$6, "Bar", "", "Time", $O$4, -$B34,$T$4,$S$4, "","False")</f>
        <v>42671.135416666664</v>
      </c>
      <c r="F34" s="23">
        <f xml:space="preserve"> RTD("cqg.rtd",,"StudyData", $P$6, "Bar", "", "Open", $O$4, -$B34, $T$4,$S$4,,$Q$4,$R$4)</f>
        <v>14.58</v>
      </c>
      <c r="G34" s="23">
        <f xml:space="preserve"> RTD("cqg.rtd",,"StudyData", $P$6, "Bar", "", "High", $O$4, -$B34, $T$4,$S$4,,$Q$4,$R$4)</f>
        <v>14.61</v>
      </c>
      <c r="H34" s="23">
        <f xml:space="preserve"> RTD("cqg.rtd",,"StudyData", $P$6, "Bar", "", "Low", $O$4, -$B34, $T$4,$S$4,,$Q$4,$R$4)</f>
        <v>14.47</v>
      </c>
      <c r="I34" s="23">
        <f xml:space="preserve"> RTD("cqg.rtd",,"StudyData", $P$6, "Bar", "", "Close", $O$4, -$B34, $T$4,$S$4,,$Q$4,$R$4)</f>
        <v>14.47</v>
      </c>
      <c r="J34" s="23">
        <f t="shared" si="3"/>
        <v>14.699999999999987</v>
      </c>
      <c r="K34" s="24">
        <v>5</v>
      </c>
      <c r="L34" s="25" t="e">
        <f t="shared" si="1"/>
        <v>#N/A</v>
      </c>
    </row>
    <row r="35" spans="2:12" x14ac:dyDescent="0.3">
      <c r="B35" s="19">
        <f t="shared" si="2"/>
        <v>31</v>
      </c>
      <c r="C35" s="21">
        <f xml:space="preserve"> RTD("cqg.rtd",,"StudyData", $P$6, "Bar", "", "Time", $O$4,-$B35, $T$4, "", "","False")</f>
        <v>42671.125</v>
      </c>
      <c r="D35" s="22" t="str">
        <f t="shared" si="0"/>
        <v>3:00</v>
      </c>
      <c r="E35" s="22">
        <f xml:space="preserve"> RTD("cqg.rtd",,"StudyData", $P$6, "Bar", "", "Time", $O$4, -$B35,$T$4,$S$4, "","False")</f>
        <v>42671.125</v>
      </c>
      <c r="F35" s="23">
        <f xml:space="preserve"> RTD("cqg.rtd",,"StudyData", $P$6, "Bar", "", "Open", $O$4, -$B35, $T$4,$S$4,,$Q$4,$R$4)</f>
        <v>14.66</v>
      </c>
      <c r="G35" s="23">
        <f xml:space="preserve"> RTD("cqg.rtd",,"StudyData", $P$6, "Bar", "", "High", $O$4, -$B35, $T$4,$S$4,,$Q$4,$R$4)</f>
        <v>14.68</v>
      </c>
      <c r="H35" s="23">
        <f xml:space="preserve"> RTD("cqg.rtd",,"StudyData", $P$6, "Bar", "", "Low", $O$4, -$B35, $T$4,$S$4,,$Q$4,$R$4)</f>
        <v>14.59</v>
      </c>
      <c r="I35" s="23">
        <f xml:space="preserve"> RTD("cqg.rtd",,"StudyData", $P$6, "Bar", "", "Close", $O$4, -$B35, $T$4,$S$4,,$Q$4,$R$4)</f>
        <v>14.59</v>
      </c>
      <c r="J35" s="23">
        <f t="shared" si="3"/>
        <v>14.719999999999986</v>
      </c>
      <c r="K35" s="24">
        <v>5</v>
      </c>
      <c r="L35" s="25" t="e">
        <f t="shared" si="1"/>
        <v>#N/A</v>
      </c>
    </row>
    <row r="36" spans="2:12" x14ac:dyDescent="0.3">
      <c r="B36" s="19">
        <f t="shared" si="2"/>
        <v>32</v>
      </c>
      <c r="C36" s="21">
        <f xml:space="preserve"> RTD("cqg.rtd",,"StudyData", $P$6, "Bar", "", "Time", $O$4,-$B36, $T$4, "", "","False")</f>
        <v>42671.114583333336</v>
      </c>
      <c r="D36" s="22" t="str">
        <f t="shared" si="0"/>
        <v>2:45</v>
      </c>
      <c r="E36" s="22">
        <f xml:space="preserve"> RTD("cqg.rtd",,"StudyData", $P$6, "Bar", "", "Time", $O$4, -$B36,$T$4,$S$4, "","False")</f>
        <v>42671.114583333336</v>
      </c>
      <c r="F36" s="23">
        <f xml:space="preserve"> RTD("cqg.rtd",,"StudyData", $P$6, "Bar", "", "Open", $O$4, -$B36, $T$4,$S$4,,$Q$4,$R$4)</f>
        <v>14.58</v>
      </c>
      <c r="G36" s="23">
        <f xml:space="preserve"> RTD("cqg.rtd",,"StudyData", $P$6, "Bar", "", "High", $O$4, -$B36, $T$4,$S$4,,$Q$4,$R$4)</f>
        <v>14.68</v>
      </c>
      <c r="H36" s="23">
        <f xml:space="preserve"> RTD("cqg.rtd",,"StudyData", $P$6, "Bar", "", "Low", $O$4, -$B36, $T$4,$S$4,,$Q$4,$R$4)</f>
        <v>14.57</v>
      </c>
      <c r="I36" s="23">
        <f xml:space="preserve"> RTD("cqg.rtd",,"StudyData", $P$6, "Bar", "", "Close", $O$4, -$B36, $T$4,$S$4,,$Q$4,$R$4)</f>
        <v>14.68</v>
      </c>
      <c r="J36" s="23">
        <f t="shared" si="3"/>
        <v>14.739999999999986</v>
      </c>
      <c r="K36" s="24">
        <v>5</v>
      </c>
      <c r="L36" s="25" t="e">
        <f t="shared" si="1"/>
        <v>#N/A</v>
      </c>
    </row>
    <row r="37" spans="2:12" x14ac:dyDescent="0.3">
      <c r="B37" s="19">
        <f t="shared" si="2"/>
        <v>33</v>
      </c>
      <c r="C37" s="21">
        <f xml:space="preserve"> RTD("cqg.rtd",,"StudyData", $P$6, "Bar", "", "Time", $O$4,-$B37, $T$4, "", "","False")</f>
        <v>42671.104166666664</v>
      </c>
      <c r="D37" s="22" t="str">
        <f t="shared" si="0"/>
        <v>2:30</v>
      </c>
      <c r="E37" s="22">
        <f xml:space="preserve"> RTD("cqg.rtd",,"StudyData", $P$6, "Bar", "", "Time", $O$4, -$B37,$T$4,$S$4, "","False")</f>
        <v>42671.104166666664</v>
      </c>
      <c r="F37" s="23">
        <f xml:space="preserve"> RTD("cqg.rtd",,"StudyData", $P$6, "Bar", "", "Open", $O$4, -$B37, $T$4,$S$4,,$Q$4,$R$4)</f>
        <v>14.64</v>
      </c>
      <c r="G37" s="23">
        <f xml:space="preserve"> RTD("cqg.rtd",,"StudyData", $P$6, "Bar", "", "High", $O$4, -$B37, $T$4,$S$4,,$Q$4,$R$4)</f>
        <v>14.67</v>
      </c>
      <c r="H37" s="23">
        <f xml:space="preserve"> RTD("cqg.rtd",,"StudyData", $P$6, "Bar", "", "Low", $O$4, -$B37, $T$4,$S$4,,$Q$4,$R$4)</f>
        <v>14.58</v>
      </c>
      <c r="I37" s="23">
        <f xml:space="preserve"> RTD("cqg.rtd",,"StudyData", $P$6, "Bar", "", "Close", $O$4, -$B37, $T$4,$S$4,,$Q$4,$R$4)</f>
        <v>14.66</v>
      </c>
      <c r="J37" s="23">
        <f t="shared" si="3"/>
        <v>14.759999999999986</v>
      </c>
      <c r="K37" s="24">
        <v>1</v>
      </c>
      <c r="L37" s="25" t="e">
        <f t="shared" si="1"/>
        <v>#N/A</v>
      </c>
    </row>
    <row r="38" spans="2:12" x14ac:dyDescent="0.3">
      <c r="B38" s="19">
        <f t="shared" si="2"/>
        <v>34</v>
      </c>
      <c r="C38" s="21">
        <f xml:space="preserve"> RTD("cqg.rtd",,"StudyData", $P$6, "Bar", "", "Time", $O$4,-$B38, $T$4, "", "","False")</f>
        <v>42671.09375</v>
      </c>
      <c r="D38" s="22" t="str">
        <f t="shared" si="0"/>
        <v>2:15</v>
      </c>
      <c r="E38" s="22">
        <f xml:space="preserve"> RTD("cqg.rtd",,"StudyData", $P$6, "Bar", "", "Time", $O$4, -$B38,$T$4,$S$4, "","False")</f>
        <v>42671.09375</v>
      </c>
      <c r="F38" s="23">
        <f xml:space="preserve"> RTD("cqg.rtd",,"StudyData", $P$6, "Bar", "", "Open", $O$4, -$B38, $T$4,$S$4,,$Q$4,$R$4)</f>
        <v>14.59</v>
      </c>
      <c r="G38" s="23">
        <f xml:space="preserve"> RTD("cqg.rtd",,"StudyData", $P$6, "Bar", "", "High", $O$4, -$B38, $T$4,$S$4,,$Q$4,$R$4)</f>
        <v>14.64</v>
      </c>
      <c r="H38" s="23">
        <f xml:space="preserve"> RTD("cqg.rtd",,"StudyData", $P$6, "Bar", "", "Low", $O$4, -$B38, $T$4,$S$4,,$Q$4,$R$4)</f>
        <v>14.53</v>
      </c>
      <c r="I38" s="23">
        <f xml:space="preserve"> RTD("cqg.rtd",,"StudyData", $P$6, "Bar", "", "Close", $O$4, -$B38, $T$4,$S$4,,$Q$4,$R$4)</f>
        <v>14.59</v>
      </c>
      <c r="J38" s="23">
        <f t="shared" si="3"/>
        <v>14.779999999999985</v>
      </c>
      <c r="K38" s="24">
        <v>3</v>
      </c>
      <c r="L38" s="25" t="e">
        <f t="shared" si="1"/>
        <v>#N/A</v>
      </c>
    </row>
    <row r="39" spans="2:12" x14ac:dyDescent="0.3">
      <c r="B39" s="19">
        <f t="shared" si="2"/>
        <v>35</v>
      </c>
      <c r="C39" s="21">
        <f xml:space="preserve"> RTD("cqg.rtd",,"StudyData", $P$6, "Bar", "", "Time", $O$4,-$B39, $T$4, "", "","False")</f>
        <v>42671.083333333336</v>
      </c>
      <c r="D39" s="22" t="str">
        <f t="shared" si="0"/>
        <v>2:00</v>
      </c>
      <c r="E39" s="22">
        <f xml:space="preserve"> RTD("cqg.rtd",,"StudyData", $P$6, "Bar", "", "Time", $O$4, -$B39,$T$4,$S$4, "","False")</f>
        <v>42671.083333333336</v>
      </c>
      <c r="F39" s="23">
        <f xml:space="preserve"> RTD("cqg.rtd",,"StudyData", $P$6, "Bar", "", "Open", $O$4, -$B39, $T$4,$S$4,,$Q$4,$R$4)</f>
        <v>14.57</v>
      </c>
      <c r="G39" s="23">
        <f xml:space="preserve"> RTD("cqg.rtd",,"StudyData", $P$6, "Bar", "", "High", $O$4, -$B39, $T$4,$S$4,,$Q$4,$R$4)</f>
        <v>14.61</v>
      </c>
      <c r="H39" s="23">
        <f xml:space="preserve"> RTD("cqg.rtd",,"StudyData", $P$6, "Bar", "", "Low", $O$4, -$B39, $T$4,$S$4,,$Q$4,$R$4)</f>
        <v>14.54</v>
      </c>
      <c r="I39" s="23">
        <f xml:space="preserve"> RTD("cqg.rtd",,"StudyData", $P$6, "Bar", "", "Close", $O$4, -$B39, $T$4,$S$4,,$Q$4,$R$4)</f>
        <v>14.56</v>
      </c>
      <c r="J39" s="23">
        <f t="shared" si="3"/>
        <v>14.799999999999985</v>
      </c>
      <c r="K39" s="24">
        <v>9</v>
      </c>
      <c r="L39" s="25" t="e">
        <f t="shared" si="1"/>
        <v>#N/A</v>
      </c>
    </row>
    <row r="40" spans="2:12" x14ac:dyDescent="0.3">
      <c r="B40" s="19">
        <f t="shared" si="2"/>
        <v>36</v>
      </c>
      <c r="C40" s="21">
        <f xml:space="preserve"> RTD("cqg.rtd",,"StudyData", $P$6, "Bar", "", "Time", $O$4,-$B40, $T$4, "", "","False")</f>
        <v>42671.072916666664</v>
      </c>
      <c r="D40" s="22" t="str">
        <f t="shared" si="0"/>
        <v>1:45</v>
      </c>
      <c r="E40" s="22">
        <f xml:space="preserve"> RTD("cqg.rtd",,"StudyData", $P$6, "Bar", "", "Time", $O$4, -$B40,$T$4,$S$4, "","False")</f>
        <v>42671.072916666664</v>
      </c>
      <c r="F40" s="23">
        <f xml:space="preserve"> RTD("cqg.rtd",,"StudyData", $P$6, "Bar", "", "Open", $O$4, -$B40, $T$4,$S$4,,$Q$4,$R$4)</f>
        <v>14.56</v>
      </c>
      <c r="G40" s="23">
        <f xml:space="preserve"> RTD("cqg.rtd",,"StudyData", $P$6, "Bar", "", "High", $O$4, -$B40, $T$4,$S$4,,$Q$4,$R$4)</f>
        <v>14.57</v>
      </c>
      <c r="H40" s="23">
        <f xml:space="preserve"> RTD("cqg.rtd",,"StudyData", $P$6, "Bar", "", "Low", $O$4, -$B40, $T$4,$S$4,,$Q$4,$R$4)</f>
        <v>14.49</v>
      </c>
      <c r="I40" s="23">
        <f xml:space="preserve"> RTD("cqg.rtd",,"StudyData", $P$6, "Bar", "", "Close", $O$4, -$B40, $T$4,$S$4,,$Q$4,$R$4)</f>
        <v>14.57</v>
      </c>
      <c r="J40" s="23">
        <f t="shared" si="3"/>
        <v>14.819999999999984</v>
      </c>
      <c r="K40" s="24">
        <v>7</v>
      </c>
      <c r="L40" s="25" t="e">
        <f t="shared" si="1"/>
        <v>#N/A</v>
      </c>
    </row>
    <row r="41" spans="2:12" x14ac:dyDescent="0.3">
      <c r="B41" s="19">
        <f t="shared" si="2"/>
        <v>37</v>
      </c>
      <c r="C41" s="21">
        <f xml:space="preserve"> RTD("cqg.rtd",,"StudyData", $P$6, "Bar", "", "Time", $O$4,-$B41, $T$4, "", "","False")</f>
        <v>42671.0625</v>
      </c>
      <c r="D41" s="22" t="str">
        <f t="shared" si="0"/>
        <v>1:30</v>
      </c>
      <c r="E41" s="22">
        <f xml:space="preserve"> RTD("cqg.rtd",,"StudyData", $P$6, "Bar", "", "Time", $O$4, -$B41,$T$4,$S$4, "","False")</f>
        <v>42671.0625</v>
      </c>
      <c r="F41" s="23">
        <f xml:space="preserve"> RTD("cqg.rtd",,"StudyData", $P$6, "Bar", "", "Open", $O$4, -$B41, $T$4,$S$4,,$Q$4,$R$4)</f>
        <v>14.55</v>
      </c>
      <c r="G41" s="23">
        <f xml:space="preserve"> RTD("cqg.rtd",,"StudyData", $P$6, "Bar", "", "High", $O$4, -$B41, $T$4,$S$4,,$Q$4,$R$4)</f>
        <v>14.56</v>
      </c>
      <c r="H41" s="23">
        <f xml:space="preserve"> RTD("cqg.rtd",,"StudyData", $P$6, "Bar", "", "Low", $O$4, -$B41, $T$4,$S$4,,$Q$4,$R$4)</f>
        <v>14.49</v>
      </c>
      <c r="I41" s="23">
        <f xml:space="preserve"> RTD("cqg.rtd",,"StudyData", $P$6, "Bar", "", "Close", $O$4, -$B41, $T$4,$S$4,,$Q$4,$R$4)</f>
        <v>14.49</v>
      </c>
      <c r="J41" s="23">
        <f t="shared" si="3"/>
        <v>14.839999999999984</v>
      </c>
      <c r="K41" s="24">
        <v>16</v>
      </c>
      <c r="L41" s="25" t="e">
        <f t="shared" si="1"/>
        <v>#N/A</v>
      </c>
    </row>
    <row r="42" spans="2:12" x14ac:dyDescent="0.3">
      <c r="B42" s="19">
        <f t="shared" si="2"/>
        <v>38</v>
      </c>
      <c r="C42" s="21">
        <f xml:space="preserve"> RTD("cqg.rtd",,"StudyData", $P$6, "Bar", "", "Time", $O$4,-$B42, $T$4, "", "","False")</f>
        <v>42671.052083333336</v>
      </c>
      <c r="D42" s="22" t="str">
        <f t="shared" si="0"/>
        <v>1:15</v>
      </c>
      <c r="E42" s="22">
        <f xml:space="preserve"> RTD("cqg.rtd",,"StudyData", $P$6, "Bar", "", "Time", $O$4, -$B42,$T$4,$S$4, "","False")</f>
        <v>42671.052083333336</v>
      </c>
      <c r="F42" s="23">
        <f xml:space="preserve"> RTD("cqg.rtd",,"StudyData", $P$6, "Bar", "", "Open", $O$4, -$B42, $T$4,$S$4,,$Q$4,$R$4)</f>
        <v>14.54</v>
      </c>
      <c r="G42" s="23">
        <f xml:space="preserve"> RTD("cqg.rtd",,"StudyData", $P$6, "Bar", "", "High", $O$4, -$B42, $T$4,$S$4,,$Q$4,$R$4)</f>
        <v>14.56</v>
      </c>
      <c r="H42" s="23">
        <f xml:space="preserve"> RTD("cqg.rtd",,"StudyData", $P$6, "Bar", "", "Low", $O$4, -$B42, $T$4,$S$4,,$Q$4,$R$4)</f>
        <v>14.54</v>
      </c>
      <c r="I42" s="23">
        <f xml:space="preserve"> RTD("cqg.rtd",,"StudyData", $P$6, "Bar", "", "Close", $O$4, -$B42, $T$4,$S$4,,$Q$4,$R$4)</f>
        <v>14.55</v>
      </c>
      <c r="J42" s="23">
        <f t="shared" si="3"/>
        <v>14.859999999999983</v>
      </c>
      <c r="K42" s="24">
        <v>14</v>
      </c>
      <c r="L42" s="25" t="e">
        <f>IF(AND($I$4&gt;=J42,$I$4&lt;J43),IF(K42=0,1,K42),NA())</f>
        <v>#N/A</v>
      </c>
    </row>
    <row r="43" spans="2:12" x14ac:dyDescent="0.3">
      <c r="B43" s="19">
        <f t="shared" si="2"/>
        <v>39</v>
      </c>
      <c r="C43" s="21">
        <f xml:space="preserve"> RTD("cqg.rtd",,"StudyData", $P$6, "Bar", "", "Time", $O$4,-$B43, $T$4, "", "","False")</f>
        <v>42671.041666666664</v>
      </c>
      <c r="D43" s="22" t="str">
        <f t="shared" si="0"/>
        <v>1:00</v>
      </c>
      <c r="E43" s="22">
        <f xml:space="preserve"> RTD("cqg.rtd",,"StudyData", $P$6, "Bar", "", "Time", $O$4, -$B43,$T$4,$S$4, "","False")</f>
        <v>42671.041666666664</v>
      </c>
      <c r="F43" s="23">
        <f xml:space="preserve"> RTD("cqg.rtd",,"StudyData", $P$6, "Bar", "", "Open", $O$4, -$B43, $T$4,$S$4,,$Q$4,$R$4)</f>
        <v>14.53</v>
      </c>
      <c r="G43" s="23">
        <f xml:space="preserve"> RTD("cqg.rtd",,"StudyData", $P$6, "Bar", "", "High", $O$4, -$B43, $T$4,$S$4,,$Q$4,$R$4)</f>
        <v>14.61</v>
      </c>
      <c r="H43" s="23">
        <f xml:space="preserve"> RTD("cqg.rtd",,"StudyData", $P$6, "Bar", "", "Low", $O$4, -$B43, $T$4,$S$4,,$Q$4,$R$4)</f>
        <v>14.51</v>
      </c>
      <c r="I43" s="23">
        <f xml:space="preserve"> RTD("cqg.rtd",,"StudyData", $P$6, "Bar", "", "Close", $O$4, -$B43, $T$4,$S$4,,$Q$4,$R$4)</f>
        <v>14.53</v>
      </c>
      <c r="J43" s="23">
        <f t="shared" si="3"/>
        <v>14.879999999999983</v>
      </c>
      <c r="K43" s="24">
        <v>2</v>
      </c>
      <c r="L43" s="25" t="e">
        <f t="shared" si="1"/>
        <v>#N/A</v>
      </c>
    </row>
    <row r="44" spans="2:12" x14ac:dyDescent="0.3">
      <c r="B44" s="19">
        <f t="shared" si="2"/>
        <v>40</v>
      </c>
      <c r="C44" s="21">
        <f xml:space="preserve"> RTD("cqg.rtd",,"StudyData", $P$6, "Bar", "", "Time", $O$4,-$B44, $T$4, "", "","False")</f>
        <v>42671.03125</v>
      </c>
      <c r="D44" s="22" t="str">
        <f t="shared" si="0"/>
        <v>0:45</v>
      </c>
      <c r="E44" s="22">
        <f xml:space="preserve"> RTD("cqg.rtd",,"StudyData", $P$6, "Bar", "", "Time", $O$4, -$B44,$T$4,$S$4, "","False")</f>
        <v>42671.03125</v>
      </c>
      <c r="F44" s="23">
        <f xml:space="preserve"> RTD("cqg.rtd",,"StudyData", $P$6, "Bar", "", "Open", $O$4, -$B44, $T$4,$S$4,,$Q$4,$R$4)</f>
        <v>14.57</v>
      </c>
      <c r="G44" s="23">
        <f xml:space="preserve"> RTD("cqg.rtd",,"StudyData", $P$6, "Bar", "", "High", $O$4, -$B44, $T$4,$S$4,,$Q$4,$R$4)</f>
        <v>14.58</v>
      </c>
      <c r="H44" s="23">
        <f xml:space="preserve"> RTD("cqg.rtd",,"StudyData", $P$6, "Bar", "", "Low", $O$4, -$B44, $T$4,$S$4,,$Q$4,$R$4)</f>
        <v>14.52</v>
      </c>
      <c r="I44" s="23">
        <f xml:space="preserve"> RTD("cqg.rtd",,"StudyData", $P$6, "Bar", "", "Close", $O$4, -$B44, $T$4,$S$4,,$Q$4,$R$4)</f>
        <v>14.52</v>
      </c>
      <c r="J44" s="23">
        <f t="shared" si="3"/>
        <v>14.899999999999983</v>
      </c>
      <c r="K44" s="24">
        <v>3</v>
      </c>
      <c r="L44" s="25" t="e">
        <f t="shared" si="1"/>
        <v>#N/A</v>
      </c>
    </row>
    <row r="45" spans="2:12" x14ac:dyDescent="0.3">
      <c r="B45" s="19">
        <f t="shared" si="2"/>
        <v>41</v>
      </c>
      <c r="C45" s="21">
        <f xml:space="preserve"> RTD("cqg.rtd",,"StudyData", $P$6, "Bar", "", "Time", $O$4,-$B45, $T$4, "", "","False")</f>
        <v>42671.020833333336</v>
      </c>
      <c r="D45" s="22" t="str">
        <f t="shared" si="0"/>
        <v>0:30</v>
      </c>
      <c r="E45" s="22">
        <f xml:space="preserve"> RTD("cqg.rtd",,"StudyData", $P$6, "Bar", "", "Time", $O$4, -$B45,$T$4,$S$4, "","False")</f>
        <v>42671.020833333336</v>
      </c>
      <c r="F45" s="23">
        <f xml:space="preserve"> RTD("cqg.rtd",,"StudyData", $P$6, "Bar", "", "Open", $O$4, -$B45, $T$4,$S$4,,$Q$4,$R$4)</f>
        <v>14.51</v>
      </c>
      <c r="G45" s="23">
        <f xml:space="preserve"> RTD("cqg.rtd",,"StudyData", $P$6, "Bar", "", "High", $O$4, -$B45, $T$4,$S$4,,$Q$4,$R$4)</f>
        <v>14.56</v>
      </c>
      <c r="H45" s="23">
        <f xml:space="preserve"> RTD("cqg.rtd",,"StudyData", $P$6, "Bar", "", "Low", $O$4, -$B45, $T$4,$S$4,,$Q$4,$R$4)</f>
        <v>14.49</v>
      </c>
      <c r="I45" s="23">
        <f xml:space="preserve"> RTD("cqg.rtd",,"StudyData", $P$6, "Bar", "", "Close", $O$4, -$B45, $T$4,$S$4,,$Q$4,$R$4)</f>
        <v>14.51</v>
      </c>
      <c r="J45" s="23">
        <f t="shared" si="3"/>
        <v>14.919999999999982</v>
      </c>
      <c r="K45" s="24">
        <v>1</v>
      </c>
      <c r="L45" s="25" t="e">
        <f t="shared" si="1"/>
        <v>#N/A</v>
      </c>
    </row>
    <row r="46" spans="2:12" x14ac:dyDescent="0.3">
      <c r="B46" s="19">
        <f t="shared" si="2"/>
        <v>42</v>
      </c>
      <c r="C46" s="21">
        <f xml:space="preserve"> RTD("cqg.rtd",,"StudyData", $P$6, "Bar", "", "Time", $O$4,-$B46, $T$4, "", "","False")</f>
        <v>42671.010416666664</v>
      </c>
      <c r="D46" s="22" t="str">
        <f t="shared" si="0"/>
        <v>0:15</v>
      </c>
      <c r="E46" s="22">
        <f xml:space="preserve"> RTD("cqg.rtd",,"StudyData", $P$6, "Bar", "", "Time", $O$4, -$B46,$T$4,$S$4, "","False")</f>
        <v>42671.010416666664</v>
      </c>
      <c r="F46" s="23">
        <f xml:space="preserve"> RTD("cqg.rtd",,"StudyData", $P$6, "Bar", "", "Open", $O$4, -$B46, $T$4,$S$4,,$Q$4,$R$4)</f>
        <v>14.49</v>
      </c>
      <c r="G46" s="23">
        <f xml:space="preserve"> RTD("cqg.rtd",,"StudyData", $P$6, "Bar", "", "High", $O$4, -$B46, $T$4,$S$4,,$Q$4,$R$4)</f>
        <v>14.57</v>
      </c>
      <c r="H46" s="23">
        <f xml:space="preserve"> RTD("cqg.rtd",,"StudyData", $P$6, "Bar", "", "Low", $O$4, -$B46, $T$4,$S$4,,$Q$4,$R$4)</f>
        <v>14.49</v>
      </c>
      <c r="I46" s="23">
        <f xml:space="preserve"> RTD("cqg.rtd",,"StudyData", $P$6, "Bar", "", "Close", $O$4, -$B46, $T$4,$S$4,,$Q$4,$R$4)</f>
        <v>14.57</v>
      </c>
      <c r="J46" s="23">
        <f t="shared" si="3"/>
        <v>14.939999999999982</v>
      </c>
      <c r="K46" s="24">
        <v>3</v>
      </c>
      <c r="L46" s="25" t="e">
        <f t="shared" si="1"/>
        <v>#N/A</v>
      </c>
    </row>
    <row r="47" spans="2:12" x14ac:dyDescent="0.3">
      <c r="B47" s="19">
        <f t="shared" si="2"/>
        <v>43</v>
      </c>
      <c r="C47" s="21">
        <f xml:space="preserve"> RTD("cqg.rtd",,"StudyData", $P$6, "Bar", "", "Time", $O$4,-$B47, $T$4, "", "","False")</f>
        <v>42671</v>
      </c>
      <c r="D47" s="22" t="str">
        <f t="shared" si="0"/>
        <v>0:00</v>
      </c>
      <c r="E47" s="22">
        <f xml:space="preserve"> RTD("cqg.rtd",,"StudyData", $P$6, "Bar", "", "Time", $O$4, -$B47,$T$4,$S$4, "","False")</f>
        <v>42671</v>
      </c>
      <c r="F47" s="23">
        <f xml:space="preserve"> RTD("cqg.rtd",,"StudyData", $P$6, "Bar", "", "Open", $O$4, -$B47, $T$4,$S$4,,$Q$4,$R$4)</f>
        <v>14.55</v>
      </c>
      <c r="G47" s="23">
        <f xml:space="preserve"> RTD("cqg.rtd",,"StudyData", $P$6, "Bar", "", "High", $O$4, -$B47, $T$4,$S$4,,$Q$4,$R$4)</f>
        <v>14.56</v>
      </c>
      <c r="H47" s="23">
        <f xml:space="preserve"> RTD("cqg.rtd",,"StudyData", $P$6, "Bar", "", "Low", $O$4, -$B47, $T$4,$S$4,,$Q$4,$R$4)</f>
        <v>14.49</v>
      </c>
      <c r="I47" s="23">
        <f xml:space="preserve"> RTD("cqg.rtd",,"StudyData", $P$6, "Bar", "", "Close", $O$4, -$B47, $T$4,$S$4,,$Q$4,$R$4)</f>
        <v>14.56</v>
      </c>
      <c r="J47" s="23">
        <f t="shared" si="3"/>
        <v>14.959999999999981</v>
      </c>
      <c r="K47" s="24">
        <v>0</v>
      </c>
      <c r="L47" s="25" t="e">
        <f t="shared" si="1"/>
        <v>#N/A</v>
      </c>
    </row>
    <row r="48" spans="2:12" x14ac:dyDescent="0.3">
      <c r="B48" s="19">
        <f t="shared" si="2"/>
        <v>44</v>
      </c>
      <c r="C48" s="21">
        <f xml:space="preserve"> RTD("cqg.rtd",,"StudyData", $P$6, "Bar", "", "Time", $O$4,-$B48, $T$4, "", "","False")</f>
        <v>42670.989583333336</v>
      </c>
      <c r="D48" s="22" t="str">
        <f t="shared" si="0"/>
        <v>23:45</v>
      </c>
      <c r="E48" s="22">
        <f xml:space="preserve"> RTD("cqg.rtd",,"StudyData", $P$6, "Bar", "", "Time", $O$4, -$B48,$T$4,$S$4, "","False")</f>
        <v>42670.989583333336</v>
      </c>
      <c r="F48" s="23">
        <f xml:space="preserve"> RTD("cqg.rtd",,"StudyData", $P$6, "Bar", "", "Open", $O$4, -$B48, $T$4,$S$4,,$Q$4,$R$4)</f>
        <v>14.51</v>
      </c>
      <c r="G48" s="23">
        <f xml:space="preserve"> RTD("cqg.rtd",,"StudyData", $P$6, "Bar", "", "High", $O$4, -$B48, $T$4,$S$4,,$Q$4,$R$4)</f>
        <v>14.56</v>
      </c>
      <c r="H48" s="23">
        <f xml:space="preserve"> RTD("cqg.rtd",,"StudyData", $P$6, "Bar", "", "Low", $O$4, -$B48, $T$4,$S$4,,$Q$4,$R$4)</f>
        <v>14.49</v>
      </c>
      <c r="I48" s="23">
        <f xml:space="preserve"> RTD("cqg.rtd",,"StudyData", $P$6, "Bar", "", "Close", $O$4, -$B48, $T$4,$S$4,,$Q$4,$R$4)</f>
        <v>14.5</v>
      </c>
      <c r="J48" s="23">
        <f t="shared" si="3"/>
        <v>14.979999999999981</v>
      </c>
      <c r="K48" s="24">
        <v>0</v>
      </c>
      <c r="L48" s="25" t="e">
        <f t="shared" si="1"/>
        <v>#N/A</v>
      </c>
    </row>
    <row r="49" spans="2:12" x14ac:dyDescent="0.3">
      <c r="B49" s="19">
        <f t="shared" si="2"/>
        <v>45</v>
      </c>
      <c r="C49" s="21">
        <f xml:space="preserve"> RTD("cqg.rtd",,"StudyData", $P$6, "Bar", "", "Time", $O$4,-$B49, $T$4, "", "","False")</f>
        <v>42670.979166666664</v>
      </c>
      <c r="D49" s="22" t="str">
        <f t="shared" si="0"/>
        <v>23:30</v>
      </c>
      <c r="E49" s="22">
        <f xml:space="preserve"> RTD("cqg.rtd",,"StudyData", $P$6, "Bar", "", "Time", $O$4, -$B49,$T$4,$S$4, "","False")</f>
        <v>42670.979166666664</v>
      </c>
      <c r="F49" s="23">
        <f xml:space="preserve"> RTD("cqg.rtd",,"StudyData", $P$6, "Bar", "", "Open", $O$4, -$B49, $T$4,$S$4,,$Q$4,$R$4)</f>
        <v>14.53</v>
      </c>
      <c r="G49" s="23">
        <f xml:space="preserve"> RTD("cqg.rtd",,"StudyData", $P$6, "Bar", "", "High", $O$4, -$B49, $T$4,$S$4,,$Q$4,$R$4)</f>
        <v>14.57</v>
      </c>
      <c r="H49" s="23">
        <f xml:space="preserve"> RTD("cqg.rtd",,"StudyData", $P$6, "Bar", "", "Low", $O$4, -$B49, $T$4,$S$4,,$Q$4,$R$4)</f>
        <v>14.51</v>
      </c>
      <c r="I49" s="23">
        <f xml:space="preserve"> RTD("cqg.rtd",,"StudyData", $P$6, "Bar", "", "Close", $O$4, -$B49, $T$4,$S$4,,$Q$4,$R$4)</f>
        <v>14.51</v>
      </c>
      <c r="J49" s="23">
        <f t="shared" si="3"/>
        <v>14.99999999999998</v>
      </c>
      <c r="K49" s="24">
        <v>0</v>
      </c>
      <c r="L49" s="25" t="e">
        <f t="shared" si="1"/>
        <v>#N/A</v>
      </c>
    </row>
    <row r="50" spans="2:12" x14ac:dyDescent="0.3">
      <c r="B50" s="19">
        <f t="shared" si="2"/>
        <v>46</v>
      </c>
      <c r="C50" s="21">
        <f xml:space="preserve"> RTD("cqg.rtd",,"StudyData", $P$6, "Bar", "", "Time", $O$4,-$B50, $T$4, "", "","False")</f>
        <v>42670.96875</v>
      </c>
      <c r="D50" s="22" t="str">
        <f t="shared" si="0"/>
        <v>23:15</v>
      </c>
      <c r="E50" s="22">
        <f xml:space="preserve"> RTD("cqg.rtd",,"StudyData", $P$6, "Bar", "", "Time", $O$4, -$B50,$T$4,$S$4, "","False")</f>
        <v>42670.96875</v>
      </c>
      <c r="F50" s="23">
        <f xml:space="preserve"> RTD("cqg.rtd",,"StudyData", $P$6, "Bar", "", "Open", $O$4, -$B50, $T$4,$S$4,,$Q$4,$R$4)</f>
        <v>14.56</v>
      </c>
      <c r="G50" s="23">
        <f xml:space="preserve"> RTD("cqg.rtd",,"StudyData", $P$6, "Bar", "", "High", $O$4, -$B50, $T$4,$S$4,,$Q$4,$R$4)</f>
        <v>14.59</v>
      </c>
      <c r="H50" s="23">
        <f xml:space="preserve"> RTD("cqg.rtd",,"StudyData", $P$6, "Bar", "", "Low", $O$4, -$B50, $T$4,$S$4,,$Q$4,$R$4)</f>
        <v>14.53</v>
      </c>
      <c r="I50" s="23">
        <f xml:space="preserve"> RTD("cqg.rtd",,"StudyData", $P$6, "Bar", "", "Close", $O$4, -$B50, $T$4,$S$4,,$Q$4,$R$4)</f>
        <v>14.53</v>
      </c>
      <c r="J50" s="23">
        <f t="shared" si="3"/>
        <v>15.01999999999998</v>
      </c>
      <c r="K50" s="24">
        <v>0</v>
      </c>
      <c r="L50" s="25" t="e">
        <f t="shared" si="1"/>
        <v>#N/A</v>
      </c>
    </row>
    <row r="51" spans="2:12" x14ac:dyDescent="0.3">
      <c r="B51" s="19">
        <f t="shared" si="2"/>
        <v>47</v>
      </c>
      <c r="C51" s="21">
        <f xml:space="preserve"> RTD("cqg.rtd",,"StudyData", $P$6, "Bar", "", "Time", $O$4,-$B51, $T$4, "", "","False")</f>
        <v>42670.958333333336</v>
      </c>
      <c r="D51" s="22" t="str">
        <f t="shared" si="0"/>
        <v>23:00</v>
      </c>
      <c r="E51" s="22">
        <f xml:space="preserve"> RTD("cqg.rtd",,"StudyData", $P$6, "Bar", "", "Time", $O$4, -$B51,$T$4,$S$4, "","False")</f>
        <v>42670.958333333336</v>
      </c>
      <c r="F51" s="23">
        <f xml:space="preserve"> RTD("cqg.rtd",,"StudyData", $P$6, "Bar", "", "Open", $O$4, -$B51, $T$4,$S$4,,$Q$4,$R$4)</f>
        <v>14.53</v>
      </c>
      <c r="G51" s="23">
        <f xml:space="preserve"> RTD("cqg.rtd",,"StudyData", $P$6, "Bar", "", "High", $O$4, -$B51, $T$4,$S$4,,$Q$4,$R$4)</f>
        <v>14.59</v>
      </c>
      <c r="H51" s="23">
        <f xml:space="preserve"> RTD("cqg.rtd",,"StudyData", $P$6, "Bar", "", "Low", $O$4, -$B51, $T$4,$S$4,,$Q$4,$R$4)</f>
        <v>14.52</v>
      </c>
      <c r="I51" s="23">
        <f xml:space="preserve"> RTD("cqg.rtd",,"StudyData", $P$6, "Bar", "", "Close", $O$4, -$B51, $T$4,$S$4,,$Q$4,$R$4)</f>
        <v>14.57</v>
      </c>
      <c r="J51" s="23">
        <f t="shared" si="3"/>
        <v>15.03999999999998</v>
      </c>
      <c r="K51" s="24">
        <v>0</v>
      </c>
      <c r="L51" s="25" t="e">
        <f t="shared" si="1"/>
        <v>#N/A</v>
      </c>
    </row>
    <row r="52" spans="2:12" x14ac:dyDescent="0.3">
      <c r="B52" s="19">
        <f t="shared" si="2"/>
        <v>48</v>
      </c>
      <c r="C52" s="21">
        <f xml:space="preserve"> RTD("cqg.rtd",,"StudyData", $P$6, "Bar", "", "Time", $O$4,-$B52, $T$4, "", "","False")</f>
        <v>42670.947916666664</v>
      </c>
      <c r="D52" s="22" t="str">
        <f t="shared" si="0"/>
        <v>22:45</v>
      </c>
      <c r="E52" s="22">
        <f xml:space="preserve"> RTD("cqg.rtd",,"StudyData", $P$6, "Bar", "", "Time", $O$4, -$B52,$T$4,$S$4, "","False")</f>
        <v>42670.947916666664</v>
      </c>
      <c r="F52" s="23">
        <f xml:space="preserve"> RTD("cqg.rtd",,"StudyData", $P$6, "Bar", "", "Open", $O$4, -$B52, $T$4,$S$4,,$Q$4,$R$4)</f>
        <v>14.5</v>
      </c>
      <c r="G52" s="23">
        <f xml:space="preserve"> RTD("cqg.rtd",,"StudyData", $P$6, "Bar", "", "High", $O$4, -$B52, $T$4,$S$4,,$Q$4,$R$4)</f>
        <v>14.58</v>
      </c>
      <c r="H52" s="23">
        <f xml:space="preserve"> RTD("cqg.rtd",,"StudyData", $P$6, "Bar", "", "Low", $O$4, -$B52, $T$4,$S$4,,$Q$4,$R$4)</f>
        <v>14.5</v>
      </c>
      <c r="I52" s="23">
        <f xml:space="preserve"> RTD("cqg.rtd",,"StudyData", $P$6, "Bar", "", "Close", $O$4, -$B52, $T$4,$S$4,,$Q$4,$R$4)</f>
        <v>14.53</v>
      </c>
      <c r="J52" s="23">
        <f t="shared" si="3"/>
        <v>15.059999999999979</v>
      </c>
      <c r="K52" s="24">
        <v>0</v>
      </c>
      <c r="L52" s="25" t="e">
        <f t="shared" si="1"/>
        <v>#N/A</v>
      </c>
    </row>
    <row r="53" spans="2:12" x14ac:dyDescent="0.3">
      <c r="B53" s="19">
        <f t="shared" si="2"/>
        <v>49</v>
      </c>
      <c r="C53" s="21">
        <f xml:space="preserve"> RTD("cqg.rtd",,"StudyData", $P$6, "Bar", "", "Time", $O$4,-$B53, $T$4, "", "","False")</f>
        <v>42670.9375</v>
      </c>
      <c r="D53" s="22" t="str">
        <f t="shared" si="0"/>
        <v>22:30</v>
      </c>
      <c r="E53" s="22">
        <f xml:space="preserve"> RTD("cqg.rtd",,"StudyData", $P$6, "Bar", "", "Time", $O$4, -$B53,$T$4,$S$4, "","False")</f>
        <v>42670.9375</v>
      </c>
      <c r="F53" s="23">
        <f xml:space="preserve"> RTD("cqg.rtd",,"StudyData", $P$6, "Bar", "", "Open", $O$4, -$B53, $T$4,$S$4,,$Q$4,$R$4)</f>
        <v>14.5</v>
      </c>
      <c r="G53" s="23">
        <f xml:space="preserve"> RTD("cqg.rtd",,"StudyData", $P$6, "Bar", "", "High", $O$4, -$B53, $T$4,$S$4,,$Q$4,$R$4)</f>
        <v>14.58</v>
      </c>
      <c r="H53" s="23">
        <f xml:space="preserve"> RTD("cqg.rtd",,"StudyData", $P$6, "Bar", "", "Low", $O$4, -$B53, $T$4,$S$4,,$Q$4,$R$4)</f>
        <v>14.49</v>
      </c>
      <c r="I53" s="23">
        <f xml:space="preserve"> RTD("cqg.rtd",,"StudyData", $P$6, "Bar", "", "Close", $O$4, -$B53, $T$4,$S$4,,$Q$4,$R$4)</f>
        <v>14.5</v>
      </c>
      <c r="J53" s="23">
        <f t="shared" si="3"/>
        <v>15.079999999999979</v>
      </c>
      <c r="K53" s="24">
        <v>0</v>
      </c>
      <c r="L53" s="25" t="e">
        <f t="shared" si="1"/>
        <v>#N/A</v>
      </c>
    </row>
    <row r="54" spans="2:12" x14ac:dyDescent="0.3">
      <c r="B54" s="19">
        <f t="shared" si="2"/>
        <v>50</v>
      </c>
      <c r="C54" s="21">
        <f xml:space="preserve"> RTD("cqg.rtd",,"StudyData", $P$6, "Bar", "", "Time", $O$4,-$B54, $T$4, "", "","False")</f>
        <v>42670.927083333336</v>
      </c>
      <c r="D54" s="22" t="str">
        <f t="shared" si="0"/>
        <v>22:15</v>
      </c>
      <c r="E54" s="22">
        <f xml:space="preserve"> RTD("cqg.rtd",,"StudyData", $P$6, "Bar", "", "Time", $O$4, -$B54,$T$4,$S$4, "","False")</f>
        <v>42670.927083333336</v>
      </c>
      <c r="F54" s="23">
        <f xml:space="preserve"> RTD("cqg.rtd",,"StudyData", $P$6, "Bar", "", "Open", $O$4, -$B54, $T$4,$S$4,,$Q$4,$R$4)</f>
        <v>14.51</v>
      </c>
      <c r="G54" s="23">
        <f xml:space="preserve"> RTD("cqg.rtd",,"StudyData", $P$6, "Bar", "", "High", $O$4, -$B54, $T$4,$S$4,,$Q$4,$R$4)</f>
        <v>14.56</v>
      </c>
      <c r="H54" s="23">
        <f xml:space="preserve"> RTD("cqg.rtd",,"StudyData", $P$6, "Bar", "", "Low", $O$4, -$B54, $T$4,$S$4,,$Q$4,$R$4)</f>
        <v>14.49</v>
      </c>
      <c r="I54" s="23">
        <f xml:space="preserve"> RTD("cqg.rtd",,"StudyData", $P$6, "Bar", "", "Close", $O$4, -$B54, $T$4,$S$4,,$Q$4,$R$4)</f>
        <v>14.5</v>
      </c>
      <c r="J54" s="23">
        <f t="shared" si="3"/>
        <v>15.099999999999978</v>
      </c>
      <c r="K54" s="24">
        <v>0</v>
      </c>
      <c r="L54" s="25" t="e">
        <f t="shared" si="1"/>
        <v>#N/A</v>
      </c>
    </row>
    <row r="55" spans="2:12" x14ac:dyDescent="0.3">
      <c r="B55" s="19">
        <f t="shared" si="2"/>
        <v>51</v>
      </c>
      <c r="C55" s="21">
        <f xml:space="preserve"> RTD("cqg.rtd",,"StudyData", $P$6, "Bar", "", "Time", $O$4,-$B55, $T$4, "", "","False")</f>
        <v>42670.916666666664</v>
      </c>
      <c r="D55" s="22" t="str">
        <f t="shared" si="0"/>
        <v>22:00</v>
      </c>
      <c r="E55" s="22">
        <f xml:space="preserve"> RTD("cqg.rtd",,"StudyData", $P$6, "Bar", "", "Time", $O$4, -$B55,$T$4,$S$4, "","False")</f>
        <v>42670.916666666664</v>
      </c>
      <c r="F55" s="23">
        <f xml:space="preserve"> RTD("cqg.rtd",,"StudyData", $P$6, "Bar", "", "Open", $O$4, -$B55, $T$4,$S$4,,$Q$4,$R$4)</f>
        <v>14.52</v>
      </c>
      <c r="G55" s="23">
        <f xml:space="preserve"> RTD("cqg.rtd",,"StudyData", $P$6, "Bar", "", "High", $O$4, -$B55, $T$4,$S$4,,$Q$4,$R$4)</f>
        <v>14.6</v>
      </c>
      <c r="H55" s="23">
        <f xml:space="preserve"> RTD("cqg.rtd",,"StudyData", $P$6, "Bar", "", "Low", $O$4, -$B55, $T$4,$S$4,,$Q$4,$R$4)</f>
        <v>14.51</v>
      </c>
      <c r="I55" s="23">
        <f xml:space="preserve"> RTD("cqg.rtd",,"StudyData", $P$6, "Bar", "", "Close", $O$4, -$B55, $T$4,$S$4,,$Q$4,$R$4)</f>
        <v>14.56</v>
      </c>
      <c r="J55" s="23">
        <f t="shared" si="3"/>
        <v>15.119999999999978</v>
      </c>
      <c r="K55" s="24">
        <v>0</v>
      </c>
      <c r="L55" s="25" t="e">
        <f t="shared" si="1"/>
        <v>#N/A</v>
      </c>
    </row>
    <row r="56" spans="2:12" x14ac:dyDescent="0.3">
      <c r="B56" s="19">
        <f t="shared" si="2"/>
        <v>52</v>
      </c>
      <c r="C56" s="21">
        <f xml:space="preserve"> RTD("cqg.rtd",,"StudyData", $P$6, "Bar", "", "Time", $O$4,-$B56, $T$4, "", "","False")</f>
        <v>42670.90625</v>
      </c>
      <c r="D56" s="22" t="str">
        <f t="shared" si="0"/>
        <v>21:45</v>
      </c>
      <c r="E56" s="22">
        <f xml:space="preserve"> RTD("cqg.rtd",,"StudyData", $P$6, "Bar", "", "Time", $O$4, -$B56,$T$4,$S$4, "","False")</f>
        <v>42670.90625</v>
      </c>
      <c r="F56" s="23">
        <f xml:space="preserve"> RTD("cqg.rtd",,"StudyData", $P$6, "Bar", "", "Open", $O$4, -$B56, $T$4,$S$4,,$Q$4,$R$4)</f>
        <v>14.51</v>
      </c>
      <c r="G56" s="23">
        <f xml:space="preserve"> RTD("cqg.rtd",,"StudyData", $P$6, "Bar", "", "High", $O$4, -$B56, $T$4,$S$4,,$Q$4,$R$4)</f>
        <v>14.59</v>
      </c>
      <c r="H56" s="23">
        <f xml:space="preserve"> RTD("cqg.rtd",,"StudyData", $P$6, "Bar", "", "Low", $O$4, -$B56, $T$4,$S$4,,$Q$4,$R$4)</f>
        <v>14.51</v>
      </c>
      <c r="I56" s="23">
        <f xml:space="preserve"> RTD("cqg.rtd",,"StudyData", $P$6, "Bar", "", "Close", $O$4, -$B56, $T$4,$S$4,,$Q$4,$R$4)</f>
        <v>14.58</v>
      </c>
      <c r="J56" s="23">
        <f t="shared" si="3"/>
        <v>15.139999999999977</v>
      </c>
      <c r="K56" s="24">
        <v>0</v>
      </c>
      <c r="L56" s="25" t="e">
        <f t="shared" si="1"/>
        <v>#N/A</v>
      </c>
    </row>
    <row r="57" spans="2:12" x14ac:dyDescent="0.3">
      <c r="B57" s="19">
        <f t="shared" si="2"/>
        <v>53</v>
      </c>
      <c r="C57" s="21">
        <f xml:space="preserve"> RTD("cqg.rtd",,"StudyData", $P$6, "Bar", "", "Time", $O$4,-$B57, $T$4, "", "","False")</f>
        <v>42670.895833333336</v>
      </c>
      <c r="D57" s="22" t="str">
        <f t="shared" si="0"/>
        <v>21:30</v>
      </c>
      <c r="E57" s="22">
        <f xml:space="preserve"> RTD("cqg.rtd",,"StudyData", $P$6, "Bar", "", "Time", $O$4, -$B57,$T$4,$S$4, "","False")</f>
        <v>42670.895833333336</v>
      </c>
      <c r="F57" s="23">
        <f xml:space="preserve"> RTD("cqg.rtd",,"StudyData", $P$6, "Bar", "", "Open", $O$4, -$B57, $T$4,$S$4,,$Q$4,$R$4)</f>
        <v>14.5</v>
      </c>
      <c r="G57" s="23">
        <f xml:space="preserve"> RTD("cqg.rtd",,"StudyData", $P$6, "Bar", "", "High", $O$4, -$B57, $T$4,$S$4,,$Q$4,$R$4)</f>
        <v>14.6</v>
      </c>
      <c r="H57" s="23">
        <f xml:space="preserve"> RTD("cqg.rtd",,"StudyData", $P$6, "Bar", "", "Low", $O$4, -$B57, $T$4,$S$4,,$Q$4,$R$4)</f>
        <v>14.5</v>
      </c>
      <c r="I57" s="23">
        <f xml:space="preserve"> RTD("cqg.rtd",,"StudyData", $P$6, "Bar", "", "Close", $O$4, -$B57, $T$4,$S$4,,$Q$4,$R$4)</f>
        <v>14.51</v>
      </c>
      <c r="J57" s="23">
        <f t="shared" si="3"/>
        <v>15.159999999999977</v>
      </c>
      <c r="K57" s="24">
        <v>0</v>
      </c>
      <c r="L57" s="25" t="e">
        <f t="shared" si="1"/>
        <v>#N/A</v>
      </c>
    </row>
    <row r="58" spans="2:12" x14ac:dyDescent="0.3">
      <c r="B58" s="19">
        <f t="shared" si="2"/>
        <v>54</v>
      </c>
      <c r="C58" s="21">
        <f xml:space="preserve"> RTD("cqg.rtd",,"StudyData", $P$6, "Bar", "", "Time", $O$4,-$B58, $T$4, "", "","False")</f>
        <v>42670.885416666664</v>
      </c>
      <c r="D58" s="22" t="str">
        <f t="shared" si="0"/>
        <v>21:15</v>
      </c>
      <c r="E58" s="22">
        <f xml:space="preserve"> RTD("cqg.rtd",,"StudyData", $P$6, "Bar", "", "Time", $O$4, -$B58,$T$4,$S$4, "","False")</f>
        <v>42670.885416666664</v>
      </c>
      <c r="F58" s="23">
        <f xml:space="preserve"> RTD("cqg.rtd",,"StudyData", $P$6, "Bar", "", "Open", $O$4, -$B58, $T$4,$S$4,,$Q$4,$R$4)</f>
        <v>14.52</v>
      </c>
      <c r="G58" s="23">
        <f xml:space="preserve"> RTD("cqg.rtd",,"StudyData", $P$6, "Bar", "", "High", $O$4, -$B58, $T$4,$S$4,,$Q$4,$R$4)</f>
        <v>14.59</v>
      </c>
      <c r="H58" s="23">
        <f xml:space="preserve"> RTD("cqg.rtd",,"StudyData", $P$6, "Bar", "", "Low", $O$4, -$B58, $T$4,$S$4,,$Q$4,$R$4)</f>
        <v>14.5</v>
      </c>
      <c r="I58" s="23">
        <f xml:space="preserve"> RTD("cqg.rtd",,"StudyData", $P$6, "Bar", "", "Close", $O$4, -$B58, $T$4,$S$4,,$Q$4,$R$4)</f>
        <v>14.51</v>
      </c>
      <c r="J58" s="23">
        <f t="shared" si="3"/>
        <v>15.179999999999977</v>
      </c>
      <c r="K58" s="24">
        <v>0</v>
      </c>
      <c r="L58" s="25" t="e">
        <f t="shared" si="1"/>
        <v>#N/A</v>
      </c>
    </row>
    <row r="59" spans="2:12" x14ac:dyDescent="0.3">
      <c r="B59" s="19">
        <f t="shared" si="2"/>
        <v>55</v>
      </c>
      <c r="C59" s="21">
        <f xml:space="preserve"> RTD("cqg.rtd",,"StudyData", $P$6, "Bar", "", "Time", $O$4,-$B59, $T$4, "", "","False")</f>
        <v>42670.875</v>
      </c>
      <c r="D59" s="22" t="str">
        <f t="shared" si="0"/>
        <v>21:00</v>
      </c>
      <c r="E59" s="22">
        <f xml:space="preserve"> RTD("cqg.rtd",,"StudyData", $P$6, "Bar", "", "Time", $O$4, -$B59,$T$4,$S$4, "","False")</f>
        <v>42670.875</v>
      </c>
      <c r="F59" s="23">
        <f xml:space="preserve"> RTD("cqg.rtd",,"StudyData", $P$6, "Bar", "", "Open", $O$4, -$B59, $T$4,$S$4,,$Q$4,$R$4)</f>
        <v>14.58</v>
      </c>
      <c r="G59" s="23">
        <f xml:space="preserve"> RTD("cqg.rtd",,"StudyData", $P$6, "Bar", "", "High", $O$4, -$B59, $T$4,$S$4,,$Q$4,$R$4)</f>
        <v>14.58</v>
      </c>
      <c r="H59" s="23">
        <f xml:space="preserve"> RTD("cqg.rtd",,"StudyData", $P$6, "Bar", "", "Low", $O$4, -$B59, $T$4,$S$4,,$Q$4,$R$4)</f>
        <v>14.52</v>
      </c>
      <c r="I59" s="23">
        <f xml:space="preserve"> RTD("cqg.rtd",,"StudyData", $P$6, "Bar", "", "Close", $O$4, -$B59, $T$4,$S$4,,$Q$4,$R$4)</f>
        <v>14.52</v>
      </c>
      <c r="J59" s="23">
        <f t="shared" si="3"/>
        <v>15.199999999999976</v>
      </c>
      <c r="K59" s="24">
        <v>0</v>
      </c>
      <c r="L59" s="25" t="e">
        <f t="shared" si="1"/>
        <v>#N/A</v>
      </c>
    </row>
    <row r="60" spans="2:12" x14ac:dyDescent="0.3">
      <c r="B60" s="19">
        <f t="shared" si="2"/>
        <v>56</v>
      </c>
      <c r="C60" s="21">
        <f xml:space="preserve"> RTD("cqg.rtd",,"StudyData", $P$6, "Bar", "", "Time", $O$4,-$B60, $T$4, "", "","False")</f>
        <v>42670.864583333336</v>
      </c>
      <c r="D60" s="22" t="str">
        <f t="shared" si="0"/>
        <v>20:45</v>
      </c>
      <c r="E60" s="22">
        <f xml:space="preserve"> RTD("cqg.rtd",,"StudyData", $P$6, "Bar", "", "Time", $O$4, -$B60,$T$4,$S$4, "","False")</f>
        <v>42670.864583333336</v>
      </c>
      <c r="F60" s="23">
        <f xml:space="preserve"> RTD("cqg.rtd",,"StudyData", $P$6, "Bar", "", "Open", $O$4, -$B60, $T$4,$S$4,,$Q$4,$R$4)</f>
        <v>14.6</v>
      </c>
      <c r="G60" s="23">
        <f xml:space="preserve"> RTD("cqg.rtd",,"StudyData", $P$6, "Bar", "", "High", $O$4, -$B60, $T$4,$S$4,,$Q$4,$R$4)</f>
        <v>14.6</v>
      </c>
      <c r="H60" s="23">
        <f xml:space="preserve"> RTD("cqg.rtd",,"StudyData", $P$6, "Bar", "", "Low", $O$4, -$B60, $T$4,$S$4,,$Q$4,$R$4)</f>
        <v>14.52</v>
      </c>
      <c r="I60" s="23">
        <f xml:space="preserve"> RTD("cqg.rtd",,"StudyData", $P$6, "Bar", "", "Close", $O$4, -$B60, $T$4,$S$4,,$Q$4,$R$4)</f>
        <v>14.59</v>
      </c>
      <c r="J60" s="23">
        <f t="shared" si="3"/>
        <v>15.219999999999976</v>
      </c>
      <c r="K60" s="24">
        <v>0</v>
      </c>
      <c r="L60" s="25" t="e">
        <f t="shared" si="1"/>
        <v>#N/A</v>
      </c>
    </row>
    <row r="61" spans="2:12" x14ac:dyDescent="0.3">
      <c r="B61" s="19">
        <f t="shared" si="2"/>
        <v>57</v>
      </c>
      <c r="C61" s="21">
        <f xml:space="preserve"> RTD("cqg.rtd",,"StudyData", $P$6, "Bar", "", "Time", $O$4,-$B61, $T$4, "", "","False")</f>
        <v>42670.854166666664</v>
      </c>
      <c r="D61" s="22" t="str">
        <f t="shared" si="0"/>
        <v>20:30</v>
      </c>
      <c r="E61" s="22">
        <f xml:space="preserve"> RTD("cqg.rtd",,"StudyData", $P$6, "Bar", "", "Time", $O$4, -$B61,$T$4,$S$4, "","False")</f>
        <v>42670.854166666664</v>
      </c>
      <c r="F61" s="23">
        <f xml:space="preserve"> RTD("cqg.rtd",,"StudyData", $P$6, "Bar", "", "Open", $O$4, -$B61, $T$4,$S$4,,$Q$4,$R$4)</f>
        <v>14.59</v>
      </c>
      <c r="G61" s="23">
        <f xml:space="preserve"> RTD("cqg.rtd",,"StudyData", $P$6, "Bar", "", "High", $O$4, -$B61, $T$4,$S$4,,$Q$4,$R$4)</f>
        <v>14.6</v>
      </c>
      <c r="H61" s="23">
        <f xml:space="preserve"> RTD("cqg.rtd",,"StudyData", $P$6, "Bar", "", "Low", $O$4, -$B61, $T$4,$S$4,,$Q$4,$R$4)</f>
        <v>14.53</v>
      </c>
      <c r="I61" s="23">
        <f xml:space="preserve"> RTD("cqg.rtd",,"StudyData", $P$6, "Bar", "", "Close", $O$4, -$B61, $T$4,$S$4,,$Q$4,$R$4)</f>
        <v>14.6</v>
      </c>
      <c r="J61" s="23">
        <f t="shared" si="3"/>
        <v>15.239999999999975</v>
      </c>
      <c r="K61" s="24">
        <v>0</v>
      </c>
      <c r="L61" s="25" t="e">
        <f t="shared" si="1"/>
        <v>#N/A</v>
      </c>
    </row>
    <row r="62" spans="2:12" x14ac:dyDescent="0.3">
      <c r="B62" s="19">
        <f t="shared" si="2"/>
        <v>58</v>
      </c>
      <c r="C62" s="21">
        <f xml:space="preserve"> RTD("cqg.rtd",,"StudyData", $P$6, "Bar", "", "Time", $O$4,-$B62, $T$4, "", "","False")</f>
        <v>42670.84375</v>
      </c>
      <c r="D62" s="22" t="str">
        <f t="shared" si="0"/>
        <v>20:15</v>
      </c>
      <c r="E62" s="22">
        <f xml:space="preserve"> RTD("cqg.rtd",,"StudyData", $P$6, "Bar", "", "Time", $O$4, -$B62,$T$4,$S$4, "","False")</f>
        <v>42670.84375</v>
      </c>
      <c r="F62" s="23">
        <f xml:space="preserve"> RTD("cqg.rtd",,"StudyData", $P$6, "Bar", "", "Open", $O$4, -$B62, $T$4,$S$4,,$Q$4,$R$4)</f>
        <v>14.52</v>
      </c>
      <c r="G62" s="23">
        <f xml:space="preserve"> RTD("cqg.rtd",,"StudyData", $P$6, "Bar", "", "High", $O$4, -$B62, $T$4,$S$4,,$Q$4,$R$4)</f>
        <v>14.6</v>
      </c>
      <c r="H62" s="23">
        <f xml:space="preserve"> RTD("cqg.rtd",,"StudyData", $P$6, "Bar", "", "Low", $O$4, -$B62, $T$4,$S$4,,$Q$4,$R$4)</f>
        <v>14.52</v>
      </c>
      <c r="I62" s="23">
        <f xml:space="preserve"> RTD("cqg.rtd",,"StudyData", $P$6, "Bar", "", "Close", $O$4, -$B62, $T$4,$S$4,,$Q$4,$R$4)</f>
        <v>14.54</v>
      </c>
      <c r="J62" s="23">
        <f t="shared" si="3"/>
        <v>15.259999999999975</v>
      </c>
      <c r="K62" s="24">
        <v>0</v>
      </c>
      <c r="L62" s="25" t="e">
        <f t="shared" si="1"/>
        <v>#N/A</v>
      </c>
    </row>
    <row r="63" spans="2:12" x14ac:dyDescent="0.3">
      <c r="B63" s="19">
        <f t="shared" si="2"/>
        <v>59</v>
      </c>
      <c r="C63" s="21">
        <f xml:space="preserve"> RTD("cqg.rtd",,"StudyData", $P$6, "Bar", "", "Time", $O$4,-$B63, $T$4, "", "","False")</f>
        <v>42670.833333333336</v>
      </c>
      <c r="D63" s="22" t="str">
        <f t="shared" si="0"/>
        <v>20:00</v>
      </c>
      <c r="E63" s="22">
        <f xml:space="preserve"> RTD("cqg.rtd",,"StudyData", $P$6, "Bar", "", "Time", $O$4, -$B63,$T$4,$S$4, "","False")</f>
        <v>42670.833333333336</v>
      </c>
      <c r="F63" s="23">
        <f xml:space="preserve"> RTD("cqg.rtd",,"StudyData", $P$6, "Bar", "", "Open", $O$4, -$B63, $T$4,$S$4,,$Q$4,$R$4)</f>
        <v>14.54</v>
      </c>
      <c r="G63" s="23">
        <f xml:space="preserve"> RTD("cqg.rtd",,"StudyData", $P$6, "Bar", "", "High", $O$4, -$B63, $T$4,$S$4,,$Q$4,$R$4)</f>
        <v>14.6</v>
      </c>
      <c r="H63" s="23">
        <f xml:space="preserve"> RTD("cqg.rtd",,"StudyData", $P$6, "Bar", "", "Low", $O$4, -$B63, $T$4,$S$4,,$Q$4,$R$4)</f>
        <v>14.53</v>
      </c>
      <c r="I63" s="23">
        <f xml:space="preserve"> RTD("cqg.rtd",,"StudyData", $P$6, "Bar", "", "Close", $O$4, -$B63, $T$4,$S$4,,$Q$4,$R$4)</f>
        <v>14.57</v>
      </c>
      <c r="J63" s="23">
        <f t="shared" si="3"/>
        <v>15.279999999999974</v>
      </c>
      <c r="K63" s="24">
        <v>0</v>
      </c>
      <c r="L63" s="25" t="e">
        <f t="shared" si="1"/>
        <v>#N/A</v>
      </c>
    </row>
    <row r="64" spans="2:12" x14ac:dyDescent="0.3">
      <c r="B64" s="19">
        <f t="shared" si="2"/>
        <v>60</v>
      </c>
      <c r="C64" s="21">
        <f xml:space="preserve"> RTD("cqg.rtd",,"StudyData", $P$6, "Bar", "", "Time", $O$4,-$B64, $T$4, "", "","False")</f>
        <v>42670.822916666664</v>
      </c>
      <c r="D64" s="22" t="str">
        <f t="shared" si="0"/>
        <v>19:45</v>
      </c>
      <c r="E64" s="22">
        <f xml:space="preserve"> RTD("cqg.rtd",,"StudyData", $P$6, "Bar", "", "Time", $O$4, -$B64,$T$4,$S$4, "","False")</f>
        <v>42670.822916666664</v>
      </c>
      <c r="F64" s="23">
        <f xml:space="preserve"> RTD("cqg.rtd",,"StudyData", $P$6, "Bar", "", "Open", $O$4, -$B64, $T$4,$S$4,,$Q$4,$R$4)</f>
        <v>14.57</v>
      </c>
      <c r="G64" s="23">
        <f xml:space="preserve"> RTD("cqg.rtd",,"StudyData", $P$6, "Bar", "", "High", $O$4, -$B64, $T$4,$S$4,,$Q$4,$R$4)</f>
        <v>14.57</v>
      </c>
      <c r="H64" s="23">
        <f xml:space="preserve"> RTD("cqg.rtd",,"StudyData", $P$6, "Bar", "", "Low", $O$4, -$B64, $T$4,$S$4,,$Q$4,$R$4)</f>
        <v>14.51</v>
      </c>
      <c r="I64" s="23">
        <f xml:space="preserve"> RTD("cqg.rtd",,"StudyData", $P$6, "Bar", "", "Close", $O$4, -$B64, $T$4,$S$4,,$Q$4,$R$4)</f>
        <v>14.54</v>
      </c>
      <c r="J64" s="23">
        <f t="shared" si="3"/>
        <v>15.299999999999974</v>
      </c>
      <c r="K64" s="24">
        <v>0</v>
      </c>
      <c r="L64" s="25" t="e">
        <f t="shared" si="1"/>
        <v>#N/A</v>
      </c>
    </row>
    <row r="65" spans="2:12" x14ac:dyDescent="0.3">
      <c r="B65" s="19">
        <f t="shared" si="2"/>
        <v>61</v>
      </c>
      <c r="C65" s="21">
        <f xml:space="preserve"> RTD("cqg.rtd",,"StudyData", $P$6, "Bar", "", "Time", $O$4,-$B65, $T$4, "", "","False")</f>
        <v>42670.8125</v>
      </c>
      <c r="D65" s="22" t="str">
        <f t="shared" si="0"/>
        <v>19:30</v>
      </c>
      <c r="E65" s="22">
        <f xml:space="preserve"> RTD("cqg.rtd",,"StudyData", $P$6, "Bar", "", "Time", $O$4, -$B65,$T$4,$S$4, "","False")</f>
        <v>42670.8125</v>
      </c>
      <c r="F65" s="23">
        <f xml:space="preserve"> RTD("cqg.rtd",,"StudyData", $P$6, "Bar", "", "Open", $O$4, -$B65, $T$4,$S$4,,$Q$4,$R$4)</f>
        <v>14.51</v>
      </c>
      <c r="G65" s="23">
        <f xml:space="preserve"> RTD("cqg.rtd",,"StudyData", $P$6, "Bar", "", "High", $O$4, -$B65, $T$4,$S$4,,$Q$4,$R$4)</f>
        <v>14.58</v>
      </c>
      <c r="H65" s="23">
        <f xml:space="preserve"> RTD("cqg.rtd",,"StudyData", $P$6, "Bar", "", "Low", $O$4, -$B65, $T$4,$S$4,,$Q$4,$R$4)</f>
        <v>14.51</v>
      </c>
      <c r="I65" s="23">
        <f xml:space="preserve"> RTD("cqg.rtd",,"StudyData", $P$6, "Bar", "", "Close", $O$4, -$B65, $T$4,$S$4,,$Q$4,$R$4)</f>
        <v>14.57</v>
      </c>
      <c r="J65" s="23">
        <f t="shared" si="3"/>
        <v>15.319999999999974</v>
      </c>
      <c r="K65" s="24">
        <v>0</v>
      </c>
      <c r="L65" s="25" t="e">
        <f t="shared" si="1"/>
        <v>#N/A</v>
      </c>
    </row>
    <row r="66" spans="2:12" x14ac:dyDescent="0.3">
      <c r="B66" s="19">
        <f t="shared" si="2"/>
        <v>62</v>
      </c>
      <c r="C66" s="21">
        <f xml:space="preserve"> RTD("cqg.rtd",,"StudyData", $P$6, "Bar", "", "Time", $O$4,-$B66, $T$4, "", "","False")</f>
        <v>42670.802083333336</v>
      </c>
      <c r="D66" s="22" t="str">
        <f t="shared" si="0"/>
        <v>19:15</v>
      </c>
      <c r="E66" s="22">
        <f xml:space="preserve"> RTD("cqg.rtd",,"StudyData", $P$6, "Bar", "", "Time", $O$4, -$B66,$T$4,$S$4, "","False")</f>
        <v>42670.802083333336</v>
      </c>
      <c r="F66" s="23">
        <f xml:space="preserve"> RTD("cqg.rtd",,"StudyData", $P$6, "Bar", "", "Open", $O$4, -$B66, $T$4,$S$4,,$Q$4,$R$4)</f>
        <v>14.58</v>
      </c>
      <c r="G66" s="23">
        <f xml:space="preserve"> RTD("cqg.rtd",,"StudyData", $P$6, "Bar", "", "High", $O$4, -$B66, $T$4,$S$4,,$Q$4,$R$4)</f>
        <v>14.58</v>
      </c>
      <c r="H66" s="23">
        <f xml:space="preserve"> RTD("cqg.rtd",,"StudyData", $P$6, "Bar", "", "Low", $O$4, -$B66, $T$4,$S$4,,$Q$4,$R$4)</f>
        <v>14.51</v>
      </c>
      <c r="I66" s="23">
        <f xml:space="preserve"> RTD("cqg.rtd",,"StudyData", $P$6, "Bar", "", "Close", $O$4, -$B66, $T$4,$S$4,,$Q$4,$R$4)</f>
        <v>14.51</v>
      </c>
      <c r="J66" s="23">
        <f t="shared" si="3"/>
        <v>15.339999999999973</v>
      </c>
      <c r="K66" s="24">
        <v>0</v>
      </c>
      <c r="L66" s="25" t="e">
        <f t="shared" si="1"/>
        <v>#N/A</v>
      </c>
    </row>
    <row r="67" spans="2:12" x14ac:dyDescent="0.3">
      <c r="B67" s="19">
        <f t="shared" si="2"/>
        <v>63</v>
      </c>
      <c r="C67" s="21">
        <f xml:space="preserve"> RTD("cqg.rtd",,"StudyData", $P$6, "Bar", "", "Time", $O$4,-$B67, $T$4, "", "","False")</f>
        <v>42670.791666666664</v>
      </c>
      <c r="D67" s="22" t="str">
        <f t="shared" si="0"/>
        <v>19:00</v>
      </c>
      <c r="E67" s="22">
        <f xml:space="preserve"> RTD("cqg.rtd",,"StudyData", $P$6, "Bar", "", "Time", $O$4, -$B67,$T$4,$S$4, "","False")</f>
        <v>42670.791666666664</v>
      </c>
      <c r="F67" s="23">
        <f xml:space="preserve"> RTD("cqg.rtd",,"StudyData", $P$6, "Bar", "", "Open", $O$4, -$B67, $T$4,$S$4,,$Q$4,$R$4)</f>
        <v>14.58</v>
      </c>
      <c r="G67" s="23">
        <f xml:space="preserve"> RTD("cqg.rtd",,"StudyData", $P$6, "Bar", "", "High", $O$4, -$B67, $T$4,$S$4,,$Q$4,$R$4)</f>
        <v>14.58</v>
      </c>
      <c r="H67" s="23">
        <f xml:space="preserve"> RTD("cqg.rtd",,"StudyData", $P$6, "Bar", "", "Low", $O$4, -$B67, $T$4,$S$4,,$Q$4,$R$4)</f>
        <v>14.51</v>
      </c>
      <c r="I67" s="23">
        <f xml:space="preserve"> RTD("cqg.rtd",,"StudyData", $P$6, "Bar", "", "Close", $O$4, -$B67, $T$4,$S$4,,$Q$4,$R$4)</f>
        <v>14.58</v>
      </c>
      <c r="J67" s="23">
        <f t="shared" si="3"/>
        <v>15.359999999999973</v>
      </c>
      <c r="K67" s="24">
        <v>0</v>
      </c>
      <c r="L67" s="25" t="e">
        <f t="shared" si="1"/>
        <v>#N/A</v>
      </c>
    </row>
    <row r="68" spans="2:12" x14ac:dyDescent="0.3">
      <c r="B68" s="19">
        <f t="shared" si="2"/>
        <v>64</v>
      </c>
      <c r="C68" s="21">
        <f xml:space="preserve"> RTD("cqg.rtd",,"StudyData", $P$6, "Bar", "", "Time", $O$4,-$B68, $T$4, "", "","False")</f>
        <v>42670.78125</v>
      </c>
      <c r="D68" s="22" t="str">
        <f t="shared" si="0"/>
        <v>18:45</v>
      </c>
      <c r="E68" s="22">
        <f xml:space="preserve"> RTD("cqg.rtd",,"StudyData", $P$6, "Bar", "", "Time", $O$4, -$B68,$T$4,$S$4, "","False")</f>
        <v>42670.78125</v>
      </c>
      <c r="F68" s="23">
        <f xml:space="preserve"> RTD("cqg.rtd",,"StudyData", $P$6, "Bar", "", "Open", $O$4, -$B68, $T$4,$S$4,,$Q$4,$R$4)</f>
        <v>14.55</v>
      </c>
      <c r="G68" s="23">
        <f xml:space="preserve"> RTD("cqg.rtd",,"StudyData", $P$6, "Bar", "", "High", $O$4, -$B68, $T$4,$S$4,,$Q$4,$R$4)</f>
        <v>14.57</v>
      </c>
      <c r="H68" s="23">
        <f xml:space="preserve"> RTD("cqg.rtd",,"StudyData", $P$6, "Bar", "", "Low", $O$4, -$B68, $T$4,$S$4,,$Q$4,$R$4)</f>
        <v>14.5</v>
      </c>
      <c r="I68" s="23">
        <f xml:space="preserve"> RTD("cqg.rtd",,"StudyData", $P$6, "Bar", "", "Close", $O$4, -$B68, $T$4,$S$4,,$Q$4,$R$4)</f>
        <v>14.51</v>
      </c>
      <c r="J68" s="23">
        <f t="shared" si="3"/>
        <v>15.379999999999972</v>
      </c>
      <c r="K68" s="24">
        <v>0</v>
      </c>
      <c r="L68" s="25" t="e">
        <f t="shared" si="1"/>
        <v>#N/A</v>
      </c>
    </row>
    <row r="69" spans="2:12" x14ac:dyDescent="0.3">
      <c r="B69" s="19">
        <f t="shared" si="2"/>
        <v>65</v>
      </c>
      <c r="C69" s="21">
        <f xml:space="preserve"> RTD("cqg.rtd",,"StudyData", $P$6, "Bar", "", "Time", $O$4,-$B69, $T$4, "", "","False")</f>
        <v>42670.770833333336</v>
      </c>
      <c r="D69" s="22" t="str">
        <f t="shared" ref="D69:D132" si="4">IF(ISTEXT($O$4),TEXT(C69,"MM/DD/YY"),TEXT(E69,"H:MM"))</f>
        <v>18:30</v>
      </c>
      <c r="E69" s="22">
        <f xml:space="preserve"> RTD("cqg.rtd",,"StudyData", $P$6, "Bar", "", "Time", $O$4, -$B69,$T$4,$S$4, "","False")</f>
        <v>42670.770833333336</v>
      </c>
      <c r="F69" s="23">
        <f xml:space="preserve"> RTD("cqg.rtd",,"StudyData", $P$6, "Bar", "", "Open", $O$4, -$B69, $T$4,$S$4,,$Q$4,$R$4)</f>
        <v>14.54</v>
      </c>
      <c r="G69" s="23">
        <f xml:space="preserve"> RTD("cqg.rtd",,"StudyData", $P$6, "Bar", "", "High", $O$4, -$B69, $T$4,$S$4,,$Q$4,$R$4)</f>
        <v>14.56</v>
      </c>
      <c r="H69" s="23">
        <f xml:space="preserve"> RTD("cqg.rtd",,"StudyData", $P$6, "Bar", "", "Low", $O$4, -$B69, $T$4,$S$4,,$Q$4,$R$4)</f>
        <v>14.48</v>
      </c>
      <c r="I69" s="23">
        <f xml:space="preserve"> RTD("cqg.rtd",,"StudyData", $P$6, "Bar", "", "Close", $O$4, -$B69, $T$4,$S$4,,$Q$4,$R$4)</f>
        <v>14.55</v>
      </c>
      <c r="J69" s="23">
        <f t="shared" si="3"/>
        <v>15.399999999999972</v>
      </c>
      <c r="K69" s="24">
        <v>0</v>
      </c>
      <c r="L69" s="25" t="e">
        <f t="shared" ref="L69" si="5">IF(AND($I$4&gt;=J69,$I$4&lt;J70),IF(K69=0,1,K69),NA())</f>
        <v>#N/A</v>
      </c>
    </row>
    <row r="70" spans="2:12" x14ac:dyDescent="0.3">
      <c r="B70" s="19">
        <f t="shared" ref="B70:B133" si="6">B69+1</f>
        <v>66</v>
      </c>
      <c r="C70" s="21">
        <f xml:space="preserve"> RTD("cqg.rtd",,"StudyData", $P$6, "Bar", "", "Time", $O$4,-$B70, $T$4, "", "","False")</f>
        <v>42670.760416666664</v>
      </c>
      <c r="D70" s="22" t="str">
        <f t="shared" si="4"/>
        <v>18:15</v>
      </c>
      <c r="E70" s="22">
        <f xml:space="preserve"> RTD("cqg.rtd",,"StudyData", $P$6, "Bar", "", "Time", $O$4, -$B70,$T$4,$S$4, "","False")</f>
        <v>42670.760416666664</v>
      </c>
      <c r="F70" s="23">
        <f xml:space="preserve"> RTD("cqg.rtd",,"StudyData", $P$6, "Bar", "", "Open", $O$4, -$B70, $T$4,$S$4,,$Q$4,$R$4)</f>
        <v>14.53</v>
      </c>
      <c r="G70" s="23">
        <f xml:space="preserve"> RTD("cqg.rtd",,"StudyData", $P$6, "Bar", "", "High", $O$4, -$B70, $T$4,$S$4,,$Q$4,$R$4)</f>
        <v>14.55</v>
      </c>
      <c r="H70" s="23">
        <f xml:space="preserve"> RTD("cqg.rtd",,"StudyData", $P$6, "Bar", "", "Low", $O$4, -$B70, $T$4,$S$4,,$Q$4,$R$4)</f>
        <v>14.5</v>
      </c>
      <c r="I70" s="23">
        <f xml:space="preserve"> RTD("cqg.rtd",,"StudyData", $P$6, "Bar", "", "Close", $O$4, -$B70, $T$4,$S$4,,$Q$4,$R$4)</f>
        <v>14.54</v>
      </c>
      <c r="J70" s="23"/>
      <c r="K70" s="23"/>
      <c r="L70" s="23"/>
    </row>
    <row r="71" spans="2:12" x14ac:dyDescent="0.3">
      <c r="B71" s="19">
        <f t="shared" si="6"/>
        <v>67</v>
      </c>
      <c r="C71" s="21">
        <f xml:space="preserve"> RTD("cqg.rtd",,"StudyData", $P$6, "Bar", "", "Time", $O$4,-$B71, $T$4, "", "","False")</f>
        <v>42670.75</v>
      </c>
      <c r="D71" s="22" t="str">
        <f t="shared" si="4"/>
        <v>18:00</v>
      </c>
      <c r="E71" s="22">
        <f xml:space="preserve"> RTD("cqg.rtd",,"StudyData", $P$6, "Bar", "", "Time", $O$4, -$B71,$T$4,$S$4, "","False")</f>
        <v>42670.75</v>
      </c>
      <c r="F71" s="23">
        <f xml:space="preserve"> RTD("cqg.rtd",,"StudyData", $P$6, "Bar", "", "Open", $O$4, -$B71, $T$4,$S$4,,$Q$4,$R$4)</f>
        <v>14.55</v>
      </c>
      <c r="G71" s="23">
        <f xml:space="preserve"> RTD("cqg.rtd",,"StudyData", $P$6, "Bar", "", "High", $O$4, -$B71, $T$4,$S$4,,$Q$4,$R$4)</f>
        <v>14.55</v>
      </c>
      <c r="H71" s="23">
        <f xml:space="preserve"> RTD("cqg.rtd",,"StudyData", $P$6, "Bar", "", "Low", $O$4, -$B71, $T$4,$S$4,,$Q$4,$R$4)</f>
        <v>14.49</v>
      </c>
      <c r="I71" s="23">
        <f xml:space="preserve"> RTD("cqg.rtd",,"StudyData", $P$6, "Bar", "", "Close", $O$4, -$B71, $T$4,$S$4,,$Q$4,$R$4)</f>
        <v>14.53</v>
      </c>
      <c r="J71" s="23"/>
      <c r="K71" s="23"/>
      <c r="L71" s="23"/>
    </row>
    <row r="72" spans="2:12" x14ac:dyDescent="0.3">
      <c r="B72" s="19">
        <f t="shared" si="6"/>
        <v>68</v>
      </c>
      <c r="C72" s="21">
        <f xml:space="preserve"> RTD("cqg.rtd",,"StudyData", $P$6, "Bar", "", "Time", $O$4,-$B72, $T$4, "", "","False")</f>
        <v>42670.739583333336</v>
      </c>
      <c r="D72" s="22" t="str">
        <f t="shared" si="4"/>
        <v>17:45</v>
      </c>
      <c r="E72" s="22">
        <f xml:space="preserve"> RTD("cqg.rtd",,"StudyData", $P$6, "Bar", "", "Time", $O$4, -$B72,$T$4,$S$4, "","False")</f>
        <v>42670.739583333336</v>
      </c>
      <c r="F72" s="23">
        <f xml:space="preserve"> RTD("cqg.rtd",,"StudyData", $P$6, "Bar", "", "Open", $O$4, -$B72, $T$4,$S$4,,$Q$4,$R$4)</f>
        <v>14.5</v>
      </c>
      <c r="G72" s="23">
        <f xml:space="preserve"> RTD("cqg.rtd",,"StudyData", $P$6, "Bar", "", "High", $O$4, -$B72, $T$4,$S$4,,$Q$4,$R$4)</f>
        <v>14.57</v>
      </c>
      <c r="H72" s="23">
        <f xml:space="preserve"> RTD("cqg.rtd",,"StudyData", $P$6, "Bar", "", "Low", $O$4, -$B72, $T$4,$S$4,,$Q$4,$R$4)</f>
        <v>14.5</v>
      </c>
      <c r="I72" s="23">
        <f xml:space="preserve"> RTD("cqg.rtd",,"StudyData", $P$6, "Bar", "", "Close", $O$4, -$B72, $T$4,$S$4,,$Q$4,$R$4)</f>
        <v>14.55</v>
      </c>
      <c r="J72" s="23"/>
      <c r="K72" s="23"/>
      <c r="L72" s="23"/>
    </row>
    <row r="73" spans="2:12" x14ac:dyDescent="0.3">
      <c r="B73" s="19">
        <f t="shared" si="6"/>
        <v>69</v>
      </c>
      <c r="C73" s="21">
        <f xml:space="preserve"> RTD("cqg.rtd",,"StudyData", $P$6, "Bar", "", "Time", $O$4,-$B73, $T$4, "", "","False")</f>
        <v>42670.729166666664</v>
      </c>
      <c r="D73" s="22" t="str">
        <f t="shared" si="4"/>
        <v>17:30</v>
      </c>
      <c r="E73" s="22">
        <f xml:space="preserve"> RTD("cqg.rtd",,"StudyData", $P$6, "Bar", "", "Time", $O$4, -$B73,$T$4,$S$4, "","False")</f>
        <v>42670.729166666664</v>
      </c>
      <c r="F73" s="23">
        <f xml:space="preserve"> RTD("cqg.rtd",,"StudyData", $P$6, "Bar", "", "Open", $O$4, -$B73, $T$4,$S$4,,$Q$4,$R$4)</f>
        <v>14.47</v>
      </c>
      <c r="G73" s="23">
        <f xml:space="preserve"> RTD("cqg.rtd",,"StudyData", $P$6, "Bar", "", "High", $O$4, -$B73, $T$4,$S$4,,$Q$4,$R$4)</f>
        <v>14.56</v>
      </c>
      <c r="H73" s="23">
        <f xml:space="preserve"> RTD("cqg.rtd",,"StudyData", $P$6, "Bar", "", "Low", $O$4, -$B73, $T$4,$S$4,,$Q$4,$R$4)</f>
        <v>14.47</v>
      </c>
      <c r="I73" s="23">
        <f xml:space="preserve"> RTD("cqg.rtd",,"StudyData", $P$6, "Bar", "", "Close", $O$4, -$B73, $T$4,$S$4,,$Q$4,$R$4)</f>
        <v>14.55</v>
      </c>
      <c r="J73" s="23"/>
      <c r="K73" s="23"/>
      <c r="L73" s="23"/>
    </row>
    <row r="74" spans="2:12" x14ac:dyDescent="0.3">
      <c r="B74" s="19">
        <f t="shared" si="6"/>
        <v>70</v>
      </c>
      <c r="C74" s="21">
        <f xml:space="preserve"> RTD("cqg.rtd",,"StudyData", $P$6, "Bar", "", "Time", $O$4,-$B74, $T$4, "", "","False")</f>
        <v>42670.71875</v>
      </c>
      <c r="D74" s="22" t="str">
        <f t="shared" si="4"/>
        <v>17:15</v>
      </c>
      <c r="E74" s="22">
        <f xml:space="preserve"> RTD("cqg.rtd",,"StudyData", $P$6, "Bar", "", "Time", $O$4, -$B74,$T$4,$S$4, "","False")</f>
        <v>42670.71875</v>
      </c>
      <c r="F74" s="23">
        <f xml:space="preserve"> RTD("cqg.rtd",,"StudyData", $P$6, "Bar", "", "Open", $O$4, -$B74, $T$4,$S$4,,$Q$4,$R$4)</f>
        <v>14.57</v>
      </c>
      <c r="G74" s="23">
        <f xml:space="preserve"> RTD("cqg.rtd",,"StudyData", $P$6, "Bar", "", "High", $O$4, -$B74, $T$4,$S$4,,$Q$4,$R$4)</f>
        <v>14.57</v>
      </c>
      <c r="H74" s="23">
        <f xml:space="preserve"> RTD("cqg.rtd",,"StudyData", $P$6, "Bar", "", "Low", $O$4, -$B74, $T$4,$S$4,,$Q$4,$R$4)</f>
        <v>14.47</v>
      </c>
      <c r="I74" s="23">
        <f xml:space="preserve"> RTD("cqg.rtd",,"StudyData", $P$6, "Bar", "", "Close", $O$4, -$B74, $T$4,$S$4,,$Q$4,$R$4)</f>
        <v>14.47</v>
      </c>
      <c r="J74" s="23"/>
      <c r="K74" s="23"/>
      <c r="L74" s="23"/>
    </row>
    <row r="75" spans="2:12" x14ac:dyDescent="0.3">
      <c r="B75" s="19">
        <f t="shared" si="6"/>
        <v>71</v>
      </c>
      <c r="C75" s="21">
        <f xml:space="preserve"> RTD("cqg.rtd",,"StudyData", $P$6, "Bar", "", "Time", $O$4,-$B75, $T$4, "", "","False")</f>
        <v>42670.708333333336</v>
      </c>
      <c r="D75" s="22" t="str">
        <f t="shared" si="4"/>
        <v>17:00</v>
      </c>
      <c r="E75" s="22">
        <f xml:space="preserve"> RTD("cqg.rtd",,"StudyData", $P$6, "Bar", "", "Time", $O$4, -$B75,$T$4,$S$4, "","False")</f>
        <v>42670.708333333336</v>
      </c>
      <c r="F75" s="23">
        <f xml:space="preserve"> RTD("cqg.rtd",,"StudyData", $P$6, "Bar", "", "Open", $O$4, -$B75, $T$4,$S$4,,$Q$4,$R$4)</f>
        <v>14.62</v>
      </c>
      <c r="G75" s="23">
        <f xml:space="preserve"> RTD("cqg.rtd",,"StudyData", $P$6, "Bar", "", "High", $O$4, -$B75, $T$4,$S$4,,$Q$4,$R$4)</f>
        <v>14.62</v>
      </c>
      <c r="H75" s="23">
        <f xml:space="preserve"> RTD("cqg.rtd",,"StudyData", $P$6, "Bar", "", "Low", $O$4, -$B75, $T$4,$S$4,,$Q$4,$R$4)</f>
        <v>14.49</v>
      </c>
      <c r="I75" s="23">
        <f xml:space="preserve"> RTD("cqg.rtd",,"StudyData", $P$6, "Bar", "", "Close", $O$4, -$B75, $T$4,$S$4,,$Q$4,$R$4)</f>
        <v>14.5</v>
      </c>
      <c r="J75" s="23"/>
      <c r="K75" s="23"/>
      <c r="L75" s="23"/>
    </row>
    <row r="76" spans="2:12" x14ac:dyDescent="0.3">
      <c r="B76" s="19">
        <f t="shared" si="6"/>
        <v>72</v>
      </c>
      <c r="C76" s="21">
        <f xml:space="preserve"> RTD("cqg.rtd",,"StudyData", $P$6, "Bar", "", "Time", $O$4,-$B76, $T$4, "", "","False")</f>
        <v>42670.65625</v>
      </c>
      <c r="D76" s="22" t="str">
        <f t="shared" si="4"/>
        <v>15:45</v>
      </c>
      <c r="E76" s="22">
        <f xml:space="preserve"> RTD("cqg.rtd",,"StudyData", $P$6, "Bar", "", "Time", $O$4, -$B76,$T$4,$S$4, "","False")</f>
        <v>42670.65625</v>
      </c>
      <c r="F76" s="23">
        <f xml:space="preserve"> RTD("cqg.rtd",,"StudyData", $P$6, "Bar", "", "Open", $O$4, -$B76, $T$4,$S$4,,$Q$4,$R$4)</f>
        <v>14.56</v>
      </c>
      <c r="G76" s="23">
        <f xml:space="preserve"> RTD("cqg.rtd",,"StudyData", $P$6, "Bar", "", "High", $O$4, -$B76, $T$4,$S$4,,$Q$4,$R$4)</f>
        <v>14.63</v>
      </c>
      <c r="H76" s="23">
        <f xml:space="preserve"> RTD("cqg.rtd",,"StudyData", $P$6, "Bar", "", "Low", $O$4, -$B76, $T$4,$S$4,,$Q$4,$R$4)</f>
        <v>14.56</v>
      </c>
      <c r="I76" s="23">
        <f xml:space="preserve"> RTD("cqg.rtd",,"StudyData", $P$6, "Bar", "", "Close", $O$4, -$B76, $T$4,$S$4,,$Q$4,$R$4)</f>
        <v>14.63</v>
      </c>
      <c r="J76" s="23"/>
      <c r="K76" s="23"/>
      <c r="L76" s="23"/>
    </row>
    <row r="77" spans="2:12" x14ac:dyDescent="0.3">
      <c r="B77" s="19">
        <f t="shared" si="6"/>
        <v>73</v>
      </c>
      <c r="C77" s="21">
        <f xml:space="preserve"> RTD("cqg.rtd",,"StudyData", $P$6, "Bar", "", "Time", $O$4,-$B77, $T$4, "", "","False")</f>
        <v>42670.645833333336</v>
      </c>
      <c r="D77" s="22" t="str">
        <f t="shared" si="4"/>
        <v>15:30</v>
      </c>
      <c r="E77" s="22">
        <f xml:space="preserve"> RTD("cqg.rtd",,"StudyData", $P$6, "Bar", "", "Time", $O$4, -$B77,$T$4,$S$4, "","False")</f>
        <v>42670.645833333336</v>
      </c>
      <c r="F77" s="23">
        <f xml:space="preserve"> RTD("cqg.rtd",,"StudyData", $P$6, "Bar", "", "Open", $O$4, -$B77, $T$4,$S$4,,$Q$4,$R$4)</f>
        <v>14.59</v>
      </c>
      <c r="G77" s="23">
        <f xml:space="preserve"> RTD("cqg.rtd",,"StudyData", $P$6, "Bar", "", "High", $O$4, -$B77, $T$4,$S$4,,$Q$4,$R$4)</f>
        <v>14.62</v>
      </c>
      <c r="H77" s="23">
        <f xml:space="preserve"> RTD("cqg.rtd",,"StudyData", $P$6, "Bar", "", "Low", $O$4, -$B77, $T$4,$S$4,,$Q$4,$R$4)</f>
        <v>14.55</v>
      </c>
      <c r="I77" s="23">
        <f xml:space="preserve"> RTD("cqg.rtd",,"StudyData", $P$6, "Bar", "", "Close", $O$4, -$B77, $T$4,$S$4,,$Q$4,$R$4)</f>
        <v>14.6</v>
      </c>
      <c r="J77" s="23"/>
      <c r="K77" s="23"/>
      <c r="L77" s="23"/>
    </row>
    <row r="78" spans="2:12" x14ac:dyDescent="0.3">
      <c r="B78" s="19">
        <f t="shared" si="6"/>
        <v>74</v>
      </c>
      <c r="C78" s="21">
        <f xml:space="preserve"> RTD("cqg.rtd",,"StudyData", $P$6, "Bar", "", "Time", $O$4,-$B78, $T$4, "", "","False")</f>
        <v>42670.635416666664</v>
      </c>
      <c r="D78" s="22" t="str">
        <f t="shared" si="4"/>
        <v>15:15</v>
      </c>
      <c r="E78" s="22">
        <f xml:space="preserve"> RTD("cqg.rtd",,"StudyData", $P$6, "Bar", "", "Time", $O$4, -$B78,$T$4,$S$4, "","False")</f>
        <v>42670.635416666664</v>
      </c>
      <c r="F78" s="23">
        <f xml:space="preserve"> RTD("cqg.rtd",,"StudyData", $P$6, "Bar", "", "Open", $O$4, -$B78, $T$4,$S$4,,$Q$4,$R$4)</f>
        <v>14.62</v>
      </c>
      <c r="G78" s="23">
        <f xml:space="preserve"> RTD("cqg.rtd",,"StudyData", $P$6, "Bar", "", "High", $O$4, -$B78, $T$4,$S$4,,$Q$4,$R$4)</f>
        <v>14.63</v>
      </c>
      <c r="H78" s="23">
        <f xml:space="preserve"> RTD("cqg.rtd",,"StudyData", $P$6, "Bar", "", "Low", $O$4, -$B78, $T$4,$S$4,,$Q$4,$R$4)</f>
        <v>14.55</v>
      </c>
      <c r="I78" s="23">
        <f xml:space="preserve"> RTD("cqg.rtd",,"StudyData", $P$6, "Bar", "", "Close", $O$4, -$B78, $T$4,$S$4,,$Q$4,$R$4)</f>
        <v>14.62</v>
      </c>
      <c r="J78" s="23"/>
      <c r="K78" s="23"/>
      <c r="L78" s="23"/>
    </row>
    <row r="79" spans="2:12" x14ac:dyDescent="0.3">
      <c r="B79" s="19">
        <f t="shared" si="6"/>
        <v>75</v>
      </c>
      <c r="C79" s="21">
        <f xml:space="preserve"> RTD("cqg.rtd",,"StudyData", $P$6, "Bar", "", "Time", $O$4,-$B79, $T$4, "", "","False")</f>
        <v>42670.625</v>
      </c>
      <c r="D79" s="22" t="str">
        <f t="shared" si="4"/>
        <v>15:00</v>
      </c>
      <c r="E79" s="22">
        <f xml:space="preserve"> RTD("cqg.rtd",,"StudyData", $P$6, "Bar", "", "Time", $O$4, -$B79,$T$4,$S$4, "","False")</f>
        <v>42670.625</v>
      </c>
      <c r="F79" s="23">
        <f xml:space="preserve"> RTD("cqg.rtd",,"StudyData", $P$6, "Bar", "", "Open", $O$4, -$B79, $T$4,$S$4,,$Q$4,$R$4)</f>
        <v>14.55</v>
      </c>
      <c r="G79" s="23">
        <f xml:space="preserve"> RTD("cqg.rtd",,"StudyData", $P$6, "Bar", "", "High", $O$4, -$B79, $T$4,$S$4,,$Q$4,$R$4)</f>
        <v>14.62</v>
      </c>
      <c r="H79" s="23">
        <f xml:space="preserve"> RTD("cqg.rtd",,"StudyData", $P$6, "Bar", "", "Low", $O$4, -$B79, $T$4,$S$4,,$Q$4,$R$4)</f>
        <v>14.55</v>
      </c>
      <c r="I79" s="23">
        <f xml:space="preserve"> RTD("cqg.rtd",,"StudyData", $P$6, "Bar", "", "Close", $O$4, -$B79, $T$4,$S$4,,$Q$4,$R$4)</f>
        <v>14.58</v>
      </c>
      <c r="J79" s="23"/>
      <c r="K79" s="23"/>
      <c r="L79" s="23"/>
    </row>
    <row r="80" spans="2:12" x14ac:dyDescent="0.3">
      <c r="B80" s="19">
        <f t="shared" si="6"/>
        <v>76</v>
      </c>
      <c r="C80" s="21">
        <f xml:space="preserve"> RTD("cqg.rtd",,"StudyData", $P$6, "Bar", "", "Time", $O$4,-$B80, $T$4, "", "","False")</f>
        <v>42670.614583333336</v>
      </c>
      <c r="D80" s="22" t="str">
        <f t="shared" si="4"/>
        <v>14:45</v>
      </c>
      <c r="E80" s="22">
        <f xml:space="preserve"> RTD("cqg.rtd",,"StudyData", $P$6, "Bar", "", "Time", $O$4, -$B80,$T$4,$S$4, "","False")</f>
        <v>42670.614583333336</v>
      </c>
      <c r="F80" s="23">
        <f xml:space="preserve"> RTD("cqg.rtd",,"StudyData", $P$6, "Bar", "", "Open", $O$4, -$B80, $T$4,$S$4,,$Q$4,$R$4)</f>
        <v>14.46</v>
      </c>
      <c r="G80" s="23">
        <f xml:space="preserve"> RTD("cqg.rtd",,"StudyData", $P$6, "Bar", "", "High", $O$4, -$B80, $T$4,$S$4,,$Q$4,$R$4)</f>
        <v>14.59</v>
      </c>
      <c r="H80" s="23">
        <f xml:space="preserve"> RTD("cqg.rtd",,"StudyData", $P$6, "Bar", "", "Low", $O$4, -$B80, $T$4,$S$4,,$Q$4,$R$4)</f>
        <v>14.46</v>
      </c>
      <c r="I80" s="23">
        <f xml:space="preserve"> RTD("cqg.rtd",,"StudyData", $P$6, "Bar", "", "Close", $O$4, -$B80, $T$4,$S$4,,$Q$4,$R$4)</f>
        <v>14.55</v>
      </c>
      <c r="J80" s="23"/>
      <c r="K80" s="23"/>
      <c r="L80" s="23"/>
    </row>
    <row r="81" spans="2:12" x14ac:dyDescent="0.3">
      <c r="B81" s="19">
        <f t="shared" si="6"/>
        <v>77</v>
      </c>
      <c r="C81" s="21">
        <f xml:space="preserve"> RTD("cqg.rtd",,"StudyData", $P$6, "Bar", "", "Time", $O$4,-$B81, $T$4, "", "","False")</f>
        <v>42670.604166666664</v>
      </c>
      <c r="D81" s="22" t="str">
        <f t="shared" si="4"/>
        <v>14:30</v>
      </c>
      <c r="E81" s="22">
        <f xml:space="preserve"> RTD("cqg.rtd",,"StudyData", $P$6, "Bar", "", "Time", $O$4, -$B81,$T$4,$S$4, "","False")</f>
        <v>42670.604166666664</v>
      </c>
      <c r="F81" s="23">
        <f xml:space="preserve"> RTD("cqg.rtd",,"StudyData", $P$6, "Bar", "", "Open", $O$4, -$B81, $T$4,$S$4,,$Q$4,$R$4)</f>
        <v>14.42</v>
      </c>
      <c r="G81" s="23">
        <f xml:space="preserve"> RTD("cqg.rtd",,"StudyData", $P$6, "Bar", "", "High", $O$4, -$B81, $T$4,$S$4,,$Q$4,$R$4)</f>
        <v>14.5</v>
      </c>
      <c r="H81" s="23">
        <f xml:space="preserve"> RTD("cqg.rtd",,"StudyData", $P$6, "Bar", "", "Low", $O$4, -$B81, $T$4,$S$4,,$Q$4,$R$4)</f>
        <v>14.4</v>
      </c>
      <c r="I81" s="23">
        <f xml:space="preserve"> RTD("cqg.rtd",,"StudyData", $P$6, "Bar", "", "Close", $O$4, -$B81, $T$4,$S$4,,$Q$4,$R$4)</f>
        <v>14.5</v>
      </c>
      <c r="J81" s="23"/>
      <c r="K81" s="23"/>
      <c r="L81" s="23"/>
    </row>
    <row r="82" spans="2:12" x14ac:dyDescent="0.3">
      <c r="B82" s="19">
        <f t="shared" si="6"/>
        <v>78</v>
      </c>
      <c r="C82" s="21">
        <f xml:space="preserve"> RTD("cqg.rtd",,"StudyData", $P$6, "Bar", "", "Time", $O$4,-$B82, $T$4, "", "","False")</f>
        <v>42670.59375</v>
      </c>
      <c r="D82" s="22" t="str">
        <f t="shared" si="4"/>
        <v>14:15</v>
      </c>
      <c r="E82" s="22">
        <f xml:space="preserve"> RTD("cqg.rtd",,"StudyData", $P$6, "Bar", "", "Time", $O$4, -$B82,$T$4,$S$4, "","False")</f>
        <v>42670.59375</v>
      </c>
      <c r="F82" s="23">
        <f xml:space="preserve"> RTD("cqg.rtd",,"StudyData", $P$6, "Bar", "", "Open", $O$4, -$B82, $T$4,$S$4,,$Q$4,$R$4)</f>
        <v>14.49</v>
      </c>
      <c r="G82" s="23">
        <f xml:space="preserve"> RTD("cqg.rtd",,"StudyData", $P$6, "Bar", "", "High", $O$4, -$B82, $T$4,$S$4,,$Q$4,$R$4)</f>
        <v>14.49</v>
      </c>
      <c r="H82" s="23">
        <f xml:space="preserve"> RTD("cqg.rtd",,"StudyData", $P$6, "Bar", "", "Low", $O$4, -$B82, $T$4,$S$4,,$Q$4,$R$4)</f>
        <v>14.41</v>
      </c>
      <c r="I82" s="23">
        <f xml:space="preserve"> RTD("cqg.rtd",,"StudyData", $P$6, "Bar", "", "Close", $O$4, -$B82, $T$4,$S$4,,$Q$4,$R$4)</f>
        <v>14.41</v>
      </c>
      <c r="J82" s="23"/>
      <c r="K82" s="23"/>
      <c r="L82" s="23"/>
    </row>
    <row r="83" spans="2:12" x14ac:dyDescent="0.3">
      <c r="B83" s="19">
        <f t="shared" si="6"/>
        <v>79</v>
      </c>
      <c r="C83" s="21">
        <f xml:space="preserve"> RTD("cqg.rtd",,"StudyData", $P$6, "Bar", "", "Time", $O$4,-$B83, $T$4, "", "","False")</f>
        <v>42670.583333333336</v>
      </c>
      <c r="D83" s="22" t="str">
        <f t="shared" si="4"/>
        <v>14:00</v>
      </c>
      <c r="E83" s="22">
        <f xml:space="preserve"> RTD("cqg.rtd",,"StudyData", $P$6, "Bar", "", "Time", $O$4, -$B83,$T$4,$S$4, "","False")</f>
        <v>42670.583333333336</v>
      </c>
      <c r="F83" s="23">
        <f xml:space="preserve"> RTD("cqg.rtd",,"StudyData", $P$6, "Bar", "", "Open", $O$4, -$B83, $T$4,$S$4,,$Q$4,$R$4)</f>
        <v>14.57</v>
      </c>
      <c r="G83" s="23">
        <f xml:space="preserve"> RTD("cqg.rtd",,"StudyData", $P$6, "Bar", "", "High", $O$4, -$B83, $T$4,$S$4,,$Q$4,$R$4)</f>
        <v>14.57</v>
      </c>
      <c r="H83" s="23">
        <f xml:space="preserve"> RTD("cqg.rtd",,"StudyData", $P$6, "Bar", "", "Low", $O$4, -$B83, $T$4,$S$4,,$Q$4,$R$4)</f>
        <v>14.41</v>
      </c>
      <c r="I83" s="23">
        <f xml:space="preserve"> RTD("cqg.rtd",,"StudyData", $P$6, "Bar", "", "Close", $O$4, -$B83, $T$4,$S$4,,$Q$4,$R$4)</f>
        <v>14.49</v>
      </c>
      <c r="J83" s="23"/>
      <c r="K83" s="23"/>
      <c r="L83" s="23"/>
    </row>
    <row r="84" spans="2:12" x14ac:dyDescent="0.3">
      <c r="B84" s="19">
        <f t="shared" si="6"/>
        <v>80</v>
      </c>
      <c r="C84" s="21">
        <f xml:space="preserve"> RTD("cqg.rtd",,"StudyData", $P$6, "Bar", "", "Time", $O$4,-$B84, $T$4, "", "","False")</f>
        <v>42670.572916666664</v>
      </c>
      <c r="D84" s="22" t="str">
        <f t="shared" si="4"/>
        <v>13:45</v>
      </c>
      <c r="E84" s="22">
        <f xml:space="preserve"> RTD("cqg.rtd",,"StudyData", $P$6, "Bar", "", "Time", $O$4, -$B84,$T$4,$S$4, "","False")</f>
        <v>42670.572916666664</v>
      </c>
      <c r="F84" s="23">
        <f xml:space="preserve"> RTD("cqg.rtd",,"StudyData", $P$6, "Bar", "", "Open", $O$4, -$B84, $T$4,$S$4,,$Q$4,$R$4)</f>
        <v>14.59</v>
      </c>
      <c r="G84" s="23">
        <f xml:space="preserve"> RTD("cqg.rtd",,"StudyData", $P$6, "Bar", "", "High", $O$4, -$B84, $T$4,$S$4,,$Q$4,$R$4)</f>
        <v>14.59</v>
      </c>
      <c r="H84" s="23">
        <f xml:space="preserve"> RTD("cqg.rtd",,"StudyData", $P$6, "Bar", "", "Low", $O$4, -$B84, $T$4,$S$4,,$Q$4,$R$4)</f>
        <v>14.49</v>
      </c>
      <c r="I84" s="23">
        <f xml:space="preserve"> RTD("cqg.rtd",,"StudyData", $P$6, "Bar", "", "Close", $O$4, -$B84, $T$4,$S$4,,$Q$4,$R$4)</f>
        <v>14.52</v>
      </c>
      <c r="J84" s="23"/>
      <c r="K84" s="23"/>
      <c r="L84" s="23"/>
    </row>
    <row r="85" spans="2:12" x14ac:dyDescent="0.3">
      <c r="B85" s="19">
        <f t="shared" si="6"/>
        <v>81</v>
      </c>
      <c r="C85" s="21">
        <f xml:space="preserve"> RTD("cqg.rtd",,"StudyData", $P$6, "Bar", "", "Time", $O$4,-$B85, $T$4, "", "","False")</f>
        <v>42670.5625</v>
      </c>
      <c r="D85" s="22" t="str">
        <f t="shared" si="4"/>
        <v>13:30</v>
      </c>
      <c r="E85" s="22">
        <f xml:space="preserve"> RTD("cqg.rtd",,"StudyData", $P$6, "Bar", "", "Time", $O$4, -$B85,$T$4,$S$4, "","False")</f>
        <v>42670.5625</v>
      </c>
      <c r="F85" s="23">
        <f xml:space="preserve"> RTD("cqg.rtd",,"StudyData", $P$6, "Bar", "", "Open", $O$4, -$B85, $T$4,$S$4,,$Q$4,$R$4)</f>
        <v>14.63</v>
      </c>
      <c r="G85" s="23">
        <f xml:space="preserve"> RTD("cqg.rtd",,"StudyData", $P$6, "Bar", "", "High", $O$4, -$B85, $T$4,$S$4,,$Q$4,$R$4)</f>
        <v>14.66</v>
      </c>
      <c r="H85" s="23">
        <f xml:space="preserve"> RTD("cqg.rtd",,"StudyData", $P$6, "Bar", "", "Low", $O$4, -$B85, $T$4,$S$4,,$Q$4,$R$4)</f>
        <v>14.57</v>
      </c>
      <c r="I85" s="23">
        <f xml:space="preserve"> RTD("cqg.rtd",,"StudyData", $P$6, "Bar", "", "Close", $O$4, -$B85, $T$4,$S$4,,$Q$4,$R$4)</f>
        <v>14.57</v>
      </c>
      <c r="J85" s="23"/>
      <c r="K85" s="23"/>
      <c r="L85" s="23"/>
    </row>
    <row r="86" spans="2:12" x14ac:dyDescent="0.3">
      <c r="B86" s="19">
        <f t="shared" si="6"/>
        <v>82</v>
      </c>
      <c r="C86" s="21">
        <f xml:space="preserve"> RTD("cqg.rtd",,"StudyData", $P$6, "Bar", "", "Time", $O$4,-$B86, $T$4, "", "","False")</f>
        <v>42670.552083333336</v>
      </c>
      <c r="D86" s="22" t="str">
        <f t="shared" si="4"/>
        <v>13:15</v>
      </c>
      <c r="E86" s="22">
        <f xml:space="preserve"> RTD("cqg.rtd",,"StudyData", $P$6, "Bar", "", "Time", $O$4, -$B86,$T$4,$S$4, "","False")</f>
        <v>42670.552083333336</v>
      </c>
      <c r="F86" s="23">
        <f xml:space="preserve"> RTD("cqg.rtd",,"StudyData", $P$6, "Bar", "", "Open", $O$4, -$B86, $T$4,$S$4,,$Q$4,$R$4)</f>
        <v>14.49</v>
      </c>
      <c r="G86" s="23">
        <f xml:space="preserve"> RTD("cqg.rtd",,"StudyData", $P$6, "Bar", "", "High", $O$4, -$B86, $T$4,$S$4,,$Q$4,$R$4)</f>
        <v>14.62</v>
      </c>
      <c r="H86" s="23">
        <f xml:space="preserve"> RTD("cqg.rtd",,"StudyData", $P$6, "Bar", "", "Low", $O$4, -$B86, $T$4,$S$4,,$Q$4,$R$4)</f>
        <v>14.49</v>
      </c>
      <c r="I86" s="23">
        <f xml:space="preserve"> RTD("cqg.rtd",,"StudyData", $P$6, "Bar", "", "Close", $O$4, -$B86, $T$4,$S$4,,$Q$4,$R$4)</f>
        <v>14.61</v>
      </c>
      <c r="J86" s="23"/>
      <c r="K86" s="23"/>
      <c r="L86" s="23"/>
    </row>
    <row r="87" spans="2:12" x14ac:dyDescent="0.3">
      <c r="B87" s="19">
        <f t="shared" si="6"/>
        <v>83</v>
      </c>
      <c r="C87" s="21">
        <f xml:space="preserve"> RTD("cqg.rtd",,"StudyData", $P$6, "Bar", "", "Time", $O$4,-$B87, $T$4, "", "","False")</f>
        <v>42670.541666666664</v>
      </c>
      <c r="D87" s="22" t="str">
        <f t="shared" si="4"/>
        <v>13:00</v>
      </c>
      <c r="E87" s="22">
        <f xml:space="preserve"> RTD("cqg.rtd",,"StudyData", $P$6, "Bar", "", "Time", $O$4, -$B87,$T$4,$S$4, "","False")</f>
        <v>42670.541666666664</v>
      </c>
      <c r="F87" s="23">
        <f xml:space="preserve"> RTD("cqg.rtd",,"StudyData", $P$6, "Bar", "", "Open", $O$4, -$B87, $T$4,$S$4,,$Q$4,$R$4)</f>
        <v>14.5</v>
      </c>
      <c r="G87" s="23">
        <f xml:space="preserve"> RTD("cqg.rtd",,"StudyData", $P$6, "Bar", "", "High", $O$4, -$B87, $T$4,$S$4,,$Q$4,$R$4)</f>
        <v>14.54</v>
      </c>
      <c r="H87" s="23">
        <f xml:space="preserve"> RTD("cqg.rtd",,"StudyData", $P$6, "Bar", "", "Low", $O$4, -$B87, $T$4,$S$4,,$Q$4,$R$4)</f>
        <v>14.49</v>
      </c>
      <c r="I87" s="23">
        <f xml:space="preserve"> RTD("cqg.rtd",,"StudyData", $P$6, "Bar", "", "Close", $O$4, -$B87, $T$4,$S$4,,$Q$4,$R$4)</f>
        <v>14.51</v>
      </c>
      <c r="J87" s="23"/>
      <c r="K87" s="23"/>
      <c r="L87" s="23"/>
    </row>
    <row r="88" spans="2:12" x14ac:dyDescent="0.3">
      <c r="B88" s="19">
        <f t="shared" si="6"/>
        <v>84</v>
      </c>
      <c r="C88" s="21">
        <f xml:space="preserve"> RTD("cqg.rtd",,"StudyData", $P$6, "Bar", "", "Time", $O$4,-$B88, $T$4, "", "","False")</f>
        <v>42670.53125</v>
      </c>
      <c r="D88" s="22" t="str">
        <f t="shared" si="4"/>
        <v>12:45</v>
      </c>
      <c r="E88" s="22">
        <f xml:space="preserve"> RTD("cqg.rtd",,"StudyData", $P$6, "Bar", "", "Time", $O$4, -$B88,$T$4,$S$4, "","False")</f>
        <v>42670.53125</v>
      </c>
      <c r="F88" s="23">
        <f xml:space="preserve"> RTD("cqg.rtd",,"StudyData", $P$6, "Bar", "", "Open", $O$4, -$B88, $T$4,$S$4,,$Q$4,$R$4)</f>
        <v>14.53</v>
      </c>
      <c r="G88" s="23">
        <f xml:space="preserve"> RTD("cqg.rtd",,"StudyData", $P$6, "Bar", "", "High", $O$4, -$B88, $T$4,$S$4,,$Q$4,$R$4)</f>
        <v>14.56</v>
      </c>
      <c r="H88" s="23">
        <f xml:space="preserve"> RTD("cqg.rtd",,"StudyData", $P$6, "Bar", "", "Low", $O$4, -$B88, $T$4,$S$4,,$Q$4,$R$4)</f>
        <v>14.49</v>
      </c>
      <c r="I88" s="23">
        <f xml:space="preserve"> RTD("cqg.rtd",,"StudyData", $P$6, "Bar", "", "Close", $O$4, -$B88, $T$4,$S$4,,$Q$4,$R$4)</f>
        <v>14.52</v>
      </c>
      <c r="J88" s="23"/>
      <c r="K88" s="23"/>
      <c r="L88" s="23"/>
    </row>
    <row r="89" spans="2:12" x14ac:dyDescent="0.3">
      <c r="B89" s="19">
        <f t="shared" si="6"/>
        <v>85</v>
      </c>
      <c r="C89" s="21">
        <f xml:space="preserve"> RTD("cqg.rtd",,"StudyData", $P$6, "Bar", "", "Time", $O$4,-$B89, $T$4, "", "","False")</f>
        <v>42670.520833333336</v>
      </c>
      <c r="D89" s="22" t="str">
        <f t="shared" si="4"/>
        <v>12:30</v>
      </c>
      <c r="E89" s="22">
        <f xml:space="preserve"> RTD("cqg.rtd",,"StudyData", $P$6, "Bar", "", "Time", $O$4, -$B89,$T$4,$S$4, "","False")</f>
        <v>42670.520833333336</v>
      </c>
      <c r="F89" s="23">
        <f xml:space="preserve"> RTD("cqg.rtd",,"StudyData", $P$6, "Bar", "", "Open", $O$4, -$B89, $T$4,$S$4,,$Q$4,$R$4)</f>
        <v>14.56</v>
      </c>
      <c r="G89" s="23">
        <f xml:space="preserve"> RTD("cqg.rtd",,"StudyData", $P$6, "Bar", "", "High", $O$4, -$B89, $T$4,$S$4,,$Q$4,$R$4)</f>
        <v>14.56</v>
      </c>
      <c r="H89" s="23">
        <f xml:space="preserve"> RTD("cqg.rtd",,"StudyData", $P$6, "Bar", "", "Low", $O$4, -$B89, $T$4,$S$4,,$Q$4,$R$4)</f>
        <v>14.48</v>
      </c>
      <c r="I89" s="23">
        <f xml:space="preserve"> RTD("cqg.rtd",,"StudyData", $P$6, "Bar", "", "Close", $O$4, -$B89, $T$4,$S$4,,$Q$4,$R$4)</f>
        <v>14.54</v>
      </c>
      <c r="J89" s="23"/>
      <c r="K89" s="23"/>
      <c r="L89" s="23"/>
    </row>
    <row r="90" spans="2:12" x14ac:dyDescent="0.3">
      <c r="B90" s="19">
        <f t="shared" si="6"/>
        <v>86</v>
      </c>
      <c r="C90" s="21">
        <f xml:space="preserve"> RTD("cqg.rtd",,"StudyData", $P$6, "Bar", "", "Time", $O$4,-$B90, $T$4, "", "","False")</f>
        <v>42670.510416666664</v>
      </c>
      <c r="D90" s="22" t="str">
        <f t="shared" si="4"/>
        <v>12:15</v>
      </c>
      <c r="E90" s="22">
        <f xml:space="preserve"> RTD("cqg.rtd",,"StudyData", $P$6, "Bar", "", "Time", $O$4, -$B90,$T$4,$S$4, "","False")</f>
        <v>42670.510416666664</v>
      </c>
      <c r="F90" s="23">
        <f xml:space="preserve"> RTD("cqg.rtd",,"StudyData", $P$6, "Bar", "", "Open", $O$4, -$B90, $T$4,$S$4,,$Q$4,$R$4)</f>
        <v>14.54</v>
      </c>
      <c r="G90" s="23">
        <f xml:space="preserve"> RTD("cqg.rtd",,"StudyData", $P$6, "Bar", "", "High", $O$4, -$B90, $T$4,$S$4,,$Q$4,$R$4)</f>
        <v>14.58</v>
      </c>
      <c r="H90" s="23">
        <f xml:space="preserve"> RTD("cqg.rtd",,"StudyData", $P$6, "Bar", "", "Low", $O$4, -$B90, $T$4,$S$4,,$Q$4,$R$4)</f>
        <v>14.5</v>
      </c>
      <c r="I90" s="23">
        <f xml:space="preserve"> RTD("cqg.rtd",,"StudyData", $P$6, "Bar", "", "Close", $O$4, -$B90, $T$4,$S$4,,$Q$4,$R$4)</f>
        <v>14.56</v>
      </c>
      <c r="J90" s="23"/>
      <c r="K90" s="23"/>
      <c r="L90" s="23"/>
    </row>
    <row r="91" spans="2:12" x14ac:dyDescent="0.3">
      <c r="B91" s="19">
        <f t="shared" si="6"/>
        <v>87</v>
      </c>
      <c r="C91" s="21">
        <f xml:space="preserve"> RTD("cqg.rtd",,"StudyData", $P$6, "Bar", "", "Time", $O$4,-$B91, $T$4, "", "","False")</f>
        <v>42670.5</v>
      </c>
      <c r="D91" s="22" t="str">
        <f t="shared" si="4"/>
        <v>12:00</v>
      </c>
      <c r="E91" s="22">
        <f xml:space="preserve"> RTD("cqg.rtd",,"StudyData", $P$6, "Bar", "", "Time", $O$4, -$B91,$T$4,$S$4, "","False")</f>
        <v>42670.5</v>
      </c>
      <c r="F91" s="23">
        <f xml:space="preserve"> RTD("cqg.rtd",,"StudyData", $P$6, "Bar", "", "Open", $O$4, -$B91, $T$4,$S$4,,$Q$4,$R$4)</f>
        <v>14.6</v>
      </c>
      <c r="G91" s="23">
        <f xml:space="preserve"> RTD("cqg.rtd",,"StudyData", $P$6, "Bar", "", "High", $O$4, -$B91, $T$4,$S$4,,$Q$4,$R$4)</f>
        <v>14.64</v>
      </c>
      <c r="H91" s="23">
        <f xml:space="preserve"> RTD("cqg.rtd",,"StudyData", $P$6, "Bar", "", "Low", $O$4, -$B91, $T$4,$S$4,,$Q$4,$R$4)</f>
        <v>14.53</v>
      </c>
      <c r="I91" s="23">
        <f xml:space="preserve"> RTD("cqg.rtd",,"StudyData", $P$6, "Bar", "", "Close", $O$4, -$B91, $T$4,$S$4,,$Q$4,$R$4)</f>
        <v>14.53</v>
      </c>
      <c r="J91" s="23"/>
      <c r="K91" s="23"/>
      <c r="L91" s="23"/>
    </row>
    <row r="92" spans="2:12" x14ac:dyDescent="0.3">
      <c r="B92" s="19">
        <f t="shared" si="6"/>
        <v>88</v>
      </c>
      <c r="C92" s="21">
        <f xml:space="preserve"> RTD("cqg.rtd",,"StudyData", $P$6, "Bar", "", "Time", $O$4,-$B92, $T$4, "", "","False")</f>
        <v>42670.489583333336</v>
      </c>
      <c r="D92" s="22" t="str">
        <f t="shared" si="4"/>
        <v>11:45</v>
      </c>
      <c r="E92" s="22">
        <f xml:space="preserve"> RTD("cqg.rtd",,"StudyData", $P$6, "Bar", "", "Time", $O$4, -$B92,$T$4,$S$4, "","False")</f>
        <v>42670.489583333336</v>
      </c>
      <c r="F92" s="23">
        <f xml:space="preserve"> RTD("cqg.rtd",,"StudyData", $P$6, "Bar", "", "Open", $O$4, -$B92, $T$4,$S$4,,$Q$4,$R$4)</f>
        <v>14.57</v>
      </c>
      <c r="G92" s="23">
        <f xml:space="preserve"> RTD("cqg.rtd",,"StudyData", $P$6, "Bar", "", "High", $O$4, -$B92, $T$4,$S$4,,$Q$4,$R$4)</f>
        <v>14.61</v>
      </c>
      <c r="H92" s="23">
        <f xml:space="preserve"> RTD("cqg.rtd",,"StudyData", $P$6, "Bar", "", "Low", $O$4, -$B92, $T$4,$S$4,,$Q$4,$R$4)</f>
        <v>14.54</v>
      </c>
      <c r="I92" s="23">
        <f xml:space="preserve"> RTD("cqg.rtd",,"StudyData", $P$6, "Bar", "", "Close", $O$4, -$B92, $T$4,$S$4,,$Q$4,$R$4)</f>
        <v>14.57</v>
      </c>
      <c r="J92" s="23"/>
      <c r="K92" s="23"/>
      <c r="L92" s="23"/>
    </row>
    <row r="93" spans="2:12" x14ac:dyDescent="0.3">
      <c r="B93" s="19">
        <f t="shared" si="6"/>
        <v>89</v>
      </c>
      <c r="C93" s="21">
        <f xml:space="preserve"> RTD("cqg.rtd",,"StudyData", $P$6, "Bar", "", "Time", $O$4,-$B93, $T$4, "", "","False")</f>
        <v>42670.479166666664</v>
      </c>
      <c r="D93" s="22" t="str">
        <f t="shared" si="4"/>
        <v>11:30</v>
      </c>
      <c r="E93" s="22">
        <f xml:space="preserve"> RTD("cqg.rtd",,"StudyData", $P$6, "Bar", "", "Time", $O$4, -$B93,$T$4,$S$4, "","False")</f>
        <v>42670.479166666664</v>
      </c>
      <c r="F93" s="23">
        <f xml:space="preserve"> RTD("cqg.rtd",,"StudyData", $P$6, "Bar", "", "Open", $O$4, -$B93, $T$4,$S$4,,$Q$4,$R$4)</f>
        <v>14.59</v>
      </c>
      <c r="G93" s="23">
        <f xml:space="preserve"> RTD("cqg.rtd",,"StudyData", $P$6, "Bar", "", "High", $O$4, -$B93, $T$4,$S$4,,$Q$4,$R$4)</f>
        <v>14.65</v>
      </c>
      <c r="H93" s="23">
        <f xml:space="preserve"> RTD("cqg.rtd",,"StudyData", $P$6, "Bar", "", "Low", $O$4, -$B93, $T$4,$S$4,,$Q$4,$R$4)</f>
        <v>14.56</v>
      </c>
      <c r="I93" s="23">
        <f xml:space="preserve"> RTD("cqg.rtd",,"StudyData", $P$6, "Bar", "", "Close", $O$4, -$B93, $T$4,$S$4,,$Q$4,$R$4)</f>
        <v>14.61</v>
      </c>
      <c r="J93" s="23"/>
      <c r="K93" s="23"/>
      <c r="L93" s="23"/>
    </row>
    <row r="94" spans="2:12" x14ac:dyDescent="0.3">
      <c r="B94" s="19">
        <f t="shared" si="6"/>
        <v>90</v>
      </c>
      <c r="C94" s="21">
        <f xml:space="preserve"> RTD("cqg.rtd",,"StudyData", $P$6, "Bar", "", "Time", $O$4,-$B94, $T$4, "", "","False")</f>
        <v>42670.46875</v>
      </c>
      <c r="D94" s="22" t="str">
        <f t="shared" si="4"/>
        <v>11:15</v>
      </c>
      <c r="E94" s="22">
        <f xml:space="preserve"> RTD("cqg.rtd",,"StudyData", $P$6, "Bar", "", "Time", $O$4, -$B94,$T$4,$S$4, "","False")</f>
        <v>42670.46875</v>
      </c>
      <c r="F94" s="23">
        <f xml:space="preserve"> RTD("cqg.rtd",,"StudyData", $P$6, "Bar", "", "Open", $O$4, -$B94, $T$4,$S$4,,$Q$4,$R$4)</f>
        <v>14.58</v>
      </c>
      <c r="G94" s="23">
        <f xml:space="preserve"> RTD("cqg.rtd",,"StudyData", $P$6, "Bar", "", "High", $O$4, -$B94, $T$4,$S$4,,$Q$4,$R$4)</f>
        <v>14.63</v>
      </c>
      <c r="H94" s="23">
        <f xml:space="preserve"> RTD("cqg.rtd",,"StudyData", $P$6, "Bar", "", "Low", $O$4, -$B94, $T$4,$S$4,,$Q$4,$R$4)</f>
        <v>14.58</v>
      </c>
      <c r="I94" s="23">
        <f xml:space="preserve"> RTD("cqg.rtd",,"StudyData", $P$6, "Bar", "", "Close", $O$4, -$B94, $T$4,$S$4,,$Q$4,$R$4)</f>
        <v>14.59</v>
      </c>
      <c r="J94" s="23"/>
      <c r="K94" s="23"/>
      <c r="L94" s="23"/>
    </row>
    <row r="95" spans="2:12" x14ac:dyDescent="0.3">
      <c r="B95" s="19">
        <f t="shared" si="6"/>
        <v>91</v>
      </c>
      <c r="C95" s="21">
        <f xml:space="preserve"> RTD("cqg.rtd",,"StudyData", $P$6, "Bar", "", "Time", $O$4,-$B95, $T$4, "", "","False")</f>
        <v>42670.458333333336</v>
      </c>
      <c r="D95" s="22" t="str">
        <f t="shared" si="4"/>
        <v>11:00</v>
      </c>
      <c r="E95" s="22">
        <f xml:space="preserve"> RTD("cqg.rtd",,"StudyData", $P$6, "Bar", "", "Time", $O$4, -$B95,$T$4,$S$4, "","False")</f>
        <v>42670.458333333336</v>
      </c>
      <c r="F95" s="23">
        <f xml:space="preserve"> RTD("cqg.rtd",,"StudyData", $P$6, "Bar", "", "Open", $O$4, -$B95, $T$4,$S$4,,$Q$4,$R$4)</f>
        <v>14.64</v>
      </c>
      <c r="G95" s="23">
        <f xml:space="preserve"> RTD("cqg.rtd",,"StudyData", $P$6, "Bar", "", "High", $O$4, -$B95, $T$4,$S$4,,$Q$4,$R$4)</f>
        <v>14.65</v>
      </c>
      <c r="H95" s="23">
        <f xml:space="preserve"> RTD("cqg.rtd",,"StudyData", $P$6, "Bar", "", "Low", $O$4, -$B95, $T$4,$S$4,,$Q$4,$R$4)</f>
        <v>14.57</v>
      </c>
      <c r="I95" s="23">
        <f xml:space="preserve"> RTD("cqg.rtd",,"StudyData", $P$6, "Bar", "", "Close", $O$4, -$B95, $T$4,$S$4,,$Q$4,$R$4)</f>
        <v>14.63</v>
      </c>
      <c r="J95" s="23"/>
      <c r="K95" s="23"/>
      <c r="L95" s="23"/>
    </row>
    <row r="96" spans="2:12" x14ac:dyDescent="0.3">
      <c r="B96" s="19">
        <f t="shared" si="6"/>
        <v>92</v>
      </c>
      <c r="C96" s="21">
        <f xml:space="preserve"> RTD("cqg.rtd",,"StudyData", $P$6, "Bar", "", "Time", $O$4,-$B96, $T$4, "", "","False")</f>
        <v>42670.447916666664</v>
      </c>
      <c r="D96" s="22" t="str">
        <f t="shared" si="4"/>
        <v>10:45</v>
      </c>
      <c r="E96" s="22">
        <f xml:space="preserve"> RTD("cqg.rtd",,"StudyData", $P$6, "Bar", "", "Time", $O$4, -$B96,$T$4,$S$4, "","False")</f>
        <v>42670.447916666664</v>
      </c>
      <c r="F96" s="23">
        <f xml:space="preserve"> RTD("cqg.rtd",,"StudyData", $P$6, "Bar", "", "Open", $O$4, -$B96, $T$4,$S$4,,$Q$4,$R$4)</f>
        <v>14.58</v>
      </c>
      <c r="G96" s="23">
        <f xml:space="preserve"> RTD("cqg.rtd",,"StudyData", $P$6, "Bar", "", "High", $O$4, -$B96, $T$4,$S$4,,$Q$4,$R$4)</f>
        <v>14.68</v>
      </c>
      <c r="H96" s="23">
        <f xml:space="preserve"> RTD("cqg.rtd",,"StudyData", $P$6, "Bar", "", "Low", $O$4, -$B96, $T$4,$S$4,,$Q$4,$R$4)</f>
        <v>14.58</v>
      </c>
      <c r="I96" s="23">
        <f xml:space="preserve"> RTD("cqg.rtd",,"StudyData", $P$6, "Bar", "", "Close", $O$4, -$B96, $T$4,$S$4,,$Q$4,$R$4)</f>
        <v>14.6</v>
      </c>
      <c r="J96" s="23"/>
      <c r="K96" s="23"/>
      <c r="L96" s="23"/>
    </row>
    <row r="97" spans="2:12" x14ac:dyDescent="0.3">
      <c r="B97" s="19">
        <f t="shared" si="6"/>
        <v>93</v>
      </c>
      <c r="C97" s="21">
        <f xml:space="preserve"> RTD("cqg.rtd",,"StudyData", $P$6, "Bar", "", "Time", $O$4,-$B97, $T$4, "", "","False")</f>
        <v>42670.4375</v>
      </c>
      <c r="D97" s="22" t="str">
        <f t="shared" si="4"/>
        <v>10:30</v>
      </c>
      <c r="E97" s="22">
        <f xml:space="preserve"> RTD("cqg.rtd",,"StudyData", $P$6, "Bar", "", "Time", $O$4, -$B97,$T$4,$S$4, "","False")</f>
        <v>42670.4375</v>
      </c>
      <c r="F97" s="23">
        <f xml:space="preserve"> RTD("cqg.rtd",,"StudyData", $P$6, "Bar", "", "Open", $O$4, -$B97, $T$4,$S$4,,$Q$4,$R$4)</f>
        <v>14.62</v>
      </c>
      <c r="G97" s="23">
        <f xml:space="preserve"> RTD("cqg.rtd",,"StudyData", $P$6, "Bar", "", "High", $O$4, -$B97, $T$4,$S$4,,$Q$4,$R$4)</f>
        <v>14.69</v>
      </c>
      <c r="H97" s="23">
        <f xml:space="preserve"> RTD("cqg.rtd",,"StudyData", $P$6, "Bar", "", "Low", $O$4, -$B97, $T$4,$S$4,,$Q$4,$R$4)</f>
        <v>14.58</v>
      </c>
      <c r="I97" s="23">
        <f xml:space="preserve"> RTD("cqg.rtd",,"StudyData", $P$6, "Bar", "", "Close", $O$4, -$B97, $T$4,$S$4,,$Q$4,$R$4)</f>
        <v>14.58</v>
      </c>
      <c r="J97" s="23"/>
      <c r="K97" s="23"/>
      <c r="L97" s="23"/>
    </row>
    <row r="98" spans="2:12" x14ac:dyDescent="0.3">
      <c r="B98" s="19">
        <f t="shared" si="6"/>
        <v>94</v>
      </c>
      <c r="C98" s="21">
        <f xml:space="preserve"> RTD("cqg.rtd",,"StudyData", $P$6, "Bar", "", "Time", $O$4,-$B98, $T$4, "", "","False")</f>
        <v>42670.427083333336</v>
      </c>
      <c r="D98" s="22" t="str">
        <f t="shared" si="4"/>
        <v>10:15</v>
      </c>
      <c r="E98" s="22">
        <f xml:space="preserve"> RTD("cqg.rtd",,"StudyData", $P$6, "Bar", "", "Time", $O$4, -$B98,$T$4,$S$4, "","False")</f>
        <v>42670.427083333336</v>
      </c>
      <c r="F98" s="23">
        <f xml:space="preserve"> RTD("cqg.rtd",,"StudyData", $P$6, "Bar", "", "Open", $O$4, -$B98, $T$4,$S$4,,$Q$4,$R$4)</f>
        <v>14.6</v>
      </c>
      <c r="G98" s="23">
        <f xml:space="preserve"> RTD("cqg.rtd",,"StudyData", $P$6, "Bar", "", "High", $O$4, -$B98, $T$4,$S$4,,$Q$4,$R$4)</f>
        <v>14.7</v>
      </c>
      <c r="H98" s="23">
        <f xml:space="preserve"> RTD("cqg.rtd",,"StudyData", $P$6, "Bar", "", "Low", $O$4, -$B98, $T$4,$S$4,,$Q$4,$R$4)</f>
        <v>14.57</v>
      </c>
      <c r="I98" s="23">
        <f xml:space="preserve"> RTD("cqg.rtd",,"StudyData", $P$6, "Bar", "", "Close", $O$4, -$B98, $T$4,$S$4,,$Q$4,$R$4)</f>
        <v>14.7</v>
      </c>
      <c r="J98" s="23"/>
      <c r="K98" s="23"/>
      <c r="L98" s="23"/>
    </row>
    <row r="99" spans="2:12" x14ac:dyDescent="0.3">
      <c r="B99" s="19">
        <f t="shared" si="6"/>
        <v>95</v>
      </c>
      <c r="C99" s="21">
        <f xml:space="preserve"> RTD("cqg.rtd",,"StudyData", $P$6, "Bar", "", "Time", $O$4,-$B99, $T$4, "", "","False")</f>
        <v>42670.416666666664</v>
      </c>
      <c r="D99" s="22" t="str">
        <f t="shared" si="4"/>
        <v>10:00</v>
      </c>
      <c r="E99" s="22">
        <f xml:space="preserve"> RTD("cqg.rtd",,"StudyData", $P$6, "Bar", "", "Time", $O$4, -$B99,$T$4,$S$4, "","False")</f>
        <v>42670.416666666664</v>
      </c>
      <c r="F99" s="23">
        <f xml:space="preserve"> RTD("cqg.rtd",,"StudyData", $P$6, "Bar", "", "Open", $O$4, -$B99, $T$4,$S$4,,$Q$4,$R$4)</f>
        <v>14.68</v>
      </c>
      <c r="G99" s="23">
        <f xml:space="preserve"> RTD("cqg.rtd",,"StudyData", $P$6, "Bar", "", "High", $O$4, -$B99, $T$4,$S$4,,$Q$4,$R$4)</f>
        <v>14.72</v>
      </c>
      <c r="H99" s="23">
        <f xml:space="preserve"> RTD("cqg.rtd",,"StudyData", $P$6, "Bar", "", "Low", $O$4, -$B99, $T$4,$S$4,,$Q$4,$R$4)</f>
        <v>14.59</v>
      </c>
      <c r="I99" s="23">
        <f xml:space="preserve"> RTD("cqg.rtd",,"StudyData", $P$6, "Bar", "", "Close", $O$4, -$B99, $T$4,$S$4,,$Q$4,$R$4)</f>
        <v>14.6</v>
      </c>
      <c r="J99" s="23"/>
      <c r="K99" s="23"/>
      <c r="L99" s="23"/>
    </row>
    <row r="100" spans="2:12" x14ac:dyDescent="0.3">
      <c r="B100" s="19">
        <f t="shared" si="6"/>
        <v>96</v>
      </c>
      <c r="C100" s="21">
        <f xml:space="preserve"> RTD("cqg.rtd",,"StudyData", $P$6, "Bar", "", "Time", $O$4,-$B100, $T$4, "", "","False")</f>
        <v>42670.40625</v>
      </c>
      <c r="D100" s="22" t="str">
        <f t="shared" si="4"/>
        <v>9:45</v>
      </c>
      <c r="E100" s="22">
        <f xml:space="preserve"> RTD("cqg.rtd",,"StudyData", $P$6, "Bar", "", "Time", $O$4, -$B100,$T$4,$S$4, "","False")</f>
        <v>42670.40625</v>
      </c>
      <c r="F100" s="23">
        <f xml:space="preserve"> RTD("cqg.rtd",,"StudyData", $P$6, "Bar", "", "Open", $O$4, -$B100, $T$4,$S$4,,$Q$4,$R$4)</f>
        <v>14.69</v>
      </c>
      <c r="G100" s="23">
        <f xml:space="preserve"> RTD("cqg.rtd",,"StudyData", $P$6, "Bar", "", "High", $O$4, -$B100, $T$4,$S$4,,$Q$4,$R$4)</f>
        <v>14.78</v>
      </c>
      <c r="H100" s="23">
        <f xml:space="preserve"> RTD("cqg.rtd",,"StudyData", $P$6, "Bar", "", "Low", $O$4, -$B100, $T$4,$S$4,,$Q$4,$R$4)</f>
        <v>14.69</v>
      </c>
      <c r="I100" s="23">
        <f xml:space="preserve"> RTD("cqg.rtd",,"StudyData", $P$6, "Bar", "", "Close", $O$4, -$B100, $T$4,$S$4,,$Q$4,$R$4)</f>
        <v>14.7</v>
      </c>
      <c r="J100" s="23"/>
      <c r="K100" s="23"/>
      <c r="L100" s="23"/>
    </row>
    <row r="101" spans="2:12" x14ac:dyDescent="0.3">
      <c r="B101" s="19">
        <f t="shared" si="6"/>
        <v>97</v>
      </c>
      <c r="C101" s="21">
        <f xml:space="preserve"> RTD("cqg.rtd",,"StudyData", $P$6, "Bar", "", "Time", $O$4,-$B101, $T$4, "", "","False")</f>
        <v>42670.395833333336</v>
      </c>
      <c r="D101" s="22" t="str">
        <f t="shared" si="4"/>
        <v>9:30</v>
      </c>
      <c r="E101" s="22">
        <f xml:space="preserve"> RTD("cqg.rtd",,"StudyData", $P$6, "Bar", "", "Time", $O$4, -$B101,$T$4,$S$4, "","False")</f>
        <v>42670.395833333336</v>
      </c>
      <c r="F101" s="23">
        <f xml:space="preserve"> RTD("cqg.rtd",,"StudyData", $P$6, "Bar", "", "Open", $O$4, -$B101, $T$4,$S$4,,$Q$4,$R$4)</f>
        <v>14.7</v>
      </c>
      <c r="G101" s="23">
        <f xml:space="preserve"> RTD("cqg.rtd",,"StudyData", $P$6, "Bar", "", "High", $O$4, -$B101, $T$4,$S$4,,$Q$4,$R$4)</f>
        <v>14.75</v>
      </c>
      <c r="H101" s="23">
        <f xml:space="preserve"> RTD("cqg.rtd",,"StudyData", $P$6, "Bar", "", "Low", $O$4, -$B101, $T$4,$S$4,,$Q$4,$R$4)</f>
        <v>14.62</v>
      </c>
      <c r="I101" s="23">
        <f xml:space="preserve"> RTD("cqg.rtd",,"StudyData", $P$6, "Bar", "", "Close", $O$4, -$B101, $T$4,$S$4,,$Q$4,$R$4)</f>
        <v>14.72</v>
      </c>
      <c r="J101" s="23"/>
      <c r="K101" s="23"/>
      <c r="L101" s="23"/>
    </row>
    <row r="102" spans="2:12" x14ac:dyDescent="0.3">
      <c r="B102" s="19">
        <f t="shared" si="6"/>
        <v>98</v>
      </c>
      <c r="C102" s="21">
        <f xml:space="preserve"> RTD("cqg.rtd",,"StudyData", $P$6, "Bar", "", "Time", $O$4,-$B102, $T$4, "", "","False")</f>
        <v>42670.385416666664</v>
      </c>
      <c r="D102" s="22" t="str">
        <f t="shared" si="4"/>
        <v>9:15</v>
      </c>
      <c r="E102" s="22">
        <f xml:space="preserve"> RTD("cqg.rtd",,"StudyData", $P$6, "Bar", "", "Time", $O$4, -$B102,$T$4,$S$4, "","False")</f>
        <v>42670.385416666664</v>
      </c>
      <c r="F102" s="23">
        <f xml:space="preserve"> RTD("cqg.rtd",,"StudyData", $P$6, "Bar", "", "Open", $O$4, -$B102, $T$4,$S$4,,$Q$4,$R$4)</f>
        <v>14.6</v>
      </c>
      <c r="G102" s="23">
        <f xml:space="preserve"> RTD("cqg.rtd",,"StudyData", $P$6, "Bar", "", "High", $O$4, -$B102, $T$4,$S$4,,$Q$4,$R$4)</f>
        <v>14.74</v>
      </c>
      <c r="H102" s="23">
        <f xml:space="preserve"> RTD("cqg.rtd",,"StudyData", $P$6, "Bar", "", "Low", $O$4, -$B102, $T$4,$S$4,,$Q$4,$R$4)</f>
        <v>14.6</v>
      </c>
      <c r="I102" s="23">
        <f xml:space="preserve"> RTD("cqg.rtd",,"StudyData", $P$6, "Bar", "", "Close", $O$4, -$B102, $T$4,$S$4,,$Q$4,$R$4)</f>
        <v>14.7</v>
      </c>
      <c r="J102" s="23"/>
      <c r="K102" s="23"/>
      <c r="L102" s="23"/>
    </row>
    <row r="103" spans="2:12" x14ac:dyDescent="0.3">
      <c r="B103" s="19">
        <f t="shared" si="6"/>
        <v>99</v>
      </c>
      <c r="C103" s="21">
        <f xml:space="preserve"> RTD("cqg.rtd",,"StudyData", $P$6, "Bar", "", "Time", $O$4,-$B103, $T$4, "", "","False")</f>
        <v>42670.375</v>
      </c>
      <c r="D103" s="22" t="str">
        <f t="shared" si="4"/>
        <v>9:00</v>
      </c>
      <c r="E103" s="22">
        <f xml:space="preserve"> RTD("cqg.rtd",,"StudyData", $P$6, "Bar", "", "Time", $O$4, -$B103,$T$4,$S$4, "","False")</f>
        <v>42670.375</v>
      </c>
      <c r="F103" s="23">
        <f xml:space="preserve"> RTD("cqg.rtd",,"StudyData", $P$6, "Bar", "", "Open", $O$4, -$B103, $T$4,$S$4,,$Q$4,$R$4)</f>
        <v>14.62</v>
      </c>
      <c r="G103" s="23">
        <f xml:space="preserve"> RTD("cqg.rtd",,"StudyData", $P$6, "Bar", "", "High", $O$4, -$B103, $T$4,$S$4,,$Q$4,$R$4)</f>
        <v>14.69</v>
      </c>
      <c r="H103" s="23">
        <f xml:space="preserve"> RTD("cqg.rtd",,"StudyData", $P$6, "Bar", "", "Low", $O$4, -$B103, $T$4,$S$4,,$Q$4,$R$4)</f>
        <v>14.61</v>
      </c>
      <c r="I103" s="23">
        <f xml:space="preserve"> RTD("cqg.rtd",,"StudyData", $P$6, "Bar", "", "Close", $O$4, -$B103, $T$4,$S$4,,$Q$4,$R$4)</f>
        <v>14.63</v>
      </c>
      <c r="J103" s="23"/>
      <c r="K103" s="23"/>
      <c r="L103" s="23"/>
    </row>
    <row r="104" spans="2:12" x14ac:dyDescent="0.3">
      <c r="B104" s="19">
        <f t="shared" si="6"/>
        <v>100</v>
      </c>
      <c r="C104" s="21">
        <f xml:space="preserve"> RTD("cqg.rtd",,"StudyData", $P$6, "Bar", "", "Time", $O$4,-$B104, $T$4, "", "","False")</f>
        <v>42670.364583333336</v>
      </c>
      <c r="D104" s="22" t="str">
        <f t="shared" si="4"/>
        <v>8:45</v>
      </c>
      <c r="E104" s="22">
        <f xml:space="preserve"> RTD("cqg.rtd",,"StudyData", $P$6, "Bar", "", "Time", $O$4, -$B104,$T$4,$S$4, "","False")</f>
        <v>42670.364583333336</v>
      </c>
      <c r="F104" s="23">
        <f xml:space="preserve"> RTD("cqg.rtd",,"StudyData", $P$6, "Bar", "", "Open", $O$4, -$B104, $T$4,$S$4,,$Q$4,$R$4)</f>
        <v>14.55</v>
      </c>
      <c r="G104" s="23">
        <f xml:space="preserve"> RTD("cqg.rtd",,"StudyData", $P$6, "Bar", "", "High", $O$4, -$B104, $T$4,$S$4,,$Q$4,$R$4)</f>
        <v>14.66</v>
      </c>
      <c r="H104" s="23">
        <f xml:space="preserve"> RTD("cqg.rtd",,"StudyData", $P$6, "Bar", "", "Low", $O$4, -$B104, $T$4,$S$4,,$Q$4,$R$4)</f>
        <v>14.54</v>
      </c>
      <c r="I104" s="23">
        <f xml:space="preserve"> RTD("cqg.rtd",,"StudyData", $P$6, "Bar", "", "Close", $O$4, -$B104, $T$4,$S$4,,$Q$4,$R$4)</f>
        <v>14.62</v>
      </c>
      <c r="J104" s="23"/>
      <c r="K104" s="23"/>
      <c r="L104" s="23"/>
    </row>
    <row r="105" spans="2:12" x14ac:dyDescent="0.3">
      <c r="B105" s="19">
        <f t="shared" si="6"/>
        <v>101</v>
      </c>
      <c r="C105" s="21">
        <f xml:space="preserve"> RTD("cqg.rtd",,"StudyData", $P$6, "Bar", "", "Time", $O$4,-$B105, $T$4, "", "","False")</f>
        <v>42670.354166666664</v>
      </c>
      <c r="D105" s="22" t="str">
        <f t="shared" si="4"/>
        <v>8:30</v>
      </c>
      <c r="E105" s="22">
        <f xml:space="preserve"> RTD("cqg.rtd",,"StudyData", $P$6, "Bar", "", "Time", $O$4, -$B105,$T$4,$S$4, "","False")</f>
        <v>42670.354166666664</v>
      </c>
      <c r="F105" s="23">
        <f xml:space="preserve"> RTD("cqg.rtd",,"StudyData", $P$6, "Bar", "", "Open", $O$4, -$B105, $T$4,$S$4,,$Q$4,$R$4)</f>
        <v>14.82</v>
      </c>
      <c r="G105" s="23">
        <f xml:space="preserve"> RTD("cqg.rtd",,"StudyData", $P$6, "Bar", "", "High", $O$4, -$B105, $T$4,$S$4,,$Q$4,$R$4)</f>
        <v>14.85</v>
      </c>
      <c r="H105" s="23">
        <f xml:space="preserve"> RTD("cqg.rtd",,"StudyData", $P$6, "Bar", "", "Low", $O$4, -$B105, $T$4,$S$4,,$Q$4,$R$4)</f>
        <v>14.66</v>
      </c>
      <c r="I105" s="23">
        <f xml:space="preserve"> RTD("cqg.rtd",,"StudyData", $P$6, "Bar", "", "Close", $O$4, -$B105, $T$4,$S$4,,$Q$4,$R$4)</f>
        <v>14.66</v>
      </c>
      <c r="J105" s="23"/>
      <c r="K105" s="23"/>
      <c r="L105" s="23"/>
    </row>
    <row r="106" spans="2:12" x14ac:dyDescent="0.3">
      <c r="B106" s="19">
        <f t="shared" si="6"/>
        <v>102</v>
      </c>
      <c r="C106" s="21">
        <f xml:space="preserve"> RTD("cqg.rtd",,"StudyData", $P$6, "Bar", "", "Time", $O$4,-$B106, $T$4, "", "","False")</f>
        <v>42670.34375</v>
      </c>
      <c r="D106" s="22" t="str">
        <f t="shared" si="4"/>
        <v>8:15</v>
      </c>
      <c r="E106" s="22">
        <f xml:space="preserve"> RTD("cqg.rtd",,"StudyData", $P$6, "Bar", "", "Time", $O$4, -$B106,$T$4,$S$4, "","False")</f>
        <v>42670.34375</v>
      </c>
      <c r="F106" s="23">
        <f xml:space="preserve"> RTD("cqg.rtd",,"StudyData", $P$6, "Bar", "", "Open", $O$4, -$B106, $T$4,$S$4,,$Q$4,$R$4)</f>
        <v>14.85</v>
      </c>
      <c r="G106" s="23">
        <f xml:space="preserve"> RTD("cqg.rtd",,"StudyData", $P$6, "Bar", "", "High", $O$4, -$B106, $T$4,$S$4,,$Q$4,$R$4)</f>
        <v>14.9</v>
      </c>
      <c r="H106" s="23">
        <f xml:space="preserve"> RTD("cqg.rtd",,"StudyData", $P$6, "Bar", "", "Low", $O$4, -$B106, $T$4,$S$4,,$Q$4,$R$4)</f>
        <v>14.81</v>
      </c>
      <c r="I106" s="23">
        <f xml:space="preserve"> RTD("cqg.rtd",,"StudyData", $P$6, "Bar", "", "Close", $O$4, -$B106, $T$4,$S$4,,$Q$4,$R$4)</f>
        <v>14.82</v>
      </c>
      <c r="J106" s="23"/>
      <c r="K106" s="23"/>
      <c r="L106" s="23"/>
    </row>
    <row r="107" spans="2:12" x14ac:dyDescent="0.3">
      <c r="B107" s="19">
        <f t="shared" si="6"/>
        <v>103</v>
      </c>
      <c r="C107" s="21">
        <f xml:space="preserve"> RTD("cqg.rtd",,"StudyData", $P$6, "Bar", "", "Time", $O$4,-$B107, $T$4, "", "","False")</f>
        <v>42670.333333333336</v>
      </c>
      <c r="D107" s="22" t="str">
        <f t="shared" si="4"/>
        <v>8:00</v>
      </c>
      <c r="E107" s="22">
        <f xml:space="preserve"> RTD("cqg.rtd",,"StudyData", $P$6, "Bar", "", "Time", $O$4, -$B107,$T$4,$S$4, "","False")</f>
        <v>42670.333333333336</v>
      </c>
      <c r="F107" s="23">
        <f xml:space="preserve"> RTD("cqg.rtd",,"StudyData", $P$6, "Bar", "", "Open", $O$4, -$B107, $T$4,$S$4,,$Q$4,$R$4)</f>
        <v>14.84</v>
      </c>
      <c r="G107" s="23">
        <f xml:space="preserve"> RTD("cqg.rtd",,"StudyData", $P$6, "Bar", "", "High", $O$4, -$B107, $T$4,$S$4,,$Q$4,$R$4)</f>
        <v>14.85</v>
      </c>
      <c r="H107" s="23">
        <f xml:space="preserve"> RTD("cqg.rtd",,"StudyData", $P$6, "Bar", "", "Low", $O$4, -$B107, $T$4,$S$4,,$Q$4,$R$4)</f>
        <v>14.76</v>
      </c>
      <c r="I107" s="23">
        <f xml:space="preserve"> RTD("cqg.rtd",,"StudyData", $P$6, "Bar", "", "Close", $O$4, -$B107, $T$4,$S$4,,$Q$4,$R$4)</f>
        <v>14.85</v>
      </c>
      <c r="J107" s="23"/>
      <c r="K107" s="23"/>
      <c r="L107" s="23"/>
    </row>
    <row r="108" spans="2:12" x14ac:dyDescent="0.3">
      <c r="B108" s="19">
        <f t="shared" si="6"/>
        <v>104</v>
      </c>
      <c r="C108" s="21">
        <f xml:space="preserve"> RTD("cqg.rtd",,"StudyData", $P$6, "Bar", "", "Time", $O$4,-$B108, $T$4, "", "","False")</f>
        <v>42670.322916666664</v>
      </c>
      <c r="D108" s="22" t="str">
        <f t="shared" si="4"/>
        <v>7:45</v>
      </c>
      <c r="E108" s="22">
        <f xml:space="preserve"> RTD("cqg.rtd",,"StudyData", $P$6, "Bar", "", "Time", $O$4, -$B108,$T$4,$S$4, "","False")</f>
        <v>42670.322916666664</v>
      </c>
      <c r="F108" s="23">
        <f xml:space="preserve"> RTD("cqg.rtd",,"StudyData", $P$6, "Bar", "", "Open", $O$4, -$B108, $T$4,$S$4,,$Q$4,$R$4)</f>
        <v>14.88</v>
      </c>
      <c r="G108" s="23">
        <f xml:space="preserve"> RTD("cqg.rtd",,"StudyData", $P$6, "Bar", "", "High", $O$4, -$B108, $T$4,$S$4,,$Q$4,$R$4)</f>
        <v>14.93</v>
      </c>
      <c r="H108" s="23">
        <f xml:space="preserve"> RTD("cqg.rtd",,"StudyData", $P$6, "Bar", "", "Low", $O$4, -$B108, $T$4,$S$4,,$Q$4,$R$4)</f>
        <v>14.8</v>
      </c>
      <c r="I108" s="23">
        <f xml:space="preserve"> RTD("cqg.rtd",,"StudyData", $P$6, "Bar", "", "Close", $O$4, -$B108, $T$4,$S$4,,$Q$4,$R$4)</f>
        <v>14.8</v>
      </c>
      <c r="J108" s="23"/>
      <c r="K108" s="23"/>
      <c r="L108" s="23"/>
    </row>
    <row r="109" spans="2:12" x14ac:dyDescent="0.3">
      <c r="B109" s="19">
        <f t="shared" si="6"/>
        <v>105</v>
      </c>
      <c r="C109" s="21">
        <f xml:space="preserve"> RTD("cqg.rtd",,"StudyData", $P$6, "Bar", "", "Time", $O$4,-$B109, $T$4, "", "","False")</f>
        <v>42670.3125</v>
      </c>
      <c r="D109" s="22" t="str">
        <f t="shared" si="4"/>
        <v>7:30</v>
      </c>
      <c r="E109" s="22">
        <f xml:space="preserve"> RTD("cqg.rtd",,"StudyData", $P$6, "Bar", "", "Time", $O$4, -$B109,$T$4,$S$4, "","False")</f>
        <v>42670.3125</v>
      </c>
      <c r="F109" s="23">
        <f xml:space="preserve"> RTD("cqg.rtd",,"StudyData", $P$6, "Bar", "", "Open", $O$4, -$B109, $T$4,$S$4,,$Q$4,$R$4)</f>
        <v>14.92</v>
      </c>
      <c r="G109" s="23">
        <f xml:space="preserve"> RTD("cqg.rtd",,"StudyData", $P$6, "Bar", "", "High", $O$4, -$B109, $T$4,$S$4,,$Q$4,$R$4)</f>
        <v>14.92</v>
      </c>
      <c r="H109" s="23">
        <f xml:space="preserve"> RTD("cqg.rtd",,"StudyData", $P$6, "Bar", "", "Low", $O$4, -$B109, $T$4,$S$4,,$Q$4,$R$4)</f>
        <v>14.84</v>
      </c>
      <c r="I109" s="23">
        <f xml:space="preserve"> RTD("cqg.rtd",,"StudyData", $P$6, "Bar", "", "Close", $O$4, -$B109, $T$4,$S$4,,$Q$4,$R$4)</f>
        <v>14.9</v>
      </c>
      <c r="J109" s="23"/>
      <c r="K109" s="23"/>
      <c r="L109" s="23"/>
    </row>
    <row r="110" spans="2:12" x14ac:dyDescent="0.3">
      <c r="B110" s="19">
        <f t="shared" si="6"/>
        <v>106</v>
      </c>
      <c r="C110" s="21">
        <f xml:space="preserve"> RTD("cqg.rtd",,"StudyData", $P$6, "Bar", "", "Time", $O$4,-$B110, $T$4, "", "","False")</f>
        <v>42670.302083333336</v>
      </c>
      <c r="D110" s="22" t="str">
        <f t="shared" si="4"/>
        <v>7:15</v>
      </c>
      <c r="E110" s="22">
        <f xml:space="preserve"> RTD("cqg.rtd",,"StudyData", $P$6, "Bar", "", "Time", $O$4, -$B110,$T$4,$S$4, "","False")</f>
        <v>42670.302083333336</v>
      </c>
      <c r="F110" s="23">
        <f xml:space="preserve"> RTD("cqg.rtd",,"StudyData", $P$6, "Bar", "", "Open", $O$4, -$B110, $T$4,$S$4,,$Q$4,$R$4)</f>
        <v>14.89</v>
      </c>
      <c r="G110" s="23">
        <f xml:space="preserve"> RTD("cqg.rtd",,"StudyData", $P$6, "Bar", "", "High", $O$4, -$B110, $T$4,$S$4,,$Q$4,$R$4)</f>
        <v>14.93</v>
      </c>
      <c r="H110" s="23">
        <f xml:space="preserve"> RTD("cqg.rtd",,"StudyData", $P$6, "Bar", "", "Low", $O$4, -$B110, $T$4,$S$4,,$Q$4,$R$4)</f>
        <v>14.86</v>
      </c>
      <c r="I110" s="23">
        <f xml:space="preserve"> RTD("cqg.rtd",,"StudyData", $P$6, "Bar", "", "Close", $O$4, -$B110, $T$4,$S$4,,$Q$4,$R$4)</f>
        <v>14.93</v>
      </c>
      <c r="J110" s="23"/>
      <c r="K110" s="23"/>
      <c r="L110" s="23"/>
    </row>
    <row r="111" spans="2:12" x14ac:dyDescent="0.3">
      <c r="B111" s="19">
        <f t="shared" si="6"/>
        <v>107</v>
      </c>
      <c r="C111" s="21">
        <f xml:space="preserve"> RTD("cqg.rtd",,"StudyData", $P$6, "Bar", "", "Time", $O$4,-$B111, $T$4, "", "","False")</f>
        <v>42670.291666666664</v>
      </c>
      <c r="D111" s="22" t="str">
        <f t="shared" si="4"/>
        <v>7:00</v>
      </c>
      <c r="E111" s="22">
        <f xml:space="preserve"> RTD("cqg.rtd",,"StudyData", $P$6, "Bar", "", "Time", $O$4, -$B111,$T$4,$S$4, "","False")</f>
        <v>42670.291666666664</v>
      </c>
      <c r="F111" s="23">
        <f xml:space="preserve"> RTD("cqg.rtd",,"StudyData", $P$6, "Bar", "", "Open", $O$4, -$B111, $T$4,$S$4,,$Q$4,$R$4)</f>
        <v>14.78</v>
      </c>
      <c r="G111" s="23">
        <f xml:space="preserve"> RTD("cqg.rtd",,"StudyData", $P$6, "Bar", "", "High", $O$4, -$B111, $T$4,$S$4,,$Q$4,$R$4)</f>
        <v>14.89</v>
      </c>
      <c r="H111" s="23">
        <f xml:space="preserve"> RTD("cqg.rtd",,"StudyData", $P$6, "Bar", "", "Low", $O$4, -$B111, $T$4,$S$4,,$Q$4,$R$4)</f>
        <v>14.71</v>
      </c>
      <c r="I111" s="23">
        <f xml:space="preserve"> RTD("cqg.rtd",,"StudyData", $P$6, "Bar", "", "Close", $O$4, -$B111, $T$4,$S$4,,$Q$4,$R$4)</f>
        <v>14.89</v>
      </c>
      <c r="J111" s="23"/>
      <c r="K111" s="23"/>
      <c r="L111" s="23"/>
    </row>
    <row r="112" spans="2:12" x14ac:dyDescent="0.3">
      <c r="B112" s="19">
        <f t="shared" si="6"/>
        <v>108</v>
      </c>
      <c r="C112" s="21">
        <f xml:space="preserve"> RTD("cqg.rtd",,"StudyData", $P$6, "Bar", "", "Time", $O$4,-$B112, $T$4, "", "","False")</f>
        <v>42670.28125</v>
      </c>
      <c r="D112" s="22" t="str">
        <f t="shared" si="4"/>
        <v>6:45</v>
      </c>
      <c r="E112" s="22">
        <f xml:space="preserve"> RTD("cqg.rtd",,"StudyData", $P$6, "Bar", "", "Time", $O$4, -$B112,$T$4,$S$4, "","False")</f>
        <v>42670.28125</v>
      </c>
      <c r="F112" s="23">
        <f xml:space="preserve"> RTD("cqg.rtd",,"StudyData", $P$6, "Bar", "", "Open", $O$4, -$B112, $T$4,$S$4,,$Q$4,$R$4)</f>
        <v>14.74</v>
      </c>
      <c r="G112" s="23">
        <f xml:space="preserve"> RTD("cqg.rtd",,"StudyData", $P$6, "Bar", "", "High", $O$4, -$B112, $T$4,$S$4,,$Q$4,$R$4)</f>
        <v>14.79</v>
      </c>
      <c r="H112" s="23">
        <f xml:space="preserve"> RTD("cqg.rtd",,"StudyData", $P$6, "Bar", "", "Low", $O$4, -$B112, $T$4,$S$4,,$Q$4,$R$4)</f>
        <v>14.7</v>
      </c>
      <c r="I112" s="23">
        <f xml:space="preserve"> RTD("cqg.rtd",,"StudyData", $P$6, "Bar", "", "Close", $O$4, -$B112, $T$4,$S$4,,$Q$4,$R$4)</f>
        <v>14.74</v>
      </c>
      <c r="J112" s="23"/>
      <c r="K112" s="23"/>
      <c r="L112" s="23"/>
    </row>
    <row r="113" spans="2:12" x14ac:dyDescent="0.3">
      <c r="B113" s="19">
        <f t="shared" si="6"/>
        <v>109</v>
      </c>
      <c r="C113" s="21">
        <f xml:space="preserve"> RTD("cqg.rtd",,"StudyData", $P$6, "Bar", "", "Time", $O$4,-$B113, $T$4, "", "","False")</f>
        <v>42670.270833333336</v>
      </c>
      <c r="D113" s="22" t="str">
        <f t="shared" si="4"/>
        <v>6:30</v>
      </c>
      <c r="E113" s="22">
        <f xml:space="preserve"> RTD("cqg.rtd",,"StudyData", $P$6, "Bar", "", "Time", $O$4, -$B113,$T$4,$S$4, "","False")</f>
        <v>42670.270833333336</v>
      </c>
      <c r="F113" s="23">
        <f xml:space="preserve"> RTD("cqg.rtd",,"StudyData", $P$6, "Bar", "", "Open", $O$4, -$B113, $T$4,$S$4,,$Q$4,$R$4)</f>
        <v>14.82</v>
      </c>
      <c r="G113" s="23">
        <f xml:space="preserve"> RTD("cqg.rtd",,"StudyData", $P$6, "Bar", "", "High", $O$4, -$B113, $T$4,$S$4,,$Q$4,$R$4)</f>
        <v>14.83</v>
      </c>
      <c r="H113" s="23">
        <f xml:space="preserve"> RTD("cqg.rtd",,"StudyData", $P$6, "Bar", "", "Low", $O$4, -$B113, $T$4,$S$4,,$Q$4,$R$4)</f>
        <v>14.76</v>
      </c>
      <c r="I113" s="23">
        <f xml:space="preserve"> RTD("cqg.rtd",,"StudyData", $P$6, "Bar", "", "Close", $O$4, -$B113, $T$4,$S$4,,$Q$4,$R$4)</f>
        <v>14.8</v>
      </c>
      <c r="J113" s="23"/>
      <c r="K113" s="23"/>
      <c r="L113" s="23"/>
    </row>
    <row r="114" spans="2:12" x14ac:dyDescent="0.3">
      <c r="B114" s="19">
        <f t="shared" si="6"/>
        <v>110</v>
      </c>
      <c r="C114" s="21">
        <f xml:space="preserve"> RTD("cqg.rtd",,"StudyData", $P$6, "Bar", "", "Time", $O$4,-$B114, $T$4, "", "","False")</f>
        <v>42670.260416666664</v>
      </c>
      <c r="D114" s="22" t="str">
        <f t="shared" si="4"/>
        <v>6:15</v>
      </c>
      <c r="E114" s="22">
        <f xml:space="preserve"> RTD("cqg.rtd",,"StudyData", $P$6, "Bar", "", "Time", $O$4, -$B114,$T$4,$S$4, "","False")</f>
        <v>42670.260416666664</v>
      </c>
      <c r="F114" s="23">
        <f xml:space="preserve"> RTD("cqg.rtd",,"StudyData", $P$6, "Bar", "", "Open", $O$4, -$B114, $T$4,$S$4,,$Q$4,$R$4)</f>
        <v>14.85</v>
      </c>
      <c r="G114" s="23">
        <f xml:space="preserve"> RTD("cqg.rtd",,"StudyData", $P$6, "Bar", "", "High", $O$4, -$B114, $T$4,$S$4,,$Q$4,$R$4)</f>
        <v>14.85</v>
      </c>
      <c r="H114" s="23">
        <f xml:space="preserve"> RTD("cqg.rtd",,"StudyData", $P$6, "Bar", "", "Low", $O$4, -$B114, $T$4,$S$4,,$Q$4,$R$4)</f>
        <v>14.74</v>
      </c>
      <c r="I114" s="23">
        <f xml:space="preserve"> RTD("cqg.rtd",,"StudyData", $P$6, "Bar", "", "Close", $O$4, -$B114, $T$4,$S$4,,$Q$4,$R$4)</f>
        <v>14.83</v>
      </c>
      <c r="J114" s="23"/>
      <c r="K114" s="23"/>
      <c r="L114" s="23"/>
    </row>
    <row r="115" spans="2:12" x14ac:dyDescent="0.3">
      <c r="B115" s="19">
        <f t="shared" si="6"/>
        <v>111</v>
      </c>
      <c r="C115" s="21">
        <f xml:space="preserve"> RTD("cqg.rtd",,"StudyData", $P$6, "Bar", "", "Time", $O$4,-$B115, $T$4, "", "","False")</f>
        <v>42670.25</v>
      </c>
      <c r="D115" s="22" t="str">
        <f t="shared" si="4"/>
        <v>6:00</v>
      </c>
      <c r="E115" s="22">
        <f xml:space="preserve"> RTD("cqg.rtd",,"StudyData", $P$6, "Bar", "", "Time", $O$4, -$B115,$T$4,$S$4, "","False")</f>
        <v>42670.25</v>
      </c>
      <c r="F115" s="23">
        <f xml:space="preserve"> RTD("cqg.rtd",,"StudyData", $P$6, "Bar", "", "Open", $O$4, -$B115, $T$4,$S$4,,$Q$4,$R$4)</f>
        <v>14.81</v>
      </c>
      <c r="G115" s="23">
        <f xml:space="preserve"> RTD("cqg.rtd",,"StudyData", $P$6, "Bar", "", "High", $O$4, -$B115, $T$4,$S$4,,$Q$4,$R$4)</f>
        <v>14.86</v>
      </c>
      <c r="H115" s="23">
        <f xml:space="preserve"> RTD("cqg.rtd",,"StudyData", $P$6, "Bar", "", "Low", $O$4, -$B115, $T$4,$S$4,,$Q$4,$R$4)</f>
        <v>14.77</v>
      </c>
      <c r="I115" s="23">
        <f xml:space="preserve"> RTD("cqg.rtd",,"StudyData", $P$6, "Bar", "", "Close", $O$4, -$B115, $T$4,$S$4,,$Q$4,$R$4)</f>
        <v>14.85</v>
      </c>
      <c r="J115" s="23"/>
      <c r="K115" s="23"/>
      <c r="L115" s="23"/>
    </row>
    <row r="116" spans="2:12" x14ac:dyDescent="0.3">
      <c r="B116" s="19">
        <f t="shared" si="6"/>
        <v>112</v>
      </c>
      <c r="C116" s="21">
        <f xml:space="preserve"> RTD("cqg.rtd",,"StudyData", $P$6, "Bar", "", "Time", $O$4,-$B116, $T$4, "", "","False")</f>
        <v>42670.239583333336</v>
      </c>
      <c r="D116" s="22" t="str">
        <f t="shared" si="4"/>
        <v>5:45</v>
      </c>
      <c r="E116" s="22">
        <f xml:space="preserve"> RTD("cqg.rtd",,"StudyData", $P$6, "Bar", "", "Time", $O$4, -$B116,$T$4,$S$4, "","False")</f>
        <v>42670.239583333336</v>
      </c>
      <c r="F116" s="23">
        <f xml:space="preserve"> RTD("cqg.rtd",,"StudyData", $P$6, "Bar", "", "Open", $O$4, -$B116, $T$4,$S$4,,$Q$4,$R$4)</f>
        <v>14.9</v>
      </c>
      <c r="G116" s="23">
        <f xml:space="preserve"> RTD("cqg.rtd",,"StudyData", $P$6, "Bar", "", "High", $O$4, -$B116, $T$4,$S$4,,$Q$4,$R$4)</f>
        <v>14.9</v>
      </c>
      <c r="H116" s="23">
        <f xml:space="preserve"> RTD("cqg.rtd",,"StudyData", $P$6, "Bar", "", "Low", $O$4, -$B116, $T$4,$S$4,,$Q$4,$R$4)</f>
        <v>14.79</v>
      </c>
      <c r="I116" s="23">
        <f xml:space="preserve"> RTD("cqg.rtd",,"StudyData", $P$6, "Bar", "", "Close", $O$4, -$B116, $T$4,$S$4,,$Q$4,$R$4)</f>
        <v>14.85</v>
      </c>
      <c r="J116" s="23"/>
      <c r="K116" s="23"/>
      <c r="L116" s="23"/>
    </row>
    <row r="117" spans="2:12" x14ac:dyDescent="0.3">
      <c r="B117" s="19">
        <f t="shared" si="6"/>
        <v>113</v>
      </c>
      <c r="C117" s="21">
        <f xml:space="preserve"> RTD("cqg.rtd",,"StudyData", $P$6, "Bar", "", "Time", $O$4,-$B117, $T$4, "", "","False")</f>
        <v>42670.229166666664</v>
      </c>
      <c r="D117" s="22" t="str">
        <f t="shared" si="4"/>
        <v>5:30</v>
      </c>
      <c r="E117" s="22">
        <f xml:space="preserve"> RTD("cqg.rtd",,"StudyData", $P$6, "Bar", "", "Time", $O$4, -$B117,$T$4,$S$4, "","False")</f>
        <v>42670.229166666664</v>
      </c>
      <c r="F117" s="23">
        <f xml:space="preserve"> RTD("cqg.rtd",,"StudyData", $P$6, "Bar", "", "Open", $O$4, -$B117, $T$4,$S$4,,$Q$4,$R$4)</f>
        <v>14.91</v>
      </c>
      <c r="G117" s="23">
        <f xml:space="preserve"> RTD("cqg.rtd",,"StudyData", $P$6, "Bar", "", "High", $O$4, -$B117, $T$4,$S$4,,$Q$4,$R$4)</f>
        <v>14.95</v>
      </c>
      <c r="H117" s="23">
        <f xml:space="preserve"> RTD("cqg.rtd",,"StudyData", $P$6, "Bar", "", "Low", $O$4, -$B117, $T$4,$S$4,,$Q$4,$R$4)</f>
        <v>14.88</v>
      </c>
      <c r="I117" s="23">
        <f xml:space="preserve"> RTD("cqg.rtd",,"StudyData", $P$6, "Bar", "", "Close", $O$4, -$B117, $T$4,$S$4,,$Q$4,$R$4)</f>
        <v>14.88</v>
      </c>
      <c r="J117" s="23"/>
      <c r="K117" s="23"/>
      <c r="L117" s="23"/>
    </row>
    <row r="118" spans="2:12" x14ac:dyDescent="0.3">
      <c r="B118" s="19">
        <f t="shared" si="6"/>
        <v>114</v>
      </c>
      <c r="C118" s="21">
        <f xml:space="preserve"> RTD("cqg.rtd",,"StudyData", $P$6, "Bar", "", "Time", $O$4,-$B118, $T$4, "", "","False")</f>
        <v>42670.21875</v>
      </c>
      <c r="D118" s="22" t="str">
        <f t="shared" si="4"/>
        <v>5:15</v>
      </c>
      <c r="E118" s="22">
        <f xml:space="preserve"> RTD("cqg.rtd",,"StudyData", $P$6, "Bar", "", "Time", $O$4, -$B118,$T$4,$S$4, "","False")</f>
        <v>42670.21875</v>
      </c>
      <c r="F118" s="23">
        <f xml:space="preserve"> RTD("cqg.rtd",,"StudyData", $P$6, "Bar", "", "Open", $O$4, -$B118, $T$4,$S$4,,$Q$4,$R$4)</f>
        <v>14.88</v>
      </c>
      <c r="G118" s="23">
        <f xml:space="preserve"> RTD("cqg.rtd",,"StudyData", $P$6, "Bar", "", "High", $O$4, -$B118, $T$4,$S$4,,$Q$4,$R$4)</f>
        <v>14.94</v>
      </c>
      <c r="H118" s="23">
        <f xml:space="preserve"> RTD("cqg.rtd",,"StudyData", $P$6, "Bar", "", "Low", $O$4, -$B118, $T$4,$S$4,,$Q$4,$R$4)</f>
        <v>14.88</v>
      </c>
      <c r="I118" s="23">
        <f xml:space="preserve"> RTD("cqg.rtd",,"StudyData", $P$6, "Bar", "", "Close", $O$4, -$B118, $T$4,$S$4,,$Q$4,$R$4)</f>
        <v>14.93</v>
      </c>
      <c r="J118" s="23"/>
      <c r="K118" s="23"/>
      <c r="L118" s="23"/>
    </row>
    <row r="119" spans="2:12" x14ac:dyDescent="0.3">
      <c r="B119" s="19">
        <f t="shared" si="6"/>
        <v>115</v>
      </c>
      <c r="C119" s="21">
        <f xml:space="preserve"> RTD("cqg.rtd",,"StudyData", $P$6, "Bar", "", "Time", $O$4,-$B119, $T$4, "", "","False")</f>
        <v>42670.208333333336</v>
      </c>
      <c r="D119" s="22" t="str">
        <f t="shared" si="4"/>
        <v>5:00</v>
      </c>
      <c r="E119" s="22">
        <f xml:space="preserve"> RTD("cqg.rtd",,"StudyData", $P$6, "Bar", "", "Time", $O$4, -$B119,$T$4,$S$4, "","False")</f>
        <v>42670.208333333336</v>
      </c>
      <c r="F119" s="23">
        <f xml:space="preserve"> RTD("cqg.rtd",,"StudyData", $P$6, "Bar", "", "Open", $O$4, -$B119, $T$4,$S$4,,$Q$4,$R$4)</f>
        <v>14.81</v>
      </c>
      <c r="G119" s="23">
        <f xml:space="preserve"> RTD("cqg.rtd",,"StudyData", $P$6, "Bar", "", "High", $O$4, -$B119, $T$4,$S$4,,$Q$4,$R$4)</f>
        <v>14.88</v>
      </c>
      <c r="H119" s="23">
        <f xml:space="preserve"> RTD("cqg.rtd",,"StudyData", $P$6, "Bar", "", "Low", $O$4, -$B119, $T$4,$S$4,,$Q$4,$R$4)</f>
        <v>14.81</v>
      </c>
      <c r="I119" s="23">
        <f xml:space="preserve"> RTD("cqg.rtd",,"StudyData", $P$6, "Bar", "", "Close", $O$4, -$B119, $T$4,$S$4,,$Q$4,$R$4)</f>
        <v>14.84</v>
      </c>
      <c r="J119" s="23"/>
      <c r="K119" s="23"/>
      <c r="L119" s="23"/>
    </row>
    <row r="120" spans="2:12" x14ac:dyDescent="0.3">
      <c r="B120" s="19">
        <f t="shared" si="6"/>
        <v>116</v>
      </c>
      <c r="C120" s="21">
        <f xml:space="preserve"> RTD("cqg.rtd",,"StudyData", $P$6, "Bar", "", "Time", $O$4,-$B120, $T$4, "", "","False")</f>
        <v>42670.197916666664</v>
      </c>
      <c r="D120" s="22" t="str">
        <f t="shared" si="4"/>
        <v>4:45</v>
      </c>
      <c r="E120" s="22">
        <f xml:space="preserve"> RTD("cqg.rtd",,"StudyData", $P$6, "Bar", "", "Time", $O$4, -$B120,$T$4,$S$4, "","False")</f>
        <v>42670.197916666664</v>
      </c>
      <c r="F120" s="23">
        <f xml:space="preserve"> RTD("cqg.rtd",,"StudyData", $P$6, "Bar", "", "Open", $O$4, -$B120, $T$4,$S$4,,$Q$4,$R$4)</f>
        <v>14.84</v>
      </c>
      <c r="G120" s="23">
        <f xml:space="preserve"> RTD("cqg.rtd",,"StudyData", $P$6, "Bar", "", "High", $O$4, -$B120, $T$4,$S$4,,$Q$4,$R$4)</f>
        <v>14.84</v>
      </c>
      <c r="H120" s="23">
        <f xml:space="preserve"> RTD("cqg.rtd",,"StudyData", $P$6, "Bar", "", "Low", $O$4, -$B120, $T$4,$S$4,,$Q$4,$R$4)</f>
        <v>14.78</v>
      </c>
      <c r="I120" s="23">
        <f xml:space="preserve"> RTD("cqg.rtd",,"StudyData", $P$6, "Bar", "", "Close", $O$4, -$B120, $T$4,$S$4,,$Q$4,$R$4)</f>
        <v>14.84</v>
      </c>
      <c r="J120" s="23"/>
      <c r="K120" s="23"/>
      <c r="L120" s="23"/>
    </row>
    <row r="121" spans="2:12" x14ac:dyDescent="0.3">
      <c r="B121" s="19">
        <f t="shared" si="6"/>
        <v>117</v>
      </c>
      <c r="C121" s="21">
        <f xml:space="preserve"> RTD("cqg.rtd",,"StudyData", $P$6, "Bar", "", "Time", $O$4,-$B121, $T$4, "", "","False")</f>
        <v>42670.1875</v>
      </c>
      <c r="D121" s="22" t="str">
        <f t="shared" si="4"/>
        <v>4:30</v>
      </c>
      <c r="E121" s="22">
        <f xml:space="preserve"> RTD("cqg.rtd",,"StudyData", $P$6, "Bar", "", "Time", $O$4, -$B121,$T$4,$S$4, "","False")</f>
        <v>42670.1875</v>
      </c>
      <c r="F121" s="23">
        <f xml:space="preserve"> RTD("cqg.rtd",,"StudyData", $P$6, "Bar", "", "Open", $O$4, -$B121, $T$4,$S$4,,$Q$4,$R$4)</f>
        <v>14.81</v>
      </c>
      <c r="G121" s="23">
        <f xml:space="preserve"> RTD("cqg.rtd",,"StudyData", $P$6, "Bar", "", "High", $O$4, -$B121, $T$4,$S$4,,$Q$4,$R$4)</f>
        <v>14.86</v>
      </c>
      <c r="H121" s="23">
        <f xml:space="preserve"> RTD("cqg.rtd",,"StudyData", $P$6, "Bar", "", "Low", $O$4, -$B121, $T$4,$S$4,,$Q$4,$R$4)</f>
        <v>14.79</v>
      </c>
      <c r="I121" s="23">
        <f xml:space="preserve"> RTD("cqg.rtd",,"StudyData", $P$6, "Bar", "", "Close", $O$4, -$B121, $T$4,$S$4,,$Q$4,$R$4)</f>
        <v>14.84</v>
      </c>
      <c r="J121" s="23"/>
      <c r="K121" s="23"/>
      <c r="L121" s="23"/>
    </row>
    <row r="122" spans="2:12" x14ac:dyDescent="0.3">
      <c r="B122" s="19">
        <f t="shared" si="6"/>
        <v>118</v>
      </c>
      <c r="C122" s="21">
        <f xml:space="preserve"> RTD("cqg.rtd",,"StudyData", $P$6, "Bar", "", "Time", $O$4,-$B122, $T$4, "", "","False")</f>
        <v>42670.177083333336</v>
      </c>
      <c r="D122" s="22" t="str">
        <f t="shared" si="4"/>
        <v>4:15</v>
      </c>
      <c r="E122" s="22">
        <f xml:space="preserve"> RTD("cqg.rtd",,"StudyData", $P$6, "Bar", "", "Time", $O$4, -$B122,$T$4,$S$4, "","False")</f>
        <v>42670.177083333336</v>
      </c>
      <c r="F122" s="23">
        <f xml:space="preserve"> RTD("cqg.rtd",,"StudyData", $P$6, "Bar", "", "Open", $O$4, -$B122, $T$4,$S$4,,$Q$4,$R$4)</f>
        <v>14.86</v>
      </c>
      <c r="G122" s="23">
        <f xml:space="preserve"> RTD("cqg.rtd",,"StudyData", $P$6, "Bar", "", "High", $O$4, -$B122, $T$4,$S$4,,$Q$4,$R$4)</f>
        <v>14.88</v>
      </c>
      <c r="H122" s="23">
        <f xml:space="preserve"> RTD("cqg.rtd",,"StudyData", $P$6, "Bar", "", "Low", $O$4, -$B122, $T$4,$S$4,,$Q$4,$R$4)</f>
        <v>14.8</v>
      </c>
      <c r="I122" s="23">
        <f xml:space="preserve"> RTD("cqg.rtd",,"StudyData", $P$6, "Bar", "", "Close", $O$4, -$B122, $T$4,$S$4,,$Q$4,$R$4)</f>
        <v>14.85</v>
      </c>
      <c r="J122" s="23"/>
      <c r="K122" s="23"/>
      <c r="L122" s="23"/>
    </row>
    <row r="123" spans="2:12" x14ac:dyDescent="0.3">
      <c r="B123" s="19">
        <f t="shared" si="6"/>
        <v>119</v>
      </c>
      <c r="C123" s="21">
        <f xml:space="preserve"> RTD("cqg.rtd",,"StudyData", $P$6, "Bar", "", "Time", $O$4,-$B123, $T$4, "", "","False")</f>
        <v>42670.166666666664</v>
      </c>
      <c r="D123" s="22" t="str">
        <f t="shared" si="4"/>
        <v>4:00</v>
      </c>
      <c r="E123" s="22">
        <f xml:space="preserve"> RTD("cqg.rtd",,"StudyData", $P$6, "Bar", "", "Time", $O$4, -$B123,$T$4,$S$4, "","False")</f>
        <v>42670.166666666664</v>
      </c>
      <c r="F123" s="23">
        <f xml:space="preserve"> RTD("cqg.rtd",,"StudyData", $P$6, "Bar", "", "Open", $O$4, -$B123, $T$4,$S$4,,$Q$4,$R$4)</f>
        <v>14.82</v>
      </c>
      <c r="G123" s="23">
        <f xml:space="preserve"> RTD("cqg.rtd",,"StudyData", $P$6, "Bar", "", "High", $O$4, -$B123, $T$4,$S$4,,$Q$4,$R$4)</f>
        <v>14.87</v>
      </c>
      <c r="H123" s="23">
        <f xml:space="preserve"> RTD("cqg.rtd",,"StudyData", $P$6, "Bar", "", "Low", $O$4, -$B123, $T$4,$S$4,,$Q$4,$R$4)</f>
        <v>14.78</v>
      </c>
      <c r="I123" s="23">
        <f xml:space="preserve"> RTD("cqg.rtd",,"StudyData", $P$6, "Bar", "", "Close", $O$4, -$B123, $T$4,$S$4,,$Q$4,$R$4)</f>
        <v>14.86</v>
      </c>
      <c r="J123" s="23"/>
      <c r="K123" s="23"/>
      <c r="L123" s="23"/>
    </row>
    <row r="124" spans="2:12" x14ac:dyDescent="0.3">
      <c r="B124" s="19">
        <f t="shared" si="6"/>
        <v>120</v>
      </c>
      <c r="C124" s="21">
        <f xml:space="preserve"> RTD("cqg.rtd",,"StudyData", $P$6, "Bar", "", "Time", $O$4,-$B124, $T$4, "", "","False")</f>
        <v>42670.15625</v>
      </c>
      <c r="D124" s="22" t="str">
        <f t="shared" si="4"/>
        <v>3:45</v>
      </c>
      <c r="E124" s="22">
        <f xml:space="preserve"> RTD("cqg.rtd",,"StudyData", $P$6, "Bar", "", "Time", $O$4, -$B124,$T$4,$S$4, "","False")</f>
        <v>42670.15625</v>
      </c>
      <c r="F124" s="23">
        <f xml:space="preserve"> RTD("cqg.rtd",,"StudyData", $P$6, "Bar", "", "Open", $O$4, -$B124, $T$4,$S$4,,$Q$4,$R$4)</f>
        <v>14.85</v>
      </c>
      <c r="G124" s="23">
        <f xml:space="preserve"> RTD("cqg.rtd",,"StudyData", $P$6, "Bar", "", "High", $O$4, -$B124, $T$4,$S$4,,$Q$4,$R$4)</f>
        <v>14.89</v>
      </c>
      <c r="H124" s="23">
        <f xml:space="preserve"> RTD("cqg.rtd",,"StudyData", $P$6, "Bar", "", "Low", $O$4, -$B124, $T$4,$S$4,,$Q$4,$R$4)</f>
        <v>14.8</v>
      </c>
      <c r="I124" s="23">
        <f xml:space="preserve"> RTD("cqg.rtd",,"StudyData", $P$6, "Bar", "", "Close", $O$4, -$B124, $T$4,$S$4,,$Q$4,$R$4)</f>
        <v>14.84</v>
      </c>
      <c r="J124" s="23"/>
      <c r="K124" s="23"/>
      <c r="L124" s="23"/>
    </row>
    <row r="125" spans="2:12" x14ac:dyDescent="0.3">
      <c r="B125" s="19">
        <f t="shared" si="6"/>
        <v>121</v>
      </c>
      <c r="C125" s="21">
        <f xml:space="preserve"> RTD("cqg.rtd",,"StudyData", $P$6, "Bar", "", "Time", $O$4,-$B125, $T$4, "", "","False")</f>
        <v>42670.145833333336</v>
      </c>
      <c r="D125" s="22" t="str">
        <f t="shared" si="4"/>
        <v>3:30</v>
      </c>
      <c r="E125" s="22">
        <f xml:space="preserve"> RTD("cqg.rtd",,"StudyData", $P$6, "Bar", "", "Time", $O$4, -$B125,$T$4,$S$4, "","False")</f>
        <v>42670.145833333336</v>
      </c>
      <c r="F125" s="23">
        <f xml:space="preserve"> RTD("cqg.rtd",,"StudyData", $P$6, "Bar", "", "Open", $O$4, -$B125, $T$4,$S$4,,$Q$4,$R$4)</f>
        <v>14.79</v>
      </c>
      <c r="G125" s="23">
        <f xml:space="preserve"> RTD("cqg.rtd",,"StudyData", $P$6, "Bar", "", "High", $O$4, -$B125, $T$4,$S$4,,$Q$4,$R$4)</f>
        <v>14.94</v>
      </c>
      <c r="H125" s="23">
        <f xml:space="preserve"> RTD("cqg.rtd",,"StudyData", $P$6, "Bar", "", "Low", $O$4, -$B125, $T$4,$S$4,,$Q$4,$R$4)</f>
        <v>14.79</v>
      </c>
      <c r="I125" s="23">
        <f xml:space="preserve"> RTD("cqg.rtd",,"StudyData", $P$6, "Bar", "", "Close", $O$4, -$B125, $T$4,$S$4,,$Q$4,$R$4)</f>
        <v>14.83</v>
      </c>
      <c r="J125" s="23"/>
      <c r="K125" s="23"/>
      <c r="L125" s="23"/>
    </row>
    <row r="126" spans="2:12" x14ac:dyDescent="0.3">
      <c r="B126" s="19">
        <f t="shared" si="6"/>
        <v>122</v>
      </c>
      <c r="C126" s="21">
        <f xml:space="preserve"> RTD("cqg.rtd",,"StudyData", $P$6, "Bar", "", "Time", $O$4,-$B126, $T$4, "", "","False")</f>
        <v>42670.135416666664</v>
      </c>
      <c r="D126" s="22" t="str">
        <f t="shared" si="4"/>
        <v>3:15</v>
      </c>
      <c r="E126" s="22">
        <f xml:space="preserve"> RTD("cqg.rtd",,"StudyData", $P$6, "Bar", "", "Time", $O$4, -$B126,$T$4,$S$4, "","False")</f>
        <v>42670.135416666664</v>
      </c>
      <c r="F126" s="23">
        <f xml:space="preserve"> RTD("cqg.rtd",,"StudyData", $P$6, "Bar", "", "Open", $O$4, -$B126, $T$4,$S$4,,$Q$4,$R$4)</f>
        <v>14.94</v>
      </c>
      <c r="G126" s="23">
        <f xml:space="preserve"> RTD("cqg.rtd",,"StudyData", $P$6, "Bar", "", "High", $O$4, -$B126, $T$4,$S$4,,$Q$4,$R$4)</f>
        <v>14.94</v>
      </c>
      <c r="H126" s="23">
        <f xml:space="preserve"> RTD("cqg.rtd",,"StudyData", $P$6, "Bar", "", "Low", $O$4, -$B126, $T$4,$S$4,,$Q$4,$R$4)</f>
        <v>14.82</v>
      </c>
      <c r="I126" s="23">
        <f xml:space="preserve"> RTD("cqg.rtd",,"StudyData", $P$6, "Bar", "", "Close", $O$4, -$B126, $T$4,$S$4,,$Q$4,$R$4)</f>
        <v>14.82</v>
      </c>
      <c r="J126" s="23"/>
      <c r="K126" s="23"/>
      <c r="L126" s="23"/>
    </row>
    <row r="127" spans="2:12" x14ac:dyDescent="0.3">
      <c r="B127" s="19">
        <f t="shared" si="6"/>
        <v>123</v>
      </c>
      <c r="C127" s="21">
        <f xml:space="preserve"> RTD("cqg.rtd",,"StudyData", $P$6, "Bar", "", "Time", $O$4,-$B127, $T$4, "", "","False")</f>
        <v>42670.125</v>
      </c>
      <c r="D127" s="22" t="str">
        <f t="shared" si="4"/>
        <v>3:00</v>
      </c>
      <c r="E127" s="22">
        <f xml:space="preserve"> RTD("cqg.rtd",,"StudyData", $P$6, "Bar", "", "Time", $O$4, -$B127,$T$4,$S$4, "","False")</f>
        <v>42670.125</v>
      </c>
      <c r="F127" s="23">
        <f xml:space="preserve"> RTD("cqg.rtd",,"StudyData", $P$6, "Bar", "", "Open", $O$4, -$B127, $T$4,$S$4,,$Q$4,$R$4)</f>
        <v>14.87</v>
      </c>
      <c r="G127" s="23">
        <f xml:space="preserve"> RTD("cqg.rtd",,"StudyData", $P$6, "Bar", "", "High", $O$4, -$B127, $T$4,$S$4,,$Q$4,$R$4)</f>
        <v>14.95</v>
      </c>
      <c r="H127" s="23">
        <f xml:space="preserve"> RTD("cqg.rtd",,"StudyData", $P$6, "Bar", "", "Low", $O$4, -$B127, $T$4,$S$4,,$Q$4,$R$4)</f>
        <v>14.84</v>
      </c>
      <c r="I127" s="23">
        <f xml:space="preserve"> RTD("cqg.rtd",,"StudyData", $P$6, "Bar", "", "Close", $O$4, -$B127, $T$4,$S$4,,$Q$4,$R$4)</f>
        <v>14.93</v>
      </c>
      <c r="J127" s="23"/>
      <c r="K127" s="23"/>
      <c r="L127" s="23"/>
    </row>
    <row r="128" spans="2:12" x14ac:dyDescent="0.3">
      <c r="B128" s="19">
        <f t="shared" si="6"/>
        <v>124</v>
      </c>
      <c r="C128" s="21">
        <f xml:space="preserve"> RTD("cqg.rtd",,"StudyData", $P$6, "Bar", "", "Time", $O$4,-$B128, $T$4, "", "","False")</f>
        <v>42670.114583333336</v>
      </c>
      <c r="D128" s="22" t="str">
        <f t="shared" si="4"/>
        <v>2:45</v>
      </c>
      <c r="E128" s="22">
        <f xml:space="preserve"> RTD("cqg.rtd",,"StudyData", $P$6, "Bar", "", "Time", $O$4, -$B128,$T$4,$S$4, "","False")</f>
        <v>42670.114583333336</v>
      </c>
      <c r="F128" s="23">
        <f xml:space="preserve"> RTD("cqg.rtd",,"StudyData", $P$6, "Bar", "", "Open", $O$4, -$B128, $T$4,$S$4,,$Q$4,$R$4)</f>
        <v>14.84</v>
      </c>
      <c r="G128" s="23">
        <f xml:space="preserve"> RTD("cqg.rtd",,"StudyData", $P$6, "Bar", "", "High", $O$4, -$B128, $T$4,$S$4,,$Q$4,$R$4)</f>
        <v>14.84</v>
      </c>
      <c r="H128" s="23">
        <f xml:space="preserve"> RTD("cqg.rtd",,"StudyData", $P$6, "Bar", "", "Low", $O$4, -$B128, $T$4,$S$4,,$Q$4,$R$4)</f>
        <v>14.75</v>
      </c>
      <c r="I128" s="23">
        <f xml:space="preserve"> RTD("cqg.rtd",,"StudyData", $P$6, "Bar", "", "Close", $O$4, -$B128, $T$4,$S$4,,$Q$4,$R$4)</f>
        <v>14.82</v>
      </c>
      <c r="J128" s="23"/>
      <c r="K128" s="23"/>
      <c r="L128" s="23"/>
    </row>
    <row r="129" spans="2:12" x14ac:dyDescent="0.3">
      <c r="B129" s="19">
        <f t="shared" si="6"/>
        <v>125</v>
      </c>
      <c r="C129" s="21">
        <f xml:space="preserve"> RTD("cqg.rtd",,"StudyData", $P$6, "Bar", "", "Time", $O$4,-$B129, $T$4, "", "","False")</f>
        <v>42670.104166666664</v>
      </c>
      <c r="D129" s="22" t="str">
        <f t="shared" si="4"/>
        <v>2:30</v>
      </c>
      <c r="E129" s="22">
        <f xml:space="preserve"> RTD("cqg.rtd",,"StudyData", $P$6, "Bar", "", "Time", $O$4, -$B129,$T$4,$S$4, "","False")</f>
        <v>42670.104166666664</v>
      </c>
      <c r="F129" s="23">
        <f xml:space="preserve"> RTD("cqg.rtd",,"StudyData", $P$6, "Bar", "", "Open", $O$4, -$B129, $T$4,$S$4,,$Q$4,$R$4)</f>
        <v>14.83</v>
      </c>
      <c r="G129" s="23">
        <f xml:space="preserve"> RTD("cqg.rtd",,"StudyData", $P$6, "Bar", "", "High", $O$4, -$B129, $T$4,$S$4,,$Q$4,$R$4)</f>
        <v>14.89</v>
      </c>
      <c r="H129" s="23">
        <f xml:space="preserve"> RTD("cqg.rtd",,"StudyData", $P$6, "Bar", "", "Low", $O$4, -$B129, $T$4,$S$4,,$Q$4,$R$4)</f>
        <v>14.8</v>
      </c>
      <c r="I129" s="23">
        <f xml:space="preserve"> RTD("cqg.rtd",,"StudyData", $P$6, "Bar", "", "Close", $O$4, -$B129, $T$4,$S$4,,$Q$4,$R$4)</f>
        <v>14.84</v>
      </c>
      <c r="J129" s="23"/>
      <c r="K129" s="23"/>
      <c r="L129" s="23"/>
    </row>
    <row r="130" spans="2:12" x14ac:dyDescent="0.3">
      <c r="B130" s="19">
        <f t="shared" si="6"/>
        <v>126</v>
      </c>
      <c r="C130" s="21">
        <f xml:space="preserve"> RTD("cqg.rtd",,"StudyData", $P$6, "Bar", "", "Time", $O$4,-$B130, $T$4, "", "","False")</f>
        <v>42670.09375</v>
      </c>
      <c r="D130" s="22" t="str">
        <f t="shared" si="4"/>
        <v>2:15</v>
      </c>
      <c r="E130" s="22">
        <f xml:space="preserve"> RTD("cqg.rtd",,"StudyData", $P$6, "Bar", "", "Time", $O$4, -$B130,$T$4,$S$4, "","False")</f>
        <v>42670.09375</v>
      </c>
      <c r="F130" s="23">
        <f xml:space="preserve"> RTD("cqg.rtd",,"StudyData", $P$6, "Bar", "", "Open", $O$4, -$B130, $T$4,$S$4,,$Q$4,$R$4)</f>
        <v>14.82</v>
      </c>
      <c r="G130" s="23">
        <f xml:space="preserve"> RTD("cqg.rtd",,"StudyData", $P$6, "Bar", "", "High", $O$4, -$B130, $T$4,$S$4,,$Q$4,$R$4)</f>
        <v>14.91</v>
      </c>
      <c r="H130" s="23">
        <f xml:space="preserve"> RTD("cqg.rtd",,"StudyData", $P$6, "Bar", "", "Low", $O$4, -$B130, $T$4,$S$4,,$Q$4,$R$4)</f>
        <v>14.82</v>
      </c>
      <c r="I130" s="23">
        <f xml:space="preserve"> RTD("cqg.rtd",,"StudyData", $P$6, "Bar", "", "Close", $O$4, -$B130, $T$4,$S$4,,$Q$4,$R$4)</f>
        <v>14.89</v>
      </c>
      <c r="J130" s="23"/>
      <c r="K130" s="23"/>
      <c r="L130" s="23"/>
    </row>
    <row r="131" spans="2:12" x14ac:dyDescent="0.3">
      <c r="B131" s="19">
        <f t="shared" si="6"/>
        <v>127</v>
      </c>
      <c r="C131" s="21">
        <f xml:space="preserve"> RTD("cqg.rtd",,"StudyData", $P$6, "Bar", "", "Time", $O$4,-$B131, $T$4, "", "","False")</f>
        <v>42670.083333333336</v>
      </c>
      <c r="D131" s="22" t="str">
        <f t="shared" si="4"/>
        <v>2:00</v>
      </c>
      <c r="E131" s="22">
        <f xml:space="preserve"> RTD("cqg.rtd",,"StudyData", $P$6, "Bar", "", "Time", $O$4, -$B131,$T$4,$S$4, "","False")</f>
        <v>42670.083333333336</v>
      </c>
      <c r="F131" s="23">
        <f xml:space="preserve"> RTD("cqg.rtd",,"StudyData", $P$6, "Bar", "", "Open", $O$4, -$B131, $T$4,$S$4,,$Q$4,$R$4)</f>
        <v>14.83</v>
      </c>
      <c r="G131" s="23">
        <f xml:space="preserve"> RTD("cqg.rtd",,"StudyData", $P$6, "Bar", "", "High", $O$4, -$B131, $T$4,$S$4,,$Q$4,$R$4)</f>
        <v>14.9</v>
      </c>
      <c r="H131" s="23">
        <f xml:space="preserve"> RTD("cqg.rtd",,"StudyData", $P$6, "Bar", "", "Low", $O$4, -$B131, $T$4,$S$4,,$Q$4,$R$4)</f>
        <v>14.76</v>
      </c>
      <c r="I131" s="23">
        <f xml:space="preserve"> RTD("cqg.rtd",,"StudyData", $P$6, "Bar", "", "Close", $O$4, -$B131, $T$4,$S$4,,$Q$4,$R$4)</f>
        <v>14.82</v>
      </c>
      <c r="J131" s="23"/>
      <c r="K131" s="23"/>
      <c r="L131" s="23"/>
    </row>
    <row r="132" spans="2:12" x14ac:dyDescent="0.3">
      <c r="B132" s="19">
        <f t="shared" si="6"/>
        <v>128</v>
      </c>
      <c r="C132" s="21">
        <f xml:space="preserve"> RTD("cqg.rtd",,"StudyData", $P$6, "Bar", "", "Time", $O$4,-$B132, $T$4, "", "","False")</f>
        <v>42670.072916666664</v>
      </c>
      <c r="D132" s="22" t="str">
        <f t="shared" si="4"/>
        <v>1:45</v>
      </c>
      <c r="E132" s="22">
        <f xml:space="preserve"> RTD("cqg.rtd",,"StudyData", $P$6, "Bar", "", "Time", $O$4, -$B132,$T$4,$S$4, "","False")</f>
        <v>42670.072916666664</v>
      </c>
      <c r="F132" s="23">
        <f xml:space="preserve"> RTD("cqg.rtd",,"StudyData", $P$6, "Bar", "", "Open", $O$4, -$B132, $T$4,$S$4,,$Q$4,$R$4)</f>
        <v>14.85</v>
      </c>
      <c r="G132" s="23">
        <f xml:space="preserve"> RTD("cqg.rtd",,"StudyData", $P$6, "Bar", "", "High", $O$4, -$B132, $T$4,$S$4,,$Q$4,$R$4)</f>
        <v>14.87</v>
      </c>
      <c r="H132" s="23">
        <f xml:space="preserve"> RTD("cqg.rtd",,"StudyData", $P$6, "Bar", "", "Low", $O$4, -$B132, $T$4,$S$4,,$Q$4,$R$4)</f>
        <v>14.82</v>
      </c>
      <c r="I132" s="23">
        <f xml:space="preserve"> RTD("cqg.rtd",,"StudyData", $P$6, "Bar", "", "Close", $O$4, -$B132, $T$4,$S$4,,$Q$4,$R$4)</f>
        <v>14.84</v>
      </c>
      <c r="J132" s="23"/>
      <c r="K132" s="23"/>
      <c r="L132" s="23"/>
    </row>
    <row r="133" spans="2:12" x14ac:dyDescent="0.3">
      <c r="B133" s="19">
        <f t="shared" si="6"/>
        <v>129</v>
      </c>
      <c r="C133" s="21">
        <f xml:space="preserve"> RTD("cqg.rtd",,"StudyData", $P$6, "Bar", "", "Time", $O$4,-$B133, $T$4, "", "","False")</f>
        <v>42670.0625</v>
      </c>
      <c r="D133" s="22" t="str">
        <f t="shared" ref="D133:D196" si="7">IF(ISTEXT($O$4),TEXT(C133,"MM/DD/YY"),TEXT(E133,"H:MM"))</f>
        <v>1:30</v>
      </c>
      <c r="E133" s="22">
        <f xml:space="preserve"> RTD("cqg.rtd",,"StudyData", $P$6, "Bar", "", "Time", $O$4, -$B133,$T$4,$S$4, "","False")</f>
        <v>42670.0625</v>
      </c>
      <c r="F133" s="23">
        <f xml:space="preserve"> RTD("cqg.rtd",,"StudyData", $P$6, "Bar", "", "Open", $O$4, -$B133, $T$4,$S$4,,$Q$4,$R$4)</f>
        <v>14.84</v>
      </c>
      <c r="G133" s="23">
        <f xml:space="preserve"> RTD("cqg.rtd",,"StudyData", $P$6, "Bar", "", "High", $O$4, -$B133, $T$4,$S$4,,$Q$4,$R$4)</f>
        <v>14.85</v>
      </c>
      <c r="H133" s="23">
        <f xml:space="preserve"> RTD("cqg.rtd",,"StudyData", $P$6, "Bar", "", "Low", $O$4, -$B133, $T$4,$S$4,,$Q$4,$R$4)</f>
        <v>14.79</v>
      </c>
      <c r="I133" s="23">
        <f xml:space="preserve"> RTD("cqg.rtd",,"StudyData", $P$6, "Bar", "", "Close", $O$4, -$B133, $T$4,$S$4,,$Q$4,$R$4)</f>
        <v>14.79</v>
      </c>
      <c r="J133" s="23"/>
      <c r="K133" s="23"/>
      <c r="L133" s="23"/>
    </row>
    <row r="134" spans="2:12" x14ac:dyDescent="0.3">
      <c r="B134" s="19">
        <f t="shared" ref="B134:B197" si="8">B133+1</f>
        <v>130</v>
      </c>
      <c r="C134" s="21">
        <f xml:space="preserve"> RTD("cqg.rtd",,"StudyData", $P$6, "Bar", "", "Time", $O$4,-$B134, $T$4, "", "","False")</f>
        <v>42670.052083333336</v>
      </c>
      <c r="D134" s="22" t="str">
        <f t="shared" si="7"/>
        <v>1:15</v>
      </c>
      <c r="E134" s="22">
        <f xml:space="preserve"> RTD("cqg.rtd",,"StudyData", $P$6, "Bar", "", "Time", $O$4, -$B134,$T$4,$S$4, "","False")</f>
        <v>42670.052083333336</v>
      </c>
      <c r="F134" s="23">
        <f xml:space="preserve"> RTD("cqg.rtd",,"StudyData", $P$6, "Bar", "", "Open", $O$4, -$B134, $T$4,$S$4,,$Q$4,$R$4)</f>
        <v>14.86</v>
      </c>
      <c r="G134" s="23">
        <f xml:space="preserve"> RTD("cqg.rtd",,"StudyData", $P$6, "Bar", "", "High", $O$4, -$B134, $T$4,$S$4,,$Q$4,$R$4)</f>
        <v>14.89</v>
      </c>
      <c r="H134" s="23">
        <f xml:space="preserve"> RTD("cqg.rtd",,"StudyData", $P$6, "Bar", "", "Low", $O$4, -$B134, $T$4,$S$4,,$Q$4,$R$4)</f>
        <v>14.81</v>
      </c>
      <c r="I134" s="23">
        <f xml:space="preserve"> RTD("cqg.rtd",,"StudyData", $P$6, "Bar", "", "Close", $O$4, -$B134, $T$4,$S$4,,$Q$4,$R$4)</f>
        <v>14.81</v>
      </c>
      <c r="J134" s="23"/>
      <c r="K134" s="23"/>
      <c r="L134" s="23"/>
    </row>
    <row r="135" spans="2:12" x14ac:dyDescent="0.3">
      <c r="B135" s="19">
        <f t="shared" si="8"/>
        <v>131</v>
      </c>
      <c r="C135" s="21">
        <f xml:space="preserve"> RTD("cqg.rtd",,"StudyData", $P$6, "Bar", "", "Time", $O$4,-$B135, $T$4, "", "","False")</f>
        <v>42670.041666666664</v>
      </c>
      <c r="D135" s="22" t="str">
        <f t="shared" si="7"/>
        <v>1:00</v>
      </c>
      <c r="E135" s="22">
        <f xml:space="preserve"> RTD("cqg.rtd",,"StudyData", $P$6, "Bar", "", "Time", $O$4, -$B135,$T$4,$S$4, "","False")</f>
        <v>42670.041666666664</v>
      </c>
      <c r="F135" s="23">
        <f xml:space="preserve"> RTD("cqg.rtd",,"StudyData", $P$6, "Bar", "", "Open", $O$4, -$B135, $T$4,$S$4,,$Q$4,$R$4)</f>
        <v>14.85</v>
      </c>
      <c r="G135" s="23">
        <f xml:space="preserve"> RTD("cqg.rtd",,"StudyData", $P$6, "Bar", "", "High", $O$4, -$B135, $T$4,$S$4,,$Q$4,$R$4)</f>
        <v>14.88</v>
      </c>
      <c r="H135" s="23">
        <f xml:space="preserve"> RTD("cqg.rtd",,"StudyData", $P$6, "Bar", "", "Low", $O$4, -$B135, $T$4,$S$4,,$Q$4,$R$4)</f>
        <v>14.81</v>
      </c>
      <c r="I135" s="23">
        <f xml:space="preserve"> RTD("cqg.rtd",,"StudyData", $P$6, "Bar", "", "Close", $O$4, -$B135, $T$4,$S$4,,$Q$4,$R$4)</f>
        <v>14.86</v>
      </c>
      <c r="J135" s="23"/>
      <c r="K135" s="23"/>
      <c r="L135" s="23"/>
    </row>
    <row r="136" spans="2:12" x14ac:dyDescent="0.3">
      <c r="B136" s="19">
        <f t="shared" si="8"/>
        <v>132</v>
      </c>
      <c r="C136" s="21">
        <f xml:space="preserve"> RTD("cqg.rtd",,"StudyData", $P$6, "Bar", "", "Time", $O$4,-$B136, $T$4, "", "","False")</f>
        <v>42670.03125</v>
      </c>
      <c r="D136" s="22" t="str">
        <f t="shared" si="7"/>
        <v>0:45</v>
      </c>
      <c r="E136" s="22">
        <f xml:space="preserve"> RTD("cqg.rtd",,"StudyData", $P$6, "Bar", "", "Time", $O$4, -$B136,$T$4,$S$4, "","False")</f>
        <v>42670.03125</v>
      </c>
      <c r="F136" s="23">
        <f xml:space="preserve"> RTD("cqg.rtd",,"StudyData", $P$6, "Bar", "", "Open", $O$4, -$B136, $T$4,$S$4,,$Q$4,$R$4)</f>
        <v>14.78</v>
      </c>
      <c r="G136" s="23">
        <f xml:space="preserve"> RTD("cqg.rtd",,"StudyData", $P$6, "Bar", "", "High", $O$4, -$B136, $T$4,$S$4,,$Q$4,$R$4)</f>
        <v>14.86</v>
      </c>
      <c r="H136" s="23">
        <f xml:space="preserve"> RTD("cqg.rtd",,"StudyData", $P$6, "Bar", "", "Low", $O$4, -$B136, $T$4,$S$4,,$Q$4,$R$4)</f>
        <v>14.78</v>
      </c>
      <c r="I136" s="23">
        <f xml:space="preserve"> RTD("cqg.rtd",,"StudyData", $P$6, "Bar", "", "Close", $O$4, -$B136, $T$4,$S$4,,$Q$4,$R$4)</f>
        <v>14.8</v>
      </c>
      <c r="J136" s="23"/>
      <c r="K136" s="23"/>
      <c r="L136" s="23"/>
    </row>
    <row r="137" spans="2:12" x14ac:dyDescent="0.3">
      <c r="B137" s="19">
        <f t="shared" si="8"/>
        <v>133</v>
      </c>
      <c r="C137" s="21">
        <f xml:space="preserve"> RTD("cqg.rtd",,"StudyData", $P$6, "Bar", "", "Time", $O$4,-$B137, $T$4, "", "","False")</f>
        <v>42670.020833333336</v>
      </c>
      <c r="D137" s="22" t="str">
        <f t="shared" si="7"/>
        <v>0:30</v>
      </c>
      <c r="E137" s="22">
        <f xml:space="preserve"> RTD("cqg.rtd",,"StudyData", $P$6, "Bar", "", "Time", $O$4, -$B137,$T$4,$S$4, "","False")</f>
        <v>42670.020833333336</v>
      </c>
      <c r="F137" s="23">
        <f xml:space="preserve"> RTD("cqg.rtd",,"StudyData", $P$6, "Bar", "", "Open", $O$4, -$B137, $T$4,$S$4,,$Q$4,$R$4)</f>
        <v>14.83</v>
      </c>
      <c r="G137" s="23">
        <f xml:space="preserve"> RTD("cqg.rtd",,"StudyData", $P$6, "Bar", "", "High", $O$4, -$B137, $T$4,$S$4,,$Q$4,$R$4)</f>
        <v>14.83</v>
      </c>
      <c r="H137" s="23">
        <f xml:space="preserve"> RTD("cqg.rtd",,"StudyData", $P$6, "Bar", "", "Low", $O$4, -$B137, $T$4,$S$4,,$Q$4,$R$4)</f>
        <v>14.78</v>
      </c>
      <c r="I137" s="23">
        <f xml:space="preserve"> RTD("cqg.rtd",,"StudyData", $P$6, "Bar", "", "Close", $O$4, -$B137, $T$4,$S$4,,$Q$4,$R$4)</f>
        <v>14.78</v>
      </c>
      <c r="J137" s="23"/>
      <c r="K137" s="23"/>
      <c r="L137" s="23"/>
    </row>
    <row r="138" spans="2:12" x14ac:dyDescent="0.3">
      <c r="B138" s="19">
        <f t="shared" si="8"/>
        <v>134</v>
      </c>
      <c r="C138" s="21">
        <f xml:space="preserve"> RTD("cqg.rtd",,"StudyData", $P$6, "Bar", "", "Time", $O$4,-$B138, $T$4, "", "","False")</f>
        <v>42670.010416666664</v>
      </c>
      <c r="D138" s="22" t="str">
        <f t="shared" si="7"/>
        <v>0:15</v>
      </c>
      <c r="E138" s="22">
        <f xml:space="preserve"> RTD("cqg.rtd",,"StudyData", $P$6, "Bar", "", "Time", $O$4, -$B138,$T$4,$S$4, "","False")</f>
        <v>42670.010416666664</v>
      </c>
      <c r="F138" s="23">
        <f xml:space="preserve"> RTD("cqg.rtd",,"StudyData", $P$6, "Bar", "", "Open", $O$4, -$B138, $T$4,$S$4,,$Q$4,$R$4)</f>
        <v>14.8</v>
      </c>
      <c r="G138" s="23">
        <f xml:space="preserve"> RTD("cqg.rtd",,"StudyData", $P$6, "Bar", "", "High", $O$4, -$B138, $T$4,$S$4,,$Q$4,$R$4)</f>
        <v>14.85</v>
      </c>
      <c r="H138" s="23">
        <f xml:space="preserve"> RTD("cqg.rtd",,"StudyData", $P$6, "Bar", "", "Low", $O$4, -$B138, $T$4,$S$4,,$Q$4,$R$4)</f>
        <v>14.8</v>
      </c>
      <c r="I138" s="23">
        <f xml:space="preserve"> RTD("cqg.rtd",,"StudyData", $P$6, "Bar", "", "Close", $O$4, -$B138, $T$4,$S$4,,$Q$4,$R$4)</f>
        <v>14.83</v>
      </c>
      <c r="J138" s="23"/>
      <c r="K138" s="23"/>
      <c r="L138" s="23"/>
    </row>
    <row r="139" spans="2:12" x14ac:dyDescent="0.3">
      <c r="B139" s="19">
        <f t="shared" si="8"/>
        <v>135</v>
      </c>
      <c r="C139" s="21">
        <f xml:space="preserve"> RTD("cqg.rtd",,"StudyData", $P$6, "Bar", "", "Time", $O$4,-$B139, $T$4, "", "","False")</f>
        <v>42670</v>
      </c>
      <c r="D139" s="22" t="str">
        <f t="shared" si="7"/>
        <v>0:00</v>
      </c>
      <c r="E139" s="22">
        <f xml:space="preserve"> RTD("cqg.rtd",,"StudyData", $P$6, "Bar", "", "Time", $O$4, -$B139,$T$4,$S$4, "","False")</f>
        <v>42670</v>
      </c>
      <c r="F139" s="23">
        <f xml:space="preserve"> RTD("cqg.rtd",,"StudyData", $P$6, "Bar", "", "Open", $O$4, -$B139, $T$4,$S$4,,$Q$4,$R$4)</f>
        <v>14.85</v>
      </c>
      <c r="G139" s="23">
        <f xml:space="preserve"> RTD("cqg.rtd",,"StudyData", $P$6, "Bar", "", "High", $O$4, -$B139, $T$4,$S$4,,$Q$4,$R$4)</f>
        <v>14.86</v>
      </c>
      <c r="H139" s="23">
        <f xml:space="preserve"> RTD("cqg.rtd",,"StudyData", $P$6, "Bar", "", "Low", $O$4, -$B139, $T$4,$S$4,,$Q$4,$R$4)</f>
        <v>14.78</v>
      </c>
      <c r="I139" s="23">
        <f xml:space="preserve"> RTD("cqg.rtd",,"StudyData", $P$6, "Bar", "", "Close", $O$4, -$B139, $T$4,$S$4,,$Q$4,$R$4)</f>
        <v>14.85</v>
      </c>
      <c r="J139" s="23"/>
      <c r="K139" s="23"/>
      <c r="L139" s="23"/>
    </row>
    <row r="140" spans="2:12" x14ac:dyDescent="0.3">
      <c r="B140" s="19">
        <f t="shared" si="8"/>
        <v>136</v>
      </c>
      <c r="C140" s="21">
        <f xml:space="preserve"> RTD("cqg.rtd",,"StudyData", $P$6, "Bar", "", "Time", $O$4,-$B140, $T$4, "", "","False")</f>
        <v>42669.989583333336</v>
      </c>
      <c r="D140" s="22" t="str">
        <f t="shared" si="7"/>
        <v>23:45</v>
      </c>
      <c r="E140" s="22">
        <f xml:space="preserve"> RTD("cqg.rtd",,"StudyData", $P$6, "Bar", "", "Time", $O$4, -$B140,$T$4,$S$4, "","False")</f>
        <v>42669.989583333336</v>
      </c>
      <c r="F140" s="23">
        <f xml:space="preserve"> RTD("cqg.rtd",,"StudyData", $P$6, "Bar", "", "Open", $O$4, -$B140, $T$4,$S$4,,$Q$4,$R$4)</f>
        <v>14.85</v>
      </c>
      <c r="G140" s="23">
        <f xml:space="preserve"> RTD("cqg.rtd",,"StudyData", $P$6, "Bar", "", "High", $O$4, -$B140, $T$4,$S$4,,$Q$4,$R$4)</f>
        <v>14.85</v>
      </c>
      <c r="H140" s="23">
        <f xml:space="preserve"> RTD("cqg.rtd",,"StudyData", $P$6, "Bar", "", "Low", $O$4, -$B140, $T$4,$S$4,,$Q$4,$R$4)</f>
        <v>14.78</v>
      </c>
      <c r="I140" s="23">
        <f xml:space="preserve"> RTD("cqg.rtd",,"StudyData", $P$6, "Bar", "", "Close", $O$4, -$B140, $T$4,$S$4,,$Q$4,$R$4)</f>
        <v>14.78</v>
      </c>
      <c r="J140" s="23"/>
      <c r="K140" s="23"/>
      <c r="L140" s="23"/>
    </row>
    <row r="141" spans="2:12" x14ac:dyDescent="0.3">
      <c r="B141" s="19">
        <f t="shared" si="8"/>
        <v>137</v>
      </c>
      <c r="C141" s="21">
        <f xml:space="preserve"> RTD("cqg.rtd",,"StudyData", $P$6, "Bar", "", "Time", $O$4,-$B141, $T$4, "", "","False")</f>
        <v>42669.979166666664</v>
      </c>
      <c r="D141" s="22" t="str">
        <f t="shared" si="7"/>
        <v>23:30</v>
      </c>
      <c r="E141" s="22">
        <f xml:space="preserve"> RTD("cqg.rtd",,"StudyData", $P$6, "Bar", "", "Time", $O$4, -$B141,$T$4,$S$4, "","False")</f>
        <v>42669.979166666664</v>
      </c>
      <c r="F141" s="23">
        <f xml:space="preserve"> RTD("cqg.rtd",,"StudyData", $P$6, "Bar", "", "Open", $O$4, -$B141, $T$4,$S$4,,$Q$4,$R$4)</f>
        <v>14.84</v>
      </c>
      <c r="G141" s="23">
        <f xml:space="preserve"> RTD("cqg.rtd",,"StudyData", $P$6, "Bar", "", "High", $O$4, -$B141, $T$4,$S$4,,$Q$4,$R$4)</f>
        <v>14.86</v>
      </c>
      <c r="H141" s="23">
        <f xml:space="preserve"> RTD("cqg.rtd",,"StudyData", $P$6, "Bar", "", "Low", $O$4, -$B141, $T$4,$S$4,,$Q$4,$R$4)</f>
        <v>14.82</v>
      </c>
      <c r="I141" s="23">
        <f xml:space="preserve"> RTD("cqg.rtd",,"StudyData", $P$6, "Bar", "", "Close", $O$4, -$B141, $T$4,$S$4,,$Q$4,$R$4)</f>
        <v>14.85</v>
      </c>
      <c r="J141" s="23"/>
      <c r="K141" s="23"/>
      <c r="L141" s="23"/>
    </row>
    <row r="142" spans="2:12" x14ac:dyDescent="0.3">
      <c r="B142" s="19">
        <f t="shared" si="8"/>
        <v>138</v>
      </c>
      <c r="C142" s="21">
        <f xml:space="preserve"> RTD("cqg.rtd",,"StudyData", $P$6, "Bar", "", "Time", $O$4,-$B142, $T$4, "", "","False")</f>
        <v>42669.96875</v>
      </c>
      <c r="D142" s="22" t="str">
        <f t="shared" si="7"/>
        <v>23:15</v>
      </c>
      <c r="E142" s="22">
        <f xml:space="preserve"> RTD("cqg.rtd",,"StudyData", $P$6, "Bar", "", "Time", $O$4, -$B142,$T$4,$S$4, "","False")</f>
        <v>42669.96875</v>
      </c>
      <c r="F142" s="23">
        <f xml:space="preserve"> RTD("cqg.rtd",,"StudyData", $P$6, "Bar", "", "Open", $O$4, -$B142, $T$4,$S$4,,$Q$4,$R$4)</f>
        <v>14.78</v>
      </c>
      <c r="G142" s="23">
        <f xml:space="preserve"> RTD("cqg.rtd",,"StudyData", $P$6, "Bar", "", "High", $O$4, -$B142, $T$4,$S$4,,$Q$4,$R$4)</f>
        <v>14.84</v>
      </c>
      <c r="H142" s="23">
        <f xml:space="preserve"> RTD("cqg.rtd",,"StudyData", $P$6, "Bar", "", "Low", $O$4, -$B142, $T$4,$S$4,,$Q$4,$R$4)</f>
        <v>14.78</v>
      </c>
      <c r="I142" s="23">
        <f xml:space="preserve"> RTD("cqg.rtd",,"StudyData", $P$6, "Bar", "", "Close", $O$4, -$B142, $T$4,$S$4,,$Q$4,$R$4)</f>
        <v>14.84</v>
      </c>
      <c r="J142" s="23"/>
      <c r="K142" s="23"/>
      <c r="L142" s="23"/>
    </row>
    <row r="143" spans="2:12" x14ac:dyDescent="0.3">
      <c r="B143" s="19">
        <f t="shared" si="8"/>
        <v>139</v>
      </c>
      <c r="C143" s="21">
        <f xml:space="preserve"> RTD("cqg.rtd",,"StudyData", $P$6, "Bar", "", "Time", $O$4,-$B143, $T$4, "", "","False")</f>
        <v>42669.958333333336</v>
      </c>
      <c r="D143" s="22" t="str">
        <f t="shared" si="7"/>
        <v>23:00</v>
      </c>
      <c r="E143" s="22">
        <f xml:space="preserve"> RTD("cqg.rtd",,"StudyData", $P$6, "Bar", "", "Time", $O$4, -$B143,$T$4,$S$4, "","False")</f>
        <v>42669.958333333336</v>
      </c>
      <c r="F143" s="23">
        <f xml:space="preserve"> RTD("cqg.rtd",,"StudyData", $P$6, "Bar", "", "Open", $O$4, -$B143, $T$4,$S$4,,$Q$4,$R$4)</f>
        <v>14.83</v>
      </c>
      <c r="G143" s="23">
        <f xml:space="preserve"> RTD("cqg.rtd",,"StudyData", $P$6, "Bar", "", "High", $O$4, -$B143, $T$4,$S$4,,$Q$4,$R$4)</f>
        <v>14.86</v>
      </c>
      <c r="H143" s="23">
        <f xml:space="preserve"> RTD("cqg.rtd",,"StudyData", $P$6, "Bar", "", "Low", $O$4, -$B143, $T$4,$S$4,,$Q$4,$R$4)</f>
        <v>14.78</v>
      </c>
      <c r="I143" s="23">
        <f xml:space="preserve"> RTD("cqg.rtd",,"StudyData", $P$6, "Bar", "", "Close", $O$4, -$B143, $T$4,$S$4,,$Q$4,$R$4)</f>
        <v>14.78</v>
      </c>
      <c r="J143" s="23"/>
      <c r="K143" s="23"/>
      <c r="L143" s="23"/>
    </row>
    <row r="144" spans="2:12" x14ac:dyDescent="0.3">
      <c r="B144" s="19">
        <f t="shared" si="8"/>
        <v>140</v>
      </c>
      <c r="C144" s="21">
        <f xml:space="preserve"> RTD("cqg.rtd",,"StudyData", $P$6, "Bar", "", "Time", $O$4,-$B144, $T$4, "", "","False")</f>
        <v>42669.947916666664</v>
      </c>
      <c r="D144" s="22" t="str">
        <f t="shared" si="7"/>
        <v>22:45</v>
      </c>
      <c r="E144" s="22">
        <f xml:space="preserve"> RTD("cqg.rtd",,"StudyData", $P$6, "Bar", "", "Time", $O$4, -$B144,$T$4,$S$4, "","False")</f>
        <v>42669.947916666664</v>
      </c>
      <c r="F144" s="23">
        <f xml:space="preserve"> RTD("cqg.rtd",,"StudyData", $P$6, "Bar", "", "Open", $O$4, -$B144, $T$4,$S$4,,$Q$4,$R$4)</f>
        <v>14.84</v>
      </c>
      <c r="G144" s="23">
        <f xml:space="preserve"> RTD("cqg.rtd",,"StudyData", $P$6, "Bar", "", "High", $O$4, -$B144, $T$4,$S$4,,$Q$4,$R$4)</f>
        <v>14.84</v>
      </c>
      <c r="H144" s="23">
        <f xml:space="preserve"> RTD("cqg.rtd",,"StudyData", $P$6, "Bar", "", "Low", $O$4, -$B144, $T$4,$S$4,,$Q$4,$R$4)</f>
        <v>14.78</v>
      </c>
      <c r="I144" s="23">
        <f xml:space="preserve"> RTD("cqg.rtd",,"StudyData", $P$6, "Bar", "", "Close", $O$4, -$B144, $T$4,$S$4,,$Q$4,$R$4)</f>
        <v>14.83</v>
      </c>
      <c r="J144" s="23"/>
      <c r="K144" s="23"/>
      <c r="L144" s="23"/>
    </row>
    <row r="145" spans="2:12" x14ac:dyDescent="0.3">
      <c r="B145" s="19">
        <f t="shared" si="8"/>
        <v>141</v>
      </c>
      <c r="C145" s="21">
        <f xml:space="preserve"> RTD("cqg.rtd",,"StudyData", $P$6, "Bar", "", "Time", $O$4,-$B145, $T$4, "", "","False")</f>
        <v>42669.9375</v>
      </c>
      <c r="D145" s="22" t="str">
        <f t="shared" si="7"/>
        <v>22:30</v>
      </c>
      <c r="E145" s="22">
        <f xml:space="preserve"> RTD("cqg.rtd",,"StudyData", $P$6, "Bar", "", "Time", $O$4, -$B145,$T$4,$S$4, "","False")</f>
        <v>42669.9375</v>
      </c>
      <c r="F145" s="23">
        <f xml:space="preserve"> RTD("cqg.rtd",,"StudyData", $P$6, "Bar", "", "Open", $O$4, -$B145, $T$4,$S$4,,$Q$4,$R$4)</f>
        <v>14.82</v>
      </c>
      <c r="G145" s="23">
        <f xml:space="preserve"> RTD("cqg.rtd",,"StudyData", $P$6, "Bar", "", "High", $O$4, -$B145, $T$4,$S$4,,$Q$4,$R$4)</f>
        <v>14.84</v>
      </c>
      <c r="H145" s="23">
        <f xml:space="preserve"> RTD("cqg.rtd",,"StudyData", $P$6, "Bar", "", "Low", $O$4, -$B145, $T$4,$S$4,,$Q$4,$R$4)</f>
        <v>14.78</v>
      </c>
      <c r="I145" s="23">
        <f xml:space="preserve"> RTD("cqg.rtd",,"StudyData", $P$6, "Bar", "", "Close", $O$4, -$B145, $T$4,$S$4,,$Q$4,$R$4)</f>
        <v>14.84</v>
      </c>
      <c r="J145" s="23"/>
      <c r="K145" s="23"/>
      <c r="L145" s="23"/>
    </row>
    <row r="146" spans="2:12" x14ac:dyDescent="0.3">
      <c r="B146" s="19">
        <f t="shared" si="8"/>
        <v>142</v>
      </c>
      <c r="C146" s="21">
        <f xml:space="preserve"> RTD("cqg.rtd",,"StudyData", $P$6, "Bar", "", "Time", $O$4,-$B146, $T$4, "", "","False")</f>
        <v>42669.927083333336</v>
      </c>
      <c r="D146" s="22" t="str">
        <f t="shared" si="7"/>
        <v>22:15</v>
      </c>
      <c r="E146" s="22">
        <f xml:space="preserve"> RTD("cqg.rtd",,"StudyData", $P$6, "Bar", "", "Time", $O$4, -$B146,$T$4,$S$4, "","False")</f>
        <v>42669.927083333336</v>
      </c>
      <c r="F146" s="23">
        <f xml:space="preserve"> RTD("cqg.rtd",,"StudyData", $P$6, "Bar", "", "Open", $O$4, -$B146, $T$4,$S$4,,$Q$4,$R$4)</f>
        <v>14.81</v>
      </c>
      <c r="G146" s="23">
        <f xml:space="preserve"> RTD("cqg.rtd",,"StudyData", $P$6, "Bar", "", "High", $O$4, -$B146, $T$4,$S$4,,$Q$4,$R$4)</f>
        <v>14.84</v>
      </c>
      <c r="H146" s="23">
        <f xml:space="preserve"> RTD("cqg.rtd",,"StudyData", $P$6, "Bar", "", "Low", $O$4, -$B146, $T$4,$S$4,,$Q$4,$R$4)</f>
        <v>14.79</v>
      </c>
      <c r="I146" s="23">
        <f xml:space="preserve"> RTD("cqg.rtd",,"StudyData", $P$6, "Bar", "", "Close", $O$4, -$B146, $T$4,$S$4,,$Q$4,$R$4)</f>
        <v>14.82</v>
      </c>
      <c r="J146" s="23"/>
      <c r="K146" s="23"/>
      <c r="L146" s="23"/>
    </row>
    <row r="147" spans="2:12" x14ac:dyDescent="0.3">
      <c r="B147" s="19">
        <f t="shared" si="8"/>
        <v>143</v>
      </c>
      <c r="C147" s="21">
        <f xml:space="preserve"> RTD("cqg.rtd",,"StudyData", $P$6, "Bar", "", "Time", $O$4,-$B147, $T$4, "", "","False")</f>
        <v>42669.916666666664</v>
      </c>
      <c r="D147" s="22" t="str">
        <f t="shared" si="7"/>
        <v>22:00</v>
      </c>
      <c r="E147" s="22">
        <f xml:space="preserve"> RTD("cqg.rtd",,"StudyData", $P$6, "Bar", "", "Time", $O$4, -$B147,$T$4,$S$4, "","False")</f>
        <v>42669.916666666664</v>
      </c>
      <c r="F147" s="23">
        <f xml:space="preserve"> RTD("cqg.rtd",,"StudyData", $P$6, "Bar", "", "Open", $O$4, -$B147, $T$4,$S$4,,$Q$4,$R$4)</f>
        <v>14.83</v>
      </c>
      <c r="G147" s="23">
        <f xml:space="preserve"> RTD("cqg.rtd",,"StudyData", $P$6, "Bar", "", "High", $O$4, -$B147, $T$4,$S$4,,$Q$4,$R$4)</f>
        <v>14.83</v>
      </c>
      <c r="H147" s="23">
        <f xml:space="preserve"> RTD("cqg.rtd",,"StudyData", $P$6, "Bar", "", "Low", $O$4, -$B147, $T$4,$S$4,,$Q$4,$R$4)</f>
        <v>14.76</v>
      </c>
      <c r="I147" s="23">
        <f xml:space="preserve"> RTD("cqg.rtd",,"StudyData", $P$6, "Bar", "", "Close", $O$4, -$B147, $T$4,$S$4,,$Q$4,$R$4)</f>
        <v>14.81</v>
      </c>
      <c r="J147" s="23"/>
      <c r="K147" s="23"/>
      <c r="L147" s="23"/>
    </row>
    <row r="148" spans="2:12" x14ac:dyDescent="0.3">
      <c r="B148" s="19">
        <f t="shared" si="8"/>
        <v>144</v>
      </c>
      <c r="C148" s="21">
        <f xml:space="preserve"> RTD("cqg.rtd",,"StudyData", $P$6, "Bar", "", "Time", $O$4,-$B148, $T$4, "", "","False")</f>
        <v>42669.90625</v>
      </c>
      <c r="D148" s="22" t="str">
        <f t="shared" si="7"/>
        <v>21:45</v>
      </c>
      <c r="E148" s="22">
        <f xml:space="preserve"> RTD("cqg.rtd",,"StudyData", $P$6, "Bar", "", "Time", $O$4, -$B148,$T$4,$S$4, "","False")</f>
        <v>42669.90625</v>
      </c>
      <c r="F148" s="23">
        <f xml:space="preserve"> RTD("cqg.rtd",,"StudyData", $P$6, "Bar", "", "Open", $O$4, -$B148, $T$4,$S$4,,$Q$4,$R$4)</f>
        <v>14.83</v>
      </c>
      <c r="G148" s="23">
        <f xml:space="preserve"> RTD("cqg.rtd",,"StudyData", $P$6, "Bar", "", "High", $O$4, -$B148, $T$4,$S$4,,$Q$4,$R$4)</f>
        <v>14.84</v>
      </c>
      <c r="H148" s="23">
        <f xml:space="preserve"> RTD("cqg.rtd",,"StudyData", $P$6, "Bar", "", "Low", $O$4, -$B148, $T$4,$S$4,,$Q$4,$R$4)</f>
        <v>14.78</v>
      </c>
      <c r="I148" s="23">
        <f xml:space="preserve"> RTD("cqg.rtd",,"StudyData", $P$6, "Bar", "", "Close", $O$4, -$B148, $T$4,$S$4,,$Q$4,$R$4)</f>
        <v>14.79</v>
      </c>
      <c r="J148" s="23"/>
      <c r="K148" s="23"/>
      <c r="L148" s="23"/>
    </row>
    <row r="149" spans="2:12" x14ac:dyDescent="0.3">
      <c r="B149" s="19">
        <f t="shared" si="8"/>
        <v>145</v>
      </c>
      <c r="C149" s="21">
        <f xml:space="preserve"> RTD("cqg.rtd",,"StudyData", $P$6, "Bar", "", "Time", $O$4,-$B149, $T$4, "", "","False")</f>
        <v>42669.895833333336</v>
      </c>
      <c r="D149" s="22" t="str">
        <f t="shared" si="7"/>
        <v>21:30</v>
      </c>
      <c r="E149" s="22">
        <f xml:space="preserve"> RTD("cqg.rtd",,"StudyData", $P$6, "Bar", "", "Time", $O$4, -$B149,$T$4,$S$4, "","False")</f>
        <v>42669.895833333336</v>
      </c>
      <c r="F149" s="23">
        <f xml:space="preserve"> RTD("cqg.rtd",,"StudyData", $P$6, "Bar", "", "Open", $O$4, -$B149, $T$4,$S$4,,$Q$4,$R$4)</f>
        <v>14.79</v>
      </c>
      <c r="G149" s="23">
        <f xml:space="preserve"> RTD("cqg.rtd",,"StudyData", $P$6, "Bar", "", "High", $O$4, -$B149, $T$4,$S$4,,$Q$4,$R$4)</f>
        <v>14.85</v>
      </c>
      <c r="H149" s="23">
        <f xml:space="preserve"> RTD("cqg.rtd",,"StudyData", $P$6, "Bar", "", "Low", $O$4, -$B149, $T$4,$S$4,,$Q$4,$R$4)</f>
        <v>14.78</v>
      </c>
      <c r="I149" s="23">
        <f xml:space="preserve"> RTD("cqg.rtd",,"StudyData", $P$6, "Bar", "", "Close", $O$4, -$B149, $T$4,$S$4,,$Q$4,$R$4)</f>
        <v>14.83</v>
      </c>
      <c r="J149" s="23"/>
      <c r="K149" s="23"/>
      <c r="L149" s="23"/>
    </row>
    <row r="150" spans="2:12" x14ac:dyDescent="0.3">
      <c r="B150" s="19">
        <f t="shared" si="8"/>
        <v>146</v>
      </c>
      <c r="C150" s="21">
        <f xml:space="preserve"> RTD("cqg.rtd",,"StudyData", $P$6, "Bar", "", "Time", $O$4,-$B150, $T$4, "", "","False")</f>
        <v>42669.885416666664</v>
      </c>
      <c r="D150" s="22" t="str">
        <f t="shared" si="7"/>
        <v>21:15</v>
      </c>
      <c r="E150" s="22">
        <f xml:space="preserve"> RTD("cqg.rtd",,"StudyData", $P$6, "Bar", "", "Time", $O$4, -$B150,$T$4,$S$4, "","False")</f>
        <v>42669.885416666664</v>
      </c>
      <c r="F150" s="23">
        <f xml:space="preserve"> RTD("cqg.rtd",,"StudyData", $P$6, "Bar", "", "Open", $O$4, -$B150, $T$4,$S$4,,$Q$4,$R$4)</f>
        <v>14.83</v>
      </c>
      <c r="G150" s="23">
        <f xml:space="preserve"> RTD("cqg.rtd",,"StudyData", $P$6, "Bar", "", "High", $O$4, -$B150, $T$4,$S$4,,$Q$4,$R$4)</f>
        <v>14.84</v>
      </c>
      <c r="H150" s="23">
        <f xml:space="preserve"> RTD("cqg.rtd",,"StudyData", $P$6, "Bar", "", "Low", $O$4, -$B150, $T$4,$S$4,,$Q$4,$R$4)</f>
        <v>14.79</v>
      </c>
      <c r="I150" s="23">
        <f xml:space="preserve"> RTD("cqg.rtd",,"StudyData", $P$6, "Bar", "", "Close", $O$4, -$B150, $T$4,$S$4,,$Q$4,$R$4)</f>
        <v>14.83</v>
      </c>
      <c r="J150" s="23"/>
      <c r="K150" s="23"/>
      <c r="L150" s="23"/>
    </row>
    <row r="151" spans="2:12" x14ac:dyDescent="0.3">
      <c r="B151" s="19">
        <f t="shared" si="8"/>
        <v>147</v>
      </c>
      <c r="C151" s="21">
        <f xml:space="preserve"> RTD("cqg.rtd",,"StudyData", $P$6, "Bar", "", "Time", $O$4,-$B151, $T$4, "", "","False")</f>
        <v>42669.875</v>
      </c>
      <c r="D151" s="22" t="str">
        <f t="shared" si="7"/>
        <v>21:00</v>
      </c>
      <c r="E151" s="22">
        <f xml:space="preserve"> RTD("cqg.rtd",,"StudyData", $P$6, "Bar", "", "Time", $O$4, -$B151,$T$4,$S$4, "","False")</f>
        <v>42669.875</v>
      </c>
      <c r="F151" s="23">
        <f xml:space="preserve"> RTD("cqg.rtd",,"StudyData", $P$6, "Bar", "", "Open", $O$4, -$B151, $T$4,$S$4,,$Q$4,$R$4)</f>
        <v>14.83</v>
      </c>
      <c r="G151" s="23">
        <f xml:space="preserve"> RTD("cqg.rtd",,"StudyData", $P$6, "Bar", "", "High", $O$4, -$B151, $T$4,$S$4,,$Q$4,$R$4)</f>
        <v>14.83</v>
      </c>
      <c r="H151" s="23">
        <f xml:space="preserve"> RTD("cqg.rtd",,"StudyData", $P$6, "Bar", "", "Low", $O$4, -$B151, $T$4,$S$4,,$Q$4,$R$4)</f>
        <v>14.76</v>
      </c>
      <c r="I151" s="23">
        <f xml:space="preserve"> RTD("cqg.rtd",,"StudyData", $P$6, "Bar", "", "Close", $O$4, -$B151, $T$4,$S$4,,$Q$4,$R$4)</f>
        <v>14.83</v>
      </c>
      <c r="J151" s="23"/>
      <c r="K151" s="23"/>
      <c r="L151" s="23"/>
    </row>
    <row r="152" spans="2:12" x14ac:dyDescent="0.3">
      <c r="B152" s="19">
        <f t="shared" si="8"/>
        <v>148</v>
      </c>
      <c r="C152" s="21">
        <f xml:space="preserve"> RTD("cqg.rtd",,"StudyData", $P$6, "Bar", "", "Time", $O$4,-$B152, $T$4, "", "","False")</f>
        <v>42669.864583333336</v>
      </c>
      <c r="D152" s="22" t="str">
        <f t="shared" si="7"/>
        <v>20:45</v>
      </c>
      <c r="E152" s="22">
        <f xml:space="preserve"> RTD("cqg.rtd",,"StudyData", $P$6, "Bar", "", "Time", $O$4, -$B152,$T$4,$S$4, "","False")</f>
        <v>42669.864583333336</v>
      </c>
      <c r="F152" s="23">
        <f xml:space="preserve"> RTD("cqg.rtd",,"StudyData", $P$6, "Bar", "", "Open", $O$4, -$B152, $T$4,$S$4,,$Q$4,$R$4)</f>
        <v>14.83</v>
      </c>
      <c r="G152" s="23">
        <f xml:space="preserve"> RTD("cqg.rtd",,"StudyData", $P$6, "Bar", "", "High", $O$4, -$B152, $T$4,$S$4,,$Q$4,$R$4)</f>
        <v>14.85</v>
      </c>
      <c r="H152" s="23">
        <f xml:space="preserve"> RTD("cqg.rtd",,"StudyData", $P$6, "Bar", "", "Low", $O$4, -$B152, $T$4,$S$4,,$Q$4,$R$4)</f>
        <v>14.77</v>
      </c>
      <c r="I152" s="23">
        <f xml:space="preserve"> RTD("cqg.rtd",,"StudyData", $P$6, "Bar", "", "Close", $O$4, -$B152, $T$4,$S$4,,$Q$4,$R$4)</f>
        <v>14.82</v>
      </c>
      <c r="J152" s="23"/>
      <c r="K152" s="23"/>
      <c r="L152" s="23"/>
    </row>
    <row r="153" spans="2:12" x14ac:dyDescent="0.3">
      <c r="B153" s="19">
        <f t="shared" si="8"/>
        <v>149</v>
      </c>
      <c r="C153" s="21">
        <f xml:space="preserve"> RTD("cqg.rtd",,"StudyData", $P$6, "Bar", "", "Time", $O$4,-$B153, $T$4, "", "","False")</f>
        <v>42669.854166666664</v>
      </c>
      <c r="D153" s="22" t="str">
        <f t="shared" si="7"/>
        <v>20:30</v>
      </c>
      <c r="E153" s="22">
        <f xml:space="preserve"> RTD("cqg.rtd",,"StudyData", $P$6, "Bar", "", "Time", $O$4, -$B153,$T$4,$S$4, "","False")</f>
        <v>42669.854166666664</v>
      </c>
      <c r="F153" s="23">
        <f xml:space="preserve"> RTD("cqg.rtd",,"StudyData", $P$6, "Bar", "", "Open", $O$4, -$B153, $T$4,$S$4,,$Q$4,$R$4)</f>
        <v>14.8</v>
      </c>
      <c r="G153" s="23">
        <f xml:space="preserve"> RTD("cqg.rtd",,"StudyData", $P$6, "Bar", "", "High", $O$4, -$B153, $T$4,$S$4,,$Q$4,$R$4)</f>
        <v>14.84</v>
      </c>
      <c r="H153" s="23">
        <f xml:space="preserve"> RTD("cqg.rtd",,"StudyData", $P$6, "Bar", "", "Low", $O$4, -$B153, $T$4,$S$4,,$Q$4,$R$4)</f>
        <v>14.77</v>
      </c>
      <c r="I153" s="23">
        <f xml:space="preserve"> RTD("cqg.rtd",,"StudyData", $P$6, "Bar", "", "Close", $O$4, -$B153, $T$4,$S$4,,$Q$4,$R$4)</f>
        <v>14.83</v>
      </c>
      <c r="J153" s="23"/>
      <c r="K153" s="23"/>
      <c r="L153" s="23"/>
    </row>
    <row r="154" spans="2:12" x14ac:dyDescent="0.3">
      <c r="B154" s="19">
        <f t="shared" si="8"/>
        <v>150</v>
      </c>
      <c r="C154" s="21">
        <f xml:space="preserve"> RTD("cqg.rtd",,"StudyData", $P$6, "Bar", "", "Time", $O$4,-$B154, $T$4, "", "","False")</f>
        <v>42669.84375</v>
      </c>
      <c r="D154" s="22" t="str">
        <f t="shared" si="7"/>
        <v>20:15</v>
      </c>
      <c r="E154" s="22">
        <f xml:space="preserve"> RTD("cqg.rtd",,"StudyData", $P$6, "Bar", "", "Time", $O$4, -$B154,$T$4,$S$4, "","False")</f>
        <v>42669.84375</v>
      </c>
      <c r="F154" s="23">
        <f xml:space="preserve"> RTD("cqg.rtd",,"StudyData", $P$6, "Bar", "", "Open", $O$4, -$B154, $T$4,$S$4,,$Q$4,$R$4)</f>
        <v>14.82</v>
      </c>
      <c r="G154" s="23">
        <f xml:space="preserve"> RTD("cqg.rtd",,"StudyData", $P$6, "Bar", "", "High", $O$4, -$B154, $T$4,$S$4,,$Q$4,$R$4)</f>
        <v>14.84</v>
      </c>
      <c r="H154" s="23">
        <f xml:space="preserve"> RTD("cqg.rtd",,"StudyData", $P$6, "Bar", "", "Low", $O$4, -$B154, $T$4,$S$4,,$Q$4,$R$4)</f>
        <v>14.77</v>
      </c>
      <c r="I154" s="23">
        <f xml:space="preserve"> RTD("cqg.rtd",,"StudyData", $P$6, "Bar", "", "Close", $O$4, -$B154, $T$4,$S$4,,$Q$4,$R$4)</f>
        <v>14.82</v>
      </c>
      <c r="J154" s="23"/>
      <c r="K154" s="23"/>
      <c r="L154" s="23"/>
    </row>
    <row r="155" spans="2:12" x14ac:dyDescent="0.3">
      <c r="B155" s="19">
        <f t="shared" si="8"/>
        <v>151</v>
      </c>
      <c r="C155" s="21">
        <f xml:space="preserve"> RTD("cqg.rtd",,"StudyData", $P$6, "Bar", "", "Time", $O$4,-$B155, $T$4, "", "","False")</f>
        <v>42669.833333333336</v>
      </c>
      <c r="D155" s="22" t="str">
        <f t="shared" si="7"/>
        <v>20:00</v>
      </c>
      <c r="E155" s="22">
        <f xml:space="preserve"> RTD("cqg.rtd",,"StudyData", $P$6, "Bar", "", "Time", $O$4, -$B155,$T$4,$S$4, "","False")</f>
        <v>42669.833333333336</v>
      </c>
      <c r="F155" s="23">
        <f xml:space="preserve"> RTD("cqg.rtd",,"StudyData", $P$6, "Bar", "", "Open", $O$4, -$B155, $T$4,$S$4,,$Q$4,$R$4)</f>
        <v>14.8</v>
      </c>
      <c r="G155" s="23">
        <f xml:space="preserve"> RTD("cqg.rtd",,"StudyData", $P$6, "Bar", "", "High", $O$4, -$B155, $T$4,$S$4,,$Q$4,$R$4)</f>
        <v>14.82</v>
      </c>
      <c r="H155" s="23">
        <f xml:space="preserve"> RTD("cqg.rtd",,"StudyData", $P$6, "Bar", "", "Low", $O$4, -$B155, $T$4,$S$4,,$Q$4,$R$4)</f>
        <v>14.74</v>
      </c>
      <c r="I155" s="23">
        <f xml:space="preserve"> RTD("cqg.rtd",,"StudyData", $P$6, "Bar", "", "Close", $O$4, -$B155, $T$4,$S$4,,$Q$4,$R$4)</f>
        <v>14.82</v>
      </c>
      <c r="J155" s="23"/>
      <c r="K155" s="23"/>
      <c r="L155" s="23"/>
    </row>
    <row r="156" spans="2:12" x14ac:dyDescent="0.3">
      <c r="B156" s="19">
        <f t="shared" si="8"/>
        <v>152</v>
      </c>
      <c r="C156" s="21">
        <f xml:space="preserve"> RTD("cqg.rtd",,"StudyData", $P$6, "Bar", "", "Time", $O$4,-$B156, $T$4, "", "","False")</f>
        <v>42669.822916666664</v>
      </c>
      <c r="D156" s="22" t="str">
        <f t="shared" si="7"/>
        <v>19:45</v>
      </c>
      <c r="E156" s="22">
        <f xml:space="preserve"> RTD("cqg.rtd",,"StudyData", $P$6, "Bar", "", "Time", $O$4, -$B156,$T$4,$S$4, "","False")</f>
        <v>42669.822916666664</v>
      </c>
      <c r="F156" s="23">
        <f xml:space="preserve"> RTD("cqg.rtd",,"StudyData", $P$6, "Bar", "", "Open", $O$4, -$B156, $T$4,$S$4,,$Q$4,$R$4)</f>
        <v>14.76</v>
      </c>
      <c r="G156" s="23">
        <f xml:space="preserve"> RTD("cqg.rtd",,"StudyData", $P$6, "Bar", "", "High", $O$4, -$B156, $T$4,$S$4,,$Q$4,$R$4)</f>
        <v>14.81</v>
      </c>
      <c r="H156" s="23">
        <f xml:space="preserve"> RTD("cqg.rtd",,"StudyData", $P$6, "Bar", "", "Low", $O$4, -$B156, $T$4,$S$4,,$Q$4,$R$4)</f>
        <v>14.73</v>
      </c>
      <c r="I156" s="23">
        <f xml:space="preserve"> RTD("cqg.rtd",,"StudyData", $P$6, "Bar", "", "Close", $O$4, -$B156, $T$4,$S$4,,$Q$4,$R$4)</f>
        <v>14.81</v>
      </c>
      <c r="J156" s="23"/>
      <c r="K156" s="23"/>
      <c r="L156" s="23"/>
    </row>
    <row r="157" spans="2:12" x14ac:dyDescent="0.3">
      <c r="B157" s="19">
        <f t="shared" si="8"/>
        <v>153</v>
      </c>
      <c r="C157" s="21">
        <f xml:space="preserve"> RTD("cqg.rtd",,"StudyData", $P$6, "Bar", "", "Time", $O$4,-$B157, $T$4, "", "","False")</f>
        <v>42669.8125</v>
      </c>
      <c r="D157" s="22" t="str">
        <f t="shared" si="7"/>
        <v>19:30</v>
      </c>
      <c r="E157" s="22">
        <f xml:space="preserve"> RTD("cqg.rtd",,"StudyData", $P$6, "Bar", "", "Time", $O$4, -$B157,$T$4,$S$4, "","False")</f>
        <v>42669.8125</v>
      </c>
      <c r="F157" s="23">
        <f xml:space="preserve"> RTD("cqg.rtd",,"StudyData", $P$6, "Bar", "", "Open", $O$4, -$B157, $T$4,$S$4,,$Q$4,$R$4)</f>
        <v>14.8</v>
      </c>
      <c r="G157" s="23">
        <f xml:space="preserve"> RTD("cqg.rtd",,"StudyData", $P$6, "Bar", "", "High", $O$4, -$B157, $T$4,$S$4,,$Q$4,$R$4)</f>
        <v>14.81</v>
      </c>
      <c r="H157" s="23">
        <f xml:space="preserve"> RTD("cqg.rtd",,"StudyData", $P$6, "Bar", "", "Low", $O$4, -$B157, $T$4,$S$4,,$Q$4,$R$4)</f>
        <v>14.73</v>
      </c>
      <c r="I157" s="23">
        <f xml:space="preserve"> RTD("cqg.rtd",,"StudyData", $P$6, "Bar", "", "Close", $O$4, -$B157, $T$4,$S$4,,$Q$4,$R$4)</f>
        <v>14.76</v>
      </c>
      <c r="J157" s="23"/>
      <c r="K157" s="23"/>
      <c r="L157" s="23"/>
    </row>
    <row r="158" spans="2:12" x14ac:dyDescent="0.3">
      <c r="B158" s="19">
        <f t="shared" si="8"/>
        <v>154</v>
      </c>
      <c r="C158" s="21">
        <f xml:space="preserve"> RTD("cqg.rtd",,"StudyData", $P$6, "Bar", "", "Time", $O$4,-$B158, $T$4, "", "","False")</f>
        <v>42669.802083333336</v>
      </c>
      <c r="D158" s="22" t="str">
        <f t="shared" si="7"/>
        <v>19:15</v>
      </c>
      <c r="E158" s="22">
        <f xml:space="preserve"> RTD("cqg.rtd",,"StudyData", $P$6, "Bar", "", "Time", $O$4, -$B158,$T$4,$S$4, "","False")</f>
        <v>42669.802083333336</v>
      </c>
      <c r="F158" s="23">
        <f xml:space="preserve"> RTD("cqg.rtd",,"StudyData", $P$6, "Bar", "", "Open", $O$4, -$B158, $T$4,$S$4,,$Q$4,$R$4)</f>
        <v>14.77</v>
      </c>
      <c r="G158" s="23">
        <f xml:space="preserve"> RTD("cqg.rtd",,"StudyData", $P$6, "Bar", "", "High", $O$4, -$B158, $T$4,$S$4,,$Q$4,$R$4)</f>
        <v>14.8</v>
      </c>
      <c r="H158" s="23">
        <f xml:space="preserve"> RTD("cqg.rtd",,"StudyData", $P$6, "Bar", "", "Low", $O$4, -$B158, $T$4,$S$4,,$Q$4,$R$4)</f>
        <v>14.73</v>
      </c>
      <c r="I158" s="23">
        <f xml:space="preserve"> RTD("cqg.rtd",,"StudyData", $P$6, "Bar", "", "Close", $O$4, -$B158, $T$4,$S$4,,$Q$4,$R$4)</f>
        <v>14.76</v>
      </c>
      <c r="J158" s="23"/>
      <c r="K158" s="23"/>
      <c r="L158" s="23"/>
    </row>
    <row r="159" spans="2:12" x14ac:dyDescent="0.3">
      <c r="B159" s="19">
        <f t="shared" si="8"/>
        <v>155</v>
      </c>
      <c r="C159" s="21">
        <f xml:space="preserve"> RTD("cqg.rtd",,"StudyData", $P$6, "Bar", "", "Time", $O$4,-$B159, $T$4, "", "","False")</f>
        <v>42669.791666666664</v>
      </c>
      <c r="D159" s="22" t="str">
        <f t="shared" si="7"/>
        <v>19:00</v>
      </c>
      <c r="E159" s="22">
        <f xml:space="preserve"> RTD("cqg.rtd",,"StudyData", $P$6, "Bar", "", "Time", $O$4, -$B159,$T$4,$S$4, "","False")</f>
        <v>42669.791666666664</v>
      </c>
      <c r="F159" s="23">
        <f xml:space="preserve"> RTD("cqg.rtd",,"StudyData", $P$6, "Bar", "", "Open", $O$4, -$B159, $T$4,$S$4,,$Q$4,$R$4)</f>
        <v>14.78</v>
      </c>
      <c r="G159" s="23">
        <f xml:space="preserve"> RTD("cqg.rtd",,"StudyData", $P$6, "Bar", "", "High", $O$4, -$B159, $T$4,$S$4,,$Q$4,$R$4)</f>
        <v>14.8</v>
      </c>
      <c r="H159" s="23">
        <f xml:space="preserve"> RTD("cqg.rtd",,"StudyData", $P$6, "Bar", "", "Low", $O$4, -$B159, $T$4,$S$4,,$Q$4,$R$4)</f>
        <v>14.73</v>
      </c>
      <c r="I159" s="23">
        <f xml:space="preserve"> RTD("cqg.rtd",,"StudyData", $P$6, "Bar", "", "Close", $O$4, -$B159, $T$4,$S$4,,$Q$4,$R$4)</f>
        <v>14.73</v>
      </c>
      <c r="J159" s="23"/>
      <c r="K159" s="23"/>
      <c r="L159" s="23"/>
    </row>
    <row r="160" spans="2:12" x14ac:dyDescent="0.3">
      <c r="B160" s="19">
        <f t="shared" si="8"/>
        <v>156</v>
      </c>
      <c r="C160" s="21">
        <f xml:space="preserve"> RTD("cqg.rtd",,"StudyData", $P$6, "Bar", "", "Time", $O$4,-$B160, $T$4, "", "","False")</f>
        <v>42669.78125</v>
      </c>
      <c r="D160" s="22" t="str">
        <f t="shared" si="7"/>
        <v>18:45</v>
      </c>
      <c r="E160" s="22">
        <f xml:space="preserve"> RTD("cqg.rtd",,"StudyData", $P$6, "Bar", "", "Time", $O$4, -$B160,$T$4,$S$4, "","False")</f>
        <v>42669.78125</v>
      </c>
      <c r="F160" s="23">
        <f xml:space="preserve"> RTD("cqg.rtd",,"StudyData", $P$6, "Bar", "", "Open", $O$4, -$B160, $T$4,$S$4,,$Q$4,$R$4)</f>
        <v>14.73</v>
      </c>
      <c r="G160" s="23">
        <f xml:space="preserve"> RTD("cqg.rtd",,"StudyData", $P$6, "Bar", "", "High", $O$4, -$B160, $T$4,$S$4,,$Q$4,$R$4)</f>
        <v>14.78</v>
      </c>
      <c r="H160" s="23">
        <f xml:space="preserve"> RTD("cqg.rtd",,"StudyData", $P$6, "Bar", "", "Low", $O$4, -$B160, $T$4,$S$4,,$Q$4,$R$4)</f>
        <v>14.72</v>
      </c>
      <c r="I160" s="23">
        <f xml:space="preserve"> RTD("cqg.rtd",,"StudyData", $P$6, "Bar", "", "Close", $O$4, -$B160, $T$4,$S$4,,$Q$4,$R$4)</f>
        <v>14.72</v>
      </c>
      <c r="J160" s="23"/>
      <c r="K160" s="23"/>
      <c r="L160" s="23"/>
    </row>
    <row r="161" spans="2:12" x14ac:dyDescent="0.3">
      <c r="B161" s="19">
        <f t="shared" si="8"/>
        <v>157</v>
      </c>
      <c r="C161" s="21">
        <f xml:space="preserve"> RTD("cqg.rtd",,"StudyData", $P$6, "Bar", "", "Time", $O$4,-$B161, $T$4, "", "","False")</f>
        <v>42669.770833333336</v>
      </c>
      <c r="D161" s="22" t="str">
        <f t="shared" si="7"/>
        <v>18:30</v>
      </c>
      <c r="E161" s="22">
        <f xml:space="preserve"> RTD("cqg.rtd",,"StudyData", $P$6, "Bar", "", "Time", $O$4, -$B161,$T$4,$S$4, "","False")</f>
        <v>42669.770833333336</v>
      </c>
      <c r="F161" s="23">
        <f xml:space="preserve"> RTD("cqg.rtd",,"StudyData", $P$6, "Bar", "", "Open", $O$4, -$B161, $T$4,$S$4,,$Q$4,$R$4)</f>
        <v>14.79</v>
      </c>
      <c r="G161" s="23">
        <f xml:space="preserve"> RTD("cqg.rtd",,"StudyData", $P$6, "Bar", "", "High", $O$4, -$B161, $T$4,$S$4,,$Q$4,$R$4)</f>
        <v>14.79</v>
      </c>
      <c r="H161" s="23">
        <f xml:space="preserve"> RTD("cqg.rtd",,"StudyData", $P$6, "Bar", "", "Low", $O$4, -$B161, $T$4,$S$4,,$Q$4,$R$4)</f>
        <v>14.71</v>
      </c>
      <c r="I161" s="23">
        <f xml:space="preserve"> RTD("cqg.rtd",,"StudyData", $P$6, "Bar", "", "Close", $O$4, -$B161, $T$4,$S$4,,$Q$4,$R$4)</f>
        <v>14.77</v>
      </c>
      <c r="J161" s="23"/>
      <c r="K161" s="23"/>
      <c r="L161" s="23"/>
    </row>
    <row r="162" spans="2:12" x14ac:dyDescent="0.3">
      <c r="B162" s="19">
        <f t="shared" si="8"/>
        <v>158</v>
      </c>
      <c r="C162" s="21">
        <f xml:space="preserve"> RTD("cqg.rtd",,"StudyData", $P$6, "Bar", "", "Time", $O$4,-$B162, $T$4, "", "","False")</f>
        <v>42669.760416666664</v>
      </c>
      <c r="D162" s="22" t="str">
        <f t="shared" si="7"/>
        <v>18:15</v>
      </c>
      <c r="E162" s="22">
        <f xml:space="preserve"> RTD("cqg.rtd",,"StudyData", $P$6, "Bar", "", "Time", $O$4, -$B162,$T$4,$S$4, "","False")</f>
        <v>42669.760416666664</v>
      </c>
      <c r="F162" s="23">
        <f xml:space="preserve"> RTD("cqg.rtd",,"StudyData", $P$6, "Bar", "", "Open", $O$4, -$B162, $T$4,$S$4,,$Q$4,$R$4)</f>
        <v>14.8</v>
      </c>
      <c r="G162" s="23">
        <f xml:space="preserve"> RTD("cqg.rtd",,"StudyData", $P$6, "Bar", "", "High", $O$4, -$B162, $T$4,$S$4,,$Q$4,$R$4)</f>
        <v>14.8</v>
      </c>
      <c r="H162" s="23">
        <f xml:space="preserve"> RTD("cqg.rtd",,"StudyData", $P$6, "Bar", "", "Low", $O$4, -$B162, $T$4,$S$4,,$Q$4,$R$4)</f>
        <v>14.79</v>
      </c>
      <c r="I162" s="23">
        <f xml:space="preserve"> RTD("cqg.rtd",,"StudyData", $P$6, "Bar", "", "Close", $O$4, -$B162, $T$4,$S$4,,$Q$4,$R$4)</f>
        <v>14.79</v>
      </c>
      <c r="J162" s="23"/>
      <c r="K162" s="23"/>
      <c r="L162" s="23"/>
    </row>
    <row r="163" spans="2:12" x14ac:dyDescent="0.3">
      <c r="B163" s="19">
        <f t="shared" si="8"/>
        <v>159</v>
      </c>
      <c r="C163" s="21">
        <f xml:space="preserve"> RTD("cqg.rtd",,"StudyData", $P$6, "Bar", "", "Time", $O$4,-$B163, $T$4, "", "","False")</f>
        <v>42669.75</v>
      </c>
      <c r="D163" s="22" t="str">
        <f t="shared" si="7"/>
        <v>18:00</v>
      </c>
      <c r="E163" s="22">
        <f xml:space="preserve"> RTD("cqg.rtd",,"StudyData", $P$6, "Bar", "", "Time", $O$4, -$B163,$T$4,$S$4, "","False")</f>
        <v>42669.75</v>
      </c>
      <c r="F163" s="23">
        <f xml:space="preserve"> RTD("cqg.rtd",,"StudyData", $P$6, "Bar", "", "Open", $O$4, -$B163, $T$4,$S$4,,$Q$4,$R$4)</f>
        <v>14.79</v>
      </c>
      <c r="G163" s="23">
        <f xml:space="preserve"> RTD("cqg.rtd",,"StudyData", $P$6, "Bar", "", "High", $O$4, -$B163, $T$4,$S$4,,$Q$4,$R$4)</f>
        <v>14.8</v>
      </c>
      <c r="H163" s="23">
        <f xml:space="preserve"> RTD("cqg.rtd",,"StudyData", $P$6, "Bar", "", "Low", $O$4, -$B163, $T$4,$S$4,,$Q$4,$R$4)</f>
        <v>14.73</v>
      </c>
      <c r="I163" s="23">
        <f xml:space="preserve"> RTD("cqg.rtd",,"StudyData", $P$6, "Bar", "", "Close", $O$4, -$B163, $T$4,$S$4,,$Q$4,$R$4)</f>
        <v>14.8</v>
      </c>
      <c r="J163" s="23"/>
      <c r="K163" s="23"/>
      <c r="L163" s="23"/>
    </row>
    <row r="164" spans="2:12" x14ac:dyDescent="0.3">
      <c r="B164" s="19">
        <f t="shared" si="8"/>
        <v>160</v>
      </c>
      <c r="C164" s="21">
        <f xml:space="preserve"> RTD("cqg.rtd",,"StudyData", $P$6, "Bar", "", "Time", $O$4,-$B164, $T$4, "", "","False")</f>
        <v>42669.739583333336</v>
      </c>
      <c r="D164" s="22" t="str">
        <f t="shared" si="7"/>
        <v>17:45</v>
      </c>
      <c r="E164" s="22">
        <f xml:space="preserve"> RTD("cqg.rtd",,"StudyData", $P$6, "Bar", "", "Time", $O$4, -$B164,$T$4,$S$4, "","False")</f>
        <v>42669.739583333336</v>
      </c>
      <c r="F164" s="23">
        <f xml:space="preserve"> RTD("cqg.rtd",,"StudyData", $P$6, "Bar", "", "Open", $O$4, -$B164, $T$4,$S$4,,$Q$4,$R$4)</f>
        <v>14.77</v>
      </c>
      <c r="G164" s="23">
        <f xml:space="preserve"> RTD("cqg.rtd",,"StudyData", $P$6, "Bar", "", "High", $O$4, -$B164, $T$4,$S$4,,$Q$4,$R$4)</f>
        <v>14.8</v>
      </c>
      <c r="H164" s="23">
        <f xml:space="preserve"> RTD("cqg.rtd",,"StudyData", $P$6, "Bar", "", "Low", $O$4, -$B164, $T$4,$S$4,,$Q$4,$R$4)</f>
        <v>14.73</v>
      </c>
      <c r="I164" s="23">
        <f xml:space="preserve"> RTD("cqg.rtd",,"StudyData", $P$6, "Bar", "", "Close", $O$4, -$B164, $T$4,$S$4,,$Q$4,$R$4)</f>
        <v>14.73</v>
      </c>
      <c r="J164" s="23"/>
      <c r="K164" s="23"/>
      <c r="L164" s="23"/>
    </row>
    <row r="165" spans="2:12" x14ac:dyDescent="0.3">
      <c r="B165" s="19">
        <f t="shared" si="8"/>
        <v>161</v>
      </c>
      <c r="C165" s="21">
        <f xml:space="preserve"> RTD("cqg.rtd",,"StudyData", $P$6, "Bar", "", "Time", $O$4,-$B165, $T$4, "", "","False")</f>
        <v>42669.729166666664</v>
      </c>
      <c r="D165" s="22" t="str">
        <f t="shared" si="7"/>
        <v>17:30</v>
      </c>
      <c r="E165" s="22">
        <f xml:space="preserve"> RTD("cqg.rtd",,"StudyData", $P$6, "Bar", "", "Time", $O$4, -$B165,$T$4,$S$4, "","False")</f>
        <v>42669.729166666664</v>
      </c>
      <c r="F165" s="23">
        <f xml:space="preserve"> RTD("cqg.rtd",,"StudyData", $P$6, "Bar", "", "Open", $O$4, -$B165, $T$4,$S$4,,$Q$4,$R$4)</f>
        <v>14.78</v>
      </c>
      <c r="G165" s="23">
        <f xml:space="preserve"> RTD("cqg.rtd",,"StudyData", $P$6, "Bar", "", "High", $O$4, -$B165, $T$4,$S$4,,$Q$4,$R$4)</f>
        <v>14.81</v>
      </c>
      <c r="H165" s="23">
        <f xml:space="preserve"> RTD("cqg.rtd",,"StudyData", $P$6, "Bar", "", "Low", $O$4, -$B165, $T$4,$S$4,,$Q$4,$R$4)</f>
        <v>14.78</v>
      </c>
      <c r="I165" s="23">
        <f xml:space="preserve"> RTD("cqg.rtd",,"StudyData", $P$6, "Bar", "", "Close", $O$4, -$B165, $T$4,$S$4,,$Q$4,$R$4)</f>
        <v>14.78</v>
      </c>
      <c r="J165" s="23"/>
      <c r="K165" s="23"/>
      <c r="L165" s="23"/>
    </row>
    <row r="166" spans="2:12" x14ac:dyDescent="0.3">
      <c r="B166" s="19">
        <f t="shared" si="8"/>
        <v>162</v>
      </c>
      <c r="C166" s="21">
        <f xml:space="preserve"> RTD("cqg.rtd",,"StudyData", $P$6, "Bar", "", "Time", $O$4,-$B166, $T$4, "", "","False")</f>
        <v>42669.71875</v>
      </c>
      <c r="D166" s="22" t="str">
        <f t="shared" si="7"/>
        <v>17:15</v>
      </c>
      <c r="E166" s="22">
        <f xml:space="preserve"> RTD("cqg.rtd",,"StudyData", $P$6, "Bar", "", "Time", $O$4, -$B166,$T$4,$S$4, "","False")</f>
        <v>42669.71875</v>
      </c>
      <c r="F166" s="23">
        <f xml:space="preserve"> RTD("cqg.rtd",,"StudyData", $P$6, "Bar", "", "Open", $O$4, -$B166, $T$4,$S$4,,$Q$4,$R$4)</f>
        <v>14.76</v>
      </c>
      <c r="G166" s="23">
        <f xml:space="preserve"> RTD("cqg.rtd",,"StudyData", $P$6, "Bar", "", "High", $O$4, -$B166, $T$4,$S$4,,$Q$4,$R$4)</f>
        <v>14.81</v>
      </c>
      <c r="H166" s="23">
        <f xml:space="preserve"> RTD("cqg.rtd",,"StudyData", $P$6, "Bar", "", "Low", $O$4, -$B166, $T$4,$S$4,,$Q$4,$R$4)</f>
        <v>14.76</v>
      </c>
      <c r="I166" s="23">
        <f xml:space="preserve"> RTD("cqg.rtd",,"StudyData", $P$6, "Bar", "", "Close", $O$4, -$B166, $T$4,$S$4,,$Q$4,$R$4)</f>
        <v>14.78</v>
      </c>
      <c r="J166" s="23"/>
      <c r="K166" s="23"/>
      <c r="L166" s="23"/>
    </row>
    <row r="167" spans="2:12" x14ac:dyDescent="0.3">
      <c r="B167" s="19">
        <f t="shared" si="8"/>
        <v>163</v>
      </c>
      <c r="C167" s="21">
        <f xml:space="preserve"> RTD("cqg.rtd",,"StudyData", $P$6, "Bar", "", "Time", $O$4,-$B167, $T$4, "", "","False")</f>
        <v>42669.708333333336</v>
      </c>
      <c r="D167" s="22" t="str">
        <f t="shared" si="7"/>
        <v>17:00</v>
      </c>
      <c r="E167" s="22">
        <f xml:space="preserve"> RTD("cqg.rtd",,"StudyData", $P$6, "Bar", "", "Time", $O$4, -$B167,$T$4,$S$4, "","False")</f>
        <v>42669.708333333336</v>
      </c>
      <c r="F167" s="23">
        <f xml:space="preserve"> RTD("cqg.rtd",,"StudyData", $P$6, "Bar", "", "Open", $O$4, -$B167, $T$4,$S$4,,$Q$4,$R$4)</f>
        <v>14.75</v>
      </c>
      <c r="G167" s="23">
        <f xml:space="preserve"> RTD("cqg.rtd",,"StudyData", $P$6, "Bar", "", "High", $O$4, -$B167, $T$4,$S$4,,$Q$4,$R$4)</f>
        <v>14.81</v>
      </c>
      <c r="H167" s="23">
        <f xml:space="preserve"> RTD("cqg.rtd",,"StudyData", $P$6, "Bar", "", "Low", $O$4, -$B167, $T$4,$S$4,,$Q$4,$R$4)</f>
        <v>14.74</v>
      </c>
      <c r="I167" s="23">
        <f xml:space="preserve"> RTD("cqg.rtd",,"StudyData", $P$6, "Bar", "", "Close", $O$4, -$B167, $T$4,$S$4,,$Q$4,$R$4)</f>
        <v>14.79</v>
      </c>
      <c r="J167" s="23"/>
      <c r="K167" s="23"/>
      <c r="L167" s="23"/>
    </row>
    <row r="168" spans="2:12" x14ac:dyDescent="0.3">
      <c r="B168" s="19">
        <f t="shared" si="8"/>
        <v>164</v>
      </c>
      <c r="C168" s="21">
        <f xml:space="preserve"> RTD("cqg.rtd",,"StudyData", $P$6, "Bar", "", "Time", $O$4,-$B168, $T$4, "", "","False")</f>
        <v>42669.65625</v>
      </c>
      <c r="D168" s="22" t="str">
        <f t="shared" si="7"/>
        <v>15:45</v>
      </c>
      <c r="E168" s="22">
        <f xml:space="preserve"> RTD("cqg.rtd",,"StudyData", $P$6, "Bar", "", "Time", $O$4, -$B168,$T$4,$S$4, "","False")</f>
        <v>42669.65625</v>
      </c>
      <c r="F168" s="23">
        <f xml:space="preserve"> RTD("cqg.rtd",,"StudyData", $P$6, "Bar", "", "Open", $O$4, -$B168, $T$4,$S$4,,$Q$4,$R$4)</f>
        <v>14.67</v>
      </c>
      <c r="G168" s="23">
        <f xml:space="preserve"> RTD("cqg.rtd",,"StudyData", $P$6, "Bar", "", "High", $O$4, -$B168, $T$4,$S$4,,$Q$4,$R$4)</f>
        <v>14.75</v>
      </c>
      <c r="H168" s="23">
        <f xml:space="preserve"> RTD("cqg.rtd",,"StudyData", $P$6, "Bar", "", "Low", $O$4, -$B168, $T$4,$S$4,,$Q$4,$R$4)</f>
        <v>14.64</v>
      </c>
      <c r="I168" s="23">
        <f xml:space="preserve"> RTD("cqg.rtd",,"StudyData", $P$6, "Bar", "", "Close", $O$4, -$B168, $T$4,$S$4,,$Q$4,$R$4)</f>
        <v>14.64</v>
      </c>
      <c r="J168" s="23"/>
      <c r="K168" s="23"/>
      <c r="L168" s="23"/>
    </row>
    <row r="169" spans="2:12" x14ac:dyDescent="0.3">
      <c r="B169" s="19">
        <f t="shared" si="8"/>
        <v>165</v>
      </c>
      <c r="C169" s="21">
        <f xml:space="preserve"> RTD("cqg.rtd",,"StudyData", $P$6, "Bar", "", "Time", $O$4,-$B169, $T$4, "", "","False")</f>
        <v>42669.645833333336</v>
      </c>
      <c r="D169" s="22" t="str">
        <f t="shared" si="7"/>
        <v>15:30</v>
      </c>
      <c r="E169" s="22">
        <f xml:space="preserve"> RTD("cqg.rtd",,"StudyData", $P$6, "Bar", "", "Time", $O$4, -$B169,$T$4,$S$4, "","False")</f>
        <v>42669.645833333336</v>
      </c>
      <c r="F169" s="23">
        <f xml:space="preserve"> RTD("cqg.rtd",,"StudyData", $P$6, "Bar", "", "Open", $O$4, -$B169, $T$4,$S$4,,$Q$4,$R$4)</f>
        <v>14.75</v>
      </c>
      <c r="G169" s="23">
        <f xml:space="preserve"> RTD("cqg.rtd",,"StudyData", $P$6, "Bar", "", "High", $O$4, -$B169, $T$4,$S$4,,$Q$4,$R$4)</f>
        <v>14.75</v>
      </c>
      <c r="H169" s="23">
        <f xml:space="preserve"> RTD("cqg.rtd",,"StudyData", $P$6, "Bar", "", "Low", $O$4, -$B169, $T$4,$S$4,,$Q$4,$R$4)</f>
        <v>14.67</v>
      </c>
      <c r="I169" s="23">
        <f xml:space="preserve"> RTD("cqg.rtd",,"StudyData", $P$6, "Bar", "", "Close", $O$4, -$B169, $T$4,$S$4,,$Q$4,$R$4)</f>
        <v>14.71</v>
      </c>
      <c r="J169" s="23"/>
      <c r="K169" s="23"/>
      <c r="L169" s="23"/>
    </row>
    <row r="170" spans="2:12" x14ac:dyDescent="0.3">
      <c r="B170" s="19">
        <f t="shared" si="8"/>
        <v>166</v>
      </c>
      <c r="C170" s="21">
        <f xml:space="preserve"> RTD("cqg.rtd",,"StudyData", $P$6, "Bar", "", "Time", $O$4,-$B170, $T$4, "", "","False")</f>
        <v>42669.635416666664</v>
      </c>
      <c r="D170" s="22" t="str">
        <f t="shared" si="7"/>
        <v>15:15</v>
      </c>
      <c r="E170" s="22">
        <f xml:space="preserve"> RTD("cqg.rtd",,"StudyData", $P$6, "Bar", "", "Time", $O$4, -$B170,$T$4,$S$4, "","False")</f>
        <v>42669.635416666664</v>
      </c>
      <c r="F170" s="23">
        <f xml:space="preserve"> RTD("cqg.rtd",,"StudyData", $P$6, "Bar", "", "Open", $O$4, -$B170, $T$4,$S$4,,$Q$4,$R$4)</f>
        <v>14.69</v>
      </c>
      <c r="G170" s="23">
        <f xml:space="preserve"> RTD("cqg.rtd",,"StudyData", $P$6, "Bar", "", "High", $O$4, -$B170, $T$4,$S$4,,$Q$4,$R$4)</f>
        <v>14.73</v>
      </c>
      <c r="H170" s="23">
        <f xml:space="preserve"> RTD("cqg.rtd",,"StudyData", $P$6, "Bar", "", "Low", $O$4, -$B170, $T$4,$S$4,,$Q$4,$R$4)</f>
        <v>14.67</v>
      </c>
      <c r="I170" s="23">
        <f xml:space="preserve"> RTD("cqg.rtd",,"StudyData", $P$6, "Bar", "", "Close", $O$4, -$B170, $T$4,$S$4,,$Q$4,$R$4)</f>
        <v>14.68</v>
      </c>
      <c r="J170" s="23"/>
      <c r="K170" s="23"/>
      <c r="L170" s="23"/>
    </row>
    <row r="171" spans="2:12" x14ac:dyDescent="0.3">
      <c r="B171" s="19">
        <f t="shared" si="8"/>
        <v>167</v>
      </c>
      <c r="C171" s="21">
        <f xml:space="preserve"> RTD("cqg.rtd",,"StudyData", $P$6, "Bar", "", "Time", $O$4,-$B171, $T$4, "", "","False")</f>
        <v>42669.625</v>
      </c>
      <c r="D171" s="22" t="str">
        <f t="shared" si="7"/>
        <v>15:00</v>
      </c>
      <c r="E171" s="22">
        <f xml:space="preserve"> RTD("cqg.rtd",,"StudyData", $P$6, "Bar", "", "Time", $O$4, -$B171,$T$4,$S$4, "","False")</f>
        <v>42669.625</v>
      </c>
      <c r="F171" s="23">
        <f xml:space="preserve"> RTD("cqg.rtd",,"StudyData", $P$6, "Bar", "", "Open", $O$4, -$B171, $T$4,$S$4,,$Q$4,$R$4)</f>
        <v>14.74</v>
      </c>
      <c r="G171" s="23">
        <f xml:space="preserve"> RTD("cqg.rtd",,"StudyData", $P$6, "Bar", "", "High", $O$4, -$B171, $T$4,$S$4,,$Q$4,$R$4)</f>
        <v>14.74</v>
      </c>
      <c r="H171" s="23">
        <f xml:space="preserve"> RTD("cqg.rtd",,"StudyData", $P$6, "Bar", "", "Low", $O$4, -$B171, $T$4,$S$4,,$Q$4,$R$4)</f>
        <v>14.69</v>
      </c>
      <c r="I171" s="23">
        <f xml:space="preserve"> RTD("cqg.rtd",,"StudyData", $P$6, "Bar", "", "Close", $O$4, -$B171, $T$4,$S$4,,$Q$4,$R$4)</f>
        <v>14.69</v>
      </c>
      <c r="J171" s="23"/>
      <c r="K171" s="23"/>
      <c r="L171" s="23"/>
    </row>
    <row r="172" spans="2:12" x14ac:dyDescent="0.3">
      <c r="B172" s="19">
        <f t="shared" si="8"/>
        <v>168</v>
      </c>
      <c r="C172" s="21">
        <f xml:space="preserve"> RTD("cqg.rtd",,"StudyData", $P$6, "Bar", "", "Time", $O$4,-$B172, $T$4, "", "","False")</f>
        <v>42669.614583333336</v>
      </c>
      <c r="D172" s="22" t="str">
        <f t="shared" si="7"/>
        <v>14:45</v>
      </c>
      <c r="E172" s="22">
        <f xml:space="preserve"> RTD("cqg.rtd",,"StudyData", $P$6, "Bar", "", "Time", $O$4, -$B172,$T$4,$S$4, "","False")</f>
        <v>42669.614583333336</v>
      </c>
      <c r="F172" s="23">
        <f xml:space="preserve"> RTD("cqg.rtd",,"StudyData", $P$6, "Bar", "", "Open", $O$4, -$B172, $T$4,$S$4,,$Q$4,$R$4)</f>
        <v>14.68</v>
      </c>
      <c r="G172" s="23">
        <f xml:space="preserve"> RTD("cqg.rtd",,"StudyData", $P$6, "Bar", "", "High", $O$4, -$B172, $T$4,$S$4,,$Q$4,$R$4)</f>
        <v>14.79</v>
      </c>
      <c r="H172" s="23">
        <f xml:space="preserve"> RTD("cqg.rtd",,"StudyData", $P$6, "Bar", "", "Low", $O$4, -$B172, $T$4,$S$4,,$Q$4,$R$4)</f>
        <v>14.68</v>
      </c>
      <c r="I172" s="23">
        <f xml:space="preserve"> RTD("cqg.rtd",,"StudyData", $P$6, "Bar", "", "Close", $O$4, -$B172, $T$4,$S$4,,$Q$4,$R$4)</f>
        <v>14.69</v>
      </c>
      <c r="J172" s="23"/>
      <c r="K172" s="23"/>
      <c r="L172" s="23"/>
    </row>
    <row r="173" spans="2:12" x14ac:dyDescent="0.3">
      <c r="B173" s="19">
        <f t="shared" si="8"/>
        <v>169</v>
      </c>
      <c r="C173" s="21">
        <f xml:space="preserve"> RTD("cqg.rtd",,"StudyData", $P$6, "Bar", "", "Time", $O$4,-$B173, $T$4, "", "","False")</f>
        <v>42669.604166666664</v>
      </c>
      <c r="D173" s="22" t="str">
        <f t="shared" si="7"/>
        <v>14:30</v>
      </c>
      <c r="E173" s="22">
        <f xml:space="preserve"> RTD("cqg.rtd",,"StudyData", $P$6, "Bar", "", "Time", $O$4, -$B173,$T$4,$S$4, "","False")</f>
        <v>42669.604166666664</v>
      </c>
      <c r="F173" s="23">
        <f xml:space="preserve"> RTD("cqg.rtd",,"StudyData", $P$6, "Bar", "", "Open", $O$4, -$B173, $T$4,$S$4,,$Q$4,$R$4)</f>
        <v>14.63</v>
      </c>
      <c r="G173" s="23">
        <f xml:space="preserve"> RTD("cqg.rtd",,"StudyData", $P$6, "Bar", "", "High", $O$4, -$B173, $T$4,$S$4,,$Q$4,$R$4)</f>
        <v>14.72</v>
      </c>
      <c r="H173" s="23">
        <f xml:space="preserve"> RTD("cqg.rtd",,"StudyData", $P$6, "Bar", "", "Low", $O$4, -$B173, $T$4,$S$4,,$Q$4,$R$4)</f>
        <v>14.62</v>
      </c>
      <c r="I173" s="23">
        <f xml:space="preserve"> RTD("cqg.rtd",,"StudyData", $P$6, "Bar", "", "Close", $O$4, -$B173, $T$4,$S$4,,$Q$4,$R$4)</f>
        <v>14.72</v>
      </c>
      <c r="J173" s="23"/>
      <c r="K173" s="23"/>
      <c r="L173" s="23"/>
    </row>
    <row r="174" spans="2:12" x14ac:dyDescent="0.3">
      <c r="B174" s="19">
        <f t="shared" si="8"/>
        <v>170</v>
      </c>
      <c r="C174" s="21">
        <f xml:space="preserve"> RTD("cqg.rtd",,"StudyData", $P$6, "Bar", "", "Time", $O$4,-$B174, $T$4, "", "","False")</f>
        <v>42669.59375</v>
      </c>
      <c r="D174" s="22" t="str">
        <f t="shared" si="7"/>
        <v>14:15</v>
      </c>
      <c r="E174" s="22">
        <f xml:space="preserve"> RTD("cqg.rtd",,"StudyData", $P$6, "Bar", "", "Time", $O$4, -$B174,$T$4,$S$4, "","False")</f>
        <v>42669.59375</v>
      </c>
      <c r="F174" s="23">
        <f xml:space="preserve"> RTD("cqg.rtd",,"StudyData", $P$6, "Bar", "", "Open", $O$4, -$B174, $T$4,$S$4,,$Q$4,$R$4)</f>
        <v>14.67</v>
      </c>
      <c r="G174" s="23">
        <f xml:space="preserve"> RTD("cqg.rtd",,"StudyData", $P$6, "Bar", "", "High", $O$4, -$B174, $T$4,$S$4,,$Q$4,$R$4)</f>
        <v>14.69</v>
      </c>
      <c r="H174" s="23">
        <f xml:space="preserve"> RTD("cqg.rtd",,"StudyData", $P$6, "Bar", "", "Low", $O$4, -$B174, $T$4,$S$4,,$Q$4,$R$4)</f>
        <v>14.62</v>
      </c>
      <c r="I174" s="23">
        <f xml:space="preserve"> RTD("cqg.rtd",,"StudyData", $P$6, "Bar", "", "Close", $O$4, -$B174, $T$4,$S$4,,$Q$4,$R$4)</f>
        <v>14.68</v>
      </c>
      <c r="J174" s="23"/>
      <c r="K174" s="23"/>
      <c r="L174" s="23"/>
    </row>
    <row r="175" spans="2:12" x14ac:dyDescent="0.3">
      <c r="B175" s="19">
        <f t="shared" si="8"/>
        <v>171</v>
      </c>
      <c r="C175" s="21">
        <f xml:space="preserve"> RTD("cqg.rtd",,"StudyData", $P$6, "Bar", "", "Time", $O$4,-$B175, $T$4, "", "","False")</f>
        <v>42669.583333333336</v>
      </c>
      <c r="D175" s="22" t="str">
        <f t="shared" si="7"/>
        <v>14:00</v>
      </c>
      <c r="E175" s="22">
        <f xml:space="preserve"> RTD("cqg.rtd",,"StudyData", $P$6, "Bar", "", "Time", $O$4, -$B175,$T$4,$S$4, "","False")</f>
        <v>42669.583333333336</v>
      </c>
      <c r="F175" s="23">
        <f xml:space="preserve"> RTD("cqg.rtd",,"StudyData", $P$6, "Bar", "", "Open", $O$4, -$B175, $T$4,$S$4,,$Q$4,$R$4)</f>
        <v>14.64</v>
      </c>
      <c r="G175" s="23">
        <f xml:space="preserve"> RTD("cqg.rtd",,"StudyData", $P$6, "Bar", "", "High", $O$4, -$B175, $T$4,$S$4,,$Q$4,$R$4)</f>
        <v>14.71</v>
      </c>
      <c r="H175" s="23">
        <f xml:space="preserve"> RTD("cqg.rtd",,"StudyData", $P$6, "Bar", "", "Low", $O$4, -$B175, $T$4,$S$4,,$Q$4,$R$4)</f>
        <v>14.63</v>
      </c>
      <c r="I175" s="23">
        <f xml:space="preserve"> RTD("cqg.rtd",,"StudyData", $P$6, "Bar", "", "Close", $O$4, -$B175, $T$4,$S$4,,$Q$4,$R$4)</f>
        <v>14.67</v>
      </c>
      <c r="J175" s="23"/>
      <c r="K175" s="23"/>
      <c r="L175" s="23"/>
    </row>
    <row r="176" spans="2:12" x14ac:dyDescent="0.3">
      <c r="B176" s="19">
        <f t="shared" si="8"/>
        <v>172</v>
      </c>
      <c r="C176" s="21">
        <f xml:space="preserve"> RTD("cqg.rtd",,"StudyData", $P$6, "Bar", "", "Time", $O$4,-$B176, $T$4, "", "","False")</f>
        <v>42669.572916666664</v>
      </c>
      <c r="D176" s="22" t="str">
        <f t="shared" si="7"/>
        <v>13:45</v>
      </c>
      <c r="E176" s="22">
        <f xml:space="preserve"> RTD("cqg.rtd",,"StudyData", $P$6, "Bar", "", "Time", $O$4, -$B176,$T$4,$S$4, "","False")</f>
        <v>42669.572916666664</v>
      </c>
      <c r="F176" s="23">
        <f xml:space="preserve"> RTD("cqg.rtd",,"StudyData", $P$6, "Bar", "", "Open", $O$4, -$B176, $T$4,$S$4,,$Q$4,$R$4)</f>
        <v>14.62</v>
      </c>
      <c r="G176" s="23">
        <f xml:space="preserve"> RTD("cqg.rtd",,"StudyData", $P$6, "Bar", "", "High", $O$4, -$B176, $T$4,$S$4,,$Q$4,$R$4)</f>
        <v>14.65</v>
      </c>
      <c r="H176" s="23">
        <f xml:space="preserve"> RTD("cqg.rtd",,"StudyData", $P$6, "Bar", "", "Low", $O$4, -$B176, $T$4,$S$4,,$Q$4,$R$4)</f>
        <v>14.59</v>
      </c>
      <c r="I176" s="23">
        <f xml:space="preserve"> RTD("cqg.rtd",,"StudyData", $P$6, "Bar", "", "Close", $O$4, -$B176, $T$4,$S$4,,$Q$4,$R$4)</f>
        <v>14.64</v>
      </c>
      <c r="J176" s="23"/>
      <c r="K176" s="23"/>
      <c r="L176" s="23"/>
    </row>
    <row r="177" spans="2:12" x14ac:dyDescent="0.3">
      <c r="B177" s="19">
        <f t="shared" si="8"/>
        <v>173</v>
      </c>
      <c r="C177" s="21">
        <f xml:space="preserve"> RTD("cqg.rtd",,"StudyData", $P$6, "Bar", "", "Time", $O$4,-$B177, $T$4, "", "","False")</f>
        <v>42669.5625</v>
      </c>
      <c r="D177" s="22" t="str">
        <f t="shared" si="7"/>
        <v>13:30</v>
      </c>
      <c r="E177" s="22">
        <f xml:space="preserve"> RTD("cqg.rtd",,"StudyData", $P$6, "Bar", "", "Time", $O$4, -$B177,$T$4,$S$4, "","False")</f>
        <v>42669.5625</v>
      </c>
      <c r="F177" s="23">
        <f xml:space="preserve"> RTD("cqg.rtd",,"StudyData", $P$6, "Bar", "", "Open", $O$4, -$B177, $T$4,$S$4,,$Q$4,$R$4)</f>
        <v>14.67</v>
      </c>
      <c r="G177" s="23">
        <f xml:space="preserve"> RTD("cqg.rtd",,"StudyData", $P$6, "Bar", "", "High", $O$4, -$B177, $T$4,$S$4,,$Q$4,$R$4)</f>
        <v>14.67</v>
      </c>
      <c r="H177" s="23">
        <f xml:space="preserve"> RTD("cqg.rtd",,"StudyData", $P$6, "Bar", "", "Low", $O$4, -$B177, $T$4,$S$4,,$Q$4,$R$4)</f>
        <v>14.58</v>
      </c>
      <c r="I177" s="23">
        <f xml:space="preserve"> RTD("cqg.rtd",,"StudyData", $P$6, "Bar", "", "Close", $O$4, -$B177, $T$4,$S$4,,$Q$4,$R$4)</f>
        <v>14.59</v>
      </c>
      <c r="J177" s="23"/>
      <c r="K177" s="23"/>
      <c r="L177" s="23"/>
    </row>
    <row r="178" spans="2:12" x14ac:dyDescent="0.3">
      <c r="B178" s="19">
        <f t="shared" si="8"/>
        <v>174</v>
      </c>
      <c r="C178" s="21">
        <f xml:space="preserve"> RTD("cqg.rtd",,"StudyData", $P$6, "Bar", "", "Time", $O$4,-$B178, $T$4, "", "","False")</f>
        <v>42669.552083333336</v>
      </c>
      <c r="D178" s="22" t="str">
        <f t="shared" si="7"/>
        <v>13:15</v>
      </c>
      <c r="E178" s="22">
        <f xml:space="preserve"> RTD("cqg.rtd",,"StudyData", $P$6, "Bar", "", "Time", $O$4, -$B178,$T$4,$S$4, "","False")</f>
        <v>42669.552083333336</v>
      </c>
      <c r="F178" s="23">
        <f xml:space="preserve"> RTD("cqg.rtd",,"StudyData", $P$6, "Bar", "", "Open", $O$4, -$B178, $T$4,$S$4,,$Q$4,$R$4)</f>
        <v>14.51</v>
      </c>
      <c r="G178" s="23">
        <f xml:space="preserve"> RTD("cqg.rtd",,"StudyData", $P$6, "Bar", "", "High", $O$4, -$B178, $T$4,$S$4,,$Q$4,$R$4)</f>
        <v>14.63</v>
      </c>
      <c r="H178" s="23">
        <f xml:space="preserve"> RTD("cqg.rtd",,"StudyData", $P$6, "Bar", "", "Low", $O$4, -$B178, $T$4,$S$4,,$Q$4,$R$4)</f>
        <v>14.49</v>
      </c>
      <c r="I178" s="23">
        <f xml:space="preserve"> RTD("cqg.rtd",,"StudyData", $P$6, "Bar", "", "Close", $O$4, -$B178, $T$4,$S$4,,$Q$4,$R$4)</f>
        <v>14.63</v>
      </c>
      <c r="J178" s="23"/>
      <c r="K178" s="23"/>
      <c r="L178" s="23"/>
    </row>
    <row r="179" spans="2:12" x14ac:dyDescent="0.3">
      <c r="B179" s="19">
        <f t="shared" si="8"/>
        <v>175</v>
      </c>
      <c r="C179" s="21">
        <f xml:space="preserve"> RTD("cqg.rtd",,"StudyData", $P$6, "Bar", "", "Time", $O$4,-$B179, $T$4, "", "","False")</f>
        <v>42669.541666666664</v>
      </c>
      <c r="D179" s="22" t="str">
        <f t="shared" si="7"/>
        <v>13:00</v>
      </c>
      <c r="E179" s="22">
        <f xml:space="preserve"> RTD("cqg.rtd",,"StudyData", $P$6, "Bar", "", "Time", $O$4, -$B179,$T$4,$S$4, "","False")</f>
        <v>42669.541666666664</v>
      </c>
      <c r="F179" s="23">
        <f xml:space="preserve"> RTD("cqg.rtd",,"StudyData", $P$6, "Bar", "", "Open", $O$4, -$B179, $T$4,$S$4,,$Q$4,$R$4)</f>
        <v>14.55</v>
      </c>
      <c r="G179" s="23">
        <f xml:space="preserve"> RTD("cqg.rtd",,"StudyData", $P$6, "Bar", "", "High", $O$4, -$B179, $T$4,$S$4,,$Q$4,$R$4)</f>
        <v>14.57</v>
      </c>
      <c r="H179" s="23">
        <f xml:space="preserve"> RTD("cqg.rtd",,"StudyData", $P$6, "Bar", "", "Low", $O$4, -$B179, $T$4,$S$4,,$Q$4,$R$4)</f>
        <v>14.51</v>
      </c>
      <c r="I179" s="23">
        <f xml:space="preserve"> RTD("cqg.rtd",,"StudyData", $P$6, "Bar", "", "Close", $O$4, -$B179, $T$4,$S$4,,$Q$4,$R$4)</f>
        <v>14.56</v>
      </c>
      <c r="J179" s="23"/>
      <c r="K179" s="23"/>
      <c r="L179" s="23"/>
    </row>
    <row r="180" spans="2:12" x14ac:dyDescent="0.3">
      <c r="B180" s="19">
        <f t="shared" si="8"/>
        <v>176</v>
      </c>
      <c r="C180" s="21">
        <f xml:space="preserve"> RTD("cqg.rtd",,"StudyData", $P$6, "Bar", "", "Time", $O$4,-$B180, $T$4, "", "","False")</f>
        <v>42669.53125</v>
      </c>
      <c r="D180" s="22" t="str">
        <f t="shared" si="7"/>
        <v>12:45</v>
      </c>
      <c r="E180" s="22">
        <f xml:space="preserve"> RTD("cqg.rtd",,"StudyData", $P$6, "Bar", "", "Time", $O$4, -$B180,$T$4,$S$4, "","False")</f>
        <v>42669.53125</v>
      </c>
      <c r="F180" s="23">
        <f xml:space="preserve"> RTD("cqg.rtd",,"StudyData", $P$6, "Bar", "", "Open", $O$4, -$B180, $T$4,$S$4,,$Q$4,$R$4)</f>
        <v>14.53</v>
      </c>
      <c r="G180" s="23">
        <f xml:space="preserve"> RTD("cqg.rtd",,"StudyData", $P$6, "Bar", "", "High", $O$4, -$B180, $T$4,$S$4,,$Q$4,$R$4)</f>
        <v>14.57</v>
      </c>
      <c r="H180" s="23">
        <f xml:space="preserve"> RTD("cqg.rtd",,"StudyData", $P$6, "Bar", "", "Low", $O$4, -$B180, $T$4,$S$4,,$Q$4,$R$4)</f>
        <v>14.49</v>
      </c>
      <c r="I180" s="23">
        <f xml:space="preserve"> RTD("cqg.rtd",,"StudyData", $P$6, "Bar", "", "Close", $O$4, -$B180, $T$4,$S$4,,$Q$4,$R$4)</f>
        <v>14.52</v>
      </c>
      <c r="J180" s="23"/>
      <c r="K180" s="23"/>
      <c r="L180" s="23"/>
    </row>
    <row r="181" spans="2:12" x14ac:dyDescent="0.3">
      <c r="B181" s="19">
        <f t="shared" si="8"/>
        <v>177</v>
      </c>
      <c r="C181" s="21">
        <f xml:space="preserve"> RTD("cqg.rtd",,"StudyData", $P$6, "Bar", "", "Time", $O$4,-$B181, $T$4, "", "","False")</f>
        <v>42669.520833333336</v>
      </c>
      <c r="D181" s="22" t="str">
        <f t="shared" si="7"/>
        <v>12:30</v>
      </c>
      <c r="E181" s="22">
        <f xml:space="preserve"> RTD("cqg.rtd",,"StudyData", $P$6, "Bar", "", "Time", $O$4, -$B181,$T$4,$S$4, "","False")</f>
        <v>42669.520833333336</v>
      </c>
      <c r="F181" s="23">
        <f xml:space="preserve"> RTD("cqg.rtd",,"StudyData", $P$6, "Bar", "", "Open", $O$4, -$B181, $T$4,$S$4,,$Q$4,$R$4)</f>
        <v>14.48</v>
      </c>
      <c r="G181" s="23">
        <f xml:space="preserve"> RTD("cqg.rtd",,"StudyData", $P$6, "Bar", "", "High", $O$4, -$B181, $T$4,$S$4,,$Q$4,$R$4)</f>
        <v>14.54</v>
      </c>
      <c r="H181" s="23">
        <f xml:space="preserve"> RTD("cqg.rtd",,"StudyData", $P$6, "Bar", "", "Low", $O$4, -$B181, $T$4,$S$4,,$Q$4,$R$4)</f>
        <v>14.45</v>
      </c>
      <c r="I181" s="23">
        <f xml:space="preserve"> RTD("cqg.rtd",,"StudyData", $P$6, "Bar", "", "Close", $O$4, -$B181, $T$4,$S$4,,$Q$4,$R$4)</f>
        <v>14.49</v>
      </c>
      <c r="J181" s="23"/>
      <c r="K181" s="23"/>
      <c r="L181" s="23"/>
    </row>
    <row r="182" spans="2:12" x14ac:dyDescent="0.3">
      <c r="B182" s="19">
        <f t="shared" si="8"/>
        <v>178</v>
      </c>
      <c r="C182" s="21">
        <f xml:space="preserve"> RTD("cqg.rtd",,"StudyData", $P$6, "Bar", "", "Time", $O$4,-$B182, $T$4, "", "","False")</f>
        <v>42669.510416666664</v>
      </c>
      <c r="D182" s="22" t="str">
        <f t="shared" si="7"/>
        <v>12:15</v>
      </c>
      <c r="E182" s="22">
        <f xml:space="preserve"> RTD("cqg.rtd",,"StudyData", $P$6, "Bar", "", "Time", $O$4, -$B182,$T$4,$S$4, "","False")</f>
        <v>42669.510416666664</v>
      </c>
      <c r="F182" s="23">
        <f xml:space="preserve"> RTD("cqg.rtd",,"StudyData", $P$6, "Bar", "", "Open", $O$4, -$B182, $T$4,$S$4,,$Q$4,$R$4)</f>
        <v>14.44</v>
      </c>
      <c r="G182" s="23">
        <f xml:space="preserve"> RTD("cqg.rtd",,"StudyData", $P$6, "Bar", "", "High", $O$4, -$B182, $T$4,$S$4,,$Q$4,$R$4)</f>
        <v>14.51</v>
      </c>
      <c r="H182" s="23">
        <f xml:space="preserve"> RTD("cqg.rtd",,"StudyData", $P$6, "Bar", "", "Low", $O$4, -$B182, $T$4,$S$4,,$Q$4,$R$4)</f>
        <v>14.44</v>
      </c>
      <c r="I182" s="23">
        <f xml:space="preserve"> RTD("cqg.rtd",,"StudyData", $P$6, "Bar", "", "Close", $O$4, -$B182, $T$4,$S$4,,$Q$4,$R$4)</f>
        <v>14.48</v>
      </c>
      <c r="J182" s="23"/>
      <c r="K182" s="23"/>
      <c r="L182" s="23"/>
    </row>
    <row r="183" spans="2:12" x14ac:dyDescent="0.3">
      <c r="B183" s="19">
        <f t="shared" si="8"/>
        <v>179</v>
      </c>
      <c r="C183" s="21">
        <f xml:space="preserve"> RTD("cqg.rtd",,"StudyData", $P$6, "Bar", "", "Time", $O$4,-$B183, $T$4, "", "","False")</f>
        <v>42669.5</v>
      </c>
      <c r="D183" s="22" t="str">
        <f t="shared" si="7"/>
        <v>12:00</v>
      </c>
      <c r="E183" s="22">
        <f xml:space="preserve"> RTD("cqg.rtd",,"StudyData", $P$6, "Bar", "", "Time", $O$4, -$B183,$T$4,$S$4, "","False")</f>
        <v>42669.5</v>
      </c>
      <c r="F183" s="23">
        <f xml:space="preserve"> RTD("cqg.rtd",,"StudyData", $P$6, "Bar", "", "Open", $O$4, -$B183, $T$4,$S$4,,$Q$4,$R$4)</f>
        <v>14.46</v>
      </c>
      <c r="G183" s="23">
        <f xml:space="preserve"> RTD("cqg.rtd",,"StudyData", $P$6, "Bar", "", "High", $O$4, -$B183, $T$4,$S$4,,$Q$4,$R$4)</f>
        <v>14.54</v>
      </c>
      <c r="H183" s="23">
        <f xml:space="preserve"> RTD("cqg.rtd",,"StudyData", $P$6, "Bar", "", "Low", $O$4, -$B183, $T$4,$S$4,,$Q$4,$R$4)</f>
        <v>14.46</v>
      </c>
      <c r="I183" s="23">
        <f xml:space="preserve"> RTD("cqg.rtd",,"StudyData", $P$6, "Bar", "", "Close", $O$4, -$B183, $T$4,$S$4,,$Q$4,$R$4)</f>
        <v>14.47</v>
      </c>
      <c r="J183" s="23"/>
      <c r="K183" s="23"/>
      <c r="L183" s="23"/>
    </row>
    <row r="184" spans="2:12" x14ac:dyDescent="0.3">
      <c r="B184" s="19">
        <f t="shared" si="8"/>
        <v>180</v>
      </c>
      <c r="C184" s="21">
        <f xml:space="preserve"> RTD("cqg.rtd",,"StudyData", $P$6, "Bar", "", "Time", $O$4,-$B184, $T$4, "", "","False")</f>
        <v>42669.489583333336</v>
      </c>
      <c r="D184" s="22" t="str">
        <f t="shared" si="7"/>
        <v>11:45</v>
      </c>
      <c r="E184" s="22">
        <f xml:space="preserve"> RTD("cqg.rtd",,"StudyData", $P$6, "Bar", "", "Time", $O$4, -$B184,$T$4,$S$4, "","False")</f>
        <v>42669.489583333336</v>
      </c>
      <c r="F184" s="23">
        <f xml:space="preserve"> RTD("cqg.rtd",,"StudyData", $P$6, "Bar", "", "Open", $O$4, -$B184, $T$4,$S$4,,$Q$4,$R$4)</f>
        <v>14.45</v>
      </c>
      <c r="G184" s="23">
        <f xml:space="preserve"> RTD("cqg.rtd",,"StudyData", $P$6, "Bar", "", "High", $O$4, -$B184, $T$4,$S$4,,$Q$4,$R$4)</f>
        <v>14.51</v>
      </c>
      <c r="H184" s="23">
        <f xml:space="preserve"> RTD("cqg.rtd",,"StudyData", $P$6, "Bar", "", "Low", $O$4, -$B184, $T$4,$S$4,,$Q$4,$R$4)</f>
        <v>14.43</v>
      </c>
      <c r="I184" s="23">
        <f xml:space="preserve"> RTD("cqg.rtd",,"StudyData", $P$6, "Bar", "", "Close", $O$4, -$B184, $T$4,$S$4,,$Q$4,$R$4)</f>
        <v>14.48</v>
      </c>
      <c r="J184" s="23"/>
      <c r="K184" s="23"/>
      <c r="L184" s="23"/>
    </row>
    <row r="185" spans="2:12" x14ac:dyDescent="0.3">
      <c r="B185" s="19">
        <f t="shared" si="8"/>
        <v>181</v>
      </c>
      <c r="C185" s="21">
        <f xml:space="preserve"> RTD("cqg.rtd",,"StudyData", $P$6, "Bar", "", "Time", $O$4,-$B185, $T$4, "", "","False")</f>
        <v>42669.479166666664</v>
      </c>
      <c r="D185" s="22" t="str">
        <f t="shared" si="7"/>
        <v>11:30</v>
      </c>
      <c r="E185" s="22">
        <f xml:space="preserve"> RTD("cqg.rtd",,"StudyData", $P$6, "Bar", "", "Time", $O$4, -$B185,$T$4,$S$4, "","False")</f>
        <v>42669.479166666664</v>
      </c>
      <c r="F185" s="23">
        <f xml:space="preserve"> RTD("cqg.rtd",,"StudyData", $P$6, "Bar", "", "Open", $O$4, -$B185, $T$4,$S$4,,$Q$4,$R$4)</f>
        <v>14.35</v>
      </c>
      <c r="G185" s="23">
        <f xml:space="preserve"> RTD("cqg.rtd",,"StudyData", $P$6, "Bar", "", "High", $O$4, -$B185, $T$4,$S$4,,$Q$4,$R$4)</f>
        <v>14.47</v>
      </c>
      <c r="H185" s="23">
        <f xml:space="preserve"> RTD("cqg.rtd",,"StudyData", $P$6, "Bar", "", "Low", $O$4, -$B185, $T$4,$S$4,,$Q$4,$R$4)</f>
        <v>14.35</v>
      </c>
      <c r="I185" s="23">
        <f xml:space="preserve"> RTD("cqg.rtd",,"StudyData", $P$6, "Bar", "", "Close", $O$4, -$B185, $T$4,$S$4,,$Q$4,$R$4)</f>
        <v>14.44</v>
      </c>
      <c r="J185" s="23"/>
      <c r="K185" s="23"/>
      <c r="L185" s="23"/>
    </row>
    <row r="186" spans="2:12" x14ac:dyDescent="0.3">
      <c r="B186" s="19">
        <f t="shared" si="8"/>
        <v>182</v>
      </c>
      <c r="C186" s="21">
        <f xml:space="preserve"> RTD("cqg.rtd",,"StudyData", $P$6, "Bar", "", "Time", $O$4,-$B186, $T$4, "", "","False")</f>
        <v>42669.46875</v>
      </c>
      <c r="D186" s="22" t="str">
        <f t="shared" si="7"/>
        <v>11:15</v>
      </c>
      <c r="E186" s="22">
        <f xml:space="preserve"> RTD("cqg.rtd",,"StudyData", $P$6, "Bar", "", "Time", $O$4, -$B186,$T$4,$S$4, "","False")</f>
        <v>42669.46875</v>
      </c>
      <c r="F186" s="23">
        <f xml:space="preserve"> RTD("cqg.rtd",,"StudyData", $P$6, "Bar", "", "Open", $O$4, -$B186, $T$4,$S$4,,$Q$4,$R$4)</f>
        <v>14.3</v>
      </c>
      <c r="G186" s="23">
        <f xml:space="preserve"> RTD("cqg.rtd",,"StudyData", $P$6, "Bar", "", "High", $O$4, -$B186, $T$4,$S$4,,$Q$4,$R$4)</f>
        <v>14.37</v>
      </c>
      <c r="H186" s="23">
        <f xml:space="preserve"> RTD("cqg.rtd",,"StudyData", $P$6, "Bar", "", "Low", $O$4, -$B186, $T$4,$S$4,,$Q$4,$R$4)</f>
        <v>14.27</v>
      </c>
      <c r="I186" s="23">
        <f xml:space="preserve"> RTD("cqg.rtd",,"StudyData", $P$6, "Bar", "", "Close", $O$4, -$B186, $T$4,$S$4,,$Q$4,$R$4)</f>
        <v>14.34</v>
      </c>
      <c r="J186" s="23"/>
      <c r="K186" s="23"/>
      <c r="L186" s="23"/>
    </row>
    <row r="187" spans="2:12" x14ac:dyDescent="0.3">
      <c r="B187" s="19">
        <f t="shared" si="8"/>
        <v>183</v>
      </c>
      <c r="C187" s="21">
        <f xml:space="preserve"> RTD("cqg.rtd",,"StudyData", $P$6, "Bar", "", "Time", $O$4,-$B187, $T$4, "", "","False")</f>
        <v>42669.458333333336</v>
      </c>
      <c r="D187" s="22" t="str">
        <f t="shared" si="7"/>
        <v>11:00</v>
      </c>
      <c r="E187" s="22">
        <f xml:space="preserve"> RTD("cqg.rtd",,"StudyData", $P$6, "Bar", "", "Time", $O$4, -$B187,$T$4,$S$4, "","False")</f>
        <v>42669.458333333336</v>
      </c>
      <c r="F187" s="23">
        <f xml:space="preserve"> RTD("cqg.rtd",,"StudyData", $P$6, "Bar", "", "Open", $O$4, -$B187, $T$4,$S$4,,$Q$4,$R$4)</f>
        <v>14.32</v>
      </c>
      <c r="G187" s="23">
        <f xml:space="preserve"> RTD("cqg.rtd",,"StudyData", $P$6, "Bar", "", "High", $O$4, -$B187, $T$4,$S$4,,$Q$4,$R$4)</f>
        <v>14.37</v>
      </c>
      <c r="H187" s="23">
        <f xml:space="preserve"> RTD("cqg.rtd",,"StudyData", $P$6, "Bar", "", "Low", $O$4, -$B187, $T$4,$S$4,,$Q$4,$R$4)</f>
        <v>14.3</v>
      </c>
      <c r="I187" s="23">
        <f xml:space="preserve"> RTD("cqg.rtd",,"StudyData", $P$6, "Bar", "", "Close", $O$4, -$B187, $T$4,$S$4,,$Q$4,$R$4)</f>
        <v>14.31</v>
      </c>
      <c r="J187" s="23"/>
      <c r="K187" s="23"/>
      <c r="L187" s="23"/>
    </row>
    <row r="188" spans="2:12" x14ac:dyDescent="0.3">
      <c r="B188" s="19">
        <f t="shared" si="8"/>
        <v>184</v>
      </c>
      <c r="C188" s="21">
        <f xml:space="preserve"> RTD("cqg.rtd",,"StudyData", $P$6, "Bar", "", "Time", $O$4,-$B188, $T$4, "", "","False")</f>
        <v>42669.447916666664</v>
      </c>
      <c r="D188" s="22" t="str">
        <f t="shared" si="7"/>
        <v>10:45</v>
      </c>
      <c r="E188" s="22">
        <f xml:space="preserve"> RTD("cqg.rtd",,"StudyData", $P$6, "Bar", "", "Time", $O$4, -$B188,$T$4,$S$4, "","False")</f>
        <v>42669.447916666664</v>
      </c>
      <c r="F188" s="23">
        <f xml:space="preserve"> RTD("cqg.rtd",,"StudyData", $P$6, "Bar", "", "Open", $O$4, -$B188, $T$4,$S$4,,$Q$4,$R$4)</f>
        <v>14.28</v>
      </c>
      <c r="G188" s="23">
        <f xml:space="preserve"> RTD("cqg.rtd",,"StudyData", $P$6, "Bar", "", "High", $O$4, -$B188, $T$4,$S$4,,$Q$4,$R$4)</f>
        <v>14.36</v>
      </c>
      <c r="H188" s="23">
        <f xml:space="preserve"> RTD("cqg.rtd",,"StudyData", $P$6, "Bar", "", "Low", $O$4, -$B188, $T$4,$S$4,,$Q$4,$R$4)</f>
        <v>14.27</v>
      </c>
      <c r="I188" s="23">
        <f xml:space="preserve"> RTD("cqg.rtd",,"StudyData", $P$6, "Bar", "", "Close", $O$4, -$B188, $T$4,$S$4,,$Q$4,$R$4)</f>
        <v>14.31</v>
      </c>
      <c r="J188" s="23"/>
      <c r="K188" s="23"/>
      <c r="L188" s="23"/>
    </row>
    <row r="189" spans="2:12" x14ac:dyDescent="0.3">
      <c r="B189" s="19">
        <f t="shared" si="8"/>
        <v>185</v>
      </c>
      <c r="C189" s="21">
        <f xml:space="preserve"> RTD("cqg.rtd",,"StudyData", $P$6, "Bar", "", "Time", $O$4,-$B189, $T$4, "", "","False")</f>
        <v>42669.4375</v>
      </c>
      <c r="D189" s="22" t="str">
        <f t="shared" si="7"/>
        <v>10:30</v>
      </c>
      <c r="E189" s="22">
        <f xml:space="preserve"> RTD("cqg.rtd",,"StudyData", $P$6, "Bar", "", "Time", $O$4, -$B189,$T$4,$S$4, "","False")</f>
        <v>42669.4375</v>
      </c>
      <c r="F189" s="23">
        <f xml:space="preserve"> RTD("cqg.rtd",,"StudyData", $P$6, "Bar", "", "Open", $O$4, -$B189, $T$4,$S$4,,$Q$4,$R$4)</f>
        <v>14.4</v>
      </c>
      <c r="G189" s="23">
        <f xml:space="preserve"> RTD("cqg.rtd",,"StudyData", $P$6, "Bar", "", "High", $O$4, -$B189, $T$4,$S$4,,$Q$4,$R$4)</f>
        <v>14.55</v>
      </c>
      <c r="H189" s="23">
        <f xml:space="preserve"> RTD("cqg.rtd",,"StudyData", $P$6, "Bar", "", "Low", $O$4, -$B189, $T$4,$S$4,,$Q$4,$R$4)</f>
        <v>14.3</v>
      </c>
      <c r="I189" s="23">
        <f xml:space="preserve"> RTD("cqg.rtd",,"StudyData", $P$6, "Bar", "", "Close", $O$4, -$B189, $T$4,$S$4,,$Q$4,$R$4)</f>
        <v>14.3</v>
      </c>
      <c r="J189" s="23"/>
      <c r="K189" s="23"/>
      <c r="L189" s="23"/>
    </row>
    <row r="190" spans="2:12" x14ac:dyDescent="0.3">
      <c r="B190" s="19">
        <f t="shared" si="8"/>
        <v>186</v>
      </c>
      <c r="C190" s="21">
        <f xml:space="preserve"> RTD("cqg.rtd",,"StudyData", $P$6, "Bar", "", "Time", $O$4,-$B190, $T$4, "", "","False")</f>
        <v>42669.427083333336</v>
      </c>
      <c r="D190" s="22" t="str">
        <f t="shared" si="7"/>
        <v>10:15</v>
      </c>
      <c r="E190" s="22">
        <f xml:space="preserve"> RTD("cqg.rtd",,"StudyData", $P$6, "Bar", "", "Time", $O$4, -$B190,$T$4,$S$4, "","False")</f>
        <v>42669.427083333336</v>
      </c>
      <c r="F190" s="23">
        <f xml:space="preserve"> RTD("cqg.rtd",,"StudyData", $P$6, "Bar", "", "Open", $O$4, -$B190, $T$4,$S$4,,$Q$4,$R$4)</f>
        <v>14.39</v>
      </c>
      <c r="G190" s="23">
        <f xml:space="preserve"> RTD("cqg.rtd",,"StudyData", $P$6, "Bar", "", "High", $O$4, -$B190, $T$4,$S$4,,$Q$4,$R$4)</f>
        <v>14.52</v>
      </c>
      <c r="H190" s="23">
        <f xml:space="preserve"> RTD("cqg.rtd",,"StudyData", $P$6, "Bar", "", "Low", $O$4, -$B190, $T$4,$S$4,,$Q$4,$R$4)</f>
        <v>14.39</v>
      </c>
      <c r="I190" s="23">
        <f xml:space="preserve"> RTD("cqg.rtd",,"StudyData", $P$6, "Bar", "", "Close", $O$4, -$B190, $T$4,$S$4,,$Q$4,$R$4)</f>
        <v>14.52</v>
      </c>
      <c r="J190" s="23"/>
      <c r="K190" s="23"/>
      <c r="L190" s="23"/>
    </row>
    <row r="191" spans="2:12" x14ac:dyDescent="0.3">
      <c r="B191" s="19">
        <f t="shared" si="8"/>
        <v>187</v>
      </c>
      <c r="C191" s="21">
        <f xml:space="preserve"> RTD("cqg.rtd",,"StudyData", $P$6, "Bar", "", "Time", $O$4,-$B191, $T$4, "", "","False")</f>
        <v>42669.416666666664</v>
      </c>
      <c r="D191" s="22" t="str">
        <f t="shared" si="7"/>
        <v>10:00</v>
      </c>
      <c r="E191" s="22">
        <f xml:space="preserve"> RTD("cqg.rtd",,"StudyData", $P$6, "Bar", "", "Time", $O$4, -$B191,$T$4,$S$4, "","False")</f>
        <v>42669.416666666664</v>
      </c>
      <c r="F191" s="23">
        <f xml:space="preserve"> RTD("cqg.rtd",,"StudyData", $P$6, "Bar", "", "Open", $O$4, -$B191, $T$4,$S$4,,$Q$4,$R$4)</f>
        <v>14.48</v>
      </c>
      <c r="G191" s="23">
        <f xml:space="preserve"> RTD("cqg.rtd",,"StudyData", $P$6, "Bar", "", "High", $O$4, -$B191, $T$4,$S$4,,$Q$4,$R$4)</f>
        <v>14.54</v>
      </c>
      <c r="H191" s="23">
        <f xml:space="preserve"> RTD("cqg.rtd",,"StudyData", $P$6, "Bar", "", "Low", $O$4, -$B191, $T$4,$S$4,,$Q$4,$R$4)</f>
        <v>14.39</v>
      </c>
      <c r="I191" s="23">
        <f xml:space="preserve"> RTD("cqg.rtd",,"StudyData", $P$6, "Bar", "", "Close", $O$4, -$B191, $T$4,$S$4,,$Q$4,$R$4)</f>
        <v>14.39</v>
      </c>
      <c r="J191" s="23"/>
      <c r="K191" s="23"/>
      <c r="L191" s="23"/>
    </row>
    <row r="192" spans="2:12" x14ac:dyDescent="0.3">
      <c r="B192" s="19">
        <f t="shared" si="8"/>
        <v>188</v>
      </c>
      <c r="C192" s="21">
        <f xml:space="preserve"> RTD("cqg.rtd",,"StudyData", $P$6, "Bar", "", "Time", $O$4,-$B192, $T$4, "", "","False")</f>
        <v>42669.40625</v>
      </c>
      <c r="D192" s="22" t="str">
        <f t="shared" si="7"/>
        <v>9:45</v>
      </c>
      <c r="E192" s="22">
        <f xml:space="preserve"> RTD("cqg.rtd",,"StudyData", $P$6, "Bar", "", "Time", $O$4, -$B192,$T$4,$S$4, "","False")</f>
        <v>42669.40625</v>
      </c>
      <c r="F192" s="23">
        <f xml:space="preserve"> RTD("cqg.rtd",,"StudyData", $P$6, "Bar", "", "Open", $O$4, -$B192, $T$4,$S$4,,$Q$4,$R$4)</f>
        <v>14.41</v>
      </c>
      <c r="G192" s="23">
        <f xml:space="preserve"> RTD("cqg.rtd",,"StudyData", $P$6, "Bar", "", "High", $O$4, -$B192, $T$4,$S$4,,$Q$4,$R$4)</f>
        <v>14.47</v>
      </c>
      <c r="H192" s="23">
        <f xml:space="preserve"> RTD("cqg.rtd",,"StudyData", $P$6, "Bar", "", "Low", $O$4, -$B192, $T$4,$S$4,,$Q$4,$R$4)</f>
        <v>14.38</v>
      </c>
      <c r="I192" s="23">
        <f xml:space="preserve"> RTD("cqg.rtd",,"StudyData", $P$6, "Bar", "", "Close", $O$4, -$B192, $T$4,$S$4,,$Q$4,$R$4)</f>
        <v>14.41</v>
      </c>
      <c r="J192" s="23"/>
      <c r="K192" s="23"/>
      <c r="L192" s="23"/>
    </row>
    <row r="193" spans="2:12" x14ac:dyDescent="0.3">
      <c r="B193" s="19">
        <f t="shared" si="8"/>
        <v>189</v>
      </c>
      <c r="C193" s="21">
        <f xml:space="preserve"> RTD("cqg.rtd",,"StudyData", $P$6, "Bar", "", "Time", $O$4,-$B193, $T$4, "", "","False")</f>
        <v>42669.395833333336</v>
      </c>
      <c r="D193" s="22" t="str">
        <f t="shared" si="7"/>
        <v>9:30</v>
      </c>
      <c r="E193" s="22">
        <f xml:space="preserve"> RTD("cqg.rtd",,"StudyData", $P$6, "Bar", "", "Time", $O$4, -$B193,$T$4,$S$4, "","False")</f>
        <v>42669.395833333336</v>
      </c>
      <c r="F193" s="23">
        <f xml:space="preserve"> RTD("cqg.rtd",,"StudyData", $P$6, "Bar", "", "Open", $O$4, -$B193, $T$4,$S$4,,$Q$4,$R$4)</f>
        <v>14.41</v>
      </c>
      <c r="G193" s="23">
        <f xml:space="preserve"> RTD("cqg.rtd",,"StudyData", $P$6, "Bar", "", "High", $O$4, -$B193, $T$4,$S$4,,$Q$4,$R$4)</f>
        <v>14.47</v>
      </c>
      <c r="H193" s="23">
        <f xml:space="preserve"> RTD("cqg.rtd",,"StudyData", $P$6, "Bar", "", "Low", $O$4, -$B193, $T$4,$S$4,,$Q$4,$R$4)</f>
        <v>14.34</v>
      </c>
      <c r="I193" s="23">
        <f xml:space="preserve"> RTD("cqg.rtd",,"StudyData", $P$6, "Bar", "", "Close", $O$4, -$B193, $T$4,$S$4,,$Q$4,$R$4)</f>
        <v>14.39</v>
      </c>
      <c r="J193" s="23"/>
      <c r="K193" s="23"/>
      <c r="L193" s="23"/>
    </row>
    <row r="194" spans="2:12" x14ac:dyDescent="0.3">
      <c r="B194" s="19">
        <f t="shared" si="8"/>
        <v>190</v>
      </c>
      <c r="C194" s="21">
        <f xml:space="preserve"> RTD("cqg.rtd",,"StudyData", $P$6, "Bar", "", "Time", $O$4,-$B194, $T$4, "", "","False")</f>
        <v>42669.385416666664</v>
      </c>
      <c r="D194" s="22" t="str">
        <f t="shared" si="7"/>
        <v>9:15</v>
      </c>
      <c r="E194" s="22">
        <f xml:space="preserve"> RTD("cqg.rtd",,"StudyData", $P$6, "Bar", "", "Time", $O$4, -$B194,$T$4,$S$4, "","False")</f>
        <v>42669.385416666664</v>
      </c>
      <c r="F194" s="23">
        <f xml:space="preserve"> RTD("cqg.rtd",,"StudyData", $P$6, "Bar", "", "Open", $O$4, -$B194, $T$4,$S$4,,$Q$4,$R$4)</f>
        <v>14.21</v>
      </c>
      <c r="G194" s="23">
        <f xml:space="preserve"> RTD("cqg.rtd",,"StudyData", $P$6, "Bar", "", "High", $O$4, -$B194, $T$4,$S$4,,$Q$4,$R$4)</f>
        <v>14.38</v>
      </c>
      <c r="H194" s="23">
        <f xml:space="preserve"> RTD("cqg.rtd",,"StudyData", $P$6, "Bar", "", "Low", $O$4, -$B194, $T$4,$S$4,,$Q$4,$R$4)</f>
        <v>14.21</v>
      </c>
      <c r="I194" s="23">
        <f xml:space="preserve"> RTD("cqg.rtd",,"StudyData", $P$6, "Bar", "", "Close", $O$4, -$B194, $T$4,$S$4,,$Q$4,$R$4)</f>
        <v>14.38</v>
      </c>
      <c r="J194" s="23"/>
      <c r="K194" s="23"/>
      <c r="L194" s="23"/>
    </row>
    <row r="195" spans="2:12" x14ac:dyDescent="0.3">
      <c r="B195" s="19">
        <f t="shared" si="8"/>
        <v>191</v>
      </c>
      <c r="C195" s="21">
        <f xml:space="preserve"> RTD("cqg.rtd",,"StudyData", $P$6, "Bar", "", "Time", $O$4,-$B195, $T$4, "", "","False")</f>
        <v>42669.375</v>
      </c>
      <c r="D195" s="22" t="str">
        <f t="shared" si="7"/>
        <v>9:00</v>
      </c>
      <c r="E195" s="22">
        <f xml:space="preserve"> RTD("cqg.rtd",,"StudyData", $P$6, "Bar", "", "Time", $O$4, -$B195,$T$4,$S$4, "","False")</f>
        <v>42669.375</v>
      </c>
      <c r="F195" s="23">
        <f xml:space="preserve"> RTD("cqg.rtd",,"StudyData", $P$6, "Bar", "", "Open", $O$4, -$B195, $T$4,$S$4,,$Q$4,$R$4)</f>
        <v>14.18</v>
      </c>
      <c r="G195" s="23">
        <f xml:space="preserve"> RTD("cqg.rtd",,"StudyData", $P$6, "Bar", "", "High", $O$4, -$B195, $T$4,$S$4,,$Q$4,$R$4)</f>
        <v>14.26</v>
      </c>
      <c r="H195" s="23">
        <f xml:space="preserve"> RTD("cqg.rtd",,"StudyData", $P$6, "Bar", "", "Low", $O$4, -$B195, $T$4,$S$4,,$Q$4,$R$4)</f>
        <v>14.15</v>
      </c>
      <c r="I195" s="23">
        <f xml:space="preserve"> RTD("cqg.rtd",,"StudyData", $P$6, "Bar", "", "Close", $O$4, -$B195, $T$4,$S$4,,$Q$4,$R$4)</f>
        <v>14.2</v>
      </c>
      <c r="J195" s="23"/>
      <c r="K195" s="23"/>
      <c r="L195" s="23"/>
    </row>
    <row r="196" spans="2:12" x14ac:dyDescent="0.3">
      <c r="B196" s="19">
        <f t="shared" si="8"/>
        <v>192</v>
      </c>
      <c r="C196" s="21">
        <f xml:space="preserve"> RTD("cqg.rtd",,"StudyData", $P$6, "Bar", "", "Time", $O$4,-$B196, $T$4, "", "","False")</f>
        <v>42669.364583333336</v>
      </c>
      <c r="D196" s="22" t="str">
        <f t="shared" si="7"/>
        <v>8:45</v>
      </c>
      <c r="E196" s="22">
        <f xml:space="preserve"> RTD("cqg.rtd",,"StudyData", $P$6, "Bar", "", "Time", $O$4, -$B196,$T$4,$S$4, "","False")</f>
        <v>42669.364583333336</v>
      </c>
      <c r="F196" s="23">
        <f xml:space="preserve"> RTD("cqg.rtd",,"StudyData", $P$6, "Bar", "", "Open", $O$4, -$B196, $T$4,$S$4,,$Q$4,$R$4)</f>
        <v>14.16</v>
      </c>
      <c r="G196" s="23">
        <f xml:space="preserve"> RTD("cqg.rtd",,"StudyData", $P$6, "Bar", "", "High", $O$4, -$B196, $T$4,$S$4,,$Q$4,$R$4)</f>
        <v>14.25</v>
      </c>
      <c r="H196" s="23">
        <f xml:space="preserve"> RTD("cqg.rtd",,"StudyData", $P$6, "Bar", "", "Low", $O$4, -$B196, $T$4,$S$4,,$Q$4,$R$4)</f>
        <v>14.15</v>
      </c>
      <c r="I196" s="23">
        <f xml:space="preserve"> RTD("cqg.rtd",,"StudyData", $P$6, "Bar", "", "Close", $O$4, -$B196, $T$4,$S$4,,$Q$4,$R$4)</f>
        <v>14.25</v>
      </c>
      <c r="J196" s="23"/>
      <c r="K196" s="23"/>
      <c r="L196" s="23"/>
    </row>
    <row r="197" spans="2:12" x14ac:dyDescent="0.3">
      <c r="B197" s="19">
        <f t="shared" si="8"/>
        <v>193</v>
      </c>
      <c r="C197" s="21">
        <f xml:space="preserve"> RTD("cqg.rtd",,"StudyData", $P$6, "Bar", "", "Time", $O$4,-$B197, $T$4, "", "","False")</f>
        <v>42669.354166666664</v>
      </c>
      <c r="D197" s="22" t="str">
        <f t="shared" ref="D197:D260" si="9">IF(ISTEXT($O$4),TEXT(C197,"MM/DD/YY"),TEXT(E197,"H:MM"))</f>
        <v>8:30</v>
      </c>
      <c r="E197" s="22">
        <f xml:space="preserve"> RTD("cqg.rtd",,"StudyData", $P$6, "Bar", "", "Time", $O$4, -$B197,$T$4,$S$4, "","False")</f>
        <v>42669.354166666664</v>
      </c>
      <c r="F197" s="23">
        <f xml:space="preserve"> RTD("cqg.rtd",,"StudyData", $P$6, "Bar", "", "Open", $O$4, -$B197, $T$4,$S$4,,$Q$4,$R$4)</f>
        <v>14.18</v>
      </c>
      <c r="G197" s="23">
        <f xml:space="preserve"> RTD("cqg.rtd",,"StudyData", $P$6, "Bar", "", "High", $O$4, -$B197, $T$4,$S$4,,$Q$4,$R$4)</f>
        <v>14.22</v>
      </c>
      <c r="H197" s="23">
        <f xml:space="preserve"> RTD("cqg.rtd",,"StudyData", $P$6, "Bar", "", "Low", $O$4, -$B197, $T$4,$S$4,,$Q$4,$R$4)</f>
        <v>14.12</v>
      </c>
      <c r="I197" s="23">
        <f xml:space="preserve"> RTD("cqg.rtd",,"StudyData", $P$6, "Bar", "", "Close", $O$4, -$B197, $T$4,$S$4,,$Q$4,$R$4)</f>
        <v>14.2</v>
      </c>
      <c r="J197" s="23"/>
      <c r="K197" s="23"/>
      <c r="L197" s="23"/>
    </row>
    <row r="198" spans="2:12" x14ac:dyDescent="0.3">
      <c r="B198" s="19">
        <f t="shared" ref="B198:B261" si="10">B197+1</f>
        <v>194</v>
      </c>
      <c r="C198" s="21">
        <f xml:space="preserve"> RTD("cqg.rtd",,"StudyData", $P$6, "Bar", "", "Time", $O$4,-$B198, $T$4, "", "","False")</f>
        <v>42669.34375</v>
      </c>
      <c r="D198" s="22" t="str">
        <f t="shared" si="9"/>
        <v>8:15</v>
      </c>
      <c r="E198" s="22">
        <f xml:space="preserve"> RTD("cqg.rtd",,"StudyData", $P$6, "Bar", "", "Time", $O$4, -$B198,$T$4,$S$4, "","False")</f>
        <v>42669.34375</v>
      </c>
      <c r="F198" s="23">
        <f xml:space="preserve"> RTD("cqg.rtd",,"StudyData", $P$6, "Bar", "", "Open", $O$4, -$B198, $T$4,$S$4,,$Q$4,$R$4)</f>
        <v>14.3</v>
      </c>
      <c r="G198" s="23">
        <f xml:space="preserve"> RTD("cqg.rtd",,"StudyData", $P$6, "Bar", "", "High", $O$4, -$B198, $T$4,$S$4,,$Q$4,$R$4)</f>
        <v>14.31</v>
      </c>
      <c r="H198" s="23">
        <f xml:space="preserve"> RTD("cqg.rtd",,"StudyData", $P$6, "Bar", "", "Low", $O$4, -$B198, $T$4,$S$4,,$Q$4,$R$4)</f>
        <v>14.2</v>
      </c>
      <c r="I198" s="23">
        <f xml:space="preserve"> RTD("cqg.rtd",,"StudyData", $P$6, "Bar", "", "Close", $O$4, -$B198, $T$4,$S$4,,$Q$4,$R$4)</f>
        <v>14.2</v>
      </c>
      <c r="J198" s="23"/>
      <c r="K198" s="23"/>
      <c r="L198" s="23"/>
    </row>
    <row r="199" spans="2:12" x14ac:dyDescent="0.3">
      <c r="B199" s="19">
        <f t="shared" si="10"/>
        <v>195</v>
      </c>
      <c r="C199" s="21">
        <f xml:space="preserve"> RTD("cqg.rtd",,"StudyData", $P$6, "Bar", "", "Time", $O$4,-$B199, $T$4, "", "","False")</f>
        <v>42669.333333333336</v>
      </c>
      <c r="D199" s="22" t="str">
        <f t="shared" si="9"/>
        <v>8:00</v>
      </c>
      <c r="E199" s="22">
        <f xml:space="preserve"> RTD("cqg.rtd",,"StudyData", $P$6, "Bar", "", "Time", $O$4, -$B199,$T$4,$S$4, "","False")</f>
        <v>42669.333333333336</v>
      </c>
      <c r="F199" s="23">
        <f xml:space="preserve"> RTD("cqg.rtd",,"StudyData", $P$6, "Bar", "", "Open", $O$4, -$B199, $T$4,$S$4,,$Q$4,$R$4)</f>
        <v>14.26</v>
      </c>
      <c r="G199" s="23">
        <f xml:space="preserve"> RTD("cqg.rtd",,"StudyData", $P$6, "Bar", "", "High", $O$4, -$B199, $T$4,$S$4,,$Q$4,$R$4)</f>
        <v>14.32</v>
      </c>
      <c r="H199" s="23">
        <f xml:space="preserve"> RTD("cqg.rtd",,"StudyData", $P$6, "Bar", "", "Low", $O$4, -$B199, $T$4,$S$4,,$Q$4,$R$4)</f>
        <v>14.26</v>
      </c>
      <c r="I199" s="23">
        <f xml:space="preserve"> RTD("cqg.rtd",,"StudyData", $P$6, "Bar", "", "Close", $O$4, -$B199, $T$4,$S$4,,$Q$4,$R$4)</f>
        <v>14.31</v>
      </c>
      <c r="J199" s="23"/>
      <c r="K199" s="23"/>
      <c r="L199" s="23"/>
    </row>
    <row r="200" spans="2:12" x14ac:dyDescent="0.3">
      <c r="B200" s="19">
        <f t="shared" si="10"/>
        <v>196</v>
      </c>
      <c r="C200" s="21">
        <f xml:space="preserve"> RTD("cqg.rtd",,"StudyData", $P$6, "Bar", "", "Time", $O$4,-$B200, $T$4, "", "","False")</f>
        <v>42669.322916666664</v>
      </c>
      <c r="D200" s="22" t="str">
        <f t="shared" si="9"/>
        <v>7:45</v>
      </c>
      <c r="E200" s="22">
        <f xml:space="preserve"> RTD("cqg.rtd",,"StudyData", $P$6, "Bar", "", "Time", $O$4, -$B200,$T$4,$S$4, "","False")</f>
        <v>42669.322916666664</v>
      </c>
      <c r="F200" s="23">
        <f xml:space="preserve"> RTD("cqg.rtd",,"StudyData", $P$6, "Bar", "", "Open", $O$4, -$B200, $T$4,$S$4,,$Q$4,$R$4)</f>
        <v>14.32</v>
      </c>
      <c r="G200" s="23">
        <f xml:space="preserve"> RTD("cqg.rtd",,"StudyData", $P$6, "Bar", "", "High", $O$4, -$B200, $T$4,$S$4,,$Q$4,$R$4)</f>
        <v>14.39</v>
      </c>
      <c r="H200" s="23">
        <f xml:space="preserve"> RTD("cqg.rtd",,"StudyData", $P$6, "Bar", "", "Low", $O$4, -$B200, $T$4,$S$4,,$Q$4,$R$4)</f>
        <v>14.32</v>
      </c>
      <c r="I200" s="23">
        <f xml:space="preserve"> RTD("cqg.rtd",,"StudyData", $P$6, "Bar", "", "Close", $O$4, -$B200, $T$4,$S$4,,$Q$4,$R$4)</f>
        <v>14.32</v>
      </c>
      <c r="J200" s="23"/>
      <c r="K200" s="23"/>
      <c r="L200" s="23"/>
    </row>
    <row r="201" spans="2:12" x14ac:dyDescent="0.3">
      <c r="B201" s="19">
        <f t="shared" si="10"/>
        <v>197</v>
      </c>
      <c r="C201" s="21">
        <f xml:space="preserve"> RTD("cqg.rtd",,"StudyData", $P$6, "Bar", "", "Time", $O$4,-$B201, $T$4, "", "","False")</f>
        <v>42669.3125</v>
      </c>
      <c r="D201" s="22" t="str">
        <f t="shared" si="9"/>
        <v>7:30</v>
      </c>
      <c r="E201" s="22">
        <f xml:space="preserve"> RTD("cqg.rtd",,"StudyData", $P$6, "Bar", "", "Time", $O$4, -$B201,$T$4,$S$4, "","False")</f>
        <v>42669.3125</v>
      </c>
      <c r="F201" s="23">
        <f xml:space="preserve"> RTD("cqg.rtd",,"StudyData", $P$6, "Bar", "", "Open", $O$4, -$B201, $T$4,$S$4,,$Q$4,$R$4)</f>
        <v>14.3</v>
      </c>
      <c r="G201" s="23">
        <f xml:space="preserve"> RTD("cqg.rtd",,"StudyData", $P$6, "Bar", "", "High", $O$4, -$B201, $T$4,$S$4,,$Q$4,$R$4)</f>
        <v>14.35</v>
      </c>
      <c r="H201" s="23">
        <f xml:space="preserve"> RTD("cqg.rtd",,"StudyData", $P$6, "Bar", "", "Low", $O$4, -$B201, $T$4,$S$4,,$Q$4,$R$4)</f>
        <v>14.28</v>
      </c>
      <c r="I201" s="23">
        <f xml:space="preserve"> RTD("cqg.rtd",,"StudyData", $P$6, "Bar", "", "Close", $O$4, -$B201, $T$4,$S$4,,$Q$4,$R$4)</f>
        <v>14.31</v>
      </c>
      <c r="J201" s="23"/>
      <c r="K201" s="23"/>
      <c r="L201" s="23"/>
    </row>
    <row r="202" spans="2:12" x14ac:dyDescent="0.3">
      <c r="B202" s="19">
        <f t="shared" si="10"/>
        <v>198</v>
      </c>
      <c r="C202" s="21">
        <f xml:space="preserve"> RTD("cqg.rtd",,"StudyData", $P$6, "Bar", "", "Time", $O$4,-$B202, $T$4, "", "","False")</f>
        <v>42669.302083333336</v>
      </c>
      <c r="D202" s="22" t="str">
        <f t="shared" si="9"/>
        <v>7:15</v>
      </c>
      <c r="E202" s="22">
        <f xml:space="preserve"> RTD("cqg.rtd",,"StudyData", $P$6, "Bar", "", "Time", $O$4, -$B202,$T$4,$S$4, "","False")</f>
        <v>42669.302083333336</v>
      </c>
      <c r="F202" s="23">
        <f xml:space="preserve"> RTD("cqg.rtd",,"StudyData", $P$6, "Bar", "", "Open", $O$4, -$B202, $T$4,$S$4,,$Q$4,$R$4)</f>
        <v>14.34</v>
      </c>
      <c r="G202" s="23">
        <f xml:space="preserve"> RTD("cqg.rtd",,"StudyData", $P$6, "Bar", "", "High", $O$4, -$B202, $T$4,$S$4,,$Q$4,$R$4)</f>
        <v>14.36</v>
      </c>
      <c r="H202" s="23">
        <f xml:space="preserve"> RTD("cqg.rtd",,"StudyData", $P$6, "Bar", "", "Low", $O$4, -$B202, $T$4,$S$4,,$Q$4,$R$4)</f>
        <v>14.29</v>
      </c>
      <c r="I202" s="23">
        <f xml:space="preserve"> RTD("cqg.rtd",,"StudyData", $P$6, "Bar", "", "Close", $O$4, -$B202, $T$4,$S$4,,$Q$4,$R$4)</f>
        <v>14.33</v>
      </c>
      <c r="J202" s="23"/>
      <c r="K202" s="23"/>
      <c r="L202" s="23"/>
    </row>
    <row r="203" spans="2:12" x14ac:dyDescent="0.3">
      <c r="B203" s="19">
        <f t="shared" si="10"/>
        <v>199</v>
      </c>
      <c r="C203" s="21">
        <f xml:space="preserve"> RTD("cqg.rtd",,"StudyData", $P$6, "Bar", "", "Time", $O$4,-$B203, $T$4, "", "","False")</f>
        <v>42669.291666666664</v>
      </c>
      <c r="D203" s="22" t="str">
        <f t="shared" si="9"/>
        <v>7:00</v>
      </c>
      <c r="E203" s="22">
        <f xml:space="preserve"> RTD("cqg.rtd",,"StudyData", $P$6, "Bar", "", "Time", $O$4, -$B203,$T$4,$S$4, "","False")</f>
        <v>42669.291666666664</v>
      </c>
      <c r="F203" s="23">
        <f xml:space="preserve"> RTD("cqg.rtd",,"StudyData", $P$6, "Bar", "", "Open", $O$4, -$B203, $T$4,$S$4,,$Q$4,$R$4)</f>
        <v>14.32</v>
      </c>
      <c r="G203" s="23">
        <f xml:space="preserve"> RTD("cqg.rtd",,"StudyData", $P$6, "Bar", "", "High", $O$4, -$B203, $T$4,$S$4,,$Q$4,$R$4)</f>
        <v>14.4</v>
      </c>
      <c r="H203" s="23">
        <f xml:space="preserve"> RTD("cqg.rtd",,"StudyData", $P$6, "Bar", "", "Low", $O$4, -$B203, $T$4,$S$4,,$Q$4,$R$4)</f>
        <v>14.32</v>
      </c>
      <c r="I203" s="23">
        <f xml:space="preserve"> RTD("cqg.rtd",,"StudyData", $P$6, "Bar", "", "Close", $O$4, -$B203, $T$4,$S$4,,$Q$4,$R$4)</f>
        <v>14.34</v>
      </c>
      <c r="J203" s="23"/>
      <c r="K203" s="23"/>
      <c r="L203" s="23"/>
    </row>
    <row r="204" spans="2:12" x14ac:dyDescent="0.3">
      <c r="B204" s="19">
        <f t="shared" si="10"/>
        <v>200</v>
      </c>
      <c r="C204" s="21">
        <f xml:space="preserve"> RTD("cqg.rtd",,"StudyData", $P$6, "Bar", "", "Time", $O$4,-$B204, $T$4, "", "","False")</f>
        <v>42669.28125</v>
      </c>
      <c r="D204" s="22" t="str">
        <f t="shared" si="9"/>
        <v>6:45</v>
      </c>
      <c r="E204" s="22">
        <f xml:space="preserve"> RTD("cqg.rtd",,"StudyData", $P$6, "Bar", "", "Time", $O$4, -$B204,$T$4,$S$4, "","False")</f>
        <v>42669.28125</v>
      </c>
      <c r="F204" s="23">
        <f xml:space="preserve"> RTD("cqg.rtd",,"StudyData", $P$6, "Bar", "", "Open", $O$4, -$B204, $T$4,$S$4,,$Q$4,$R$4)</f>
        <v>14.32</v>
      </c>
      <c r="G204" s="23">
        <f xml:space="preserve"> RTD("cqg.rtd",,"StudyData", $P$6, "Bar", "", "High", $O$4, -$B204, $T$4,$S$4,,$Q$4,$R$4)</f>
        <v>14.39</v>
      </c>
      <c r="H204" s="23">
        <f xml:space="preserve"> RTD("cqg.rtd",,"StudyData", $P$6, "Bar", "", "Low", $O$4, -$B204, $T$4,$S$4,,$Q$4,$R$4)</f>
        <v>14.29</v>
      </c>
      <c r="I204" s="23">
        <f xml:space="preserve"> RTD("cqg.rtd",,"StudyData", $P$6, "Bar", "", "Close", $O$4, -$B204, $T$4,$S$4,,$Q$4,$R$4)</f>
        <v>14.39</v>
      </c>
      <c r="J204" s="23"/>
      <c r="K204" s="23"/>
      <c r="L204" s="23"/>
    </row>
    <row r="205" spans="2:12" x14ac:dyDescent="0.3">
      <c r="B205" s="19">
        <f t="shared" si="10"/>
        <v>201</v>
      </c>
      <c r="C205" s="21">
        <f xml:space="preserve"> RTD("cqg.rtd",,"StudyData", $P$6, "Bar", "", "Time", $O$4,-$B205, $T$4, "", "","False")</f>
        <v>42669.270833333336</v>
      </c>
      <c r="D205" s="22" t="str">
        <f t="shared" si="9"/>
        <v>6:30</v>
      </c>
      <c r="E205" s="22">
        <f xml:space="preserve"> RTD("cqg.rtd",,"StudyData", $P$6, "Bar", "", "Time", $O$4, -$B205,$T$4,$S$4, "","False")</f>
        <v>42669.270833333336</v>
      </c>
      <c r="F205" s="23">
        <f xml:space="preserve"> RTD("cqg.rtd",,"StudyData", $P$6, "Bar", "", "Open", $O$4, -$B205, $T$4,$S$4,,$Q$4,$R$4)</f>
        <v>14.32</v>
      </c>
      <c r="G205" s="23">
        <f xml:space="preserve"> RTD("cqg.rtd",,"StudyData", $P$6, "Bar", "", "High", $O$4, -$B205, $T$4,$S$4,,$Q$4,$R$4)</f>
        <v>14.33</v>
      </c>
      <c r="H205" s="23">
        <f xml:space="preserve"> RTD("cqg.rtd",,"StudyData", $P$6, "Bar", "", "Low", $O$4, -$B205, $T$4,$S$4,,$Q$4,$R$4)</f>
        <v>14.26</v>
      </c>
      <c r="I205" s="23">
        <f xml:space="preserve"> RTD("cqg.rtd",,"StudyData", $P$6, "Bar", "", "Close", $O$4, -$B205, $T$4,$S$4,,$Q$4,$R$4)</f>
        <v>14.33</v>
      </c>
      <c r="J205" s="23"/>
      <c r="K205" s="23"/>
      <c r="L205" s="23"/>
    </row>
    <row r="206" spans="2:12" x14ac:dyDescent="0.3">
      <c r="B206" s="19">
        <f t="shared" si="10"/>
        <v>202</v>
      </c>
      <c r="C206" s="21">
        <f xml:space="preserve"> RTD("cqg.rtd",,"StudyData", $P$6, "Bar", "", "Time", $O$4,-$B206, $T$4, "", "","False")</f>
        <v>42669.260416666664</v>
      </c>
      <c r="D206" s="22" t="str">
        <f t="shared" si="9"/>
        <v>6:15</v>
      </c>
      <c r="E206" s="22">
        <f xml:space="preserve"> RTD("cqg.rtd",,"StudyData", $P$6, "Bar", "", "Time", $O$4, -$B206,$T$4,$S$4, "","False")</f>
        <v>42669.260416666664</v>
      </c>
      <c r="F206" s="23">
        <f xml:space="preserve"> RTD("cqg.rtd",,"StudyData", $P$6, "Bar", "", "Open", $O$4, -$B206, $T$4,$S$4,,$Q$4,$R$4)</f>
        <v>14.28</v>
      </c>
      <c r="G206" s="23">
        <f xml:space="preserve"> RTD("cqg.rtd",,"StudyData", $P$6, "Bar", "", "High", $O$4, -$B206, $T$4,$S$4,,$Q$4,$R$4)</f>
        <v>14.35</v>
      </c>
      <c r="H206" s="23">
        <f xml:space="preserve"> RTD("cqg.rtd",,"StudyData", $P$6, "Bar", "", "Low", $O$4, -$B206, $T$4,$S$4,,$Q$4,$R$4)</f>
        <v>14.26</v>
      </c>
      <c r="I206" s="23">
        <f xml:space="preserve"> RTD("cqg.rtd",,"StudyData", $P$6, "Bar", "", "Close", $O$4, -$B206, $T$4,$S$4,,$Q$4,$R$4)</f>
        <v>14.27</v>
      </c>
      <c r="J206" s="23"/>
      <c r="K206" s="23"/>
      <c r="L206" s="23"/>
    </row>
    <row r="207" spans="2:12" x14ac:dyDescent="0.3">
      <c r="B207" s="19">
        <f t="shared" si="10"/>
        <v>203</v>
      </c>
      <c r="C207" s="21">
        <f xml:space="preserve"> RTD("cqg.rtd",,"StudyData", $P$6, "Bar", "", "Time", $O$4,-$B207, $T$4, "", "","False")</f>
        <v>42669.25</v>
      </c>
      <c r="D207" s="22" t="str">
        <f t="shared" si="9"/>
        <v>6:00</v>
      </c>
      <c r="E207" s="22">
        <f xml:space="preserve"> RTD("cqg.rtd",,"StudyData", $P$6, "Bar", "", "Time", $O$4, -$B207,$T$4,$S$4, "","False")</f>
        <v>42669.25</v>
      </c>
      <c r="F207" s="23">
        <f xml:space="preserve"> RTD("cqg.rtd",,"StudyData", $P$6, "Bar", "", "Open", $O$4, -$B207, $T$4,$S$4,,$Q$4,$R$4)</f>
        <v>14.27</v>
      </c>
      <c r="G207" s="23">
        <f xml:space="preserve"> RTD("cqg.rtd",,"StudyData", $P$6, "Bar", "", "High", $O$4, -$B207, $T$4,$S$4,,$Q$4,$R$4)</f>
        <v>14.32</v>
      </c>
      <c r="H207" s="23">
        <f xml:space="preserve"> RTD("cqg.rtd",,"StudyData", $P$6, "Bar", "", "Low", $O$4, -$B207, $T$4,$S$4,,$Q$4,$R$4)</f>
        <v>14.24</v>
      </c>
      <c r="I207" s="23">
        <f xml:space="preserve"> RTD("cqg.rtd",,"StudyData", $P$6, "Bar", "", "Close", $O$4, -$B207, $T$4,$S$4,,$Q$4,$R$4)</f>
        <v>14.31</v>
      </c>
      <c r="J207" s="23"/>
      <c r="K207" s="23"/>
      <c r="L207" s="23"/>
    </row>
    <row r="208" spans="2:12" x14ac:dyDescent="0.3">
      <c r="B208" s="19">
        <f t="shared" si="10"/>
        <v>204</v>
      </c>
      <c r="C208" s="21">
        <f xml:space="preserve"> RTD("cqg.rtd",,"StudyData", $P$6, "Bar", "", "Time", $O$4,-$B208, $T$4, "", "","False")</f>
        <v>42669.239583333336</v>
      </c>
      <c r="D208" s="22" t="str">
        <f t="shared" si="9"/>
        <v>5:45</v>
      </c>
      <c r="E208" s="22">
        <f xml:space="preserve"> RTD("cqg.rtd",,"StudyData", $P$6, "Bar", "", "Time", $O$4, -$B208,$T$4,$S$4, "","False")</f>
        <v>42669.239583333336</v>
      </c>
      <c r="F208" s="23">
        <f xml:space="preserve"> RTD("cqg.rtd",,"StudyData", $P$6, "Bar", "", "Open", $O$4, -$B208, $T$4,$S$4,,$Q$4,$R$4)</f>
        <v>14.31</v>
      </c>
      <c r="G208" s="23">
        <f xml:space="preserve"> RTD("cqg.rtd",,"StudyData", $P$6, "Bar", "", "High", $O$4, -$B208, $T$4,$S$4,,$Q$4,$R$4)</f>
        <v>14.35</v>
      </c>
      <c r="H208" s="23">
        <f xml:space="preserve"> RTD("cqg.rtd",,"StudyData", $P$6, "Bar", "", "Low", $O$4, -$B208, $T$4,$S$4,,$Q$4,$R$4)</f>
        <v>14.25</v>
      </c>
      <c r="I208" s="23">
        <f xml:space="preserve"> RTD("cqg.rtd",,"StudyData", $P$6, "Bar", "", "Close", $O$4, -$B208, $T$4,$S$4,,$Q$4,$R$4)</f>
        <v>14.31</v>
      </c>
      <c r="J208" s="23"/>
      <c r="K208" s="23"/>
      <c r="L208" s="23"/>
    </row>
    <row r="209" spans="2:12" x14ac:dyDescent="0.3">
      <c r="B209" s="19">
        <f t="shared" si="10"/>
        <v>205</v>
      </c>
      <c r="C209" s="21">
        <f xml:space="preserve"> RTD("cqg.rtd",,"StudyData", $P$6, "Bar", "", "Time", $O$4,-$B209, $T$4, "", "","False")</f>
        <v>42669.229166666664</v>
      </c>
      <c r="D209" s="22" t="str">
        <f t="shared" si="9"/>
        <v>5:30</v>
      </c>
      <c r="E209" s="22">
        <f xml:space="preserve"> RTD("cqg.rtd",,"StudyData", $P$6, "Bar", "", "Time", $O$4, -$B209,$T$4,$S$4, "","False")</f>
        <v>42669.229166666664</v>
      </c>
      <c r="F209" s="23">
        <f xml:space="preserve"> RTD("cqg.rtd",,"StudyData", $P$6, "Bar", "", "Open", $O$4, -$B209, $T$4,$S$4,,$Q$4,$R$4)</f>
        <v>14.23</v>
      </c>
      <c r="G209" s="23">
        <f xml:space="preserve"> RTD("cqg.rtd",,"StudyData", $P$6, "Bar", "", "High", $O$4, -$B209, $T$4,$S$4,,$Q$4,$R$4)</f>
        <v>14.34</v>
      </c>
      <c r="H209" s="23">
        <f xml:space="preserve"> RTD("cqg.rtd",,"StudyData", $P$6, "Bar", "", "Low", $O$4, -$B209, $T$4,$S$4,,$Q$4,$R$4)</f>
        <v>14.23</v>
      </c>
      <c r="I209" s="23">
        <f xml:space="preserve"> RTD("cqg.rtd",,"StudyData", $P$6, "Bar", "", "Close", $O$4, -$B209, $T$4,$S$4,,$Q$4,$R$4)</f>
        <v>14.27</v>
      </c>
      <c r="J209" s="23"/>
      <c r="K209" s="23"/>
      <c r="L209" s="23"/>
    </row>
    <row r="210" spans="2:12" x14ac:dyDescent="0.3">
      <c r="B210" s="19">
        <f t="shared" si="10"/>
        <v>206</v>
      </c>
      <c r="C210" s="21">
        <f xml:space="preserve"> RTD("cqg.rtd",,"StudyData", $P$6, "Bar", "", "Time", $O$4,-$B210, $T$4, "", "","False")</f>
        <v>42669.21875</v>
      </c>
      <c r="D210" s="22" t="str">
        <f t="shared" si="9"/>
        <v>5:15</v>
      </c>
      <c r="E210" s="22">
        <f xml:space="preserve"> RTD("cqg.rtd",,"StudyData", $P$6, "Bar", "", "Time", $O$4, -$B210,$T$4,$S$4, "","False")</f>
        <v>42669.21875</v>
      </c>
      <c r="F210" s="23">
        <f xml:space="preserve"> RTD("cqg.rtd",,"StudyData", $P$6, "Bar", "", "Open", $O$4, -$B210, $T$4,$S$4,,$Q$4,$R$4)</f>
        <v>14.33</v>
      </c>
      <c r="G210" s="23">
        <f xml:space="preserve"> RTD("cqg.rtd",,"StudyData", $P$6, "Bar", "", "High", $O$4, -$B210, $T$4,$S$4,,$Q$4,$R$4)</f>
        <v>14.35</v>
      </c>
      <c r="H210" s="23">
        <f xml:space="preserve"> RTD("cqg.rtd",,"StudyData", $P$6, "Bar", "", "Low", $O$4, -$B210, $T$4,$S$4,,$Q$4,$R$4)</f>
        <v>14.23</v>
      </c>
      <c r="I210" s="23">
        <f xml:space="preserve"> RTD("cqg.rtd",,"StudyData", $P$6, "Bar", "", "Close", $O$4, -$B210, $T$4,$S$4,,$Q$4,$R$4)</f>
        <v>14.26</v>
      </c>
      <c r="J210" s="23"/>
      <c r="K210" s="23"/>
      <c r="L210" s="23"/>
    </row>
    <row r="211" spans="2:12" x14ac:dyDescent="0.3">
      <c r="B211" s="19">
        <f t="shared" si="10"/>
        <v>207</v>
      </c>
      <c r="C211" s="21">
        <f xml:space="preserve"> RTD("cqg.rtd",,"StudyData", $P$6, "Bar", "", "Time", $O$4,-$B211, $T$4, "", "","False")</f>
        <v>42669.208333333336</v>
      </c>
      <c r="D211" s="22" t="str">
        <f t="shared" si="9"/>
        <v>5:00</v>
      </c>
      <c r="E211" s="22">
        <f xml:space="preserve"> RTD("cqg.rtd",,"StudyData", $P$6, "Bar", "", "Time", $O$4, -$B211,$T$4,$S$4, "","False")</f>
        <v>42669.208333333336</v>
      </c>
      <c r="F211" s="23">
        <f xml:space="preserve"> RTD("cqg.rtd",,"StudyData", $P$6, "Bar", "", "Open", $O$4, -$B211, $T$4,$S$4,,$Q$4,$R$4)</f>
        <v>14.29</v>
      </c>
      <c r="G211" s="23">
        <f xml:space="preserve"> RTD("cqg.rtd",,"StudyData", $P$6, "Bar", "", "High", $O$4, -$B211, $T$4,$S$4,,$Q$4,$R$4)</f>
        <v>14.35</v>
      </c>
      <c r="H211" s="23">
        <f xml:space="preserve"> RTD("cqg.rtd",,"StudyData", $P$6, "Bar", "", "Low", $O$4, -$B211, $T$4,$S$4,,$Q$4,$R$4)</f>
        <v>14.29</v>
      </c>
      <c r="I211" s="23">
        <f xml:space="preserve"> RTD("cqg.rtd",,"StudyData", $P$6, "Bar", "", "Close", $O$4, -$B211, $T$4,$S$4,,$Q$4,$R$4)</f>
        <v>14.35</v>
      </c>
      <c r="J211" s="23"/>
      <c r="K211" s="23"/>
      <c r="L211" s="23"/>
    </row>
    <row r="212" spans="2:12" x14ac:dyDescent="0.3">
      <c r="B212" s="19">
        <f t="shared" si="10"/>
        <v>208</v>
      </c>
      <c r="C212" s="21">
        <f xml:space="preserve"> RTD("cqg.rtd",,"StudyData", $P$6, "Bar", "", "Time", $O$4,-$B212, $T$4, "", "","False")</f>
        <v>42669.197916666664</v>
      </c>
      <c r="D212" s="22" t="str">
        <f t="shared" si="9"/>
        <v>4:45</v>
      </c>
      <c r="E212" s="22">
        <f xml:space="preserve"> RTD("cqg.rtd",,"StudyData", $P$6, "Bar", "", "Time", $O$4, -$B212,$T$4,$S$4, "","False")</f>
        <v>42669.197916666664</v>
      </c>
      <c r="F212" s="23">
        <f xml:space="preserve"> RTD("cqg.rtd",,"StudyData", $P$6, "Bar", "", "Open", $O$4, -$B212, $T$4,$S$4,,$Q$4,$R$4)</f>
        <v>14.3</v>
      </c>
      <c r="G212" s="23">
        <f xml:space="preserve"> RTD("cqg.rtd",,"StudyData", $P$6, "Bar", "", "High", $O$4, -$B212, $T$4,$S$4,,$Q$4,$R$4)</f>
        <v>14.35</v>
      </c>
      <c r="H212" s="23">
        <f xml:space="preserve"> RTD("cqg.rtd",,"StudyData", $P$6, "Bar", "", "Low", $O$4, -$B212, $T$4,$S$4,,$Q$4,$R$4)</f>
        <v>14.29</v>
      </c>
      <c r="I212" s="23">
        <f xml:space="preserve"> RTD("cqg.rtd",,"StudyData", $P$6, "Bar", "", "Close", $O$4, -$B212, $T$4,$S$4,,$Q$4,$R$4)</f>
        <v>14.34</v>
      </c>
      <c r="J212" s="23"/>
      <c r="K212" s="23"/>
      <c r="L212" s="23"/>
    </row>
    <row r="213" spans="2:12" x14ac:dyDescent="0.3">
      <c r="B213" s="19">
        <f t="shared" si="10"/>
        <v>209</v>
      </c>
      <c r="C213" s="21">
        <f xml:space="preserve"> RTD("cqg.rtd",,"StudyData", $P$6, "Bar", "", "Time", $O$4,-$B213, $T$4, "", "","False")</f>
        <v>42669.1875</v>
      </c>
      <c r="D213" s="22" t="str">
        <f t="shared" si="9"/>
        <v>4:30</v>
      </c>
      <c r="E213" s="22">
        <f xml:space="preserve"> RTD("cqg.rtd",,"StudyData", $P$6, "Bar", "", "Time", $O$4, -$B213,$T$4,$S$4, "","False")</f>
        <v>42669.1875</v>
      </c>
      <c r="F213" s="23">
        <f xml:space="preserve"> RTD("cqg.rtd",,"StudyData", $P$6, "Bar", "", "Open", $O$4, -$B213, $T$4,$S$4,,$Q$4,$R$4)</f>
        <v>14.25</v>
      </c>
      <c r="G213" s="23">
        <f xml:space="preserve"> RTD("cqg.rtd",,"StudyData", $P$6, "Bar", "", "High", $O$4, -$B213, $T$4,$S$4,,$Q$4,$R$4)</f>
        <v>14.35</v>
      </c>
      <c r="H213" s="23">
        <f xml:space="preserve"> RTD("cqg.rtd",,"StudyData", $P$6, "Bar", "", "Low", $O$4, -$B213, $T$4,$S$4,,$Q$4,$R$4)</f>
        <v>14.25</v>
      </c>
      <c r="I213" s="23">
        <f xml:space="preserve"> RTD("cqg.rtd",,"StudyData", $P$6, "Bar", "", "Close", $O$4, -$B213, $T$4,$S$4,,$Q$4,$R$4)</f>
        <v>14.34</v>
      </c>
      <c r="J213" s="23"/>
      <c r="K213" s="23"/>
      <c r="L213" s="23"/>
    </row>
    <row r="214" spans="2:12" x14ac:dyDescent="0.3">
      <c r="B214" s="19">
        <f t="shared" si="10"/>
        <v>210</v>
      </c>
      <c r="C214" s="21">
        <f xml:space="preserve"> RTD("cqg.rtd",,"StudyData", $P$6, "Bar", "", "Time", $O$4,-$B214, $T$4, "", "","False")</f>
        <v>42669.177083333336</v>
      </c>
      <c r="D214" s="22" t="str">
        <f t="shared" si="9"/>
        <v>4:15</v>
      </c>
      <c r="E214" s="22">
        <f xml:space="preserve"> RTD("cqg.rtd",,"StudyData", $P$6, "Bar", "", "Time", $O$4, -$B214,$T$4,$S$4, "","False")</f>
        <v>42669.177083333336</v>
      </c>
      <c r="F214" s="23">
        <f xml:space="preserve"> RTD("cqg.rtd",,"StudyData", $P$6, "Bar", "", "Open", $O$4, -$B214, $T$4,$S$4,,$Q$4,$R$4)</f>
        <v>14.32</v>
      </c>
      <c r="G214" s="23">
        <f xml:space="preserve"> RTD("cqg.rtd",,"StudyData", $P$6, "Bar", "", "High", $O$4, -$B214, $T$4,$S$4,,$Q$4,$R$4)</f>
        <v>14.33</v>
      </c>
      <c r="H214" s="23">
        <f xml:space="preserve"> RTD("cqg.rtd",,"StudyData", $P$6, "Bar", "", "Low", $O$4, -$B214, $T$4,$S$4,,$Q$4,$R$4)</f>
        <v>14.26</v>
      </c>
      <c r="I214" s="23">
        <f xml:space="preserve"> RTD("cqg.rtd",,"StudyData", $P$6, "Bar", "", "Close", $O$4, -$B214, $T$4,$S$4,,$Q$4,$R$4)</f>
        <v>14.32</v>
      </c>
      <c r="J214" s="23"/>
      <c r="K214" s="23"/>
      <c r="L214" s="23"/>
    </row>
    <row r="215" spans="2:12" x14ac:dyDescent="0.3">
      <c r="B215" s="19">
        <f t="shared" si="10"/>
        <v>211</v>
      </c>
      <c r="C215" s="21">
        <f xml:space="preserve"> RTD("cqg.rtd",,"StudyData", $P$6, "Bar", "", "Time", $O$4,-$B215, $T$4, "", "","False")</f>
        <v>42669.166666666664</v>
      </c>
      <c r="D215" s="22" t="str">
        <f t="shared" si="9"/>
        <v>4:00</v>
      </c>
      <c r="E215" s="22">
        <f xml:space="preserve"> RTD("cqg.rtd",,"StudyData", $P$6, "Bar", "", "Time", $O$4, -$B215,$T$4,$S$4, "","False")</f>
        <v>42669.166666666664</v>
      </c>
      <c r="F215" s="23">
        <f xml:space="preserve"> RTD("cqg.rtd",,"StudyData", $P$6, "Bar", "", "Open", $O$4, -$B215, $T$4,$S$4,,$Q$4,$R$4)</f>
        <v>14.3</v>
      </c>
      <c r="G215" s="23">
        <f xml:space="preserve"> RTD("cqg.rtd",,"StudyData", $P$6, "Bar", "", "High", $O$4, -$B215, $T$4,$S$4,,$Q$4,$R$4)</f>
        <v>14.34</v>
      </c>
      <c r="H215" s="23">
        <f xml:space="preserve"> RTD("cqg.rtd",,"StudyData", $P$6, "Bar", "", "Low", $O$4, -$B215, $T$4,$S$4,,$Q$4,$R$4)</f>
        <v>14.26</v>
      </c>
      <c r="I215" s="23">
        <f xml:space="preserve"> RTD("cqg.rtd",,"StudyData", $P$6, "Bar", "", "Close", $O$4, -$B215, $T$4,$S$4,,$Q$4,$R$4)</f>
        <v>14.31</v>
      </c>
      <c r="J215" s="23"/>
      <c r="K215" s="23"/>
      <c r="L215" s="23"/>
    </row>
    <row r="216" spans="2:12" x14ac:dyDescent="0.3">
      <c r="B216" s="19">
        <f t="shared" si="10"/>
        <v>212</v>
      </c>
      <c r="C216" s="21">
        <f xml:space="preserve"> RTD("cqg.rtd",,"StudyData", $P$6, "Bar", "", "Time", $O$4,-$B216, $T$4, "", "","False")</f>
        <v>42669.15625</v>
      </c>
      <c r="D216" s="22" t="str">
        <f t="shared" si="9"/>
        <v>3:45</v>
      </c>
      <c r="E216" s="22">
        <f xml:space="preserve"> RTD("cqg.rtd",,"StudyData", $P$6, "Bar", "", "Time", $O$4, -$B216,$T$4,$S$4, "","False")</f>
        <v>42669.15625</v>
      </c>
      <c r="F216" s="23">
        <f xml:space="preserve"> RTD("cqg.rtd",,"StudyData", $P$6, "Bar", "", "Open", $O$4, -$B216, $T$4,$S$4,,$Q$4,$R$4)</f>
        <v>14.26</v>
      </c>
      <c r="G216" s="23">
        <f xml:space="preserve"> RTD("cqg.rtd",,"StudyData", $P$6, "Bar", "", "High", $O$4, -$B216, $T$4,$S$4,,$Q$4,$R$4)</f>
        <v>14.3</v>
      </c>
      <c r="H216" s="23">
        <f xml:space="preserve"> RTD("cqg.rtd",,"StudyData", $P$6, "Bar", "", "Low", $O$4, -$B216, $T$4,$S$4,,$Q$4,$R$4)</f>
        <v>14.21</v>
      </c>
      <c r="I216" s="23">
        <f xml:space="preserve"> RTD("cqg.rtd",,"StudyData", $P$6, "Bar", "", "Close", $O$4, -$B216, $T$4,$S$4,,$Q$4,$R$4)</f>
        <v>14.27</v>
      </c>
      <c r="J216" s="23"/>
      <c r="K216" s="23"/>
      <c r="L216" s="23"/>
    </row>
    <row r="217" spans="2:12" x14ac:dyDescent="0.3">
      <c r="B217" s="19">
        <f t="shared" si="10"/>
        <v>213</v>
      </c>
      <c r="C217" s="21">
        <f xml:space="preserve"> RTD("cqg.rtd",,"StudyData", $P$6, "Bar", "", "Time", $O$4,-$B217, $T$4, "", "","False")</f>
        <v>42669.145833333336</v>
      </c>
      <c r="D217" s="22" t="str">
        <f t="shared" si="9"/>
        <v>3:30</v>
      </c>
      <c r="E217" s="22">
        <f xml:space="preserve"> RTD("cqg.rtd",,"StudyData", $P$6, "Bar", "", "Time", $O$4, -$B217,$T$4,$S$4, "","False")</f>
        <v>42669.145833333336</v>
      </c>
      <c r="F217" s="23">
        <f xml:space="preserve"> RTD("cqg.rtd",,"StudyData", $P$6, "Bar", "", "Open", $O$4, -$B217, $T$4,$S$4,,$Q$4,$R$4)</f>
        <v>14.29</v>
      </c>
      <c r="G217" s="23">
        <f xml:space="preserve"> RTD("cqg.rtd",,"StudyData", $P$6, "Bar", "", "High", $O$4, -$B217, $T$4,$S$4,,$Q$4,$R$4)</f>
        <v>14.29</v>
      </c>
      <c r="H217" s="23">
        <f xml:space="preserve"> RTD("cqg.rtd",,"StudyData", $P$6, "Bar", "", "Low", $O$4, -$B217, $T$4,$S$4,,$Q$4,$R$4)</f>
        <v>14.2</v>
      </c>
      <c r="I217" s="23">
        <f xml:space="preserve"> RTD("cqg.rtd",,"StudyData", $P$6, "Bar", "", "Close", $O$4, -$B217, $T$4,$S$4,,$Q$4,$R$4)</f>
        <v>14.26</v>
      </c>
      <c r="J217" s="23"/>
      <c r="K217" s="23"/>
      <c r="L217" s="23"/>
    </row>
    <row r="218" spans="2:12" x14ac:dyDescent="0.3">
      <c r="B218" s="19">
        <f t="shared" si="10"/>
        <v>214</v>
      </c>
      <c r="C218" s="21">
        <f xml:space="preserve"> RTD("cqg.rtd",,"StudyData", $P$6, "Bar", "", "Time", $O$4,-$B218, $T$4, "", "","False")</f>
        <v>42669.135416666664</v>
      </c>
      <c r="D218" s="22" t="str">
        <f t="shared" si="9"/>
        <v>3:15</v>
      </c>
      <c r="E218" s="22">
        <f xml:space="preserve"> RTD("cqg.rtd",,"StudyData", $P$6, "Bar", "", "Time", $O$4, -$B218,$T$4,$S$4, "","False")</f>
        <v>42669.135416666664</v>
      </c>
      <c r="F218" s="23">
        <f xml:space="preserve"> RTD("cqg.rtd",,"StudyData", $P$6, "Bar", "", "Open", $O$4, -$B218, $T$4,$S$4,,$Q$4,$R$4)</f>
        <v>14.31</v>
      </c>
      <c r="G218" s="23">
        <f xml:space="preserve"> RTD("cqg.rtd",,"StudyData", $P$6, "Bar", "", "High", $O$4, -$B218, $T$4,$S$4,,$Q$4,$R$4)</f>
        <v>14.36</v>
      </c>
      <c r="H218" s="23">
        <f xml:space="preserve"> RTD("cqg.rtd",,"StudyData", $P$6, "Bar", "", "Low", $O$4, -$B218, $T$4,$S$4,,$Q$4,$R$4)</f>
        <v>14.22</v>
      </c>
      <c r="I218" s="23">
        <f xml:space="preserve"> RTD("cqg.rtd",,"StudyData", $P$6, "Bar", "", "Close", $O$4, -$B218, $T$4,$S$4,,$Q$4,$R$4)</f>
        <v>14.22</v>
      </c>
      <c r="J218" s="23"/>
      <c r="K218" s="23"/>
      <c r="L218" s="23"/>
    </row>
    <row r="219" spans="2:12" x14ac:dyDescent="0.3">
      <c r="B219" s="19">
        <f t="shared" si="10"/>
        <v>215</v>
      </c>
      <c r="C219" s="21">
        <f xml:space="preserve"> RTD("cqg.rtd",,"StudyData", $P$6, "Bar", "", "Time", $O$4,-$B219, $T$4, "", "","False")</f>
        <v>42669.125</v>
      </c>
      <c r="D219" s="22" t="str">
        <f t="shared" si="9"/>
        <v>3:00</v>
      </c>
      <c r="E219" s="22">
        <f xml:space="preserve"> RTD("cqg.rtd",,"StudyData", $P$6, "Bar", "", "Time", $O$4, -$B219,$T$4,$S$4, "","False")</f>
        <v>42669.125</v>
      </c>
      <c r="F219" s="23">
        <f xml:space="preserve"> RTD("cqg.rtd",,"StudyData", $P$6, "Bar", "", "Open", $O$4, -$B219, $T$4,$S$4,,$Q$4,$R$4)</f>
        <v>14.29</v>
      </c>
      <c r="G219" s="23">
        <f xml:space="preserve"> RTD("cqg.rtd",,"StudyData", $P$6, "Bar", "", "High", $O$4, -$B219, $T$4,$S$4,,$Q$4,$R$4)</f>
        <v>14.39</v>
      </c>
      <c r="H219" s="23">
        <f xml:space="preserve"> RTD("cqg.rtd",,"StudyData", $P$6, "Bar", "", "Low", $O$4, -$B219, $T$4,$S$4,,$Q$4,$R$4)</f>
        <v>14.29</v>
      </c>
      <c r="I219" s="23">
        <f xml:space="preserve"> RTD("cqg.rtd",,"StudyData", $P$6, "Bar", "", "Close", $O$4, -$B219, $T$4,$S$4,,$Q$4,$R$4)</f>
        <v>14.33</v>
      </c>
      <c r="J219" s="23"/>
      <c r="K219" s="23"/>
      <c r="L219" s="23"/>
    </row>
    <row r="220" spans="2:12" x14ac:dyDescent="0.3">
      <c r="B220" s="19">
        <f t="shared" si="10"/>
        <v>216</v>
      </c>
      <c r="C220" s="21">
        <f xml:space="preserve"> RTD("cqg.rtd",,"StudyData", $P$6, "Bar", "", "Time", $O$4,-$B220, $T$4, "", "","False")</f>
        <v>42669.114583333336</v>
      </c>
      <c r="D220" s="22" t="str">
        <f t="shared" si="9"/>
        <v>2:45</v>
      </c>
      <c r="E220" s="22">
        <f xml:space="preserve"> RTD("cqg.rtd",,"StudyData", $P$6, "Bar", "", "Time", $O$4, -$B220,$T$4,$S$4, "","False")</f>
        <v>42669.114583333336</v>
      </c>
      <c r="F220" s="23">
        <f xml:space="preserve"> RTD("cqg.rtd",,"StudyData", $P$6, "Bar", "", "Open", $O$4, -$B220, $T$4,$S$4,,$Q$4,$R$4)</f>
        <v>14.34</v>
      </c>
      <c r="G220" s="23">
        <f xml:space="preserve"> RTD("cqg.rtd",,"StudyData", $P$6, "Bar", "", "High", $O$4, -$B220, $T$4,$S$4,,$Q$4,$R$4)</f>
        <v>14.39</v>
      </c>
      <c r="H220" s="23">
        <f xml:space="preserve"> RTD("cqg.rtd",,"StudyData", $P$6, "Bar", "", "Low", $O$4, -$B220, $T$4,$S$4,,$Q$4,$R$4)</f>
        <v>14.32</v>
      </c>
      <c r="I220" s="23">
        <f xml:space="preserve"> RTD("cqg.rtd",,"StudyData", $P$6, "Bar", "", "Close", $O$4, -$B220, $T$4,$S$4,,$Q$4,$R$4)</f>
        <v>14.32</v>
      </c>
      <c r="J220" s="23"/>
      <c r="K220" s="23"/>
      <c r="L220" s="23"/>
    </row>
    <row r="221" spans="2:12" x14ac:dyDescent="0.3">
      <c r="B221" s="19">
        <f t="shared" si="10"/>
        <v>217</v>
      </c>
      <c r="C221" s="21">
        <f xml:space="preserve"> RTD("cqg.rtd",,"StudyData", $P$6, "Bar", "", "Time", $O$4,-$B221, $T$4, "", "","False")</f>
        <v>42669.104166666664</v>
      </c>
      <c r="D221" s="22" t="str">
        <f t="shared" si="9"/>
        <v>2:30</v>
      </c>
      <c r="E221" s="22">
        <f xml:space="preserve"> RTD("cqg.rtd",,"StudyData", $P$6, "Bar", "", "Time", $O$4, -$B221,$T$4,$S$4, "","False")</f>
        <v>42669.104166666664</v>
      </c>
      <c r="F221" s="23">
        <f xml:space="preserve"> RTD("cqg.rtd",,"StudyData", $P$6, "Bar", "", "Open", $O$4, -$B221, $T$4,$S$4,,$Q$4,$R$4)</f>
        <v>14.21</v>
      </c>
      <c r="G221" s="23">
        <f xml:space="preserve"> RTD("cqg.rtd",,"StudyData", $P$6, "Bar", "", "High", $O$4, -$B221, $T$4,$S$4,,$Q$4,$R$4)</f>
        <v>14.36</v>
      </c>
      <c r="H221" s="23">
        <f xml:space="preserve"> RTD("cqg.rtd",,"StudyData", $P$6, "Bar", "", "Low", $O$4, -$B221, $T$4,$S$4,,$Q$4,$R$4)</f>
        <v>14.21</v>
      </c>
      <c r="I221" s="23">
        <f xml:space="preserve"> RTD("cqg.rtd",,"StudyData", $P$6, "Bar", "", "Close", $O$4, -$B221, $T$4,$S$4,,$Q$4,$R$4)</f>
        <v>14.33</v>
      </c>
      <c r="J221" s="23"/>
      <c r="K221" s="23"/>
      <c r="L221" s="23"/>
    </row>
    <row r="222" spans="2:12" x14ac:dyDescent="0.3">
      <c r="B222" s="19">
        <f t="shared" si="10"/>
        <v>218</v>
      </c>
      <c r="C222" s="21">
        <f xml:space="preserve"> RTD("cqg.rtd",,"StudyData", $P$6, "Bar", "", "Time", $O$4,-$B222, $T$4, "", "","False")</f>
        <v>42669.09375</v>
      </c>
      <c r="D222" s="22" t="str">
        <f t="shared" si="9"/>
        <v>2:15</v>
      </c>
      <c r="E222" s="22">
        <f xml:space="preserve"> RTD("cqg.rtd",,"StudyData", $P$6, "Bar", "", "Time", $O$4, -$B222,$T$4,$S$4, "","False")</f>
        <v>42669.09375</v>
      </c>
      <c r="F222" s="23">
        <f xml:space="preserve"> RTD("cqg.rtd",,"StudyData", $P$6, "Bar", "", "Open", $O$4, -$B222, $T$4,$S$4,,$Q$4,$R$4)</f>
        <v>14.33</v>
      </c>
      <c r="G222" s="23">
        <f xml:space="preserve"> RTD("cqg.rtd",,"StudyData", $P$6, "Bar", "", "High", $O$4, -$B222, $T$4,$S$4,,$Q$4,$R$4)</f>
        <v>14.33</v>
      </c>
      <c r="H222" s="23">
        <f xml:space="preserve"> RTD("cqg.rtd",,"StudyData", $P$6, "Bar", "", "Low", $O$4, -$B222, $T$4,$S$4,,$Q$4,$R$4)</f>
        <v>14.22</v>
      </c>
      <c r="I222" s="23">
        <f xml:space="preserve"> RTD("cqg.rtd",,"StudyData", $P$6, "Bar", "", "Close", $O$4, -$B222, $T$4,$S$4,,$Q$4,$R$4)</f>
        <v>14.27</v>
      </c>
      <c r="J222" s="23"/>
      <c r="K222" s="23"/>
      <c r="L222" s="23"/>
    </row>
    <row r="223" spans="2:12" x14ac:dyDescent="0.3">
      <c r="B223" s="19">
        <f t="shared" si="10"/>
        <v>219</v>
      </c>
      <c r="C223" s="21">
        <f xml:space="preserve"> RTD("cqg.rtd",,"StudyData", $P$6, "Bar", "", "Time", $O$4,-$B223, $T$4, "", "","False")</f>
        <v>42669.083333333336</v>
      </c>
      <c r="D223" s="22" t="str">
        <f t="shared" si="9"/>
        <v>2:00</v>
      </c>
      <c r="E223" s="22">
        <f xml:space="preserve"> RTD("cqg.rtd",,"StudyData", $P$6, "Bar", "", "Time", $O$4, -$B223,$T$4,$S$4, "","False")</f>
        <v>42669.083333333336</v>
      </c>
      <c r="F223" s="23">
        <f xml:space="preserve"> RTD("cqg.rtd",,"StudyData", $P$6, "Bar", "", "Open", $O$4, -$B223, $T$4,$S$4,,$Q$4,$R$4)</f>
        <v>14.27</v>
      </c>
      <c r="G223" s="23">
        <f xml:space="preserve"> RTD("cqg.rtd",,"StudyData", $P$6, "Bar", "", "High", $O$4, -$B223, $T$4,$S$4,,$Q$4,$R$4)</f>
        <v>14.36</v>
      </c>
      <c r="H223" s="23">
        <f xml:space="preserve"> RTD("cqg.rtd",,"StudyData", $P$6, "Bar", "", "Low", $O$4, -$B223, $T$4,$S$4,,$Q$4,$R$4)</f>
        <v>14.27</v>
      </c>
      <c r="I223" s="23">
        <f xml:space="preserve"> RTD("cqg.rtd",,"StudyData", $P$6, "Bar", "", "Close", $O$4, -$B223, $T$4,$S$4,,$Q$4,$R$4)</f>
        <v>14.29</v>
      </c>
      <c r="J223" s="23"/>
      <c r="K223" s="23"/>
      <c r="L223" s="23"/>
    </row>
    <row r="224" spans="2:12" x14ac:dyDescent="0.3">
      <c r="B224" s="19">
        <f t="shared" si="10"/>
        <v>220</v>
      </c>
      <c r="C224" s="21">
        <f xml:space="preserve"> RTD("cqg.rtd",,"StudyData", $P$6, "Bar", "", "Time", $O$4,-$B224, $T$4, "", "","False")</f>
        <v>42669.072916666664</v>
      </c>
      <c r="D224" s="22" t="str">
        <f t="shared" si="9"/>
        <v>1:45</v>
      </c>
      <c r="E224" s="22">
        <f xml:space="preserve"> RTD("cqg.rtd",,"StudyData", $P$6, "Bar", "", "Time", $O$4, -$B224,$T$4,$S$4, "","False")</f>
        <v>42669.072916666664</v>
      </c>
      <c r="F224" s="23">
        <f xml:space="preserve"> RTD("cqg.rtd",,"StudyData", $P$6, "Bar", "", "Open", $O$4, -$B224, $T$4,$S$4,,$Q$4,$R$4)</f>
        <v>14.32</v>
      </c>
      <c r="G224" s="23">
        <f xml:space="preserve"> RTD("cqg.rtd",,"StudyData", $P$6, "Bar", "", "High", $O$4, -$B224, $T$4,$S$4,,$Q$4,$R$4)</f>
        <v>14.38</v>
      </c>
      <c r="H224" s="23">
        <f xml:space="preserve"> RTD("cqg.rtd",,"StudyData", $P$6, "Bar", "", "Low", $O$4, -$B224, $T$4,$S$4,,$Q$4,$R$4)</f>
        <v>14.29</v>
      </c>
      <c r="I224" s="23">
        <f xml:space="preserve"> RTD("cqg.rtd",,"StudyData", $P$6, "Bar", "", "Close", $O$4, -$B224, $T$4,$S$4,,$Q$4,$R$4)</f>
        <v>14.31</v>
      </c>
      <c r="J224" s="23"/>
      <c r="K224" s="23"/>
      <c r="L224" s="23"/>
    </row>
    <row r="225" spans="2:12" x14ac:dyDescent="0.3">
      <c r="B225" s="19">
        <f t="shared" si="10"/>
        <v>221</v>
      </c>
      <c r="C225" s="21">
        <f xml:space="preserve"> RTD("cqg.rtd",,"StudyData", $P$6, "Bar", "", "Time", $O$4,-$B225, $T$4, "", "","False")</f>
        <v>42669.0625</v>
      </c>
      <c r="D225" s="22" t="str">
        <f t="shared" si="9"/>
        <v>1:30</v>
      </c>
      <c r="E225" s="22">
        <f xml:space="preserve"> RTD("cqg.rtd",,"StudyData", $P$6, "Bar", "", "Time", $O$4, -$B225,$T$4,$S$4, "","False")</f>
        <v>42669.0625</v>
      </c>
      <c r="F225" s="23">
        <f xml:space="preserve"> RTD("cqg.rtd",,"StudyData", $P$6, "Bar", "", "Open", $O$4, -$B225, $T$4,$S$4,,$Q$4,$R$4)</f>
        <v>14.33</v>
      </c>
      <c r="G225" s="23">
        <f xml:space="preserve"> RTD("cqg.rtd",,"StudyData", $P$6, "Bar", "", "High", $O$4, -$B225, $T$4,$S$4,,$Q$4,$R$4)</f>
        <v>14.4</v>
      </c>
      <c r="H225" s="23">
        <f xml:space="preserve"> RTD("cqg.rtd",,"StudyData", $P$6, "Bar", "", "Low", $O$4, -$B225, $T$4,$S$4,,$Q$4,$R$4)</f>
        <v>14.32</v>
      </c>
      <c r="I225" s="23">
        <f xml:space="preserve"> RTD("cqg.rtd",,"StudyData", $P$6, "Bar", "", "Close", $O$4, -$B225, $T$4,$S$4,,$Q$4,$R$4)</f>
        <v>14.33</v>
      </c>
      <c r="J225" s="23"/>
      <c r="K225" s="23"/>
      <c r="L225" s="23"/>
    </row>
    <row r="226" spans="2:12" x14ac:dyDescent="0.3">
      <c r="B226" s="19">
        <f t="shared" si="10"/>
        <v>222</v>
      </c>
      <c r="C226" s="21">
        <f xml:space="preserve"> RTD("cqg.rtd",,"StudyData", $P$6, "Bar", "", "Time", $O$4,-$B226, $T$4, "", "","False")</f>
        <v>42669.052083333336</v>
      </c>
      <c r="D226" s="22" t="str">
        <f t="shared" si="9"/>
        <v>1:15</v>
      </c>
      <c r="E226" s="22">
        <f xml:space="preserve"> RTD("cqg.rtd",,"StudyData", $P$6, "Bar", "", "Time", $O$4, -$B226,$T$4,$S$4, "","False")</f>
        <v>42669.052083333336</v>
      </c>
      <c r="F226" s="23">
        <f xml:space="preserve"> RTD("cqg.rtd",,"StudyData", $P$6, "Bar", "", "Open", $O$4, -$B226, $T$4,$S$4,,$Q$4,$R$4)</f>
        <v>14.28</v>
      </c>
      <c r="G226" s="23">
        <f xml:space="preserve"> RTD("cqg.rtd",,"StudyData", $P$6, "Bar", "", "High", $O$4, -$B226, $T$4,$S$4,,$Q$4,$R$4)</f>
        <v>14.37</v>
      </c>
      <c r="H226" s="23">
        <f xml:space="preserve"> RTD("cqg.rtd",,"StudyData", $P$6, "Bar", "", "Low", $O$4, -$B226, $T$4,$S$4,,$Q$4,$R$4)</f>
        <v>14.28</v>
      </c>
      <c r="I226" s="23">
        <f xml:space="preserve"> RTD("cqg.rtd",,"StudyData", $P$6, "Bar", "", "Close", $O$4, -$B226, $T$4,$S$4,,$Q$4,$R$4)</f>
        <v>14.32</v>
      </c>
      <c r="J226" s="23"/>
      <c r="K226" s="23"/>
      <c r="L226" s="23"/>
    </row>
    <row r="227" spans="2:12" x14ac:dyDescent="0.3">
      <c r="B227" s="19">
        <f t="shared" si="10"/>
        <v>223</v>
      </c>
      <c r="C227" s="21">
        <f xml:space="preserve"> RTD("cqg.rtd",,"StudyData", $P$6, "Bar", "", "Time", $O$4,-$B227, $T$4, "", "","False")</f>
        <v>42669.041666666664</v>
      </c>
      <c r="D227" s="22" t="str">
        <f t="shared" si="9"/>
        <v>1:00</v>
      </c>
      <c r="E227" s="22">
        <f xml:space="preserve"> RTD("cqg.rtd",,"StudyData", $P$6, "Bar", "", "Time", $O$4, -$B227,$T$4,$S$4, "","False")</f>
        <v>42669.041666666664</v>
      </c>
      <c r="F227" s="23">
        <f xml:space="preserve"> RTD("cqg.rtd",,"StudyData", $P$6, "Bar", "", "Open", $O$4, -$B227, $T$4,$S$4,,$Q$4,$R$4)</f>
        <v>14.27</v>
      </c>
      <c r="G227" s="23">
        <f xml:space="preserve"> RTD("cqg.rtd",,"StudyData", $P$6, "Bar", "", "High", $O$4, -$B227, $T$4,$S$4,,$Q$4,$R$4)</f>
        <v>14.33</v>
      </c>
      <c r="H227" s="23">
        <f xml:space="preserve"> RTD("cqg.rtd",,"StudyData", $P$6, "Bar", "", "Low", $O$4, -$B227, $T$4,$S$4,,$Q$4,$R$4)</f>
        <v>14.26</v>
      </c>
      <c r="I227" s="23">
        <f xml:space="preserve"> RTD("cqg.rtd",,"StudyData", $P$6, "Bar", "", "Close", $O$4, -$B227, $T$4,$S$4,,$Q$4,$R$4)</f>
        <v>14.32</v>
      </c>
      <c r="J227" s="23"/>
      <c r="K227" s="23"/>
      <c r="L227" s="23"/>
    </row>
    <row r="228" spans="2:12" x14ac:dyDescent="0.3">
      <c r="B228" s="19">
        <f t="shared" si="10"/>
        <v>224</v>
      </c>
      <c r="C228" s="21">
        <f xml:space="preserve"> RTD("cqg.rtd",,"StudyData", $P$6, "Bar", "", "Time", $O$4,-$B228, $T$4, "", "","False")</f>
        <v>42669.03125</v>
      </c>
      <c r="D228" s="22" t="str">
        <f t="shared" si="9"/>
        <v>0:45</v>
      </c>
      <c r="E228" s="22">
        <f xml:space="preserve"> RTD("cqg.rtd",,"StudyData", $P$6, "Bar", "", "Time", $O$4, -$B228,$T$4,$S$4, "","False")</f>
        <v>42669.03125</v>
      </c>
      <c r="F228" s="23">
        <f xml:space="preserve"> RTD("cqg.rtd",,"StudyData", $P$6, "Bar", "", "Open", $O$4, -$B228, $T$4,$S$4,,$Q$4,$R$4)</f>
        <v>14.31</v>
      </c>
      <c r="G228" s="23">
        <f xml:space="preserve"> RTD("cqg.rtd",,"StudyData", $P$6, "Bar", "", "High", $O$4, -$B228, $T$4,$S$4,,$Q$4,$R$4)</f>
        <v>14.32</v>
      </c>
      <c r="H228" s="23">
        <f xml:space="preserve"> RTD("cqg.rtd",,"StudyData", $P$6, "Bar", "", "Low", $O$4, -$B228, $T$4,$S$4,,$Q$4,$R$4)</f>
        <v>14.26</v>
      </c>
      <c r="I228" s="23">
        <f xml:space="preserve"> RTD("cqg.rtd",,"StudyData", $P$6, "Bar", "", "Close", $O$4, -$B228, $T$4,$S$4,,$Q$4,$R$4)</f>
        <v>14.31</v>
      </c>
      <c r="J228" s="23"/>
      <c r="K228" s="23"/>
      <c r="L228" s="23"/>
    </row>
    <row r="229" spans="2:12" x14ac:dyDescent="0.3">
      <c r="B229" s="19">
        <f t="shared" si="10"/>
        <v>225</v>
      </c>
      <c r="C229" s="21">
        <f xml:space="preserve"> RTD("cqg.rtd",,"StudyData", $P$6, "Bar", "", "Time", $O$4,-$B229, $T$4, "", "","False")</f>
        <v>42669.020833333336</v>
      </c>
      <c r="D229" s="22" t="str">
        <f t="shared" si="9"/>
        <v>0:30</v>
      </c>
      <c r="E229" s="22">
        <f xml:space="preserve"> RTD("cqg.rtd",,"StudyData", $P$6, "Bar", "", "Time", $O$4, -$B229,$T$4,$S$4, "","False")</f>
        <v>42669.020833333336</v>
      </c>
      <c r="F229" s="23">
        <f xml:space="preserve"> RTD("cqg.rtd",,"StudyData", $P$6, "Bar", "", "Open", $O$4, -$B229, $T$4,$S$4,,$Q$4,$R$4)</f>
        <v>14.25</v>
      </c>
      <c r="G229" s="23">
        <f xml:space="preserve"> RTD("cqg.rtd",,"StudyData", $P$6, "Bar", "", "High", $O$4, -$B229, $T$4,$S$4,,$Q$4,$R$4)</f>
        <v>14.31</v>
      </c>
      <c r="H229" s="23">
        <f xml:space="preserve"> RTD("cqg.rtd",,"StudyData", $P$6, "Bar", "", "Low", $O$4, -$B229, $T$4,$S$4,,$Q$4,$R$4)</f>
        <v>14.25</v>
      </c>
      <c r="I229" s="23">
        <f xml:space="preserve"> RTD("cqg.rtd",,"StudyData", $P$6, "Bar", "", "Close", $O$4, -$B229, $T$4,$S$4,,$Q$4,$R$4)</f>
        <v>14.3</v>
      </c>
      <c r="J229" s="23"/>
      <c r="K229" s="23"/>
      <c r="L229" s="23"/>
    </row>
    <row r="230" spans="2:12" x14ac:dyDescent="0.3">
      <c r="B230" s="19">
        <f t="shared" si="10"/>
        <v>226</v>
      </c>
      <c r="C230" s="21">
        <f xml:space="preserve"> RTD("cqg.rtd",,"StudyData", $P$6, "Bar", "", "Time", $O$4,-$B230, $T$4, "", "","False")</f>
        <v>42669.010416666664</v>
      </c>
      <c r="D230" s="22" t="str">
        <f t="shared" si="9"/>
        <v>0:15</v>
      </c>
      <c r="E230" s="22">
        <f xml:space="preserve"> RTD("cqg.rtd",,"StudyData", $P$6, "Bar", "", "Time", $O$4, -$B230,$T$4,$S$4, "","False")</f>
        <v>42669.010416666664</v>
      </c>
      <c r="F230" s="23">
        <f xml:space="preserve"> RTD("cqg.rtd",,"StudyData", $P$6, "Bar", "", "Open", $O$4, -$B230, $T$4,$S$4,,$Q$4,$R$4)</f>
        <v>14.32</v>
      </c>
      <c r="G230" s="23">
        <f xml:space="preserve"> RTD("cqg.rtd",,"StudyData", $P$6, "Bar", "", "High", $O$4, -$B230, $T$4,$S$4,,$Q$4,$R$4)</f>
        <v>14.32</v>
      </c>
      <c r="H230" s="23">
        <f xml:space="preserve"> RTD("cqg.rtd",,"StudyData", $P$6, "Bar", "", "Low", $O$4, -$B230, $T$4,$S$4,,$Q$4,$R$4)</f>
        <v>14.25</v>
      </c>
      <c r="I230" s="23">
        <f xml:space="preserve"> RTD("cqg.rtd",,"StudyData", $P$6, "Bar", "", "Close", $O$4, -$B230, $T$4,$S$4,,$Q$4,$R$4)</f>
        <v>14.25</v>
      </c>
      <c r="J230" s="23"/>
      <c r="K230" s="23"/>
      <c r="L230" s="23"/>
    </row>
    <row r="231" spans="2:12" x14ac:dyDescent="0.3">
      <c r="B231" s="19">
        <f t="shared" si="10"/>
        <v>227</v>
      </c>
      <c r="C231" s="21">
        <f xml:space="preserve"> RTD("cqg.rtd",,"StudyData", $P$6, "Bar", "", "Time", $O$4,-$B231, $T$4, "", "","False")</f>
        <v>42669</v>
      </c>
      <c r="D231" s="22" t="str">
        <f t="shared" si="9"/>
        <v>0:00</v>
      </c>
      <c r="E231" s="22">
        <f xml:space="preserve"> RTD("cqg.rtd",,"StudyData", $P$6, "Bar", "", "Time", $O$4, -$B231,$T$4,$S$4, "","False")</f>
        <v>42669</v>
      </c>
      <c r="F231" s="23">
        <f xml:space="preserve"> RTD("cqg.rtd",,"StudyData", $P$6, "Bar", "", "Open", $O$4, -$B231, $T$4,$S$4,,$Q$4,$R$4)</f>
        <v>14.25</v>
      </c>
      <c r="G231" s="23">
        <f xml:space="preserve"> RTD("cqg.rtd",,"StudyData", $P$6, "Bar", "", "High", $O$4, -$B231, $T$4,$S$4,,$Q$4,$R$4)</f>
        <v>14.32</v>
      </c>
      <c r="H231" s="23">
        <f xml:space="preserve"> RTD("cqg.rtd",,"StudyData", $P$6, "Bar", "", "Low", $O$4, -$B231, $T$4,$S$4,,$Q$4,$R$4)</f>
        <v>14.25</v>
      </c>
      <c r="I231" s="23">
        <f xml:space="preserve"> RTD("cqg.rtd",,"StudyData", $P$6, "Bar", "", "Close", $O$4, -$B231, $T$4,$S$4,,$Q$4,$R$4)</f>
        <v>14.32</v>
      </c>
      <c r="J231" s="23"/>
      <c r="K231" s="23"/>
      <c r="L231" s="23"/>
    </row>
    <row r="232" spans="2:12" x14ac:dyDescent="0.3">
      <c r="B232" s="19">
        <f t="shared" si="10"/>
        <v>228</v>
      </c>
      <c r="C232" s="21">
        <f xml:space="preserve"> RTD("cqg.rtd",,"StudyData", $P$6, "Bar", "", "Time", $O$4,-$B232, $T$4, "", "","False")</f>
        <v>42668.989583333336</v>
      </c>
      <c r="D232" s="22" t="str">
        <f t="shared" si="9"/>
        <v>23:45</v>
      </c>
      <c r="E232" s="22">
        <f xml:space="preserve"> RTD("cqg.rtd",,"StudyData", $P$6, "Bar", "", "Time", $O$4, -$B232,$T$4,$S$4, "","False")</f>
        <v>42668.989583333336</v>
      </c>
      <c r="F232" s="23">
        <f xml:space="preserve"> RTD("cqg.rtd",,"StudyData", $P$6, "Bar", "", "Open", $O$4, -$B232, $T$4,$S$4,,$Q$4,$R$4)</f>
        <v>14.3</v>
      </c>
      <c r="G232" s="23">
        <f xml:space="preserve"> RTD("cqg.rtd",,"StudyData", $P$6, "Bar", "", "High", $O$4, -$B232, $T$4,$S$4,,$Q$4,$R$4)</f>
        <v>14.3</v>
      </c>
      <c r="H232" s="23">
        <f xml:space="preserve"> RTD("cqg.rtd",,"StudyData", $P$6, "Bar", "", "Low", $O$4, -$B232, $T$4,$S$4,,$Q$4,$R$4)</f>
        <v>14.25</v>
      </c>
      <c r="I232" s="23">
        <f xml:space="preserve"> RTD("cqg.rtd",,"StudyData", $P$6, "Bar", "", "Close", $O$4, -$B232, $T$4,$S$4,,$Q$4,$R$4)</f>
        <v>14.3</v>
      </c>
      <c r="J232" s="23"/>
      <c r="K232" s="23"/>
      <c r="L232" s="23"/>
    </row>
    <row r="233" spans="2:12" x14ac:dyDescent="0.3">
      <c r="B233" s="19">
        <f t="shared" si="10"/>
        <v>229</v>
      </c>
      <c r="C233" s="21">
        <f xml:space="preserve"> RTD("cqg.rtd",,"StudyData", $P$6, "Bar", "", "Time", $O$4,-$B233, $T$4, "", "","False")</f>
        <v>42668.979166666664</v>
      </c>
      <c r="D233" s="22" t="str">
        <f t="shared" si="9"/>
        <v>23:30</v>
      </c>
      <c r="E233" s="22">
        <f xml:space="preserve"> RTD("cqg.rtd",,"StudyData", $P$6, "Bar", "", "Time", $O$4, -$B233,$T$4,$S$4, "","False")</f>
        <v>42668.979166666664</v>
      </c>
      <c r="F233" s="23">
        <f xml:space="preserve"> RTD("cqg.rtd",,"StudyData", $P$6, "Bar", "", "Open", $O$4, -$B233, $T$4,$S$4,,$Q$4,$R$4)</f>
        <v>14.32</v>
      </c>
      <c r="G233" s="23">
        <f xml:space="preserve"> RTD("cqg.rtd",,"StudyData", $P$6, "Bar", "", "High", $O$4, -$B233, $T$4,$S$4,,$Q$4,$R$4)</f>
        <v>14.32</v>
      </c>
      <c r="H233" s="23">
        <f xml:space="preserve"> RTD("cqg.rtd",,"StudyData", $P$6, "Bar", "", "Low", $O$4, -$B233, $T$4,$S$4,,$Q$4,$R$4)</f>
        <v>14.24</v>
      </c>
      <c r="I233" s="23">
        <f xml:space="preserve"> RTD("cqg.rtd",,"StudyData", $P$6, "Bar", "", "Close", $O$4, -$B233, $T$4,$S$4,,$Q$4,$R$4)</f>
        <v>14.3</v>
      </c>
      <c r="J233" s="23"/>
      <c r="K233" s="23"/>
      <c r="L233" s="23"/>
    </row>
    <row r="234" spans="2:12" x14ac:dyDescent="0.3">
      <c r="B234" s="19">
        <f t="shared" si="10"/>
        <v>230</v>
      </c>
      <c r="C234" s="21">
        <f xml:space="preserve"> RTD("cqg.rtd",,"StudyData", $P$6, "Bar", "", "Time", $O$4,-$B234, $T$4, "", "","False")</f>
        <v>42668.96875</v>
      </c>
      <c r="D234" s="22" t="str">
        <f t="shared" si="9"/>
        <v>23:15</v>
      </c>
      <c r="E234" s="22">
        <f xml:space="preserve"> RTD("cqg.rtd",,"StudyData", $P$6, "Bar", "", "Time", $O$4, -$B234,$T$4,$S$4, "","False")</f>
        <v>42668.96875</v>
      </c>
      <c r="F234" s="23">
        <f xml:space="preserve"> RTD("cqg.rtd",,"StudyData", $P$6, "Bar", "", "Open", $O$4, -$B234, $T$4,$S$4,,$Q$4,$R$4)</f>
        <v>14.26</v>
      </c>
      <c r="G234" s="23">
        <f xml:space="preserve"> RTD("cqg.rtd",,"StudyData", $P$6, "Bar", "", "High", $O$4, -$B234, $T$4,$S$4,,$Q$4,$R$4)</f>
        <v>14.32</v>
      </c>
      <c r="H234" s="23">
        <f xml:space="preserve"> RTD("cqg.rtd",,"StudyData", $P$6, "Bar", "", "Low", $O$4, -$B234, $T$4,$S$4,,$Q$4,$R$4)</f>
        <v>14.25</v>
      </c>
      <c r="I234" s="23">
        <f xml:space="preserve"> RTD("cqg.rtd",,"StudyData", $P$6, "Bar", "", "Close", $O$4, -$B234, $T$4,$S$4,,$Q$4,$R$4)</f>
        <v>14.32</v>
      </c>
      <c r="J234" s="23"/>
      <c r="K234" s="23"/>
      <c r="L234" s="23"/>
    </row>
    <row r="235" spans="2:12" x14ac:dyDescent="0.3">
      <c r="B235" s="19">
        <f t="shared" si="10"/>
        <v>231</v>
      </c>
      <c r="C235" s="21">
        <f xml:space="preserve"> RTD("cqg.rtd",,"StudyData", $P$6, "Bar", "", "Time", $O$4,-$B235, $T$4, "", "","False")</f>
        <v>42668.958333333336</v>
      </c>
      <c r="D235" s="22" t="str">
        <f t="shared" si="9"/>
        <v>23:00</v>
      </c>
      <c r="E235" s="22">
        <f xml:space="preserve"> RTD("cqg.rtd",,"StudyData", $P$6, "Bar", "", "Time", $O$4, -$B235,$T$4,$S$4, "","False")</f>
        <v>42668.958333333336</v>
      </c>
      <c r="F235" s="23">
        <f xml:space="preserve"> RTD("cqg.rtd",,"StudyData", $P$6, "Bar", "", "Open", $O$4, -$B235, $T$4,$S$4,,$Q$4,$R$4)</f>
        <v>14.32</v>
      </c>
      <c r="G235" s="23">
        <f xml:space="preserve"> RTD("cqg.rtd",,"StudyData", $P$6, "Bar", "", "High", $O$4, -$B235, $T$4,$S$4,,$Q$4,$R$4)</f>
        <v>14.32</v>
      </c>
      <c r="H235" s="23">
        <f xml:space="preserve"> RTD("cqg.rtd",,"StudyData", $P$6, "Bar", "", "Low", $O$4, -$B235, $T$4,$S$4,,$Q$4,$R$4)</f>
        <v>14.25</v>
      </c>
      <c r="I235" s="23">
        <f xml:space="preserve"> RTD("cqg.rtd",,"StudyData", $P$6, "Bar", "", "Close", $O$4, -$B235, $T$4,$S$4,,$Q$4,$R$4)</f>
        <v>14.26</v>
      </c>
      <c r="J235" s="23"/>
      <c r="K235" s="23"/>
      <c r="L235" s="23"/>
    </row>
    <row r="236" spans="2:12" x14ac:dyDescent="0.3">
      <c r="B236" s="19">
        <f t="shared" si="10"/>
        <v>232</v>
      </c>
      <c r="C236" s="21">
        <f xml:space="preserve"> RTD("cqg.rtd",,"StudyData", $P$6, "Bar", "", "Time", $O$4,-$B236, $T$4, "", "","False")</f>
        <v>42668.947916666664</v>
      </c>
      <c r="D236" s="22" t="str">
        <f t="shared" si="9"/>
        <v>22:45</v>
      </c>
      <c r="E236" s="22">
        <f xml:space="preserve"> RTD("cqg.rtd",,"StudyData", $P$6, "Bar", "", "Time", $O$4, -$B236,$T$4,$S$4, "","False")</f>
        <v>42668.947916666664</v>
      </c>
      <c r="F236" s="23">
        <f xml:space="preserve"> RTD("cqg.rtd",,"StudyData", $P$6, "Bar", "", "Open", $O$4, -$B236, $T$4,$S$4,,$Q$4,$R$4)</f>
        <v>14.26</v>
      </c>
      <c r="G236" s="23">
        <f xml:space="preserve"> RTD("cqg.rtd",,"StudyData", $P$6, "Bar", "", "High", $O$4, -$B236, $T$4,$S$4,,$Q$4,$R$4)</f>
        <v>14.31</v>
      </c>
      <c r="H236" s="23">
        <f xml:space="preserve"> RTD("cqg.rtd",,"StudyData", $P$6, "Bar", "", "Low", $O$4, -$B236, $T$4,$S$4,,$Q$4,$R$4)</f>
        <v>14.26</v>
      </c>
      <c r="I236" s="23">
        <f xml:space="preserve"> RTD("cqg.rtd",,"StudyData", $P$6, "Bar", "", "Close", $O$4, -$B236, $T$4,$S$4,,$Q$4,$R$4)</f>
        <v>14.27</v>
      </c>
      <c r="J236" s="23"/>
      <c r="K236" s="23"/>
      <c r="L236" s="23"/>
    </row>
    <row r="237" spans="2:12" x14ac:dyDescent="0.3">
      <c r="B237" s="19">
        <f t="shared" si="10"/>
        <v>233</v>
      </c>
      <c r="C237" s="21">
        <f xml:space="preserve"> RTD("cqg.rtd",,"StudyData", $P$6, "Bar", "", "Time", $O$4,-$B237, $T$4, "", "","False")</f>
        <v>42668.9375</v>
      </c>
      <c r="D237" s="22" t="str">
        <f t="shared" si="9"/>
        <v>22:30</v>
      </c>
      <c r="E237" s="22">
        <f xml:space="preserve"> RTD("cqg.rtd",,"StudyData", $P$6, "Bar", "", "Time", $O$4, -$B237,$T$4,$S$4, "","False")</f>
        <v>42668.9375</v>
      </c>
      <c r="F237" s="23">
        <f xml:space="preserve"> RTD("cqg.rtd",,"StudyData", $P$6, "Bar", "", "Open", $O$4, -$B237, $T$4,$S$4,,$Q$4,$R$4)</f>
        <v>14.3</v>
      </c>
      <c r="G237" s="23">
        <f xml:space="preserve"> RTD("cqg.rtd",,"StudyData", $P$6, "Bar", "", "High", $O$4, -$B237, $T$4,$S$4,,$Q$4,$R$4)</f>
        <v>14.31</v>
      </c>
      <c r="H237" s="23">
        <f xml:space="preserve"> RTD("cqg.rtd",,"StudyData", $P$6, "Bar", "", "Low", $O$4, -$B237, $T$4,$S$4,,$Q$4,$R$4)</f>
        <v>14.24</v>
      </c>
      <c r="I237" s="23">
        <f xml:space="preserve"> RTD("cqg.rtd",,"StudyData", $P$6, "Bar", "", "Close", $O$4, -$B237, $T$4,$S$4,,$Q$4,$R$4)</f>
        <v>14.26</v>
      </c>
      <c r="J237" s="23"/>
      <c r="K237" s="23"/>
      <c r="L237" s="23"/>
    </row>
    <row r="238" spans="2:12" x14ac:dyDescent="0.3">
      <c r="B238" s="19">
        <f t="shared" si="10"/>
        <v>234</v>
      </c>
      <c r="C238" s="21">
        <f xml:space="preserve"> RTD("cqg.rtd",,"StudyData", $P$6, "Bar", "", "Time", $O$4,-$B238, $T$4, "", "","False")</f>
        <v>42668.927083333336</v>
      </c>
      <c r="D238" s="22" t="str">
        <f t="shared" si="9"/>
        <v>22:15</v>
      </c>
      <c r="E238" s="22">
        <f xml:space="preserve"> RTD("cqg.rtd",,"StudyData", $P$6, "Bar", "", "Time", $O$4, -$B238,$T$4,$S$4, "","False")</f>
        <v>42668.927083333336</v>
      </c>
      <c r="F238" s="23">
        <f xml:space="preserve"> RTD("cqg.rtd",,"StudyData", $P$6, "Bar", "", "Open", $O$4, -$B238, $T$4,$S$4,,$Q$4,$R$4)</f>
        <v>14.25</v>
      </c>
      <c r="G238" s="23">
        <f xml:space="preserve"> RTD("cqg.rtd",,"StudyData", $P$6, "Bar", "", "High", $O$4, -$B238, $T$4,$S$4,,$Q$4,$R$4)</f>
        <v>14.31</v>
      </c>
      <c r="H238" s="23">
        <f xml:space="preserve"> RTD("cqg.rtd",,"StudyData", $P$6, "Bar", "", "Low", $O$4, -$B238, $T$4,$S$4,,$Q$4,$R$4)</f>
        <v>14.25</v>
      </c>
      <c r="I238" s="23">
        <f xml:space="preserve"> RTD("cqg.rtd",,"StudyData", $P$6, "Bar", "", "Close", $O$4, -$B238, $T$4,$S$4,,$Q$4,$R$4)</f>
        <v>14.31</v>
      </c>
      <c r="J238" s="23"/>
      <c r="K238" s="23"/>
      <c r="L238" s="23"/>
    </row>
    <row r="239" spans="2:12" x14ac:dyDescent="0.3">
      <c r="B239" s="19">
        <f t="shared" si="10"/>
        <v>235</v>
      </c>
      <c r="C239" s="21">
        <f xml:space="preserve"> RTD("cqg.rtd",,"StudyData", $P$6, "Bar", "", "Time", $O$4,-$B239, $T$4, "", "","False")</f>
        <v>42668.916666666664</v>
      </c>
      <c r="D239" s="22" t="str">
        <f t="shared" si="9"/>
        <v>22:00</v>
      </c>
      <c r="E239" s="22">
        <f xml:space="preserve"> RTD("cqg.rtd",,"StudyData", $P$6, "Bar", "", "Time", $O$4, -$B239,$T$4,$S$4, "","False")</f>
        <v>42668.916666666664</v>
      </c>
      <c r="F239" s="23">
        <f xml:space="preserve"> RTD("cqg.rtd",,"StudyData", $P$6, "Bar", "", "Open", $O$4, -$B239, $T$4,$S$4,,$Q$4,$R$4)</f>
        <v>14.26</v>
      </c>
      <c r="G239" s="23">
        <f xml:space="preserve"> RTD("cqg.rtd",,"StudyData", $P$6, "Bar", "", "High", $O$4, -$B239, $T$4,$S$4,,$Q$4,$R$4)</f>
        <v>14.32</v>
      </c>
      <c r="H239" s="23">
        <f xml:space="preserve"> RTD("cqg.rtd",,"StudyData", $P$6, "Bar", "", "Low", $O$4, -$B239, $T$4,$S$4,,$Q$4,$R$4)</f>
        <v>14.25</v>
      </c>
      <c r="I239" s="23">
        <f xml:space="preserve"> RTD("cqg.rtd",,"StudyData", $P$6, "Bar", "", "Close", $O$4, -$B239, $T$4,$S$4,,$Q$4,$R$4)</f>
        <v>14.25</v>
      </c>
      <c r="J239" s="23"/>
      <c r="K239" s="23"/>
      <c r="L239" s="23"/>
    </row>
    <row r="240" spans="2:12" x14ac:dyDescent="0.3">
      <c r="B240" s="19">
        <f t="shared" si="10"/>
        <v>236</v>
      </c>
      <c r="C240" s="21">
        <f xml:space="preserve"> RTD("cqg.rtd",,"StudyData", $P$6, "Bar", "", "Time", $O$4,-$B240, $T$4, "", "","False")</f>
        <v>42668.90625</v>
      </c>
      <c r="D240" s="22" t="str">
        <f t="shared" si="9"/>
        <v>21:45</v>
      </c>
      <c r="E240" s="22">
        <f xml:space="preserve"> RTD("cqg.rtd",,"StudyData", $P$6, "Bar", "", "Time", $O$4, -$B240,$T$4,$S$4, "","False")</f>
        <v>42668.90625</v>
      </c>
      <c r="F240" s="23">
        <f xml:space="preserve"> RTD("cqg.rtd",,"StudyData", $P$6, "Bar", "", "Open", $O$4, -$B240, $T$4,$S$4,,$Q$4,$R$4)</f>
        <v>14.32</v>
      </c>
      <c r="G240" s="23">
        <f xml:space="preserve"> RTD("cqg.rtd",,"StudyData", $P$6, "Bar", "", "High", $O$4, -$B240, $T$4,$S$4,,$Q$4,$R$4)</f>
        <v>14.33</v>
      </c>
      <c r="H240" s="23">
        <f xml:space="preserve"> RTD("cqg.rtd",,"StudyData", $P$6, "Bar", "", "Low", $O$4, -$B240, $T$4,$S$4,,$Q$4,$R$4)</f>
        <v>14.25</v>
      </c>
      <c r="I240" s="23">
        <f xml:space="preserve"> RTD("cqg.rtd",,"StudyData", $P$6, "Bar", "", "Close", $O$4, -$B240, $T$4,$S$4,,$Q$4,$R$4)</f>
        <v>14.31</v>
      </c>
      <c r="J240" s="23"/>
      <c r="K240" s="23"/>
      <c r="L240" s="23"/>
    </row>
    <row r="241" spans="2:12" x14ac:dyDescent="0.3">
      <c r="B241" s="19">
        <f t="shared" si="10"/>
        <v>237</v>
      </c>
      <c r="C241" s="21">
        <f xml:space="preserve"> RTD("cqg.rtd",,"StudyData", $P$6, "Bar", "", "Time", $O$4,-$B241, $T$4, "", "","False")</f>
        <v>42668.895833333336</v>
      </c>
      <c r="D241" s="22" t="str">
        <f t="shared" si="9"/>
        <v>21:30</v>
      </c>
      <c r="E241" s="22">
        <f xml:space="preserve"> RTD("cqg.rtd",,"StudyData", $P$6, "Bar", "", "Time", $O$4, -$B241,$T$4,$S$4, "","False")</f>
        <v>42668.895833333336</v>
      </c>
      <c r="F241" s="23">
        <f xml:space="preserve"> RTD("cqg.rtd",,"StudyData", $P$6, "Bar", "", "Open", $O$4, -$B241, $T$4,$S$4,,$Q$4,$R$4)</f>
        <v>14.32</v>
      </c>
      <c r="G241" s="23">
        <f xml:space="preserve"> RTD("cqg.rtd",,"StudyData", $P$6, "Bar", "", "High", $O$4, -$B241, $T$4,$S$4,,$Q$4,$R$4)</f>
        <v>14.32</v>
      </c>
      <c r="H241" s="23">
        <f xml:space="preserve"> RTD("cqg.rtd",,"StudyData", $P$6, "Bar", "", "Low", $O$4, -$B241, $T$4,$S$4,,$Q$4,$R$4)</f>
        <v>14.26</v>
      </c>
      <c r="I241" s="23">
        <f xml:space="preserve"> RTD("cqg.rtd",,"StudyData", $P$6, "Bar", "", "Close", $O$4, -$B241, $T$4,$S$4,,$Q$4,$R$4)</f>
        <v>14.32</v>
      </c>
      <c r="J241" s="23"/>
      <c r="K241" s="23"/>
      <c r="L241" s="23"/>
    </row>
    <row r="242" spans="2:12" x14ac:dyDescent="0.3">
      <c r="B242" s="19">
        <f t="shared" si="10"/>
        <v>238</v>
      </c>
      <c r="C242" s="21">
        <f xml:space="preserve"> RTD("cqg.rtd",,"StudyData", $P$6, "Bar", "", "Time", $O$4,-$B242, $T$4, "", "","False")</f>
        <v>42668.885416666664</v>
      </c>
      <c r="D242" s="22" t="str">
        <f t="shared" si="9"/>
        <v>21:15</v>
      </c>
      <c r="E242" s="22">
        <f xml:space="preserve"> RTD("cqg.rtd",,"StudyData", $P$6, "Bar", "", "Time", $O$4, -$B242,$T$4,$S$4, "","False")</f>
        <v>42668.885416666664</v>
      </c>
      <c r="F242" s="23">
        <f xml:space="preserve"> RTD("cqg.rtd",,"StudyData", $P$6, "Bar", "", "Open", $O$4, -$B242, $T$4,$S$4,,$Q$4,$R$4)</f>
        <v>14.32</v>
      </c>
      <c r="G242" s="23">
        <f xml:space="preserve"> RTD("cqg.rtd",,"StudyData", $P$6, "Bar", "", "High", $O$4, -$B242, $T$4,$S$4,,$Q$4,$R$4)</f>
        <v>14.33</v>
      </c>
      <c r="H242" s="23">
        <f xml:space="preserve"> RTD("cqg.rtd",,"StudyData", $P$6, "Bar", "", "Low", $O$4, -$B242, $T$4,$S$4,,$Q$4,$R$4)</f>
        <v>14.26</v>
      </c>
      <c r="I242" s="23">
        <f xml:space="preserve"> RTD("cqg.rtd",,"StudyData", $P$6, "Bar", "", "Close", $O$4, -$B242, $T$4,$S$4,,$Q$4,$R$4)</f>
        <v>14.3</v>
      </c>
      <c r="J242" s="23"/>
      <c r="K242" s="23"/>
      <c r="L242" s="23"/>
    </row>
    <row r="243" spans="2:12" x14ac:dyDescent="0.3">
      <c r="B243" s="19">
        <f t="shared" si="10"/>
        <v>239</v>
      </c>
      <c r="C243" s="21">
        <f xml:space="preserve"> RTD("cqg.rtd",,"StudyData", $P$6, "Bar", "", "Time", $O$4,-$B243, $T$4, "", "","False")</f>
        <v>42668.875</v>
      </c>
      <c r="D243" s="22" t="str">
        <f t="shared" si="9"/>
        <v>21:00</v>
      </c>
      <c r="E243" s="22">
        <f xml:space="preserve"> RTD("cqg.rtd",,"StudyData", $P$6, "Bar", "", "Time", $O$4, -$B243,$T$4,$S$4, "","False")</f>
        <v>42668.875</v>
      </c>
      <c r="F243" s="23">
        <f xml:space="preserve"> RTD("cqg.rtd",,"StudyData", $P$6, "Bar", "", "Open", $O$4, -$B243, $T$4,$S$4,,$Q$4,$R$4)</f>
        <v>14.34</v>
      </c>
      <c r="G243" s="23">
        <f xml:space="preserve"> RTD("cqg.rtd",,"StudyData", $P$6, "Bar", "", "High", $O$4, -$B243, $T$4,$S$4,,$Q$4,$R$4)</f>
        <v>14.34</v>
      </c>
      <c r="H243" s="23">
        <f xml:space="preserve"> RTD("cqg.rtd",,"StudyData", $P$6, "Bar", "", "Low", $O$4, -$B243, $T$4,$S$4,,$Q$4,$R$4)</f>
        <v>14.26</v>
      </c>
      <c r="I243" s="23">
        <f xml:space="preserve"> RTD("cqg.rtd",,"StudyData", $P$6, "Bar", "", "Close", $O$4, -$B243, $T$4,$S$4,,$Q$4,$R$4)</f>
        <v>14.32</v>
      </c>
      <c r="J243" s="23"/>
      <c r="K243" s="23"/>
      <c r="L243" s="23"/>
    </row>
    <row r="244" spans="2:12" x14ac:dyDescent="0.3">
      <c r="B244" s="19">
        <f t="shared" si="10"/>
        <v>240</v>
      </c>
      <c r="C244" s="21">
        <f xml:space="preserve"> RTD("cqg.rtd",,"StudyData", $P$6, "Bar", "", "Time", $O$4,-$B244, $T$4, "", "","False")</f>
        <v>42668.864583333336</v>
      </c>
      <c r="D244" s="22" t="str">
        <f t="shared" si="9"/>
        <v>20:45</v>
      </c>
      <c r="E244" s="22">
        <f xml:space="preserve"> RTD("cqg.rtd",,"StudyData", $P$6, "Bar", "", "Time", $O$4, -$B244,$T$4,$S$4, "","False")</f>
        <v>42668.864583333336</v>
      </c>
      <c r="F244" s="23">
        <f xml:space="preserve"> RTD("cqg.rtd",,"StudyData", $P$6, "Bar", "", "Open", $O$4, -$B244, $T$4,$S$4,,$Q$4,$R$4)</f>
        <v>14.27</v>
      </c>
      <c r="G244" s="23">
        <f xml:space="preserve"> RTD("cqg.rtd",,"StudyData", $P$6, "Bar", "", "High", $O$4, -$B244, $T$4,$S$4,,$Q$4,$R$4)</f>
        <v>14.32</v>
      </c>
      <c r="H244" s="23">
        <f xml:space="preserve"> RTD("cqg.rtd",,"StudyData", $P$6, "Bar", "", "Low", $O$4, -$B244, $T$4,$S$4,,$Q$4,$R$4)</f>
        <v>14.26</v>
      </c>
      <c r="I244" s="23">
        <f xml:space="preserve"> RTD("cqg.rtd",,"StudyData", $P$6, "Bar", "", "Close", $O$4, -$B244, $T$4,$S$4,,$Q$4,$R$4)</f>
        <v>14.32</v>
      </c>
      <c r="J244" s="23"/>
      <c r="K244" s="23"/>
      <c r="L244" s="23"/>
    </row>
    <row r="245" spans="2:12" x14ac:dyDescent="0.3">
      <c r="B245" s="19">
        <f t="shared" si="10"/>
        <v>241</v>
      </c>
      <c r="C245" s="21">
        <f xml:space="preserve"> RTD("cqg.rtd",,"StudyData", $P$6, "Bar", "", "Time", $O$4,-$B245, $T$4, "", "","False")</f>
        <v>42668.854166666664</v>
      </c>
      <c r="D245" s="22" t="str">
        <f t="shared" si="9"/>
        <v>20:30</v>
      </c>
      <c r="E245" s="22">
        <f xml:space="preserve"> RTD("cqg.rtd",,"StudyData", $P$6, "Bar", "", "Time", $O$4, -$B245,$T$4,$S$4, "","False")</f>
        <v>42668.854166666664</v>
      </c>
      <c r="F245" s="23">
        <f xml:space="preserve"> RTD("cqg.rtd",,"StudyData", $P$6, "Bar", "", "Open", $O$4, -$B245, $T$4,$S$4,,$Q$4,$R$4)</f>
        <v>14.34</v>
      </c>
      <c r="G245" s="23">
        <f xml:space="preserve"> RTD("cqg.rtd",,"StudyData", $P$6, "Bar", "", "High", $O$4, -$B245, $T$4,$S$4,,$Q$4,$R$4)</f>
        <v>14.34</v>
      </c>
      <c r="H245" s="23">
        <f xml:space="preserve"> RTD("cqg.rtd",,"StudyData", $P$6, "Bar", "", "Low", $O$4, -$B245, $T$4,$S$4,,$Q$4,$R$4)</f>
        <v>14.26</v>
      </c>
      <c r="I245" s="23">
        <f xml:space="preserve"> RTD("cqg.rtd",,"StudyData", $P$6, "Bar", "", "Close", $O$4, -$B245, $T$4,$S$4,,$Q$4,$R$4)</f>
        <v>14.27</v>
      </c>
      <c r="J245" s="23"/>
      <c r="K245" s="23"/>
      <c r="L245" s="23"/>
    </row>
    <row r="246" spans="2:12" x14ac:dyDescent="0.3">
      <c r="B246" s="19">
        <f t="shared" si="10"/>
        <v>242</v>
      </c>
      <c r="C246" s="21">
        <f xml:space="preserve"> RTD("cqg.rtd",,"StudyData", $P$6, "Bar", "", "Time", $O$4,-$B246, $T$4, "", "","False")</f>
        <v>42668.84375</v>
      </c>
      <c r="D246" s="22" t="str">
        <f t="shared" si="9"/>
        <v>20:15</v>
      </c>
      <c r="E246" s="22">
        <f xml:space="preserve"> RTD("cqg.rtd",,"StudyData", $P$6, "Bar", "", "Time", $O$4, -$B246,$T$4,$S$4, "","False")</f>
        <v>42668.84375</v>
      </c>
      <c r="F246" s="23">
        <f xml:space="preserve"> RTD("cqg.rtd",,"StudyData", $P$6, "Bar", "", "Open", $O$4, -$B246, $T$4,$S$4,,$Q$4,$R$4)</f>
        <v>14.32</v>
      </c>
      <c r="G246" s="23">
        <f xml:space="preserve"> RTD("cqg.rtd",,"StudyData", $P$6, "Bar", "", "High", $O$4, -$B246, $T$4,$S$4,,$Q$4,$R$4)</f>
        <v>14.34</v>
      </c>
      <c r="H246" s="23">
        <f xml:space="preserve"> RTD("cqg.rtd",,"StudyData", $P$6, "Bar", "", "Low", $O$4, -$B246, $T$4,$S$4,,$Q$4,$R$4)</f>
        <v>14.26</v>
      </c>
      <c r="I246" s="23">
        <f xml:space="preserve"> RTD("cqg.rtd",,"StudyData", $P$6, "Bar", "", "Close", $O$4, -$B246, $T$4,$S$4,,$Q$4,$R$4)</f>
        <v>14.34</v>
      </c>
      <c r="J246" s="23"/>
      <c r="K246" s="23"/>
      <c r="L246" s="23"/>
    </row>
    <row r="247" spans="2:12" x14ac:dyDescent="0.3">
      <c r="B247" s="19">
        <f t="shared" si="10"/>
        <v>243</v>
      </c>
      <c r="C247" s="21">
        <f xml:space="preserve"> RTD("cqg.rtd",,"StudyData", $P$6, "Bar", "", "Time", $O$4,-$B247, $T$4, "", "","False")</f>
        <v>42668.833333333336</v>
      </c>
      <c r="D247" s="22" t="str">
        <f t="shared" si="9"/>
        <v>20:00</v>
      </c>
      <c r="E247" s="22">
        <f xml:space="preserve"> RTD("cqg.rtd",,"StudyData", $P$6, "Bar", "", "Time", $O$4, -$B247,$T$4,$S$4, "","False")</f>
        <v>42668.833333333336</v>
      </c>
      <c r="F247" s="23">
        <f xml:space="preserve"> RTD("cqg.rtd",,"StudyData", $P$6, "Bar", "", "Open", $O$4, -$B247, $T$4,$S$4,,$Q$4,$R$4)</f>
        <v>14.34</v>
      </c>
      <c r="G247" s="23">
        <f xml:space="preserve"> RTD("cqg.rtd",,"StudyData", $P$6, "Bar", "", "High", $O$4, -$B247, $T$4,$S$4,,$Q$4,$R$4)</f>
        <v>14.34</v>
      </c>
      <c r="H247" s="23">
        <f xml:space="preserve"> RTD("cqg.rtd",,"StudyData", $P$6, "Bar", "", "Low", $O$4, -$B247, $T$4,$S$4,,$Q$4,$R$4)</f>
        <v>14.27</v>
      </c>
      <c r="I247" s="23">
        <f xml:space="preserve"> RTD("cqg.rtd",,"StudyData", $P$6, "Bar", "", "Close", $O$4, -$B247, $T$4,$S$4,,$Q$4,$R$4)</f>
        <v>14.32</v>
      </c>
      <c r="J247" s="23"/>
      <c r="K247" s="23"/>
      <c r="L247" s="23"/>
    </row>
    <row r="248" spans="2:12" x14ac:dyDescent="0.3">
      <c r="B248" s="19">
        <f t="shared" si="10"/>
        <v>244</v>
      </c>
      <c r="C248" s="21">
        <f xml:space="preserve"> RTD("cqg.rtd",,"StudyData", $P$6, "Bar", "", "Time", $O$4,-$B248, $T$4, "", "","False")</f>
        <v>42668.822916666664</v>
      </c>
      <c r="D248" s="22" t="str">
        <f t="shared" si="9"/>
        <v>19:45</v>
      </c>
      <c r="E248" s="22">
        <f xml:space="preserve"> RTD("cqg.rtd",,"StudyData", $P$6, "Bar", "", "Time", $O$4, -$B248,$T$4,$S$4, "","False")</f>
        <v>42668.822916666664</v>
      </c>
      <c r="F248" s="23">
        <f xml:space="preserve"> RTD("cqg.rtd",,"StudyData", $P$6, "Bar", "", "Open", $O$4, -$B248, $T$4,$S$4,,$Q$4,$R$4)</f>
        <v>14.36</v>
      </c>
      <c r="G248" s="23">
        <f xml:space="preserve"> RTD("cqg.rtd",,"StudyData", $P$6, "Bar", "", "High", $O$4, -$B248, $T$4,$S$4,,$Q$4,$R$4)</f>
        <v>14.36</v>
      </c>
      <c r="H248" s="23">
        <f xml:space="preserve"> RTD("cqg.rtd",,"StudyData", $P$6, "Bar", "", "Low", $O$4, -$B248, $T$4,$S$4,,$Q$4,$R$4)</f>
        <v>14.28</v>
      </c>
      <c r="I248" s="23">
        <f xml:space="preserve"> RTD("cqg.rtd",,"StudyData", $P$6, "Bar", "", "Close", $O$4, -$B248, $T$4,$S$4,,$Q$4,$R$4)</f>
        <v>14.28</v>
      </c>
      <c r="J248" s="23"/>
      <c r="K248" s="23"/>
      <c r="L248" s="23"/>
    </row>
    <row r="249" spans="2:12" x14ac:dyDescent="0.3">
      <c r="B249" s="19">
        <f t="shared" si="10"/>
        <v>245</v>
      </c>
      <c r="C249" s="21">
        <f xml:space="preserve"> RTD("cqg.rtd",,"StudyData", $P$6, "Bar", "", "Time", $O$4,-$B249, $T$4, "", "","False")</f>
        <v>42668.8125</v>
      </c>
      <c r="D249" s="22" t="str">
        <f t="shared" si="9"/>
        <v>19:30</v>
      </c>
      <c r="E249" s="22">
        <f xml:space="preserve"> RTD("cqg.rtd",,"StudyData", $P$6, "Bar", "", "Time", $O$4, -$B249,$T$4,$S$4, "","False")</f>
        <v>42668.8125</v>
      </c>
      <c r="F249" s="23">
        <f xml:space="preserve"> RTD("cqg.rtd",,"StudyData", $P$6, "Bar", "", "Open", $O$4, -$B249, $T$4,$S$4,,$Q$4,$R$4)</f>
        <v>14.34</v>
      </c>
      <c r="G249" s="23">
        <f xml:space="preserve"> RTD("cqg.rtd",,"StudyData", $P$6, "Bar", "", "High", $O$4, -$B249, $T$4,$S$4,,$Q$4,$R$4)</f>
        <v>14.36</v>
      </c>
      <c r="H249" s="23">
        <f xml:space="preserve"> RTD("cqg.rtd",,"StudyData", $P$6, "Bar", "", "Low", $O$4, -$B249, $T$4,$S$4,,$Q$4,$R$4)</f>
        <v>14.29</v>
      </c>
      <c r="I249" s="23">
        <f xml:space="preserve"> RTD("cqg.rtd",,"StudyData", $P$6, "Bar", "", "Close", $O$4, -$B249, $T$4,$S$4,,$Q$4,$R$4)</f>
        <v>14.36</v>
      </c>
      <c r="J249" s="23"/>
      <c r="K249" s="23"/>
      <c r="L249" s="23"/>
    </row>
    <row r="250" spans="2:12" x14ac:dyDescent="0.3">
      <c r="B250" s="19">
        <f t="shared" si="10"/>
        <v>246</v>
      </c>
      <c r="C250" s="21">
        <f xml:space="preserve"> RTD("cqg.rtd",,"StudyData", $P$6, "Bar", "", "Time", $O$4,-$B250, $T$4, "", "","False")</f>
        <v>42668.802083333336</v>
      </c>
      <c r="D250" s="22" t="str">
        <f t="shared" si="9"/>
        <v>19:15</v>
      </c>
      <c r="E250" s="22">
        <f xml:space="preserve"> RTD("cqg.rtd",,"StudyData", $P$6, "Bar", "", "Time", $O$4, -$B250,$T$4,$S$4, "","False")</f>
        <v>42668.802083333336</v>
      </c>
      <c r="F250" s="23">
        <f xml:space="preserve"> RTD("cqg.rtd",,"StudyData", $P$6, "Bar", "", "Open", $O$4, -$B250, $T$4,$S$4,,$Q$4,$R$4)</f>
        <v>14.28</v>
      </c>
      <c r="G250" s="23">
        <f xml:space="preserve"> RTD("cqg.rtd",,"StudyData", $P$6, "Bar", "", "High", $O$4, -$B250, $T$4,$S$4,,$Q$4,$R$4)</f>
        <v>14.36</v>
      </c>
      <c r="H250" s="23">
        <f xml:space="preserve"> RTD("cqg.rtd",,"StudyData", $P$6, "Bar", "", "Low", $O$4, -$B250, $T$4,$S$4,,$Q$4,$R$4)</f>
        <v>14.27</v>
      </c>
      <c r="I250" s="23">
        <f xml:space="preserve"> RTD("cqg.rtd",,"StudyData", $P$6, "Bar", "", "Close", $O$4, -$B250, $T$4,$S$4,,$Q$4,$R$4)</f>
        <v>14.36</v>
      </c>
      <c r="J250" s="23"/>
      <c r="K250" s="23"/>
      <c r="L250" s="23"/>
    </row>
    <row r="251" spans="2:12" x14ac:dyDescent="0.3">
      <c r="B251" s="19">
        <f t="shared" si="10"/>
        <v>247</v>
      </c>
      <c r="C251" s="21">
        <f xml:space="preserve"> RTD("cqg.rtd",,"StudyData", $P$6, "Bar", "", "Time", $O$4,-$B251, $T$4, "", "","False")</f>
        <v>42668.791666666664</v>
      </c>
      <c r="D251" s="22" t="str">
        <f t="shared" si="9"/>
        <v>19:00</v>
      </c>
      <c r="E251" s="22">
        <f xml:space="preserve"> RTD("cqg.rtd",,"StudyData", $P$6, "Bar", "", "Time", $O$4, -$B251,$T$4,$S$4, "","False")</f>
        <v>42668.791666666664</v>
      </c>
      <c r="F251" s="23">
        <f xml:space="preserve"> RTD("cqg.rtd",,"StudyData", $P$6, "Bar", "", "Open", $O$4, -$B251, $T$4,$S$4,,$Q$4,$R$4)</f>
        <v>14.34</v>
      </c>
      <c r="G251" s="23">
        <f xml:space="preserve"> RTD("cqg.rtd",,"StudyData", $P$6, "Bar", "", "High", $O$4, -$B251, $T$4,$S$4,,$Q$4,$R$4)</f>
        <v>14.35</v>
      </c>
      <c r="H251" s="23">
        <f xml:space="preserve"> RTD("cqg.rtd",,"StudyData", $P$6, "Bar", "", "Low", $O$4, -$B251, $T$4,$S$4,,$Q$4,$R$4)</f>
        <v>14.27</v>
      </c>
      <c r="I251" s="23">
        <f xml:space="preserve"> RTD("cqg.rtd",,"StudyData", $P$6, "Bar", "", "Close", $O$4, -$B251, $T$4,$S$4,,$Q$4,$R$4)</f>
        <v>14.27</v>
      </c>
      <c r="J251" s="23"/>
      <c r="K251" s="23"/>
      <c r="L251" s="23"/>
    </row>
    <row r="252" spans="2:12" x14ac:dyDescent="0.3">
      <c r="B252" s="19">
        <f t="shared" si="10"/>
        <v>248</v>
      </c>
      <c r="C252" s="21">
        <f xml:space="preserve"> RTD("cqg.rtd",,"StudyData", $P$6, "Bar", "", "Time", $O$4,-$B252, $T$4, "", "","False")</f>
        <v>42668.78125</v>
      </c>
      <c r="D252" s="22" t="str">
        <f t="shared" si="9"/>
        <v>18:45</v>
      </c>
      <c r="E252" s="22">
        <f xml:space="preserve"> RTD("cqg.rtd",,"StudyData", $P$6, "Bar", "", "Time", $O$4, -$B252,$T$4,$S$4, "","False")</f>
        <v>42668.78125</v>
      </c>
      <c r="F252" s="23">
        <f xml:space="preserve"> RTD("cqg.rtd",,"StudyData", $P$6, "Bar", "", "Open", $O$4, -$B252, $T$4,$S$4,,$Q$4,$R$4)</f>
        <v>14.31</v>
      </c>
      <c r="G252" s="23">
        <f xml:space="preserve"> RTD("cqg.rtd",,"StudyData", $P$6, "Bar", "", "High", $O$4, -$B252, $T$4,$S$4,,$Q$4,$R$4)</f>
        <v>14.36</v>
      </c>
      <c r="H252" s="23">
        <f xml:space="preserve"> RTD("cqg.rtd",,"StudyData", $P$6, "Bar", "", "Low", $O$4, -$B252, $T$4,$S$4,,$Q$4,$R$4)</f>
        <v>14.29</v>
      </c>
      <c r="I252" s="23">
        <f xml:space="preserve"> RTD("cqg.rtd",,"StudyData", $P$6, "Bar", "", "Close", $O$4, -$B252, $T$4,$S$4,,$Q$4,$R$4)</f>
        <v>14.36</v>
      </c>
      <c r="J252" s="23"/>
      <c r="K252" s="23"/>
      <c r="L252" s="23"/>
    </row>
    <row r="253" spans="2:12" x14ac:dyDescent="0.3">
      <c r="B253" s="19">
        <f t="shared" si="10"/>
        <v>249</v>
      </c>
      <c r="C253" s="21">
        <f xml:space="preserve"> RTD("cqg.rtd",,"StudyData", $P$6, "Bar", "", "Time", $O$4,-$B253, $T$4, "", "","False")</f>
        <v>42668.770833333336</v>
      </c>
      <c r="D253" s="22" t="str">
        <f t="shared" si="9"/>
        <v>18:30</v>
      </c>
      <c r="E253" s="22">
        <f xml:space="preserve"> RTD("cqg.rtd",,"StudyData", $P$6, "Bar", "", "Time", $O$4, -$B253,$T$4,$S$4, "","False")</f>
        <v>42668.770833333336</v>
      </c>
      <c r="F253" s="23">
        <f xml:space="preserve"> RTD("cqg.rtd",,"StudyData", $P$6, "Bar", "", "Open", $O$4, -$B253, $T$4,$S$4,,$Q$4,$R$4)</f>
        <v>14.38</v>
      </c>
      <c r="G253" s="23">
        <f xml:space="preserve"> RTD("cqg.rtd",,"StudyData", $P$6, "Bar", "", "High", $O$4, -$B253, $T$4,$S$4,,$Q$4,$R$4)</f>
        <v>14.39</v>
      </c>
      <c r="H253" s="23">
        <f xml:space="preserve"> RTD("cqg.rtd",,"StudyData", $P$6, "Bar", "", "Low", $O$4, -$B253, $T$4,$S$4,,$Q$4,$R$4)</f>
        <v>14.3</v>
      </c>
      <c r="I253" s="23">
        <f xml:space="preserve"> RTD("cqg.rtd",,"StudyData", $P$6, "Bar", "", "Close", $O$4, -$B253, $T$4,$S$4,,$Q$4,$R$4)</f>
        <v>14.34</v>
      </c>
      <c r="J253" s="23"/>
      <c r="K253" s="23"/>
      <c r="L253" s="23"/>
    </row>
    <row r="254" spans="2:12" x14ac:dyDescent="0.3">
      <c r="B254" s="19">
        <f t="shared" si="10"/>
        <v>250</v>
      </c>
      <c r="C254" s="21">
        <f xml:space="preserve"> RTD("cqg.rtd",,"StudyData", $P$6, "Bar", "", "Time", $O$4,-$B254, $T$4, "", "","False")</f>
        <v>42668.760416666664</v>
      </c>
      <c r="D254" s="22" t="str">
        <f t="shared" si="9"/>
        <v>18:15</v>
      </c>
      <c r="E254" s="22">
        <f xml:space="preserve"> RTD("cqg.rtd",,"StudyData", $P$6, "Bar", "", "Time", $O$4, -$B254,$T$4,$S$4, "","False")</f>
        <v>42668.760416666664</v>
      </c>
      <c r="F254" s="23">
        <f xml:space="preserve"> RTD("cqg.rtd",,"StudyData", $P$6, "Bar", "", "Open", $O$4, -$B254, $T$4,$S$4,,$Q$4,$R$4)</f>
        <v>14.34</v>
      </c>
      <c r="G254" s="23">
        <f xml:space="preserve"> RTD("cqg.rtd",,"StudyData", $P$6, "Bar", "", "High", $O$4, -$B254, $T$4,$S$4,,$Q$4,$R$4)</f>
        <v>14.4</v>
      </c>
      <c r="H254" s="23">
        <f xml:space="preserve"> RTD("cqg.rtd",,"StudyData", $P$6, "Bar", "", "Low", $O$4, -$B254, $T$4,$S$4,,$Q$4,$R$4)</f>
        <v>14.34</v>
      </c>
      <c r="I254" s="23">
        <f xml:space="preserve"> RTD("cqg.rtd",,"StudyData", $P$6, "Bar", "", "Close", $O$4, -$B254, $T$4,$S$4,,$Q$4,$R$4)</f>
        <v>14.38</v>
      </c>
      <c r="J254" s="23"/>
      <c r="K254" s="23"/>
      <c r="L254" s="23"/>
    </row>
    <row r="255" spans="2:12" x14ac:dyDescent="0.3">
      <c r="B255" s="19">
        <f t="shared" si="10"/>
        <v>251</v>
      </c>
      <c r="C255" s="21">
        <f xml:space="preserve"> RTD("cqg.rtd",,"StudyData", $P$6, "Bar", "", "Time", $O$4,-$B255, $T$4, "", "","False")</f>
        <v>42668.75</v>
      </c>
      <c r="D255" s="22" t="str">
        <f t="shared" si="9"/>
        <v>18:00</v>
      </c>
      <c r="E255" s="22">
        <f xml:space="preserve"> RTD("cqg.rtd",,"StudyData", $P$6, "Bar", "", "Time", $O$4, -$B255,$T$4,$S$4, "","False")</f>
        <v>42668.75</v>
      </c>
      <c r="F255" s="23">
        <f xml:space="preserve"> RTD("cqg.rtd",,"StudyData", $P$6, "Bar", "", "Open", $O$4, -$B255, $T$4,$S$4,,$Q$4,$R$4)</f>
        <v>14.3</v>
      </c>
      <c r="G255" s="23">
        <f xml:space="preserve"> RTD("cqg.rtd",,"StudyData", $P$6, "Bar", "", "High", $O$4, -$B255, $T$4,$S$4,,$Q$4,$R$4)</f>
        <v>14.35</v>
      </c>
      <c r="H255" s="23">
        <f xml:space="preserve"> RTD("cqg.rtd",,"StudyData", $P$6, "Bar", "", "Low", $O$4, -$B255, $T$4,$S$4,,$Q$4,$R$4)</f>
        <v>14.29</v>
      </c>
      <c r="I255" s="23">
        <f xml:space="preserve"> RTD("cqg.rtd",,"StudyData", $P$6, "Bar", "", "Close", $O$4, -$B255, $T$4,$S$4,,$Q$4,$R$4)</f>
        <v>14.34</v>
      </c>
      <c r="J255" s="23"/>
      <c r="K255" s="23"/>
      <c r="L255" s="23"/>
    </row>
    <row r="256" spans="2:12" x14ac:dyDescent="0.3">
      <c r="B256" s="19">
        <f t="shared" si="10"/>
        <v>252</v>
      </c>
      <c r="C256" s="21">
        <f xml:space="preserve"> RTD("cqg.rtd",,"StudyData", $P$6, "Bar", "", "Time", $O$4,-$B256, $T$4, "", "","False")</f>
        <v>42668.739583333336</v>
      </c>
      <c r="D256" s="22" t="str">
        <f t="shared" si="9"/>
        <v>17:45</v>
      </c>
      <c r="E256" s="22">
        <f xml:space="preserve"> RTD("cqg.rtd",,"StudyData", $P$6, "Bar", "", "Time", $O$4, -$B256,$T$4,$S$4, "","False")</f>
        <v>42668.739583333336</v>
      </c>
      <c r="F256" s="23">
        <f xml:space="preserve"> RTD("cqg.rtd",,"StudyData", $P$6, "Bar", "", "Open", $O$4, -$B256, $T$4,$S$4,,$Q$4,$R$4)</f>
        <v>14.36</v>
      </c>
      <c r="G256" s="23">
        <f xml:space="preserve"> RTD("cqg.rtd",,"StudyData", $P$6, "Bar", "", "High", $O$4, -$B256, $T$4,$S$4,,$Q$4,$R$4)</f>
        <v>14.36</v>
      </c>
      <c r="H256" s="23">
        <f xml:space="preserve"> RTD("cqg.rtd",,"StudyData", $P$6, "Bar", "", "Low", $O$4, -$B256, $T$4,$S$4,,$Q$4,$R$4)</f>
        <v>14.29</v>
      </c>
      <c r="I256" s="23">
        <f xml:space="preserve"> RTD("cqg.rtd",,"StudyData", $P$6, "Bar", "", "Close", $O$4, -$B256, $T$4,$S$4,,$Q$4,$R$4)</f>
        <v>14.35</v>
      </c>
      <c r="J256" s="23"/>
      <c r="K256" s="23"/>
      <c r="L256" s="23"/>
    </row>
    <row r="257" spans="2:12" x14ac:dyDescent="0.3">
      <c r="B257" s="19">
        <f t="shared" si="10"/>
        <v>253</v>
      </c>
      <c r="C257" s="21">
        <f xml:space="preserve"> RTD("cqg.rtd",,"StudyData", $P$6, "Bar", "", "Time", $O$4,-$B257, $T$4, "", "","False")</f>
        <v>42668.729166666664</v>
      </c>
      <c r="D257" s="22" t="str">
        <f t="shared" si="9"/>
        <v>17:30</v>
      </c>
      <c r="E257" s="22">
        <f xml:space="preserve"> RTD("cqg.rtd",,"StudyData", $P$6, "Bar", "", "Time", $O$4, -$B257,$T$4,$S$4, "","False")</f>
        <v>42668.729166666664</v>
      </c>
      <c r="F257" s="23">
        <f xml:space="preserve"> RTD("cqg.rtd",,"StudyData", $P$6, "Bar", "", "Open", $O$4, -$B257, $T$4,$S$4,,$Q$4,$R$4)</f>
        <v>14.36</v>
      </c>
      <c r="G257" s="23">
        <f xml:space="preserve"> RTD("cqg.rtd",,"StudyData", $P$6, "Bar", "", "High", $O$4, -$B257, $T$4,$S$4,,$Q$4,$R$4)</f>
        <v>14.38</v>
      </c>
      <c r="H257" s="23">
        <f xml:space="preserve"> RTD("cqg.rtd",,"StudyData", $P$6, "Bar", "", "Low", $O$4, -$B257, $T$4,$S$4,,$Q$4,$R$4)</f>
        <v>14.3</v>
      </c>
      <c r="I257" s="23">
        <f xml:space="preserve"> RTD("cqg.rtd",,"StudyData", $P$6, "Bar", "", "Close", $O$4, -$B257, $T$4,$S$4,,$Q$4,$R$4)</f>
        <v>14.36</v>
      </c>
      <c r="J257" s="23"/>
      <c r="K257" s="23"/>
      <c r="L257" s="23"/>
    </row>
    <row r="258" spans="2:12" x14ac:dyDescent="0.3">
      <c r="B258" s="19">
        <f t="shared" si="10"/>
        <v>254</v>
      </c>
      <c r="C258" s="21">
        <f xml:space="preserve"> RTD("cqg.rtd",,"StudyData", $P$6, "Bar", "", "Time", $O$4,-$B258, $T$4, "", "","False")</f>
        <v>42668.71875</v>
      </c>
      <c r="D258" s="22" t="str">
        <f t="shared" si="9"/>
        <v>17:15</v>
      </c>
      <c r="E258" s="22">
        <f xml:space="preserve"> RTD("cqg.rtd",,"StudyData", $P$6, "Bar", "", "Time", $O$4, -$B258,$T$4,$S$4, "","False")</f>
        <v>42668.71875</v>
      </c>
      <c r="F258" s="23">
        <f xml:space="preserve"> RTD("cqg.rtd",,"StudyData", $P$6, "Bar", "", "Open", $O$4, -$B258, $T$4,$S$4,,$Q$4,$R$4)</f>
        <v>14.36</v>
      </c>
      <c r="G258" s="23">
        <f xml:space="preserve"> RTD("cqg.rtd",,"StudyData", $P$6, "Bar", "", "High", $O$4, -$B258, $T$4,$S$4,,$Q$4,$R$4)</f>
        <v>14.41</v>
      </c>
      <c r="H258" s="23">
        <f xml:space="preserve"> RTD("cqg.rtd",,"StudyData", $P$6, "Bar", "", "Low", $O$4, -$B258, $T$4,$S$4,,$Q$4,$R$4)</f>
        <v>14.34</v>
      </c>
      <c r="I258" s="23">
        <f xml:space="preserve"> RTD("cqg.rtd",,"StudyData", $P$6, "Bar", "", "Close", $O$4, -$B258, $T$4,$S$4,,$Q$4,$R$4)</f>
        <v>14.36</v>
      </c>
      <c r="J258" s="23"/>
      <c r="K258" s="23"/>
      <c r="L258" s="23"/>
    </row>
    <row r="259" spans="2:12" x14ac:dyDescent="0.3">
      <c r="B259" s="19">
        <f t="shared" si="10"/>
        <v>255</v>
      </c>
      <c r="C259" s="21">
        <f xml:space="preserve"> RTD("cqg.rtd",,"StudyData", $P$6, "Bar", "", "Time", $O$4,-$B259, $T$4, "", "","False")</f>
        <v>42668.708333333336</v>
      </c>
      <c r="D259" s="22" t="str">
        <f t="shared" si="9"/>
        <v>17:00</v>
      </c>
      <c r="E259" s="22">
        <f xml:space="preserve"> RTD("cqg.rtd",,"StudyData", $P$6, "Bar", "", "Time", $O$4, -$B259,$T$4,$S$4, "","False")</f>
        <v>42668.708333333336</v>
      </c>
      <c r="F259" s="23">
        <f xml:space="preserve"> RTD("cqg.rtd",,"StudyData", $P$6, "Bar", "", "Open", $O$4, -$B259, $T$4,$S$4,,$Q$4,$R$4)</f>
        <v>14.42</v>
      </c>
      <c r="G259" s="23">
        <f xml:space="preserve"> RTD("cqg.rtd",,"StudyData", $P$6, "Bar", "", "High", $O$4, -$B259, $T$4,$S$4,,$Q$4,$R$4)</f>
        <v>14.42</v>
      </c>
      <c r="H259" s="23">
        <f xml:space="preserve"> RTD("cqg.rtd",,"StudyData", $P$6, "Bar", "", "Low", $O$4, -$B259, $T$4,$S$4,,$Q$4,$R$4)</f>
        <v>14.28</v>
      </c>
      <c r="I259" s="23">
        <f xml:space="preserve"> RTD("cqg.rtd",,"StudyData", $P$6, "Bar", "", "Close", $O$4, -$B259, $T$4,$S$4,,$Q$4,$R$4)</f>
        <v>14.35</v>
      </c>
      <c r="J259" s="23"/>
      <c r="K259" s="23"/>
      <c r="L259" s="23"/>
    </row>
    <row r="260" spans="2:12" x14ac:dyDescent="0.3">
      <c r="B260" s="19">
        <f t="shared" si="10"/>
        <v>256</v>
      </c>
      <c r="C260" s="21">
        <f xml:space="preserve"> RTD("cqg.rtd",,"StudyData", $P$6, "Bar", "", "Time", $O$4,-$B260, $T$4, "", "","False")</f>
        <v>42668.65625</v>
      </c>
      <c r="D260" s="22" t="str">
        <f t="shared" si="9"/>
        <v>15:45</v>
      </c>
      <c r="E260" s="22">
        <f xml:space="preserve"> RTD("cqg.rtd",,"StudyData", $P$6, "Bar", "", "Time", $O$4, -$B260,$T$4,$S$4, "","False")</f>
        <v>42668.65625</v>
      </c>
      <c r="F260" s="23">
        <f xml:space="preserve"> RTD("cqg.rtd",,"StudyData", $P$6, "Bar", "", "Open", $O$4, -$B260, $T$4,$S$4,,$Q$4,$R$4)</f>
        <v>14.33</v>
      </c>
      <c r="G260" s="23">
        <f xml:space="preserve"> RTD("cqg.rtd",,"StudyData", $P$6, "Bar", "", "High", $O$4, -$B260, $T$4,$S$4,,$Q$4,$R$4)</f>
        <v>14.4</v>
      </c>
      <c r="H260" s="23">
        <f xml:space="preserve"> RTD("cqg.rtd",,"StudyData", $P$6, "Bar", "", "Low", $O$4, -$B260, $T$4,$S$4,,$Q$4,$R$4)</f>
        <v>14.3</v>
      </c>
      <c r="I260" s="23">
        <f xml:space="preserve"> RTD("cqg.rtd",,"StudyData", $P$6, "Bar", "", "Close", $O$4, -$B260, $T$4,$S$4,,$Q$4,$R$4)</f>
        <v>14.4</v>
      </c>
      <c r="J260" s="23"/>
      <c r="K260" s="23"/>
      <c r="L260" s="23"/>
    </row>
    <row r="261" spans="2:12" x14ac:dyDescent="0.3">
      <c r="B261" s="19">
        <f t="shared" si="10"/>
        <v>257</v>
      </c>
      <c r="C261" s="21">
        <f xml:space="preserve"> RTD("cqg.rtd",,"StudyData", $P$6, "Bar", "", "Time", $O$4,-$B261, $T$4, "", "","False")</f>
        <v>42668.645833333336</v>
      </c>
      <c r="D261" s="22" t="str">
        <f t="shared" ref="D261:D303" si="11">IF(ISTEXT($O$4),TEXT(C261,"MM/DD/YY"),TEXT(E261,"H:MM"))</f>
        <v>15:30</v>
      </c>
      <c r="E261" s="22">
        <f xml:space="preserve"> RTD("cqg.rtd",,"StudyData", $P$6, "Bar", "", "Time", $O$4, -$B261,$T$4,$S$4, "","False")</f>
        <v>42668.645833333336</v>
      </c>
      <c r="F261" s="23">
        <f xml:space="preserve"> RTD("cqg.rtd",,"StudyData", $P$6, "Bar", "", "Open", $O$4, -$B261, $T$4,$S$4,,$Q$4,$R$4)</f>
        <v>14.51</v>
      </c>
      <c r="G261" s="23">
        <f xml:space="preserve"> RTD("cqg.rtd",,"StudyData", $P$6, "Bar", "", "High", $O$4, -$B261, $T$4,$S$4,,$Q$4,$R$4)</f>
        <v>14.51</v>
      </c>
      <c r="H261" s="23">
        <f xml:space="preserve"> RTD("cqg.rtd",,"StudyData", $P$6, "Bar", "", "Low", $O$4, -$B261, $T$4,$S$4,,$Q$4,$R$4)</f>
        <v>14.23</v>
      </c>
      <c r="I261" s="23">
        <f xml:space="preserve"> RTD("cqg.rtd",,"StudyData", $P$6, "Bar", "", "Close", $O$4, -$B261, $T$4,$S$4,,$Q$4,$R$4)</f>
        <v>14.32</v>
      </c>
      <c r="J261" s="23"/>
      <c r="K261" s="23"/>
      <c r="L261" s="23"/>
    </row>
    <row r="262" spans="2:12" x14ac:dyDescent="0.3">
      <c r="B262" s="19">
        <f t="shared" ref="B262:B303" si="12">B261+1</f>
        <v>258</v>
      </c>
      <c r="C262" s="21">
        <f xml:space="preserve"> RTD("cqg.rtd",,"StudyData", $P$6, "Bar", "", "Time", $O$4,-$B262, $T$4, "", "","False")</f>
        <v>42668.635416666664</v>
      </c>
      <c r="D262" s="22" t="str">
        <f t="shared" si="11"/>
        <v>15:15</v>
      </c>
      <c r="E262" s="22">
        <f xml:space="preserve"> RTD("cqg.rtd",,"StudyData", $P$6, "Bar", "", "Time", $O$4, -$B262,$T$4,$S$4, "","False")</f>
        <v>42668.635416666664</v>
      </c>
      <c r="F262" s="23">
        <f xml:space="preserve"> RTD("cqg.rtd",,"StudyData", $P$6, "Bar", "", "Open", $O$4, -$B262, $T$4,$S$4,,$Q$4,$R$4)</f>
        <v>14.4</v>
      </c>
      <c r="G262" s="23">
        <f xml:space="preserve"> RTD("cqg.rtd",,"StudyData", $P$6, "Bar", "", "High", $O$4, -$B262, $T$4,$S$4,,$Q$4,$R$4)</f>
        <v>14.5</v>
      </c>
      <c r="H262" s="23">
        <f xml:space="preserve"> RTD("cqg.rtd",,"StudyData", $P$6, "Bar", "", "Low", $O$4, -$B262, $T$4,$S$4,,$Q$4,$R$4)</f>
        <v>14.38</v>
      </c>
      <c r="I262" s="23">
        <f xml:space="preserve"> RTD("cqg.rtd",,"StudyData", $P$6, "Bar", "", "Close", $O$4, -$B262, $T$4,$S$4,,$Q$4,$R$4)</f>
        <v>14.5</v>
      </c>
      <c r="J262" s="23"/>
      <c r="K262" s="23"/>
      <c r="L262" s="23"/>
    </row>
    <row r="263" spans="2:12" x14ac:dyDescent="0.3">
      <c r="B263" s="19">
        <f t="shared" si="12"/>
        <v>259</v>
      </c>
      <c r="C263" s="21">
        <f xml:space="preserve"> RTD("cqg.rtd",,"StudyData", $P$6, "Bar", "", "Time", $O$4,-$B263, $T$4, "", "","False")</f>
        <v>42668.625</v>
      </c>
      <c r="D263" s="22" t="str">
        <f t="shared" si="11"/>
        <v>15:00</v>
      </c>
      <c r="E263" s="22">
        <f xml:space="preserve"> RTD("cqg.rtd",,"StudyData", $P$6, "Bar", "", "Time", $O$4, -$B263,$T$4,$S$4, "","False")</f>
        <v>42668.625</v>
      </c>
      <c r="F263" s="23">
        <f xml:space="preserve"> RTD("cqg.rtd",,"StudyData", $P$6, "Bar", "", "Open", $O$4, -$B263, $T$4,$S$4,,$Q$4,$R$4)</f>
        <v>14.46</v>
      </c>
      <c r="G263" s="23">
        <f xml:space="preserve"> RTD("cqg.rtd",,"StudyData", $P$6, "Bar", "", "High", $O$4, -$B263, $T$4,$S$4,,$Q$4,$R$4)</f>
        <v>14.46</v>
      </c>
      <c r="H263" s="23">
        <f xml:space="preserve"> RTD("cqg.rtd",,"StudyData", $P$6, "Bar", "", "Low", $O$4, -$B263, $T$4,$S$4,,$Q$4,$R$4)</f>
        <v>14.4</v>
      </c>
      <c r="I263" s="23">
        <f xml:space="preserve"> RTD("cqg.rtd",,"StudyData", $P$6, "Bar", "", "Close", $O$4, -$B263, $T$4,$S$4,,$Q$4,$R$4)</f>
        <v>14.42</v>
      </c>
      <c r="J263" s="23"/>
      <c r="K263" s="23"/>
      <c r="L263" s="23"/>
    </row>
    <row r="264" spans="2:12" x14ac:dyDescent="0.3">
      <c r="B264" s="19">
        <f t="shared" si="12"/>
        <v>260</v>
      </c>
      <c r="C264" s="21">
        <f xml:space="preserve"> RTD("cqg.rtd",,"StudyData", $P$6, "Bar", "", "Time", $O$4,-$B264, $T$4, "", "","False")</f>
        <v>42668.614583333336</v>
      </c>
      <c r="D264" s="22" t="str">
        <f t="shared" si="11"/>
        <v>14:45</v>
      </c>
      <c r="E264" s="22">
        <f xml:space="preserve"> RTD("cqg.rtd",,"StudyData", $P$6, "Bar", "", "Time", $O$4, -$B264,$T$4,$S$4, "","False")</f>
        <v>42668.614583333336</v>
      </c>
      <c r="F264" s="23">
        <f xml:space="preserve"> RTD("cqg.rtd",,"StudyData", $P$6, "Bar", "", "Open", $O$4, -$B264, $T$4,$S$4,,$Q$4,$R$4)</f>
        <v>14.45</v>
      </c>
      <c r="G264" s="23">
        <f xml:space="preserve"> RTD("cqg.rtd",,"StudyData", $P$6, "Bar", "", "High", $O$4, -$B264, $T$4,$S$4,,$Q$4,$R$4)</f>
        <v>14.47</v>
      </c>
      <c r="H264" s="23">
        <f xml:space="preserve"> RTD("cqg.rtd",,"StudyData", $P$6, "Bar", "", "Low", $O$4, -$B264, $T$4,$S$4,,$Q$4,$R$4)</f>
        <v>14.4</v>
      </c>
      <c r="I264" s="23">
        <f xml:space="preserve"> RTD("cqg.rtd",,"StudyData", $P$6, "Bar", "", "Close", $O$4, -$B264, $T$4,$S$4,,$Q$4,$R$4)</f>
        <v>14.44</v>
      </c>
      <c r="J264" s="23"/>
      <c r="K264" s="23"/>
      <c r="L264" s="23"/>
    </row>
    <row r="265" spans="2:12" x14ac:dyDescent="0.3">
      <c r="B265" s="19">
        <f t="shared" si="12"/>
        <v>261</v>
      </c>
      <c r="C265" s="21">
        <f xml:space="preserve"> RTD("cqg.rtd",,"StudyData", $P$6, "Bar", "", "Time", $O$4,-$B265, $T$4, "", "","False")</f>
        <v>42668.604166666664</v>
      </c>
      <c r="D265" s="22" t="str">
        <f t="shared" si="11"/>
        <v>14:30</v>
      </c>
      <c r="E265" s="22">
        <f xml:space="preserve"> RTD("cqg.rtd",,"StudyData", $P$6, "Bar", "", "Time", $O$4, -$B265,$T$4,$S$4, "","False")</f>
        <v>42668.604166666664</v>
      </c>
      <c r="F265" s="23">
        <f xml:space="preserve"> RTD("cqg.rtd",,"StudyData", $P$6, "Bar", "", "Open", $O$4, -$B265, $T$4,$S$4,,$Q$4,$R$4)</f>
        <v>14.37</v>
      </c>
      <c r="G265" s="23">
        <f xml:space="preserve"> RTD("cqg.rtd",,"StudyData", $P$6, "Bar", "", "High", $O$4, -$B265, $T$4,$S$4,,$Q$4,$R$4)</f>
        <v>14.44</v>
      </c>
      <c r="H265" s="23">
        <f xml:space="preserve"> RTD("cqg.rtd",,"StudyData", $P$6, "Bar", "", "Low", $O$4, -$B265, $T$4,$S$4,,$Q$4,$R$4)</f>
        <v>14.37</v>
      </c>
      <c r="I265" s="23">
        <f xml:space="preserve"> RTD("cqg.rtd",,"StudyData", $P$6, "Bar", "", "Close", $O$4, -$B265, $T$4,$S$4,,$Q$4,$R$4)</f>
        <v>14.41</v>
      </c>
      <c r="J265" s="23"/>
      <c r="K265" s="23"/>
      <c r="L265" s="23"/>
    </row>
    <row r="266" spans="2:12" x14ac:dyDescent="0.3">
      <c r="B266" s="19">
        <f t="shared" si="12"/>
        <v>262</v>
      </c>
      <c r="C266" s="21">
        <f xml:space="preserve"> RTD("cqg.rtd",,"StudyData", $P$6, "Bar", "", "Time", $O$4,-$B266, $T$4, "", "","False")</f>
        <v>42668.59375</v>
      </c>
      <c r="D266" s="22" t="str">
        <f t="shared" si="11"/>
        <v>14:15</v>
      </c>
      <c r="E266" s="22">
        <f xml:space="preserve"> RTD("cqg.rtd",,"StudyData", $P$6, "Bar", "", "Time", $O$4, -$B266,$T$4,$S$4, "","False")</f>
        <v>42668.59375</v>
      </c>
      <c r="F266" s="23">
        <f xml:space="preserve"> RTD("cqg.rtd",,"StudyData", $P$6, "Bar", "", "Open", $O$4, -$B266, $T$4,$S$4,,$Q$4,$R$4)</f>
        <v>14.32</v>
      </c>
      <c r="G266" s="23">
        <f xml:space="preserve"> RTD("cqg.rtd",,"StudyData", $P$6, "Bar", "", "High", $O$4, -$B266, $T$4,$S$4,,$Q$4,$R$4)</f>
        <v>14.4</v>
      </c>
      <c r="H266" s="23">
        <f xml:space="preserve"> RTD("cqg.rtd",,"StudyData", $P$6, "Bar", "", "Low", $O$4, -$B266, $T$4,$S$4,,$Q$4,$R$4)</f>
        <v>14.32</v>
      </c>
      <c r="I266" s="23">
        <f xml:space="preserve"> RTD("cqg.rtd",,"StudyData", $P$6, "Bar", "", "Close", $O$4, -$B266, $T$4,$S$4,,$Q$4,$R$4)</f>
        <v>14.4</v>
      </c>
      <c r="J266" s="23"/>
      <c r="K266" s="23"/>
      <c r="L266" s="23"/>
    </row>
    <row r="267" spans="2:12" x14ac:dyDescent="0.3">
      <c r="B267" s="19">
        <f t="shared" si="12"/>
        <v>263</v>
      </c>
      <c r="C267" s="21">
        <f xml:space="preserve"> RTD("cqg.rtd",,"StudyData", $P$6, "Bar", "", "Time", $O$4,-$B267, $T$4, "", "","False")</f>
        <v>42668.583333333336</v>
      </c>
      <c r="D267" s="22" t="str">
        <f t="shared" si="11"/>
        <v>14:00</v>
      </c>
      <c r="E267" s="22">
        <f xml:space="preserve"> RTD("cqg.rtd",,"StudyData", $P$6, "Bar", "", "Time", $O$4, -$B267,$T$4,$S$4, "","False")</f>
        <v>42668.583333333336</v>
      </c>
      <c r="F267" s="23">
        <f xml:space="preserve"> RTD("cqg.rtd",,"StudyData", $P$6, "Bar", "", "Open", $O$4, -$B267, $T$4,$S$4,,$Q$4,$R$4)</f>
        <v>14.36</v>
      </c>
      <c r="G267" s="23">
        <f xml:space="preserve"> RTD("cqg.rtd",,"StudyData", $P$6, "Bar", "", "High", $O$4, -$B267, $T$4,$S$4,,$Q$4,$R$4)</f>
        <v>14.4</v>
      </c>
      <c r="H267" s="23">
        <f xml:space="preserve"> RTD("cqg.rtd",,"StudyData", $P$6, "Bar", "", "Low", $O$4, -$B267, $T$4,$S$4,,$Q$4,$R$4)</f>
        <v>14.33</v>
      </c>
      <c r="I267" s="23">
        <f xml:space="preserve"> RTD("cqg.rtd",,"StudyData", $P$6, "Bar", "", "Close", $O$4, -$B267, $T$4,$S$4,,$Q$4,$R$4)</f>
        <v>14.33</v>
      </c>
      <c r="J267" s="23"/>
      <c r="K267" s="23"/>
      <c r="L267" s="23"/>
    </row>
    <row r="268" spans="2:12" x14ac:dyDescent="0.3">
      <c r="B268" s="19">
        <f t="shared" si="12"/>
        <v>264</v>
      </c>
      <c r="C268" s="21">
        <f xml:space="preserve"> RTD("cqg.rtd",,"StudyData", $P$6, "Bar", "", "Time", $O$4,-$B268, $T$4, "", "","False")</f>
        <v>42668.572916666664</v>
      </c>
      <c r="D268" s="22" t="str">
        <f t="shared" si="11"/>
        <v>13:45</v>
      </c>
      <c r="E268" s="22">
        <f xml:space="preserve"> RTD("cqg.rtd",,"StudyData", $P$6, "Bar", "", "Time", $O$4, -$B268,$T$4,$S$4, "","False")</f>
        <v>42668.572916666664</v>
      </c>
      <c r="F268" s="23">
        <f xml:space="preserve"> RTD("cqg.rtd",,"StudyData", $P$6, "Bar", "", "Open", $O$4, -$B268, $T$4,$S$4,,$Q$4,$R$4)</f>
        <v>14.37</v>
      </c>
      <c r="G268" s="23">
        <f xml:space="preserve"> RTD("cqg.rtd",,"StudyData", $P$6, "Bar", "", "High", $O$4, -$B268, $T$4,$S$4,,$Q$4,$R$4)</f>
        <v>14.41</v>
      </c>
      <c r="H268" s="23">
        <f xml:space="preserve"> RTD("cqg.rtd",,"StudyData", $P$6, "Bar", "", "Low", $O$4, -$B268, $T$4,$S$4,,$Q$4,$R$4)</f>
        <v>14.34</v>
      </c>
      <c r="I268" s="23">
        <f xml:space="preserve"> RTD("cqg.rtd",,"StudyData", $P$6, "Bar", "", "Close", $O$4, -$B268, $T$4,$S$4,,$Q$4,$R$4)</f>
        <v>14.35</v>
      </c>
      <c r="J268" s="23"/>
      <c r="K268" s="23"/>
      <c r="L268" s="23"/>
    </row>
    <row r="269" spans="2:12" x14ac:dyDescent="0.3">
      <c r="B269" s="19">
        <f t="shared" si="12"/>
        <v>265</v>
      </c>
      <c r="C269" s="21">
        <f xml:space="preserve"> RTD("cqg.rtd",,"StudyData", $P$6, "Bar", "", "Time", $O$4,-$B269, $T$4, "", "","False")</f>
        <v>42668.5625</v>
      </c>
      <c r="D269" s="22" t="str">
        <f t="shared" si="11"/>
        <v>13:30</v>
      </c>
      <c r="E269" s="22">
        <f xml:space="preserve"> RTD("cqg.rtd",,"StudyData", $P$6, "Bar", "", "Time", $O$4, -$B269,$T$4,$S$4, "","False")</f>
        <v>42668.5625</v>
      </c>
      <c r="F269" s="23">
        <f xml:space="preserve"> RTD("cqg.rtd",,"StudyData", $P$6, "Bar", "", "Open", $O$4, -$B269, $T$4,$S$4,,$Q$4,$R$4)</f>
        <v>14.36</v>
      </c>
      <c r="G269" s="23">
        <f xml:space="preserve"> RTD("cqg.rtd",,"StudyData", $P$6, "Bar", "", "High", $O$4, -$B269, $T$4,$S$4,,$Q$4,$R$4)</f>
        <v>14.41</v>
      </c>
      <c r="H269" s="23">
        <f xml:space="preserve"> RTD("cqg.rtd",,"StudyData", $P$6, "Bar", "", "Low", $O$4, -$B269, $T$4,$S$4,,$Q$4,$R$4)</f>
        <v>14.34</v>
      </c>
      <c r="I269" s="23">
        <f xml:space="preserve"> RTD("cqg.rtd",,"StudyData", $P$6, "Bar", "", "Close", $O$4, -$B269, $T$4,$S$4,,$Q$4,$R$4)</f>
        <v>14.36</v>
      </c>
      <c r="J269" s="23"/>
      <c r="K269" s="23"/>
      <c r="L269" s="23"/>
    </row>
    <row r="270" spans="2:12" x14ac:dyDescent="0.3">
      <c r="B270" s="19">
        <f t="shared" si="12"/>
        <v>266</v>
      </c>
      <c r="C270" s="21">
        <f xml:space="preserve"> RTD("cqg.rtd",,"StudyData", $P$6, "Bar", "", "Time", $O$4,-$B270, $T$4, "", "","False")</f>
        <v>42668.552083333336</v>
      </c>
      <c r="D270" s="22" t="str">
        <f t="shared" si="11"/>
        <v>13:15</v>
      </c>
      <c r="E270" s="22">
        <f xml:space="preserve"> RTD("cqg.rtd",,"StudyData", $P$6, "Bar", "", "Time", $O$4, -$B270,$T$4,$S$4, "","False")</f>
        <v>42668.552083333336</v>
      </c>
      <c r="F270" s="23">
        <f xml:space="preserve"> RTD("cqg.rtd",,"StudyData", $P$6, "Bar", "", "Open", $O$4, -$B270, $T$4,$S$4,,$Q$4,$R$4)</f>
        <v>14.46</v>
      </c>
      <c r="G270" s="23">
        <f xml:space="preserve"> RTD("cqg.rtd",,"StudyData", $P$6, "Bar", "", "High", $O$4, -$B270, $T$4,$S$4,,$Q$4,$R$4)</f>
        <v>14.47</v>
      </c>
      <c r="H270" s="23">
        <f xml:space="preserve"> RTD("cqg.rtd",,"StudyData", $P$6, "Bar", "", "Low", $O$4, -$B270, $T$4,$S$4,,$Q$4,$R$4)</f>
        <v>14.31</v>
      </c>
      <c r="I270" s="23">
        <f xml:space="preserve"> RTD("cqg.rtd",,"StudyData", $P$6, "Bar", "", "Close", $O$4, -$B270, $T$4,$S$4,,$Q$4,$R$4)</f>
        <v>14.38</v>
      </c>
      <c r="J270" s="23"/>
      <c r="K270" s="23"/>
      <c r="L270" s="23"/>
    </row>
    <row r="271" spans="2:12" x14ac:dyDescent="0.3">
      <c r="B271" s="19">
        <f t="shared" si="12"/>
        <v>267</v>
      </c>
      <c r="C271" s="21">
        <f xml:space="preserve"> RTD("cqg.rtd",,"StudyData", $P$6, "Bar", "", "Time", $O$4,-$B271, $T$4, "", "","False")</f>
        <v>42668.541666666664</v>
      </c>
      <c r="D271" s="22" t="str">
        <f t="shared" si="11"/>
        <v>13:00</v>
      </c>
      <c r="E271" s="22">
        <f xml:space="preserve"> RTD("cqg.rtd",,"StudyData", $P$6, "Bar", "", "Time", $O$4, -$B271,$T$4,$S$4, "","False")</f>
        <v>42668.541666666664</v>
      </c>
      <c r="F271" s="23">
        <f xml:space="preserve"> RTD("cqg.rtd",,"StudyData", $P$6, "Bar", "", "Open", $O$4, -$B271, $T$4,$S$4,,$Q$4,$R$4)</f>
        <v>14.4</v>
      </c>
      <c r="G271" s="23">
        <f xml:space="preserve"> RTD("cqg.rtd",,"StudyData", $P$6, "Bar", "", "High", $O$4, -$B271, $T$4,$S$4,,$Q$4,$R$4)</f>
        <v>14.48</v>
      </c>
      <c r="H271" s="23">
        <f xml:space="preserve"> RTD("cqg.rtd",,"StudyData", $P$6, "Bar", "", "Low", $O$4, -$B271, $T$4,$S$4,,$Q$4,$R$4)</f>
        <v>14.38</v>
      </c>
      <c r="I271" s="23">
        <f xml:space="preserve"> RTD("cqg.rtd",,"StudyData", $P$6, "Bar", "", "Close", $O$4, -$B271, $T$4,$S$4,,$Q$4,$R$4)</f>
        <v>14.39</v>
      </c>
      <c r="J271" s="23"/>
      <c r="K271" s="23"/>
      <c r="L271" s="23"/>
    </row>
    <row r="272" spans="2:12" x14ac:dyDescent="0.3">
      <c r="B272" s="19">
        <f t="shared" si="12"/>
        <v>268</v>
      </c>
      <c r="C272" s="21">
        <f xml:space="preserve"> RTD("cqg.rtd",,"StudyData", $P$6, "Bar", "", "Time", $O$4,-$B272, $T$4, "", "","False")</f>
        <v>42668.53125</v>
      </c>
      <c r="D272" s="22" t="str">
        <f t="shared" si="11"/>
        <v>12:45</v>
      </c>
      <c r="E272" s="22">
        <f xml:space="preserve"> RTD("cqg.rtd",,"StudyData", $P$6, "Bar", "", "Time", $O$4, -$B272,$T$4,$S$4, "","False")</f>
        <v>42668.53125</v>
      </c>
      <c r="F272" s="23">
        <f xml:space="preserve"> RTD("cqg.rtd",,"StudyData", $P$6, "Bar", "", "Open", $O$4, -$B272, $T$4,$S$4,,$Q$4,$R$4)</f>
        <v>14.42</v>
      </c>
      <c r="G272" s="23">
        <f xml:space="preserve"> RTD("cqg.rtd",,"StudyData", $P$6, "Bar", "", "High", $O$4, -$B272, $T$4,$S$4,,$Q$4,$R$4)</f>
        <v>14.43</v>
      </c>
      <c r="H272" s="23">
        <f xml:space="preserve"> RTD("cqg.rtd",,"StudyData", $P$6, "Bar", "", "Low", $O$4, -$B272, $T$4,$S$4,,$Q$4,$R$4)</f>
        <v>14.36</v>
      </c>
      <c r="I272" s="23">
        <f xml:space="preserve"> RTD("cqg.rtd",,"StudyData", $P$6, "Bar", "", "Close", $O$4, -$B272, $T$4,$S$4,,$Q$4,$R$4)</f>
        <v>14.39</v>
      </c>
      <c r="J272" s="23"/>
      <c r="K272" s="23"/>
      <c r="L272" s="23"/>
    </row>
    <row r="273" spans="2:12" x14ac:dyDescent="0.3">
      <c r="B273" s="19">
        <f t="shared" si="12"/>
        <v>269</v>
      </c>
      <c r="C273" s="21">
        <f xml:space="preserve"> RTD("cqg.rtd",,"StudyData", $P$6, "Bar", "", "Time", $O$4,-$B273, $T$4, "", "","False")</f>
        <v>42668.520833333336</v>
      </c>
      <c r="D273" s="22" t="str">
        <f t="shared" si="11"/>
        <v>12:30</v>
      </c>
      <c r="E273" s="22">
        <f xml:space="preserve"> RTD("cqg.rtd",,"StudyData", $P$6, "Bar", "", "Time", $O$4, -$B273,$T$4,$S$4, "","False")</f>
        <v>42668.520833333336</v>
      </c>
      <c r="F273" s="23">
        <f xml:space="preserve"> RTD("cqg.rtd",,"StudyData", $P$6, "Bar", "", "Open", $O$4, -$B273, $T$4,$S$4,,$Q$4,$R$4)</f>
        <v>14.39</v>
      </c>
      <c r="G273" s="23">
        <f xml:space="preserve"> RTD("cqg.rtd",,"StudyData", $P$6, "Bar", "", "High", $O$4, -$B273, $T$4,$S$4,,$Q$4,$R$4)</f>
        <v>14.44</v>
      </c>
      <c r="H273" s="23">
        <f xml:space="preserve"> RTD("cqg.rtd",,"StudyData", $P$6, "Bar", "", "Low", $O$4, -$B273, $T$4,$S$4,,$Q$4,$R$4)</f>
        <v>14.38</v>
      </c>
      <c r="I273" s="23">
        <f xml:space="preserve"> RTD("cqg.rtd",,"StudyData", $P$6, "Bar", "", "Close", $O$4, -$B273, $T$4,$S$4,,$Q$4,$R$4)</f>
        <v>14.4</v>
      </c>
      <c r="J273" s="23"/>
      <c r="K273" s="23"/>
      <c r="L273" s="23"/>
    </row>
    <row r="274" spans="2:12" x14ac:dyDescent="0.3">
      <c r="B274" s="19">
        <f t="shared" si="12"/>
        <v>270</v>
      </c>
      <c r="C274" s="21">
        <f xml:space="preserve"> RTD("cqg.rtd",,"StudyData", $P$6, "Bar", "", "Time", $O$4,-$B274, $T$4, "", "","False")</f>
        <v>42668.510416666664</v>
      </c>
      <c r="D274" s="22" t="str">
        <f t="shared" si="11"/>
        <v>12:15</v>
      </c>
      <c r="E274" s="22">
        <f xml:space="preserve"> RTD("cqg.rtd",,"StudyData", $P$6, "Bar", "", "Time", $O$4, -$B274,$T$4,$S$4, "","False")</f>
        <v>42668.510416666664</v>
      </c>
      <c r="F274" s="23">
        <f xml:space="preserve"> RTD("cqg.rtd",,"StudyData", $P$6, "Bar", "", "Open", $O$4, -$B274, $T$4,$S$4,,$Q$4,$R$4)</f>
        <v>14.38</v>
      </c>
      <c r="G274" s="23">
        <f xml:space="preserve"> RTD("cqg.rtd",,"StudyData", $P$6, "Bar", "", "High", $O$4, -$B274, $T$4,$S$4,,$Q$4,$R$4)</f>
        <v>14.42</v>
      </c>
      <c r="H274" s="23">
        <f xml:space="preserve"> RTD("cqg.rtd",,"StudyData", $P$6, "Bar", "", "Low", $O$4, -$B274, $T$4,$S$4,,$Q$4,$R$4)</f>
        <v>14.35</v>
      </c>
      <c r="I274" s="23">
        <f xml:space="preserve"> RTD("cqg.rtd",,"StudyData", $P$6, "Bar", "", "Close", $O$4, -$B274, $T$4,$S$4,,$Q$4,$R$4)</f>
        <v>14.38</v>
      </c>
      <c r="J274" s="23"/>
      <c r="K274" s="23"/>
      <c r="L274" s="23"/>
    </row>
    <row r="275" spans="2:12" x14ac:dyDescent="0.3">
      <c r="B275" s="19">
        <f t="shared" si="12"/>
        <v>271</v>
      </c>
      <c r="C275" s="21">
        <f xml:space="preserve"> RTD("cqg.rtd",,"StudyData", $P$6, "Bar", "", "Time", $O$4,-$B275, $T$4, "", "","False")</f>
        <v>42668.5</v>
      </c>
      <c r="D275" s="22" t="str">
        <f t="shared" si="11"/>
        <v>12:00</v>
      </c>
      <c r="E275" s="22">
        <f xml:space="preserve"> RTD("cqg.rtd",,"StudyData", $P$6, "Bar", "", "Time", $O$4, -$B275,$T$4,$S$4, "","False")</f>
        <v>42668.5</v>
      </c>
      <c r="F275" s="23">
        <f xml:space="preserve"> RTD("cqg.rtd",,"StudyData", $P$6, "Bar", "", "Open", $O$4, -$B275, $T$4,$S$4,,$Q$4,$R$4)</f>
        <v>14.37</v>
      </c>
      <c r="G275" s="23">
        <f xml:space="preserve"> RTD("cqg.rtd",,"StudyData", $P$6, "Bar", "", "High", $O$4, -$B275, $T$4,$S$4,,$Q$4,$R$4)</f>
        <v>14.41</v>
      </c>
      <c r="H275" s="23">
        <f xml:space="preserve"> RTD("cqg.rtd",,"StudyData", $P$6, "Bar", "", "Low", $O$4, -$B275, $T$4,$S$4,,$Q$4,$R$4)</f>
        <v>14.35</v>
      </c>
      <c r="I275" s="23">
        <f xml:space="preserve"> RTD("cqg.rtd",,"StudyData", $P$6, "Bar", "", "Close", $O$4, -$B275, $T$4,$S$4,,$Q$4,$R$4)</f>
        <v>14.37</v>
      </c>
      <c r="J275" s="23"/>
      <c r="K275" s="23"/>
      <c r="L275" s="23"/>
    </row>
    <row r="276" spans="2:12" x14ac:dyDescent="0.3">
      <c r="B276" s="19">
        <f t="shared" si="12"/>
        <v>272</v>
      </c>
      <c r="C276" s="21">
        <f xml:space="preserve"> RTD("cqg.rtd",,"StudyData", $P$6, "Bar", "", "Time", $O$4,-$B276, $T$4, "", "","False")</f>
        <v>42668.489583333336</v>
      </c>
      <c r="D276" s="22" t="str">
        <f t="shared" si="11"/>
        <v>11:45</v>
      </c>
      <c r="E276" s="22">
        <f xml:space="preserve"> RTD("cqg.rtd",,"StudyData", $P$6, "Bar", "", "Time", $O$4, -$B276,$T$4,$S$4, "","False")</f>
        <v>42668.489583333336</v>
      </c>
      <c r="F276" s="23">
        <f xml:space="preserve"> RTD("cqg.rtd",,"StudyData", $P$6, "Bar", "", "Open", $O$4, -$B276, $T$4,$S$4,,$Q$4,$R$4)</f>
        <v>14.32</v>
      </c>
      <c r="G276" s="23">
        <f xml:space="preserve"> RTD("cqg.rtd",,"StudyData", $P$6, "Bar", "", "High", $O$4, -$B276, $T$4,$S$4,,$Q$4,$R$4)</f>
        <v>14.42</v>
      </c>
      <c r="H276" s="23">
        <f xml:space="preserve"> RTD("cqg.rtd",,"StudyData", $P$6, "Bar", "", "Low", $O$4, -$B276, $T$4,$S$4,,$Q$4,$R$4)</f>
        <v>14.32</v>
      </c>
      <c r="I276" s="23">
        <f xml:space="preserve"> RTD("cqg.rtd",,"StudyData", $P$6, "Bar", "", "Close", $O$4, -$B276, $T$4,$S$4,,$Q$4,$R$4)</f>
        <v>14.42</v>
      </c>
      <c r="J276" s="23"/>
      <c r="K276" s="23"/>
      <c r="L276" s="23"/>
    </row>
    <row r="277" spans="2:12" x14ac:dyDescent="0.3">
      <c r="B277" s="19">
        <f t="shared" si="12"/>
        <v>273</v>
      </c>
      <c r="C277" s="21">
        <f xml:space="preserve"> RTD("cqg.rtd",,"StudyData", $P$6, "Bar", "", "Time", $O$4,-$B277, $T$4, "", "","False")</f>
        <v>42668.479166666664</v>
      </c>
      <c r="D277" s="22" t="str">
        <f t="shared" si="11"/>
        <v>11:30</v>
      </c>
      <c r="E277" s="22">
        <f xml:space="preserve"> RTD("cqg.rtd",,"StudyData", $P$6, "Bar", "", "Time", $O$4, -$B277,$T$4,$S$4, "","False")</f>
        <v>42668.479166666664</v>
      </c>
      <c r="F277" s="23">
        <f xml:space="preserve"> RTD("cqg.rtd",,"StudyData", $P$6, "Bar", "", "Open", $O$4, -$B277, $T$4,$S$4,,$Q$4,$R$4)</f>
        <v>14.28</v>
      </c>
      <c r="G277" s="23">
        <f xml:space="preserve"> RTD("cqg.rtd",,"StudyData", $P$6, "Bar", "", "High", $O$4, -$B277, $T$4,$S$4,,$Q$4,$R$4)</f>
        <v>14.34</v>
      </c>
      <c r="H277" s="23">
        <f xml:space="preserve"> RTD("cqg.rtd",,"StudyData", $P$6, "Bar", "", "Low", $O$4, -$B277, $T$4,$S$4,,$Q$4,$R$4)</f>
        <v>14.27</v>
      </c>
      <c r="I277" s="23">
        <f xml:space="preserve"> RTD("cqg.rtd",,"StudyData", $P$6, "Bar", "", "Close", $O$4, -$B277, $T$4,$S$4,,$Q$4,$R$4)</f>
        <v>14.32</v>
      </c>
      <c r="J277" s="23"/>
      <c r="K277" s="23"/>
      <c r="L277" s="23"/>
    </row>
    <row r="278" spans="2:12" x14ac:dyDescent="0.3">
      <c r="B278" s="19">
        <f t="shared" si="12"/>
        <v>274</v>
      </c>
      <c r="C278" s="21">
        <f xml:space="preserve"> RTD("cqg.rtd",,"StudyData", $P$6, "Bar", "", "Time", $O$4,-$B278, $T$4, "", "","False")</f>
        <v>42668.46875</v>
      </c>
      <c r="D278" s="22" t="str">
        <f t="shared" si="11"/>
        <v>11:15</v>
      </c>
      <c r="E278" s="22">
        <f xml:space="preserve"> RTD("cqg.rtd",,"StudyData", $P$6, "Bar", "", "Time", $O$4, -$B278,$T$4,$S$4, "","False")</f>
        <v>42668.46875</v>
      </c>
      <c r="F278" s="23">
        <f xml:space="preserve"> RTD("cqg.rtd",,"StudyData", $P$6, "Bar", "", "Open", $O$4, -$B278, $T$4,$S$4,,$Q$4,$R$4)</f>
        <v>14.27</v>
      </c>
      <c r="G278" s="23">
        <f xml:space="preserve"> RTD("cqg.rtd",,"StudyData", $P$6, "Bar", "", "High", $O$4, -$B278, $T$4,$S$4,,$Q$4,$R$4)</f>
        <v>14.32</v>
      </c>
      <c r="H278" s="23">
        <f xml:space="preserve"> RTD("cqg.rtd",,"StudyData", $P$6, "Bar", "", "Low", $O$4, -$B278, $T$4,$S$4,,$Q$4,$R$4)</f>
        <v>14.26</v>
      </c>
      <c r="I278" s="23">
        <f xml:space="preserve"> RTD("cqg.rtd",,"StudyData", $P$6, "Bar", "", "Close", $O$4, -$B278, $T$4,$S$4,,$Q$4,$R$4)</f>
        <v>14.32</v>
      </c>
      <c r="J278" s="23"/>
      <c r="K278" s="23"/>
      <c r="L278" s="23"/>
    </row>
    <row r="279" spans="2:12" x14ac:dyDescent="0.3">
      <c r="B279" s="19">
        <f t="shared" si="12"/>
        <v>275</v>
      </c>
      <c r="C279" s="21">
        <f xml:space="preserve"> RTD("cqg.rtd",,"StudyData", $P$6, "Bar", "", "Time", $O$4,-$B279, $T$4, "", "","False")</f>
        <v>42668.458333333336</v>
      </c>
      <c r="D279" s="22" t="str">
        <f t="shared" si="11"/>
        <v>11:00</v>
      </c>
      <c r="E279" s="22">
        <f xml:space="preserve"> RTD("cqg.rtd",,"StudyData", $P$6, "Bar", "", "Time", $O$4, -$B279,$T$4,$S$4, "","False")</f>
        <v>42668.458333333336</v>
      </c>
      <c r="F279" s="23">
        <f xml:space="preserve"> RTD("cqg.rtd",,"StudyData", $P$6, "Bar", "", "Open", $O$4, -$B279, $T$4,$S$4,,$Q$4,$R$4)</f>
        <v>14.29</v>
      </c>
      <c r="G279" s="23">
        <f xml:space="preserve"> RTD("cqg.rtd",,"StudyData", $P$6, "Bar", "", "High", $O$4, -$B279, $T$4,$S$4,,$Q$4,$R$4)</f>
        <v>14.33</v>
      </c>
      <c r="H279" s="23">
        <f xml:space="preserve"> RTD("cqg.rtd",,"StudyData", $P$6, "Bar", "", "Low", $O$4, -$B279, $T$4,$S$4,,$Q$4,$R$4)</f>
        <v>14.24</v>
      </c>
      <c r="I279" s="23">
        <f xml:space="preserve"> RTD("cqg.rtd",,"StudyData", $P$6, "Bar", "", "Close", $O$4, -$B279, $T$4,$S$4,,$Q$4,$R$4)</f>
        <v>14.28</v>
      </c>
      <c r="J279" s="23"/>
      <c r="K279" s="23"/>
      <c r="L279" s="23"/>
    </row>
    <row r="280" spans="2:12" x14ac:dyDescent="0.3">
      <c r="B280" s="19">
        <f t="shared" si="12"/>
        <v>276</v>
      </c>
      <c r="C280" s="21">
        <f xml:space="preserve"> RTD("cqg.rtd",,"StudyData", $P$6, "Bar", "", "Time", $O$4,-$B280, $T$4, "", "","False")</f>
        <v>42668.447916666664</v>
      </c>
      <c r="D280" s="22" t="str">
        <f t="shared" si="11"/>
        <v>10:45</v>
      </c>
      <c r="E280" s="22">
        <f xml:space="preserve"> RTD("cqg.rtd",,"StudyData", $P$6, "Bar", "", "Time", $O$4, -$B280,$T$4,$S$4, "","False")</f>
        <v>42668.447916666664</v>
      </c>
      <c r="F280" s="23">
        <f xml:space="preserve"> RTD("cqg.rtd",,"StudyData", $P$6, "Bar", "", "Open", $O$4, -$B280, $T$4,$S$4,,$Q$4,$R$4)</f>
        <v>14.31</v>
      </c>
      <c r="G280" s="23">
        <f xml:space="preserve"> RTD("cqg.rtd",,"StudyData", $P$6, "Bar", "", "High", $O$4, -$B280, $T$4,$S$4,,$Q$4,$R$4)</f>
        <v>14.31</v>
      </c>
      <c r="H280" s="23">
        <f xml:space="preserve"> RTD("cqg.rtd",,"StudyData", $P$6, "Bar", "", "Low", $O$4, -$B280, $T$4,$S$4,,$Q$4,$R$4)</f>
        <v>14.24</v>
      </c>
      <c r="I280" s="23">
        <f xml:space="preserve"> RTD("cqg.rtd",,"StudyData", $P$6, "Bar", "", "Close", $O$4, -$B280, $T$4,$S$4,,$Q$4,$R$4)</f>
        <v>14.28</v>
      </c>
      <c r="J280" s="23"/>
      <c r="K280" s="23"/>
      <c r="L280" s="23"/>
    </row>
    <row r="281" spans="2:12" x14ac:dyDescent="0.3">
      <c r="B281" s="19">
        <f t="shared" si="12"/>
        <v>277</v>
      </c>
      <c r="C281" s="21">
        <f xml:space="preserve"> RTD("cqg.rtd",,"StudyData", $P$6, "Bar", "", "Time", $O$4,-$B281, $T$4, "", "","False")</f>
        <v>42668.4375</v>
      </c>
      <c r="D281" s="22" t="str">
        <f t="shared" si="11"/>
        <v>10:30</v>
      </c>
      <c r="E281" s="22">
        <f xml:space="preserve"> RTD("cqg.rtd",,"StudyData", $P$6, "Bar", "", "Time", $O$4, -$B281,$T$4,$S$4, "","False")</f>
        <v>42668.4375</v>
      </c>
      <c r="F281" s="23">
        <f xml:space="preserve"> RTD("cqg.rtd",,"StudyData", $P$6, "Bar", "", "Open", $O$4, -$B281, $T$4,$S$4,,$Q$4,$R$4)</f>
        <v>14.28</v>
      </c>
      <c r="G281" s="23">
        <f xml:space="preserve"> RTD("cqg.rtd",,"StudyData", $P$6, "Bar", "", "High", $O$4, -$B281, $T$4,$S$4,,$Q$4,$R$4)</f>
        <v>14.32</v>
      </c>
      <c r="H281" s="23">
        <f xml:space="preserve"> RTD("cqg.rtd",,"StudyData", $P$6, "Bar", "", "Low", $O$4, -$B281, $T$4,$S$4,,$Q$4,$R$4)</f>
        <v>14.23</v>
      </c>
      <c r="I281" s="23">
        <f xml:space="preserve"> RTD("cqg.rtd",,"StudyData", $P$6, "Bar", "", "Close", $O$4, -$B281, $T$4,$S$4,,$Q$4,$R$4)</f>
        <v>14.27</v>
      </c>
      <c r="J281" s="23"/>
      <c r="K281" s="23"/>
      <c r="L281" s="23"/>
    </row>
    <row r="282" spans="2:12" x14ac:dyDescent="0.3">
      <c r="B282" s="19">
        <f t="shared" si="12"/>
        <v>278</v>
      </c>
      <c r="C282" s="21">
        <f xml:space="preserve"> RTD("cqg.rtd",,"StudyData", $P$6, "Bar", "", "Time", $O$4,-$B282, $T$4, "", "","False")</f>
        <v>42668.427083333336</v>
      </c>
      <c r="D282" s="22" t="str">
        <f t="shared" si="11"/>
        <v>10:15</v>
      </c>
      <c r="E282" s="22">
        <f xml:space="preserve"> RTD("cqg.rtd",,"StudyData", $P$6, "Bar", "", "Time", $O$4, -$B282,$T$4,$S$4, "","False")</f>
        <v>42668.427083333336</v>
      </c>
      <c r="F282" s="23">
        <f xml:space="preserve"> RTD("cqg.rtd",,"StudyData", $P$6, "Bar", "", "Open", $O$4, -$B282, $T$4,$S$4,,$Q$4,$R$4)</f>
        <v>14.15</v>
      </c>
      <c r="G282" s="23">
        <f xml:space="preserve"> RTD("cqg.rtd",,"StudyData", $P$6, "Bar", "", "High", $O$4, -$B282, $T$4,$S$4,,$Q$4,$R$4)</f>
        <v>14.26</v>
      </c>
      <c r="H282" s="23">
        <f xml:space="preserve"> RTD("cqg.rtd",,"StudyData", $P$6, "Bar", "", "Low", $O$4, -$B282, $T$4,$S$4,,$Q$4,$R$4)</f>
        <v>14.15</v>
      </c>
      <c r="I282" s="23">
        <f xml:space="preserve"> RTD("cqg.rtd",,"StudyData", $P$6, "Bar", "", "Close", $O$4, -$B282, $T$4,$S$4,,$Q$4,$R$4)</f>
        <v>14.26</v>
      </c>
      <c r="J282" s="23"/>
      <c r="K282" s="23"/>
      <c r="L282" s="23"/>
    </row>
    <row r="283" spans="2:12" x14ac:dyDescent="0.3">
      <c r="B283" s="19">
        <f t="shared" si="12"/>
        <v>279</v>
      </c>
      <c r="C283" s="21">
        <f xml:space="preserve"> RTD("cqg.rtd",,"StudyData", $P$6, "Bar", "", "Time", $O$4,-$B283, $T$4, "", "","False")</f>
        <v>42668.416666666664</v>
      </c>
      <c r="D283" s="22" t="str">
        <f t="shared" si="11"/>
        <v>10:00</v>
      </c>
      <c r="E283" s="22">
        <f xml:space="preserve"> RTD("cqg.rtd",,"StudyData", $P$6, "Bar", "", "Time", $O$4, -$B283,$T$4,$S$4, "","False")</f>
        <v>42668.416666666664</v>
      </c>
      <c r="F283" s="23">
        <f xml:space="preserve"> RTD("cqg.rtd",,"StudyData", $P$6, "Bar", "", "Open", $O$4, -$B283, $T$4,$S$4,,$Q$4,$R$4)</f>
        <v>14.2</v>
      </c>
      <c r="G283" s="23">
        <f xml:space="preserve"> RTD("cqg.rtd",,"StudyData", $P$6, "Bar", "", "High", $O$4, -$B283, $T$4,$S$4,,$Q$4,$R$4)</f>
        <v>14.3</v>
      </c>
      <c r="H283" s="23">
        <f xml:space="preserve"> RTD("cqg.rtd",,"StudyData", $P$6, "Bar", "", "Low", $O$4, -$B283, $T$4,$S$4,,$Q$4,$R$4)</f>
        <v>14.14</v>
      </c>
      <c r="I283" s="23">
        <f xml:space="preserve"> RTD("cqg.rtd",,"StudyData", $P$6, "Bar", "", "Close", $O$4, -$B283, $T$4,$S$4,,$Q$4,$R$4)</f>
        <v>14.14</v>
      </c>
      <c r="J283" s="23"/>
      <c r="K283" s="23"/>
      <c r="L283" s="23"/>
    </row>
    <row r="284" spans="2:12" x14ac:dyDescent="0.3">
      <c r="B284" s="19">
        <f t="shared" si="12"/>
        <v>280</v>
      </c>
      <c r="C284" s="21">
        <f xml:space="preserve"> RTD("cqg.rtd",,"StudyData", $P$6, "Bar", "", "Time", $O$4,-$B284, $T$4, "", "","False")</f>
        <v>42668.40625</v>
      </c>
      <c r="D284" s="22" t="str">
        <f t="shared" si="11"/>
        <v>9:45</v>
      </c>
      <c r="E284" s="22">
        <f xml:space="preserve"> RTD("cqg.rtd",,"StudyData", $P$6, "Bar", "", "Time", $O$4, -$B284,$T$4,$S$4, "","False")</f>
        <v>42668.40625</v>
      </c>
      <c r="F284" s="23">
        <f xml:space="preserve"> RTD("cqg.rtd",,"StudyData", $P$6, "Bar", "", "Open", $O$4, -$B284, $T$4,$S$4,,$Q$4,$R$4)</f>
        <v>14.22</v>
      </c>
      <c r="G284" s="23">
        <f xml:space="preserve"> RTD("cqg.rtd",,"StudyData", $P$6, "Bar", "", "High", $O$4, -$B284, $T$4,$S$4,,$Q$4,$R$4)</f>
        <v>14.27</v>
      </c>
      <c r="H284" s="23">
        <f xml:space="preserve"> RTD("cqg.rtd",,"StudyData", $P$6, "Bar", "", "Low", $O$4, -$B284, $T$4,$S$4,,$Q$4,$R$4)</f>
        <v>14.22</v>
      </c>
      <c r="I284" s="23">
        <f xml:space="preserve"> RTD("cqg.rtd",,"StudyData", $P$6, "Bar", "", "Close", $O$4, -$B284, $T$4,$S$4,,$Q$4,$R$4)</f>
        <v>14.27</v>
      </c>
      <c r="J284" s="23"/>
      <c r="K284" s="23"/>
      <c r="L284" s="23"/>
    </row>
    <row r="285" spans="2:12" x14ac:dyDescent="0.3">
      <c r="B285" s="19">
        <f t="shared" si="12"/>
        <v>281</v>
      </c>
      <c r="C285" s="21">
        <f xml:space="preserve"> RTD("cqg.rtd",,"StudyData", $P$6, "Bar", "", "Time", $O$4,-$B285, $T$4, "", "","False")</f>
        <v>42668.395833333336</v>
      </c>
      <c r="D285" s="22" t="str">
        <f t="shared" si="11"/>
        <v>9:30</v>
      </c>
      <c r="E285" s="22">
        <f xml:space="preserve"> RTD("cqg.rtd",,"StudyData", $P$6, "Bar", "", "Time", $O$4, -$B285,$T$4,$S$4, "","False")</f>
        <v>42668.395833333336</v>
      </c>
      <c r="F285" s="23">
        <f xml:space="preserve"> RTD("cqg.rtd",,"StudyData", $P$6, "Bar", "", "Open", $O$4, -$B285, $T$4,$S$4,,$Q$4,$R$4)</f>
        <v>14.43</v>
      </c>
      <c r="G285" s="23">
        <f xml:space="preserve"> RTD("cqg.rtd",,"StudyData", $P$6, "Bar", "", "High", $O$4, -$B285, $T$4,$S$4,,$Q$4,$R$4)</f>
        <v>14.44</v>
      </c>
      <c r="H285" s="23">
        <f xml:space="preserve"> RTD("cqg.rtd",,"StudyData", $P$6, "Bar", "", "Low", $O$4, -$B285, $T$4,$S$4,,$Q$4,$R$4)</f>
        <v>14.27</v>
      </c>
      <c r="I285" s="23">
        <f xml:space="preserve"> RTD("cqg.rtd",,"StudyData", $P$6, "Bar", "", "Close", $O$4, -$B285, $T$4,$S$4,,$Q$4,$R$4)</f>
        <v>14.27</v>
      </c>
      <c r="J285" s="23"/>
      <c r="K285" s="23"/>
      <c r="L285" s="23"/>
    </row>
    <row r="286" spans="2:12" x14ac:dyDescent="0.3">
      <c r="B286" s="19">
        <f t="shared" si="12"/>
        <v>282</v>
      </c>
      <c r="C286" s="21">
        <f xml:space="preserve"> RTD("cqg.rtd",,"StudyData", $P$6, "Bar", "", "Time", $O$4,-$B286, $T$4, "", "","False")</f>
        <v>42668.385416666664</v>
      </c>
      <c r="D286" s="22" t="str">
        <f t="shared" si="11"/>
        <v>9:15</v>
      </c>
      <c r="E286" s="22">
        <f xml:space="preserve"> RTD("cqg.rtd",,"StudyData", $P$6, "Bar", "", "Time", $O$4, -$B286,$T$4,$S$4, "","False")</f>
        <v>42668.385416666664</v>
      </c>
      <c r="F286" s="23">
        <f xml:space="preserve"> RTD("cqg.rtd",,"StudyData", $P$6, "Bar", "", "Open", $O$4, -$B286, $T$4,$S$4,,$Q$4,$R$4)</f>
        <v>14.36</v>
      </c>
      <c r="G286" s="23">
        <f xml:space="preserve"> RTD("cqg.rtd",,"StudyData", $P$6, "Bar", "", "High", $O$4, -$B286, $T$4,$S$4,,$Q$4,$R$4)</f>
        <v>14.45</v>
      </c>
      <c r="H286" s="23">
        <f xml:space="preserve"> RTD("cqg.rtd",,"StudyData", $P$6, "Bar", "", "Low", $O$4, -$B286, $T$4,$S$4,,$Q$4,$R$4)</f>
        <v>14.35</v>
      </c>
      <c r="I286" s="23">
        <f xml:space="preserve"> RTD("cqg.rtd",,"StudyData", $P$6, "Bar", "", "Close", $O$4, -$B286, $T$4,$S$4,,$Q$4,$R$4)</f>
        <v>14.45</v>
      </c>
      <c r="J286" s="23"/>
      <c r="K286" s="23"/>
      <c r="L286" s="23"/>
    </row>
    <row r="287" spans="2:12" x14ac:dyDescent="0.3">
      <c r="B287" s="19">
        <f t="shared" si="12"/>
        <v>283</v>
      </c>
      <c r="C287" s="21">
        <f xml:space="preserve"> RTD("cqg.rtd",,"StudyData", $P$6, "Bar", "", "Time", $O$4,-$B287, $T$4, "", "","False")</f>
        <v>42668.375</v>
      </c>
      <c r="D287" s="22" t="str">
        <f t="shared" si="11"/>
        <v>9:00</v>
      </c>
      <c r="E287" s="22">
        <f xml:space="preserve"> RTD("cqg.rtd",,"StudyData", $P$6, "Bar", "", "Time", $O$4, -$B287,$T$4,$S$4, "","False")</f>
        <v>42668.375</v>
      </c>
      <c r="F287" s="23">
        <f xml:space="preserve"> RTD("cqg.rtd",,"StudyData", $P$6, "Bar", "", "Open", $O$4, -$B287, $T$4,$S$4,,$Q$4,$R$4)</f>
        <v>14.42</v>
      </c>
      <c r="G287" s="23">
        <f xml:space="preserve"> RTD("cqg.rtd",,"StudyData", $P$6, "Bar", "", "High", $O$4, -$B287, $T$4,$S$4,,$Q$4,$R$4)</f>
        <v>14.47</v>
      </c>
      <c r="H287" s="23">
        <f xml:space="preserve"> RTD("cqg.rtd",,"StudyData", $P$6, "Bar", "", "Low", $O$4, -$B287, $T$4,$S$4,,$Q$4,$R$4)</f>
        <v>14.35</v>
      </c>
      <c r="I287" s="23">
        <f xml:space="preserve"> RTD("cqg.rtd",,"StudyData", $P$6, "Bar", "", "Close", $O$4, -$B287, $T$4,$S$4,,$Q$4,$R$4)</f>
        <v>14.35</v>
      </c>
      <c r="J287" s="23"/>
      <c r="K287" s="23"/>
      <c r="L287" s="23"/>
    </row>
    <row r="288" spans="2:12" x14ac:dyDescent="0.3">
      <c r="B288" s="19">
        <f t="shared" si="12"/>
        <v>284</v>
      </c>
      <c r="C288" s="21">
        <f xml:space="preserve"> RTD("cqg.rtd",,"StudyData", $P$6, "Bar", "", "Time", $O$4,-$B288, $T$4, "", "","False")</f>
        <v>42668.364583333336</v>
      </c>
      <c r="D288" s="22" t="str">
        <f t="shared" si="11"/>
        <v>8:45</v>
      </c>
      <c r="E288" s="22">
        <f xml:space="preserve"> RTD("cqg.rtd",,"StudyData", $P$6, "Bar", "", "Time", $O$4, -$B288,$T$4,$S$4, "","False")</f>
        <v>42668.364583333336</v>
      </c>
      <c r="F288" s="23">
        <f xml:space="preserve"> RTD("cqg.rtd",,"StudyData", $P$6, "Bar", "", "Open", $O$4, -$B288, $T$4,$S$4,,$Q$4,$R$4)</f>
        <v>14.43</v>
      </c>
      <c r="G288" s="23">
        <f xml:space="preserve"> RTD("cqg.rtd",,"StudyData", $P$6, "Bar", "", "High", $O$4, -$B288, $T$4,$S$4,,$Q$4,$R$4)</f>
        <v>14.48</v>
      </c>
      <c r="H288" s="23">
        <f xml:space="preserve"> RTD("cqg.rtd",,"StudyData", $P$6, "Bar", "", "Low", $O$4, -$B288, $T$4,$S$4,,$Q$4,$R$4)</f>
        <v>14.39</v>
      </c>
      <c r="I288" s="23">
        <f xml:space="preserve"> RTD("cqg.rtd",,"StudyData", $P$6, "Bar", "", "Close", $O$4, -$B288, $T$4,$S$4,,$Q$4,$R$4)</f>
        <v>14.4</v>
      </c>
      <c r="J288" s="23"/>
      <c r="K288" s="23"/>
      <c r="L288" s="23"/>
    </row>
    <row r="289" spans="2:12" x14ac:dyDescent="0.3">
      <c r="B289" s="19">
        <f t="shared" si="12"/>
        <v>285</v>
      </c>
      <c r="C289" s="21">
        <f xml:space="preserve"> RTD("cqg.rtd",,"StudyData", $P$6, "Bar", "", "Time", $O$4,-$B289, $T$4, "", "","False")</f>
        <v>42668.354166666664</v>
      </c>
      <c r="D289" s="22" t="str">
        <f t="shared" si="11"/>
        <v>8:30</v>
      </c>
      <c r="E289" s="22">
        <f xml:space="preserve"> RTD("cqg.rtd",,"StudyData", $P$6, "Bar", "", "Time", $O$4, -$B289,$T$4,$S$4, "","False")</f>
        <v>42668.354166666664</v>
      </c>
      <c r="F289" s="23">
        <f xml:space="preserve"> RTD("cqg.rtd",,"StudyData", $P$6, "Bar", "", "Open", $O$4, -$B289, $T$4,$S$4,,$Q$4,$R$4)</f>
        <v>14.4</v>
      </c>
      <c r="G289" s="23">
        <f xml:space="preserve"> RTD("cqg.rtd",,"StudyData", $P$6, "Bar", "", "High", $O$4, -$B289, $T$4,$S$4,,$Q$4,$R$4)</f>
        <v>14.5</v>
      </c>
      <c r="H289" s="23">
        <f xml:space="preserve"> RTD("cqg.rtd",,"StudyData", $P$6, "Bar", "", "Low", $O$4, -$B289, $T$4,$S$4,,$Q$4,$R$4)</f>
        <v>14.37</v>
      </c>
      <c r="I289" s="23">
        <f xml:space="preserve"> RTD("cqg.rtd",,"StudyData", $P$6, "Bar", "", "Close", $O$4, -$B289, $T$4,$S$4,,$Q$4,$R$4)</f>
        <v>14.5</v>
      </c>
      <c r="J289" s="23"/>
      <c r="K289" s="23"/>
      <c r="L289" s="23"/>
    </row>
    <row r="290" spans="2:12" x14ac:dyDescent="0.3">
      <c r="B290" s="19">
        <f t="shared" si="12"/>
        <v>286</v>
      </c>
      <c r="C290" s="21">
        <f xml:space="preserve"> RTD("cqg.rtd",,"StudyData", $P$6, "Bar", "", "Time", $O$4,-$B290, $T$4, "", "","False")</f>
        <v>42668.34375</v>
      </c>
      <c r="D290" s="22" t="str">
        <f t="shared" si="11"/>
        <v>8:15</v>
      </c>
      <c r="E290" s="22">
        <f xml:space="preserve"> RTD("cqg.rtd",,"StudyData", $P$6, "Bar", "", "Time", $O$4, -$B290,$T$4,$S$4, "","False")</f>
        <v>42668.34375</v>
      </c>
      <c r="F290" s="23">
        <f xml:space="preserve"> RTD("cqg.rtd",,"StudyData", $P$6, "Bar", "", "Open", $O$4, -$B290, $T$4,$S$4,,$Q$4,$R$4)</f>
        <v>14.38</v>
      </c>
      <c r="G290" s="23">
        <f xml:space="preserve"> RTD("cqg.rtd",,"StudyData", $P$6, "Bar", "", "High", $O$4, -$B290, $T$4,$S$4,,$Q$4,$R$4)</f>
        <v>14.41</v>
      </c>
      <c r="H290" s="23">
        <f xml:space="preserve"> RTD("cqg.rtd",,"StudyData", $P$6, "Bar", "", "Low", $O$4, -$B290, $T$4,$S$4,,$Q$4,$R$4)</f>
        <v>14.31</v>
      </c>
      <c r="I290" s="23">
        <f xml:space="preserve"> RTD("cqg.rtd",,"StudyData", $P$6, "Bar", "", "Close", $O$4, -$B290, $T$4,$S$4,,$Q$4,$R$4)</f>
        <v>14.37</v>
      </c>
      <c r="J290" s="23"/>
      <c r="K290" s="23"/>
      <c r="L290" s="23"/>
    </row>
    <row r="291" spans="2:12" x14ac:dyDescent="0.3">
      <c r="B291" s="19">
        <f t="shared" si="12"/>
        <v>287</v>
      </c>
      <c r="C291" s="21">
        <f xml:space="preserve"> RTD("cqg.rtd",,"StudyData", $P$6, "Bar", "", "Time", $O$4,-$B291, $T$4, "", "","False")</f>
        <v>42668.333333333336</v>
      </c>
      <c r="D291" s="22" t="str">
        <f t="shared" si="11"/>
        <v>8:00</v>
      </c>
      <c r="E291" s="22">
        <f xml:space="preserve"> RTD("cqg.rtd",,"StudyData", $P$6, "Bar", "", "Time", $O$4, -$B291,$T$4,$S$4, "","False")</f>
        <v>42668.333333333336</v>
      </c>
      <c r="F291" s="23">
        <f xml:space="preserve"> RTD("cqg.rtd",,"StudyData", $P$6, "Bar", "", "Open", $O$4, -$B291, $T$4,$S$4,,$Q$4,$R$4)</f>
        <v>14.34</v>
      </c>
      <c r="G291" s="23">
        <f xml:space="preserve"> RTD("cqg.rtd",,"StudyData", $P$6, "Bar", "", "High", $O$4, -$B291, $T$4,$S$4,,$Q$4,$R$4)</f>
        <v>14.4</v>
      </c>
      <c r="H291" s="23">
        <f xml:space="preserve"> RTD("cqg.rtd",,"StudyData", $P$6, "Bar", "", "Low", $O$4, -$B291, $T$4,$S$4,,$Q$4,$R$4)</f>
        <v>14.32</v>
      </c>
      <c r="I291" s="23">
        <f xml:space="preserve"> RTD("cqg.rtd",,"StudyData", $P$6, "Bar", "", "Close", $O$4, -$B291, $T$4,$S$4,,$Q$4,$R$4)</f>
        <v>14.35</v>
      </c>
      <c r="J291" s="23"/>
      <c r="K291" s="23"/>
      <c r="L291" s="23"/>
    </row>
    <row r="292" spans="2:12" x14ac:dyDescent="0.3">
      <c r="B292" s="19">
        <f t="shared" si="12"/>
        <v>288</v>
      </c>
      <c r="C292" s="21">
        <f xml:space="preserve"> RTD("cqg.rtd",,"StudyData", $P$6, "Bar", "", "Time", $O$4,-$B292, $T$4, "", "","False")</f>
        <v>42668.322916666664</v>
      </c>
      <c r="D292" s="22" t="str">
        <f t="shared" si="11"/>
        <v>7:45</v>
      </c>
      <c r="E292" s="22">
        <f xml:space="preserve"> RTD("cqg.rtd",,"StudyData", $P$6, "Bar", "", "Time", $O$4, -$B292,$T$4,$S$4, "","False")</f>
        <v>42668.322916666664</v>
      </c>
      <c r="F292" s="23">
        <f xml:space="preserve"> RTD("cqg.rtd",,"StudyData", $P$6, "Bar", "", "Open", $O$4, -$B292, $T$4,$S$4,,$Q$4,$R$4)</f>
        <v>14.18</v>
      </c>
      <c r="G292" s="23">
        <f xml:space="preserve"> RTD("cqg.rtd",,"StudyData", $P$6, "Bar", "", "High", $O$4, -$B292, $T$4,$S$4,,$Q$4,$R$4)</f>
        <v>14.35</v>
      </c>
      <c r="H292" s="23">
        <f xml:space="preserve"> RTD("cqg.rtd",,"StudyData", $P$6, "Bar", "", "Low", $O$4, -$B292, $T$4,$S$4,,$Q$4,$R$4)</f>
        <v>14.18</v>
      </c>
      <c r="I292" s="23">
        <f xml:space="preserve"> RTD("cqg.rtd",,"StudyData", $P$6, "Bar", "", "Close", $O$4, -$B292, $T$4,$S$4,,$Q$4,$R$4)</f>
        <v>14.32</v>
      </c>
      <c r="J292" s="23"/>
      <c r="K292" s="23"/>
      <c r="L292" s="23"/>
    </row>
    <row r="293" spans="2:12" x14ac:dyDescent="0.3">
      <c r="B293" s="19">
        <f t="shared" si="12"/>
        <v>289</v>
      </c>
      <c r="C293" s="21">
        <f xml:space="preserve"> RTD("cqg.rtd",,"StudyData", $P$6, "Bar", "", "Time", $O$4,-$B293, $T$4, "", "","False")</f>
        <v>42668.3125</v>
      </c>
      <c r="D293" s="22" t="str">
        <f t="shared" si="11"/>
        <v>7:30</v>
      </c>
      <c r="E293" s="22">
        <f xml:space="preserve"> RTD("cqg.rtd",,"StudyData", $P$6, "Bar", "", "Time", $O$4, -$B293,$T$4,$S$4, "","False")</f>
        <v>42668.3125</v>
      </c>
      <c r="F293" s="23">
        <f xml:space="preserve"> RTD("cqg.rtd",,"StudyData", $P$6, "Bar", "", "Open", $O$4, -$B293, $T$4,$S$4,,$Q$4,$R$4)</f>
        <v>14.17</v>
      </c>
      <c r="G293" s="23">
        <f xml:space="preserve"> RTD("cqg.rtd",,"StudyData", $P$6, "Bar", "", "High", $O$4, -$B293, $T$4,$S$4,,$Q$4,$R$4)</f>
        <v>14.24</v>
      </c>
      <c r="H293" s="23">
        <f xml:space="preserve"> RTD("cqg.rtd",,"StudyData", $P$6, "Bar", "", "Low", $O$4, -$B293, $T$4,$S$4,,$Q$4,$R$4)</f>
        <v>14.16</v>
      </c>
      <c r="I293" s="23">
        <f xml:space="preserve"> RTD("cqg.rtd",,"StudyData", $P$6, "Bar", "", "Close", $O$4, -$B293, $T$4,$S$4,,$Q$4,$R$4)</f>
        <v>14.23</v>
      </c>
      <c r="J293" s="23"/>
      <c r="K293" s="23"/>
      <c r="L293" s="23"/>
    </row>
    <row r="294" spans="2:12" x14ac:dyDescent="0.3">
      <c r="B294" s="19">
        <f t="shared" si="12"/>
        <v>290</v>
      </c>
      <c r="C294" s="21">
        <f xml:space="preserve"> RTD("cqg.rtd",,"StudyData", $P$6, "Bar", "", "Time", $O$4,-$B294, $T$4, "", "","False")</f>
        <v>42668.302083333336</v>
      </c>
      <c r="D294" s="22" t="str">
        <f t="shared" si="11"/>
        <v>7:15</v>
      </c>
      <c r="E294" s="22">
        <f xml:space="preserve"> RTD("cqg.rtd",,"StudyData", $P$6, "Bar", "", "Time", $O$4, -$B294,$T$4,$S$4, "","False")</f>
        <v>42668.302083333336</v>
      </c>
      <c r="F294" s="23">
        <f xml:space="preserve"> RTD("cqg.rtd",,"StudyData", $P$6, "Bar", "", "Open", $O$4, -$B294, $T$4,$S$4,,$Q$4,$R$4)</f>
        <v>14.18</v>
      </c>
      <c r="G294" s="23">
        <f xml:space="preserve"> RTD("cqg.rtd",,"StudyData", $P$6, "Bar", "", "High", $O$4, -$B294, $T$4,$S$4,,$Q$4,$R$4)</f>
        <v>14.21</v>
      </c>
      <c r="H294" s="23">
        <f xml:space="preserve"> RTD("cqg.rtd",,"StudyData", $P$6, "Bar", "", "Low", $O$4, -$B294, $T$4,$S$4,,$Q$4,$R$4)</f>
        <v>14.11</v>
      </c>
      <c r="I294" s="23">
        <f xml:space="preserve"> RTD("cqg.rtd",,"StudyData", $P$6, "Bar", "", "Close", $O$4, -$B294, $T$4,$S$4,,$Q$4,$R$4)</f>
        <v>14.21</v>
      </c>
      <c r="J294" s="23"/>
      <c r="K294" s="23"/>
      <c r="L294" s="23"/>
    </row>
    <row r="295" spans="2:12" x14ac:dyDescent="0.3">
      <c r="B295" s="19">
        <f t="shared" si="12"/>
        <v>291</v>
      </c>
      <c r="C295" s="21">
        <f xml:space="preserve"> RTD("cqg.rtd",,"StudyData", $P$6, "Bar", "", "Time", $O$4,-$B295, $T$4, "", "","False")</f>
        <v>42668.291666666664</v>
      </c>
      <c r="D295" s="22" t="str">
        <f t="shared" si="11"/>
        <v>7:00</v>
      </c>
      <c r="E295" s="22">
        <f xml:space="preserve"> RTD("cqg.rtd",,"StudyData", $P$6, "Bar", "", "Time", $O$4, -$B295,$T$4,$S$4, "","False")</f>
        <v>42668.291666666664</v>
      </c>
      <c r="F295" s="23">
        <f xml:space="preserve"> RTD("cqg.rtd",,"StudyData", $P$6, "Bar", "", "Open", $O$4, -$B295, $T$4,$S$4,,$Q$4,$R$4)</f>
        <v>14.23</v>
      </c>
      <c r="G295" s="23">
        <f xml:space="preserve"> RTD("cqg.rtd",,"StudyData", $P$6, "Bar", "", "High", $O$4, -$B295, $T$4,$S$4,,$Q$4,$R$4)</f>
        <v>14.27</v>
      </c>
      <c r="H295" s="23">
        <f xml:space="preserve"> RTD("cqg.rtd",,"StudyData", $P$6, "Bar", "", "Low", $O$4, -$B295, $T$4,$S$4,,$Q$4,$R$4)</f>
        <v>14.17</v>
      </c>
      <c r="I295" s="23">
        <f xml:space="preserve"> RTD("cqg.rtd",,"StudyData", $P$6, "Bar", "", "Close", $O$4, -$B295, $T$4,$S$4,,$Q$4,$R$4)</f>
        <v>14.24</v>
      </c>
      <c r="J295" s="23"/>
      <c r="K295" s="23"/>
      <c r="L295" s="23"/>
    </row>
    <row r="296" spans="2:12" x14ac:dyDescent="0.3">
      <c r="B296" s="19">
        <f t="shared" si="12"/>
        <v>292</v>
      </c>
      <c r="C296" s="21">
        <f xml:space="preserve"> RTD("cqg.rtd",,"StudyData", $P$6, "Bar", "", "Time", $O$4,-$B296, $T$4, "", "","False")</f>
        <v>42668.28125</v>
      </c>
      <c r="D296" s="22" t="str">
        <f t="shared" si="11"/>
        <v>6:45</v>
      </c>
      <c r="E296" s="22">
        <f xml:space="preserve"> RTD("cqg.rtd",,"StudyData", $P$6, "Bar", "", "Time", $O$4, -$B296,$T$4,$S$4, "","False")</f>
        <v>42668.28125</v>
      </c>
      <c r="F296" s="23">
        <f xml:space="preserve"> RTD("cqg.rtd",,"StudyData", $P$6, "Bar", "", "Open", $O$4, -$B296, $T$4,$S$4,,$Q$4,$R$4)</f>
        <v>14.23</v>
      </c>
      <c r="G296" s="23">
        <f xml:space="preserve"> RTD("cqg.rtd",,"StudyData", $P$6, "Bar", "", "High", $O$4, -$B296, $T$4,$S$4,,$Q$4,$R$4)</f>
        <v>14.3</v>
      </c>
      <c r="H296" s="23">
        <f xml:space="preserve"> RTD("cqg.rtd",,"StudyData", $P$6, "Bar", "", "Low", $O$4, -$B296, $T$4,$S$4,,$Q$4,$R$4)</f>
        <v>14.23</v>
      </c>
      <c r="I296" s="23">
        <f xml:space="preserve"> RTD("cqg.rtd",,"StudyData", $P$6, "Bar", "", "Close", $O$4, -$B296, $T$4,$S$4,,$Q$4,$R$4)</f>
        <v>14.3</v>
      </c>
      <c r="J296" s="23"/>
      <c r="K296" s="23"/>
      <c r="L296" s="23"/>
    </row>
    <row r="297" spans="2:12" x14ac:dyDescent="0.3">
      <c r="B297" s="19">
        <f t="shared" si="12"/>
        <v>293</v>
      </c>
      <c r="C297" s="21">
        <f xml:space="preserve"> RTD("cqg.rtd",,"StudyData", $P$6, "Bar", "", "Time", $O$4,-$B297, $T$4, "", "","False")</f>
        <v>42668.270833333336</v>
      </c>
      <c r="D297" s="22" t="str">
        <f t="shared" si="11"/>
        <v>6:30</v>
      </c>
      <c r="E297" s="22">
        <f xml:space="preserve"> RTD("cqg.rtd",,"StudyData", $P$6, "Bar", "", "Time", $O$4, -$B297,$T$4,$S$4, "","False")</f>
        <v>42668.270833333336</v>
      </c>
      <c r="F297" s="23">
        <f xml:space="preserve"> RTD("cqg.rtd",,"StudyData", $P$6, "Bar", "", "Open", $O$4, -$B297, $T$4,$S$4,,$Q$4,$R$4)</f>
        <v>14.32</v>
      </c>
      <c r="G297" s="23">
        <f xml:space="preserve"> RTD("cqg.rtd",,"StudyData", $P$6, "Bar", "", "High", $O$4, -$B297, $T$4,$S$4,,$Q$4,$R$4)</f>
        <v>14.32</v>
      </c>
      <c r="H297" s="23">
        <f xml:space="preserve"> RTD("cqg.rtd",,"StudyData", $P$6, "Bar", "", "Low", $O$4, -$B297, $T$4,$S$4,,$Q$4,$R$4)</f>
        <v>14.23</v>
      </c>
      <c r="I297" s="23">
        <f xml:space="preserve"> RTD("cqg.rtd",,"StudyData", $P$6, "Bar", "", "Close", $O$4, -$B297, $T$4,$S$4,,$Q$4,$R$4)</f>
        <v>14.24</v>
      </c>
      <c r="J297" s="23"/>
      <c r="K297" s="23"/>
      <c r="L297" s="23"/>
    </row>
    <row r="298" spans="2:12" x14ac:dyDescent="0.3">
      <c r="B298" s="19">
        <f t="shared" si="12"/>
        <v>294</v>
      </c>
      <c r="C298" s="21">
        <f xml:space="preserve"> RTD("cqg.rtd",,"StudyData", $P$6, "Bar", "", "Time", $O$4,-$B298, $T$4, "", "","False")</f>
        <v>42668.260416666664</v>
      </c>
      <c r="D298" s="22" t="str">
        <f t="shared" si="11"/>
        <v>6:15</v>
      </c>
      <c r="E298" s="22">
        <f xml:space="preserve"> RTD("cqg.rtd",,"StudyData", $P$6, "Bar", "", "Time", $O$4, -$B298,$T$4,$S$4, "","False")</f>
        <v>42668.260416666664</v>
      </c>
      <c r="F298" s="23">
        <f xml:space="preserve"> RTD("cqg.rtd",,"StudyData", $P$6, "Bar", "", "Open", $O$4, -$B298, $T$4,$S$4,,$Q$4,$R$4)</f>
        <v>14.25</v>
      </c>
      <c r="G298" s="23">
        <f xml:space="preserve"> RTD("cqg.rtd",,"StudyData", $P$6, "Bar", "", "High", $O$4, -$B298, $T$4,$S$4,,$Q$4,$R$4)</f>
        <v>14.3</v>
      </c>
      <c r="H298" s="23">
        <f xml:space="preserve"> RTD("cqg.rtd",,"StudyData", $P$6, "Bar", "", "Low", $O$4, -$B298, $T$4,$S$4,,$Q$4,$R$4)</f>
        <v>14.23</v>
      </c>
      <c r="I298" s="23">
        <f xml:space="preserve"> RTD("cqg.rtd",,"StudyData", $P$6, "Bar", "", "Close", $O$4, -$B298, $T$4,$S$4,,$Q$4,$R$4)</f>
        <v>14.26</v>
      </c>
      <c r="J298" s="23"/>
      <c r="K298" s="23"/>
      <c r="L298" s="23"/>
    </row>
    <row r="299" spans="2:12" x14ac:dyDescent="0.3">
      <c r="B299" s="19">
        <f t="shared" si="12"/>
        <v>295</v>
      </c>
      <c r="C299" s="21">
        <f xml:space="preserve"> RTD("cqg.rtd",,"StudyData", $P$6, "Bar", "", "Time", $O$4,-$B299, $T$4, "", "","False")</f>
        <v>42668.25</v>
      </c>
      <c r="D299" s="22" t="str">
        <f t="shared" si="11"/>
        <v>6:00</v>
      </c>
      <c r="E299" s="22">
        <f xml:space="preserve"> RTD("cqg.rtd",,"StudyData", $P$6, "Bar", "", "Time", $O$4, -$B299,$T$4,$S$4, "","False")</f>
        <v>42668.25</v>
      </c>
      <c r="F299" s="23">
        <f xml:space="preserve"> RTD("cqg.rtd",,"StudyData", $P$6, "Bar", "", "Open", $O$4, -$B299, $T$4,$S$4,,$Q$4,$R$4)</f>
        <v>14.26</v>
      </c>
      <c r="G299" s="23">
        <f xml:space="preserve"> RTD("cqg.rtd",,"StudyData", $P$6, "Bar", "", "High", $O$4, -$B299, $T$4,$S$4,,$Q$4,$R$4)</f>
        <v>14.32</v>
      </c>
      <c r="H299" s="23">
        <f xml:space="preserve"> RTD("cqg.rtd",,"StudyData", $P$6, "Bar", "", "Low", $O$4, -$B299, $T$4,$S$4,,$Q$4,$R$4)</f>
        <v>14.19</v>
      </c>
      <c r="I299" s="23">
        <f xml:space="preserve"> RTD("cqg.rtd",,"StudyData", $P$6, "Bar", "", "Close", $O$4, -$B299, $T$4,$S$4,,$Q$4,$R$4)</f>
        <v>14.24</v>
      </c>
      <c r="J299" s="23"/>
      <c r="K299" s="23"/>
      <c r="L299" s="23"/>
    </row>
    <row r="300" spans="2:12" x14ac:dyDescent="0.3">
      <c r="B300" s="19">
        <f t="shared" si="12"/>
        <v>296</v>
      </c>
      <c r="C300" s="21">
        <f xml:space="preserve"> RTD("cqg.rtd",,"StudyData", $P$6, "Bar", "", "Time", $O$4,-$B300, $T$4, "", "","False")</f>
        <v>42668.239583333336</v>
      </c>
      <c r="D300" s="22" t="str">
        <f t="shared" si="11"/>
        <v>5:45</v>
      </c>
      <c r="E300" s="22">
        <f xml:space="preserve"> RTD("cqg.rtd",,"StudyData", $P$6, "Bar", "", "Time", $O$4, -$B300,$T$4,$S$4, "","False")</f>
        <v>42668.239583333336</v>
      </c>
      <c r="F300" s="23">
        <f xml:space="preserve"> RTD("cqg.rtd",,"StudyData", $P$6, "Bar", "", "Open", $O$4, -$B300, $T$4,$S$4,,$Q$4,$R$4)</f>
        <v>14.24</v>
      </c>
      <c r="G300" s="23">
        <f xml:space="preserve"> RTD("cqg.rtd",,"StudyData", $P$6, "Bar", "", "High", $O$4, -$B300, $T$4,$S$4,,$Q$4,$R$4)</f>
        <v>14.3</v>
      </c>
      <c r="H300" s="23">
        <f xml:space="preserve"> RTD("cqg.rtd",,"StudyData", $P$6, "Bar", "", "Low", $O$4, -$B300, $T$4,$S$4,,$Q$4,$R$4)</f>
        <v>14.17</v>
      </c>
      <c r="I300" s="23">
        <f xml:space="preserve"> RTD("cqg.rtd",,"StudyData", $P$6, "Bar", "", "Close", $O$4, -$B300, $T$4,$S$4,,$Q$4,$R$4)</f>
        <v>14.2</v>
      </c>
      <c r="J300" s="23"/>
      <c r="K300" s="23"/>
      <c r="L300" s="23"/>
    </row>
    <row r="301" spans="2:12" x14ac:dyDescent="0.3">
      <c r="B301" s="19">
        <f t="shared" si="12"/>
        <v>297</v>
      </c>
      <c r="C301" s="21">
        <f xml:space="preserve"> RTD("cqg.rtd",,"StudyData", $P$6, "Bar", "", "Time", $O$4,-$B301, $T$4, "", "","False")</f>
        <v>42668.229166666664</v>
      </c>
      <c r="D301" s="22" t="str">
        <f t="shared" si="11"/>
        <v>5:30</v>
      </c>
      <c r="E301" s="22">
        <f xml:space="preserve"> RTD("cqg.rtd",,"StudyData", $P$6, "Bar", "", "Time", $O$4, -$B301,$T$4,$S$4, "","False")</f>
        <v>42668.229166666664</v>
      </c>
      <c r="F301" s="23">
        <f xml:space="preserve"> RTD("cqg.rtd",,"StudyData", $P$6, "Bar", "", "Open", $O$4, -$B301, $T$4,$S$4,,$Q$4,$R$4)</f>
        <v>14.27</v>
      </c>
      <c r="G301" s="23">
        <f xml:space="preserve"> RTD("cqg.rtd",,"StudyData", $P$6, "Bar", "", "High", $O$4, -$B301, $T$4,$S$4,,$Q$4,$R$4)</f>
        <v>14.33</v>
      </c>
      <c r="H301" s="23">
        <f xml:space="preserve"> RTD("cqg.rtd",,"StudyData", $P$6, "Bar", "", "Low", $O$4, -$B301, $T$4,$S$4,,$Q$4,$R$4)</f>
        <v>14.22</v>
      </c>
      <c r="I301" s="23">
        <f xml:space="preserve"> RTD("cqg.rtd",,"StudyData", $P$6, "Bar", "", "Close", $O$4, -$B301, $T$4,$S$4,,$Q$4,$R$4)</f>
        <v>14.3</v>
      </c>
      <c r="J301" s="23"/>
      <c r="K301" s="23"/>
      <c r="L301" s="23"/>
    </row>
    <row r="302" spans="2:12" x14ac:dyDescent="0.3">
      <c r="B302" s="19">
        <f t="shared" si="12"/>
        <v>298</v>
      </c>
      <c r="C302" s="21">
        <f xml:space="preserve"> RTD("cqg.rtd",,"StudyData", $P$6, "Bar", "", "Time", $O$4,-$B302, $T$4, "", "","False")</f>
        <v>42668.21875</v>
      </c>
      <c r="D302" s="22" t="str">
        <f t="shared" si="11"/>
        <v>5:15</v>
      </c>
      <c r="E302" s="22">
        <f xml:space="preserve"> RTD("cqg.rtd",,"StudyData", $P$6, "Bar", "", "Time", $O$4, -$B302,$T$4,$S$4, "","False")</f>
        <v>42668.21875</v>
      </c>
      <c r="F302" s="23">
        <f xml:space="preserve"> RTD("cqg.rtd",,"StudyData", $P$6, "Bar", "", "Open", $O$4, -$B302, $T$4,$S$4,,$Q$4,$R$4)</f>
        <v>14.14</v>
      </c>
      <c r="G302" s="23">
        <f xml:space="preserve"> RTD("cqg.rtd",,"StudyData", $P$6, "Bar", "", "High", $O$4, -$B302, $T$4,$S$4,,$Q$4,$R$4)</f>
        <v>14.37</v>
      </c>
      <c r="H302" s="23">
        <f xml:space="preserve"> RTD("cqg.rtd",,"StudyData", $P$6, "Bar", "", "Low", $O$4, -$B302, $T$4,$S$4,,$Q$4,$R$4)</f>
        <v>14.14</v>
      </c>
      <c r="I302" s="23">
        <f xml:space="preserve"> RTD("cqg.rtd",,"StudyData", $P$6, "Bar", "", "Close", $O$4, -$B302, $T$4,$S$4,,$Q$4,$R$4)</f>
        <v>14.29</v>
      </c>
      <c r="J302" s="23"/>
      <c r="K302" s="23"/>
      <c r="L302" s="23"/>
    </row>
    <row r="303" spans="2:12" x14ac:dyDescent="0.3">
      <c r="B303" s="19">
        <f t="shared" si="12"/>
        <v>299</v>
      </c>
      <c r="C303" s="21">
        <f xml:space="preserve"> RTD("cqg.rtd",,"StudyData", $P$6, "Bar", "", "Time", $O$4,-$B303, $T$4, "", "","False")</f>
        <v>42668.208333333336</v>
      </c>
      <c r="D303" s="22" t="str">
        <f t="shared" si="11"/>
        <v>5:00</v>
      </c>
      <c r="E303" s="22">
        <f xml:space="preserve"> RTD("cqg.rtd",,"StudyData", $P$6, "Bar", "", "Time", $O$4, -$B303,$T$4,$S$4, "","False")</f>
        <v>42668.208333333336</v>
      </c>
      <c r="F303" s="23">
        <f xml:space="preserve"> RTD("cqg.rtd",,"StudyData", $P$6, "Bar", "", "Open", $O$4, -$B303, $T$4,$S$4,,$Q$4,$R$4)</f>
        <v>14.14</v>
      </c>
      <c r="G303" s="23">
        <f xml:space="preserve"> RTD("cqg.rtd",,"StudyData", $P$6, "Bar", "", "High", $O$4, -$B303, $T$4,$S$4,,$Q$4,$R$4)</f>
        <v>14.17</v>
      </c>
      <c r="H303" s="23">
        <f xml:space="preserve"> RTD("cqg.rtd",,"StudyData", $P$6, "Bar", "", "Low", $O$4, -$B303, $T$4,$S$4,,$Q$4,$R$4)</f>
        <v>14.08</v>
      </c>
      <c r="I303" s="23">
        <f xml:space="preserve"> RTD("cqg.rtd",,"StudyData", $P$6, "Bar", "", "Close", $O$4, -$B303, $T$4,$S$4,,$Q$4,$R$4)</f>
        <v>14.15</v>
      </c>
      <c r="J303" s="23"/>
      <c r="K303" s="23"/>
      <c r="L303" s="23"/>
    </row>
  </sheetData>
  <sheetProtection algorithmName="SHA-512" hashValue="5nWvM95It5r+PpILZFN7Y82NqggLLamNRS9QVjmfm9pdHyaYCRrsZHQLBtPO55onTyn4438WW3DSz26jJr4BHA==" saltValue="DH4W6+zKZdHB7rwall0Rdg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03"/>
  <sheetViews>
    <sheetView showRowColHeaders="0" workbookViewId="0"/>
  </sheetViews>
  <sheetFormatPr defaultRowHeight="16.5" x14ac:dyDescent="0.3"/>
  <cols>
    <col min="1" max="3" width="9" style="19"/>
    <col min="4" max="4" width="10.625" style="19" bestFit="1" customWidth="1"/>
    <col min="5" max="5" width="9" style="19"/>
    <col min="6" max="9" width="9" style="20"/>
    <col min="10" max="14" width="9" style="19"/>
    <col min="15" max="15" width="9.625" style="19" customWidth="1"/>
    <col min="16" max="16" width="39.875" style="19" customWidth="1"/>
    <col min="17" max="17" width="19.125" style="19" customWidth="1"/>
    <col min="18" max="18" width="21.625" style="19" customWidth="1"/>
    <col min="19" max="19" width="20.75" style="19" customWidth="1"/>
    <col min="20" max="20" width="21" style="19" customWidth="1"/>
    <col min="21" max="16384" width="9" style="19"/>
  </cols>
  <sheetData>
    <row r="1" spans="2:20" x14ac:dyDescent="0.3">
      <c r="J1" s="20">
        <f>MAX(I4:I303)</f>
        <v>-47.43</v>
      </c>
      <c r="K1" s="20">
        <f>ROUNDUP(J1,1)</f>
        <v>-47.5</v>
      </c>
    </row>
    <row r="2" spans="2:20" x14ac:dyDescent="0.3">
      <c r="J2" s="20">
        <f>MIN(I4:I303)</f>
        <v>-48.53</v>
      </c>
      <c r="K2" s="20">
        <f>ROUNDDOWN(J2,1)</f>
        <v>-48.5</v>
      </c>
      <c r="L2" s="19">
        <f>ROUNDUP((K1-K2)/66,2)</f>
        <v>0.02</v>
      </c>
    </row>
    <row r="3" spans="2:20" x14ac:dyDescent="0.3">
      <c r="C3" s="21" t="s">
        <v>3</v>
      </c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/>
      <c r="K3" s="23"/>
      <c r="L3" s="23"/>
      <c r="M3" s="20"/>
      <c r="N3" s="20"/>
      <c r="O3" s="19" t="s">
        <v>9</v>
      </c>
      <c r="P3" s="19" t="s">
        <v>10</v>
      </c>
      <c r="Q3" s="19" t="s">
        <v>11</v>
      </c>
      <c r="R3" s="19" t="s">
        <v>12</v>
      </c>
      <c r="S3" s="19" t="s">
        <v>13</v>
      </c>
      <c r="T3" s="19" t="s">
        <v>14</v>
      </c>
    </row>
    <row r="4" spans="2:20" x14ac:dyDescent="0.3">
      <c r="B4" s="19">
        <v>0</v>
      </c>
      <c r="C4" s="21">
        <f xml:space="preserve"> RTD("cqg.rtd",,"StudyData", $P$6, "Bar", "", "Time", $O$4,-$B4, $T$4, "", "","False")</f>
        <v>42671.444444444445</v>
      </c>
      <c r="D4" s="22" t="str">
        <f>IF(ISTEXT($O$4),TEXT(C4,"MM/DD/YY"),TEXT(E4,"H:MM"))</f>
        <v>10:40</v>
      </c>
      <c r="E4" s="22">
        <f xml:space="preserve"> RTD("cqg.rtd",,"StudyData", $P$6, "Bar", "", "Time", $O$4, -$B4,$T$4,$S$4, "","False")</f>
        <v>42671.444444444445</v>
      </c>
      <c r="F4" s="23">
        <f xml:space="preserve"> RTD("cqg.rtd",,"StudyData", $P$6, "Bar", "", "Open", $O$4, -$B4, $T$4,$S$4,,$Q$4,$R$4)</f>
        <v>-47.69</v>
      </c>
      <c r="G4" s="23">
        <f xml:space="preserve"> RTD("cqg.rtd",,"StudyData", $P$6, "Bar", "", "High", $O$4, -$B4, $T$4,$S$4,,$Q$4,$R$4)</f>
        <v>-47.68</v>
      </c>
      <c r="H4" s="23">
        <f xml:space="preserve"> RTD("cqg.rtd",,"StudyData", $P$6, "Bar", "", "Low", $O$4, -$B4, $T$4,$S$4,,$Q$4,$R$4)</f>
        <v>-47.72</v>
      </c>
      <c r="I4" s="23">
        <f xml:space="preserve"> RTD("cqg.rtd",,"StudyData", $P$6, "Bar", "", "Close", $O$4, -$B4, $T$4,$S$4,,$Q$4,$R$4)</f>
        <v>-47.7</v>
      </c>
      <c r="J4" s="23">
        <f>K2</f>
        <v>-48.5</v>
      </c>
      <c r="K4" s="24">
        <f t="array" ref="K4:K69">FREQUENCY(I5:I303,J4:J69)</f>
        <v>2</v>
      </c>
      <c r="L4" s="25" t="e">
        <f>IF(AND($I$4&gt;=J4,$I$4&lt;J5),IF(K4=0,1,K4),NA())</f>
        <v>#N/A</v>
      </c>
      <c r="M4" s="20"/>
      <c r="O4" s="19">
        <f>Symbols!D16</f>
        <v>10</v>
      </c>
      <c r="P4" s="19" t="str">
        <f>Symbols!D15</f>
        <v>SPREAD(RBE-CLE,L2)</v>
      </c>
      <c r="Q4" s="19" t="b">
        <v>1</v>
      </c>
      <c r="R4" s="19" t="s">
        <v>15</v>
      </c>
      <c r="T4" s="19" t="s">
        <v>16</v>
      </c>
    </row>
    <row r="5" spans="2:20" x14ac:dyDescent="0.3">
      <c r="B5" s="19">
        <f>B4+1</f>
        <v>1</v>
      </c>
      <c r="C5" s="21">
        <f xml:space="preserve"> RTD("cqg.rtd",,"StudyData", $P$6, "Bar", "", "Time", $O$4,-$B5, $T$4, "", "","False")</f>
        <v>42671.4375</v>
      </c>
      <c r="D5" s="22" t="str">
        <f t="shared" ref="D5:D68" si="0">IF(ISTEXT($O$4),TEXT(C5,"MM/DD/YY"),TEXT(E5,"H:MM"))</f>
        <v>10:30</v>
      </c>
      <c r="E5" s="22">
        <f xml:space="preserve"> RTD("cqg.rtd",,"StudyData", $P$6, "Bar", "", "Time", $O$4, -$B5,$T$4,$S$4, "","False")</f>
        <v>42671.4375</v>
      </c>
      <c r="F5" s="23">
        <f xml:space="preserve"> RTD("cqg.rtd",,"StudyData", $P$6, "Bar", "", "Open", $O$4, -$B5, $T$4,$S$4,,$Q$4,$R$4)</f>
        <v>-48.02</v>
      </c>
      <c r="G5" s="23">
        <f xml:space="preserve"> RTD("cqg.rtd",,"StudyData", $P$6, "Bar", "", "High", $O$4, -$B5, $T$4,$S$4,,$Q$4,$R$4)</f>
        <v>-47.75</v>
      </c>
      <c r="H5" s="23">
        <f xml:space="preserve"> RTD("cqg.rtd",,"StudyData", $P$6, "Bar", "", "Low", $O$4, -$B5, $T$4,$S$4,,$Q$4,$R$4)</f>
        <v>-48.02</v>
      </c>
      <c r="I5" s="23">
        <f xml:space="preserve"> RTD("cqg.rtd",,"StudyData", $P$6, "Bar", "", "Close", $O$4, -$B5, $T$4,$S$4,,$Q$4,$R$4)</f>
        <v>-47.75</v>
      </c>
      <c r="J5" s="23">
        <f>J4+$L$2</f>
        <v>-48.48</v>
      </c>
      <c r="K5" s="24">
        <v>2</v>
      </c>
      <c r="L5" s="25" t="e">
        <f t="shared" ref="L5:L68" si="1">IF(AND($I$4&gt;=J5,$I$4&lt;J6),IF(K5=0,1,K5),NA())</f>
        <v>#N/A</v>
      </c>
      <c r="M5" s="20"/>
      <c r="N5" s="19" t="s">
        <v>17</v>
      </c>
      <c r="O5" s="19">
        <f>Symbols!D18</f>
        <v>1</v>
      </c>
    </row>
    <row r="6" spans="2:20" x14ac:dyDescent="0.3">
      <c r="B6" s="19">
        <f t="shared" ref="B6:B69" si="2">B5+1</f>
        <v>2</v>
      </c>
      <c r="C6" s="21">
        <f xml:space="preserve"> RTD("cqg.rtd",,"StudyData", $P$6, "Bar", "", "Time", $O$4,-$B6, $T$4, "", "","False")</f>
        <v>42671.430555555555</v>
      </c>
      <c r="D6" s="22" t="str">
        <f t="shared" si="0"/>
        <v>10:20</v>
      </c>
      <c r="E6" s="22">
        <f xml:space="preserve"> RTD("cqg.rtd",,"StudyData", $P$6, "Bar", "", "Time", $O$4, -$B6,$T$4,$S$4, "","False")</f>
        <v>42671.430555555555</v>
      </c>
      <c r="F6" s="23">
        <f xml:space="preserve"> RTD("cqg.rtd",,"StudyData", $P$6, "Bar", "", "Open", $O$4, -$B6, $T$4,$S$4,,$Q$4,$R$4)</f>
        <v>-48.02</v>
      </c>
      <c r="G6" s="23">
        <f xml:space="preserve"> RTD("cqg.rtd",,"StudyData", $P$6, "Bar", "", "High", $O$4, -$B6, $T$4,$S$4,,$Q$4,$R$4)</f>
        <v>-47.98</v>
      </c>
      <c r="H6" s="23">
        <f xml:space="preserve"> RTD("cqg.rtd",,"StudyData", $P$6, "Bar", "", "Low", $O$4, -$B6, $T$4,$S$4,,$Q$4,$R$4)</f>
        <v>-48.07</v>
      </c>
      <c r="I6" s="23">
        <f xml:space="preserve"> RTD("cqg.rtd",,"StudyData", $P$6, "Bar", "", "Close", $O$4, -$B6, $T$4,$S$4,,$Q$4,$R$4)</f>
        <v>-47.98</v>
      </c>
      <c r="J6" s="23">
        <f t="shared" ref="J6:J69" si="3">J5+$L$2</f>
        <v>-48.459999999999994</v>
      </c>
      <c r="K6" s="24">
        <v>7</v>
      </c>
      <c r="L6" s="25" t="e">
        <f t="shared" si="1"/>
        <v>#N/A</v>
      </c>
      <c r="M6" s="20"/>
      <c r="P6" s="19" t="str">
        <f>"Consolidate("&amp;P4&amp;","&amp;O5&amp;"X,"&amp;P4&amp;",1,0)"</f>
        <v>Consolidate(SPREAD(RBE-CLE,L2),1X,SPREAD(RBE-CLE,L2),1,0)</v>
      </c>
    </row>
    <row r="7" spans="2:20" x14ac:dyDescent="0.3">
      <c r="B7" s="19">
        <f t="shared" si="2"/>
        <v>3</v>
      </c>
      <c r="C7" s="21">
        <f xml:space="preserve"> RTD("cqg.rtd",,"StudyData", $P$6, "Bar", "", "Time", $O$4,-$B7, $T$4, "", "","False")</f>
        <v>42671.423611111109</v>
      </c>
      <c r="D7" s="22" t="str">
        <f t="shared" si="0"/>
        <v>10:10</v>
      </c>
      <c r="E7" s="22">
        <f xml:space="preserve"> RTD("cqg.rtd",,"StudyData", $P$6, "Bar", "", "Time", $O$4, -$B7,$T$4,$S$4, "","False")</f>
        <v>42671.423611111109</v>
      </c>
      <c r="F7" s="23">
        <f xml:space="preserve"> RTD("cqg.rtd",,"StudyData", $P$6, "Bar", "", "Open", $O$4, -$B7, $T$4,$S$4,,$Q$4,$R$4)</f>
        <v>-48.17</v>
      </c>
      <c r="G7" s="23">
        <f xml:space="preserve"> RTD("cqg.rtd",,"StudyData", $P$6, "Bar", "", "High", $O$4, -$B7, $T$4,$S$4,,$Q$4,$R$4)</f>
        <v>-47.98</v>
      </c>
      <c r="H7" s="23">
        <f xml:space="preserve"> RTD("cqg.rtd",,"StudyData", $P$6, "Bar", "", "Low", $O$4, -$B7, $T$4,$S$4,,$Q$4,$R$4)</f>
        <v>-48.17</v>
      </c>
      <c r="I7" s="23">
        <f xml:space="preserve"> RTD("cqg.rtd",,"StudyData", $P$6, "Bar", "", "Close", $O$4, -$B7, $T$4,$S$4,,$Q$4,$R$4)</f>
        <v>-48.04</v>
      </c>
      <c r="J7" s="23">
        <f t="shared" si="3"/>
        <v>-48.439999999999991</v>
      </c>
      <c r="K7" s="24">
        <v>0</v>
      </c>
      <c r="L7" s="25" t="e">
        <f t="shared" si="1"/>
        <v>#N/A</v>
      </c>
      <c r="M7" s="20"/>
      <c r="R7" s="20"/>
    </row>
    <row r="8" spans="2:20" x14ac:dyDescent="0.3">
      <c r="B8" s="19">
        <f t="shared" si="2"/>
        <v>4</v>
      </c>
      <c r="C8" s="21">
        <f xml:space="preserve"> RTD("cqg.rtd",,"StudyData", $P$6, "Bar", "", "Time", $O$4,-$B8, $T$4, "", "","False")</f>
        <v>42671.416666666664</v>
      </c>
      <c r="D8" s="22" t="str">
        <f t="shared" si="0"/>
        <v>10:00</v>
      </c>
      <c r="E8" s="22">
        <f xml:space="preserve"> RTD("cqg.rtd",,"StudyData", $P$6, "Bar", "", "Time", $O$4, -$B8,$T$4,$S$4, "","False")</f>
        <v>42671.416666666664</v>
      </c>
      <c r="F8" s="23">
        <f xml:space="preserve"> RTD("cqg.rtd",,"StudyData", $P$6, "Bar", "", "Open", $O$4, -$B8, $T$4,$S$4,,$Q$4,$R$4)</f>
        <v>-47.94</v>
      </c>
      <c r="G8" s="23">
        <f xml:space="preserve"> RTD("cqg.rtd",,"StudyData", $P$6, "Bar", "", "High", $O$4, -$B8, $T$4,$S$4,,$Q$4,$R$4)</f>
        <v>-47.94</v>
      </c>
      <c r="H8" s="23">
        <f xml:space="preserve"> RTD("cqg.rtd",,"StudyData", $P$6, "Bar", "", "Low", $O$4, -$B8, $T$4,$S$4,,$Q$4,$R$4)</f>
        <v>-48.25</v>
      </c>
      <c r="I8" s="23">
        <f xml:space="preserve"> RTD("cqg.rtd",,"StudyData", $P$6, "Bar", "", "Close", $O$4, -$B8, $T$4,$S$4,,$Q$4,$R$4)</f>
        <v>-48.14</v>
      </c>
      <c r="J8" s="23">
        <f t="shared" si="3"/>
        <v>-48.419999999999987</v>
      </c>
      <c r="K8" s="24">
        <v>0</v>
      </c>
      <c r="L8" s="25" t="e">
        <f t="shared" si="1"/>
        <v>#N/A</v>
      </c>
      <c r="M8" s="20"/>
    </row>
    <row r="9" spans="2:20" x14ac:dyDescent="0.3">
      <c r="B9" s="19">
        <f t="shared" si="2"/>
        <v>5</v>
      </c>
      <c r="C9" s="21">
        <f xml:space="preserve"> RTD("cqg.rtd",,"StudyData", $P$6, "Bar", "", "Time", $O$4,-$B9, $T$4, "", "","False")</f>
        <v>42671.409722222219</v>
      </c>
      <c r="D9" s="22" t="str">
        <f t="shared" si="0"/>
        <v>9:50</v>
      </c>
      <c r="E9" s="22">
        <f xml:space="preserve"> RTD("cqg.rtd",,"StudyData", $P$6, "Bar", "", "Time", $O$4, -$B9,$T$4,$S$4, "","False")</f>
        <v>42671.409722222219</v>
      </c>
      <c r="F9" s="23">
        <f xml:space="preserve"> RTD("cqg.rtd",,"StudyData", $P$6, "Bar", "", "Open", $O$4, -$B9, $T$4,$S$4,,$Q$4,$R$4)</f>
        <v>-47.95</v>
      </c>
      <c r="G9" s="23">
        <f xml:space="preserve"> RTD("cqg.rtd",,"StudyData", $P$6, "Bar", "", "High", $O$4, -$B9, $T$4,$S$4,,$Q$4,$R$4)</f>
        <v>-47.88</v>
      </c>
      <c r="H9" s="23">
        <f xml:space="preserve"> RTD("cqg.rtd",,"StudyData", $P$6, "Bar", "", "Low", $O$4, -$B9, $T$4,$S$4,,$Q$4,$R$4)</f>
        <v>-47.95</v>
      </c>
      <c r="I9" s="23">
        <f xml:space="preserve"> RTD("cqg.rtd",,"StudyData", $P$6, "Bar", "", "Close", $O$4, -$B9, $T$4,$S$4,,$Q$4,$R$4)</f>
        <v>-47.94</v>
      </c>
      <c r="J9" s="23">
        <f t="shared" si="3"/>
        <v>-48.399999999999984</v>
      </c>
      <c r="K9" s="24">
        <v>1</v>
      </c>
      <c r="L9" s="25" t="e">
        <f t="shared" si="1"/>
        <v>#N/A</v>
      </c>
      <c r="M9" s="20"/>
      <c r="O9" s="20">
        <f xml:space="preserve"> RTD("cqg.rtd",,"StudyData", $P$6, "Bar", "", "Open","D",, $T$4,$S$4,,$Q$4,$R$4)</f>
        <v>-48.114100000000001</v>
      </c>
      <c r="P9" s="19">
        <f xml:space="preserve"> RTD("cqg.rtd",,"StudyData","Consolidate(FVS?1-VX?1,5X,FVS?1-VX?1,1,0)",  "Bar",, "Open", "D")</f>
        <v>5.22</v>
      </c>
    </row>
    <row r="10" spans="2:20" x14ac:dyDescent="0.3">
      <c r="B10" s="19">
        <f t="shared" si="2"/>
        <v>6</v>
      </c>
      <c r="C10" s="21">
        <f xml:space="preserve"> RTD("cqg.rtd",,"StudyData", $P$6, "Bar", "", "Time", $O$4,-$B10, $T$4, "", "","False")</f>
        <v>42671.402777777781</v>
      </c>
      <c r="D10" s="22" t="str">
        <f t="shared" si="0"/>
        <v>9:40</v>
      </c>
      <c r="E10" s="22">
        <f xml:space="preserve"> RTD("cqg.rtd",,"StudyData", $P$6, "Bar", "", "Time", $O$4, -$B10,$T$4,$S$4, "","False")</f>
        <v>42671.402777777781</v>
      </c>
      <c r="F10" s="23">
        <f xml:space="preserve"> RTD("cqg.rtd",,"StudyData", $P$6, "Bar", "", "Open", $O$4, -$B10, $T$4,$S$4,,$Q$4,$R$4)</f>
        <v>-48.05</v>
      </c>
      <c r="G10" s="23">
        <f xml:space="preserve"> RTD("cqg.rtd",,"StudyData", $P$6, "Bar", "", "High", $O$4, -$B10, $T$4,$S$4,,$Q$4,$R$4)</f>
        <v>-47.95</v>
      </c>
      <c r="H10" s="23">
        <f xml:space="preserve"> RTD("cqg.rtd",,"StudyData", $P$6, "Bar", "", "Low", $O$4, -$B10, $T$4,$S$4,,$Q$4,$R$4)</f>
        <v>-48.05</v>
      </c>
      <c r="I10" s="23">
        <f xml:space="preserve"> RTD("cqg.rtd",,"StudyData", $P$6, "Bar", "", "Close", $O$4, -$B10, $T$4,$S$4,,$Q$4,$R$4)</f>
        <v>-47.99</v>
      </c>
      <c r="J10" s="23">
        <f t="shared" si="3"/>
        <v>-48.379999999999981</v>
      </c>
      <c r="K10" s="24">
        <v>3</v>
      </c>
      <c r="L10" s="25" t="e">
        <f t="shared" si="1"/>
        <v>#N/A</v>
      </c>
      <c r="O10" s="20">
        <f xml:space="preserve"> RTD("cqg.rtd",,"StudyData", $P$6, "Bar", "", "High","D",, $T$4,$S$4,,$Q$4,$R$4)</f>
        <v>-47.650799999999997</v>
      </c>
    </row>
    <row r="11" spans="2:20" x14ac:dyDescent="0.3">
      <c r="B11" s="19">
        <f t="shared" si="2"/>
        <v>7</v>
      </c>
      <c r="C11" s="21">
        <f xml:space="preserve"> RTD("cqg.rtd",,"StudyData", $P$6, "Bar", "", "Time", $O$4,-$B11, $T$4, "", "","False")</f>
        <v>42671.395833333336</v>
      </c>
      <c r="D11" s="22" t="str">
        <f t="shared" si="0"/>
        <v>9:30</v>
      </c>
      <c r="E11" s="22">
        <f xml:space="preserve"> RTD("cqg.rtd",,"StudyData", $P$6, "Bar", "", "Time", $O$4, -$B11,$T$4,$S$4, "","False")</f>
        <v>42671.395833333336</v>
      </c>
      <c r="F11" s="23">
        <f xml:space="preserve"> RTD("cqg.rtd",,"StudyData", $P$6, "Bar", "", "Open", $O$4, -$B11, $T$4,$S$4,,$Q$4,$R$4)</f>
        <v>-47.87</v>
      </c>
      <c r="G11" s="23">
        <f xml:space="preserve"> RTD("cqg.rtd",,"StudyData", $P$6, "Bar", "", "High", $O$4, -$B11, $T$4,$S$4,,$Q$4,$R$4)</f>
        <v>-47.86</v>
      </c>
      <c r="H11" s="23">
        <f xml:space="preserve"> RTD("cqg.rtd",,"StudyData", $P$6, "Bar", "", "Low", $O$4, -$B11, $T$4,$S$4,,$Q$4,$R$4)</f>
        <v>-48.04</v>
      </c>
      <c r="I11" s="23">
        <f xml:space="preserve"> RTD("cqg.rtd",,"StudyData", $P$6, "Bar", "", "Close", $O$4, -$B11, $T$4,$S$4,,$Q$4,$R$4)</f>
        <v>-48</v>
      </c>
      <c r="J11" s="23">
        <f t="shared" si="3"/>
        <v>-48.359999999999978</v>
      </c>
      <c r="K11" s="24">
        <v>3</v>
      </c>
      <c r="L11" s="25" t="e">
        <f t="shared" si="1"/>
        <v>#N/A</v>
      </c>
      <c r="O11" s="20">
        <f xml:space="preserve"> RTD("cqg.rtd",,"StudyData", $P$6, "Bar", "", "Low","D",, $T$4,$S$4,,$Q$4,$R$4)</f>
        <v>-48.33</v>
      </c>
    </row>
    <row r="12" spans="2:20" x14ac:dyDescent="0.3">
      <c r="B12" s="19">
        <f t="shared" si="2"/>
        <v>8</v>
      </c>
      <c r="C12" s="21">
        <f xml:space="preserve"> RTD("cqg.rtd",,"StudyData", $P$6, "Bar", "", "Time", $O$4,-$B12, $T$4, "", "","False")</f>
        <v>42671.388888888891</v>
      </c>
      <c r="D12" s="22" t="str">
        <f t="shared" si="0"/>
        <v>9:20</v>
      </c>
      <c r="E12" s="22">
        <f xml:space="preserve"> RTD("cqg.rtd",,"StudyData", $P$6, "Bar", "", "Time", $O$4, -$B12,$T$4,$S$4, "","False")</f>
        <v>42671.388888888891</v>
      </c>
      <c r="F12" s="23">
        <f xml:space="preserve"> RTD("cqg.rtd",,"StudyData", $P$6, "Bar", "", "Open", $O$4, -$B12, $T$4,$S$4,,$Q$4,$R$4)</f>
        <v>-47.83</v>
      </c>
      <c r="G12" s="23">
        <f xml:space="preserve"> RTD("cqg.rtd",,"StudyData", $P$6, "Bar", "", "High", $O$4, -$B12, $T$4,$S$4,,$Q$4,$R$4)</f>
        <v>-47.8</v>
      </c>
      <c r="H12" s="23">
        <f xml:space="preserve"> RTD("cqg.rtd",,"StudyData", $P$6, "Bar", "", "Low", $O$4, -$B12, $T$4,$S$4,,$Q$4,$R$4)</f>
        <v>-47.87</v>
      </c>
      <c r="I12" s="23">
        <f xml:space="preserve"> RTD("cqg.rtd",,"StudyData", $P$6, "Bar", "", "Close", $O$4, -$B12, $T$4,$S$4,,$Q$4,$R$4)</f>
        <v>-47.87</v>
      </c>
      <c r="J12" s="23">
        <f t="shared" si="3"/>
        <v>-48.339999999999975</v>
      </c>
      <c r="K12" s="24">
        <v>2</v>
      </c>
      <c r="L12" s="25" t="e">
        <f t="shared" si="1"/>
        <v>#N/A</v>
      </c>
      <c r="O12" s="20">
        <f>I4</f>
        <v>-47.7</v>
      </c>
    </row>
    <row r="13" spans="2:20" x14ac:dyDescent="0.3">
      <c r="B13" s="19">
        <f t="shared" si="2"/>
        <v>9</v>
      </c>
      <c r="C13" s="21">
        <f xml:space="preserve"> RTD("cqg.rtd",,"StudyData", $P$6, "Bar", "", "Time", $O$4,-$B13, $T$4, "", "","False")</f>
        <v>42671.381944444445</v>
      </c>
      <c r="D13" s="22" t="str">
        <f t="shared" si="0"/>
        <v>9:10</v>
      </c>
      <c r="E13" s="22">
        <f xml:space="preserve"> RTD("cqg.rtd",,"StudyData", $P$6, "Bar", "", "Time", $O$4, -$B13,$T$4,$S$4, "","False")</f>
        <v>42671.381944444445</v>
      </c>
      <c r="F13" s="23">
        <f xml:space="preserve"> RTD("cqg.rtd",,"StudyData", $P$6, "Bar", "", "Open", $O$4, -$B13, $T$4,$S$4,,$Q$4,$R$4)</f>
        <v>-47.76</v>
      </c>
      <c r="G13" s="23">
        <f xml:space="preserve"> RTD("cqg.rtd",,"StudyData", $P$6, "Bar", "", "High", $O$4, -$B13, $T$4,$S$4,,$Q$4,$R$4)</f>
        <v>-47.76</v>
      </c>
      <c r="H13" s="23">
        <f xml:space="preserve"> RTD("cqg.rtd",,"StudyData", $P$6, "Bar", "", "Low", $O$4, -$B13, $T$4,$S$4,,$Q$4,$R$4)</f>
        <v>-47.89</v>
      </c>
      <c r="I13" s="23">
        <f xml:space="preserve"> RTD("cqg.rtd",,"StudyData", $P$6, "Bar", "", "Close", $O$4, -$B13, $T$4,$S$4,,$Q$4,$R$4)</f>
        <v>-47.82</v>
      </c>
      <c r="J13" s="23">
        <f t="shared" si="3"/>
        <v>-48.319999999999972</v>
      </c>
      <c r="K13" s="24">
        <v>2</v>
      </c>
      <c r="L13" s="25" t="e">
        <f t="shared" si="1"/>
        <v>#N/A</v>
      </c>
      <c r="O13" s="20">
        <f xml:space="preserve"> RTD("cqg.rtd",,"StudyData", $P$6, "Bar", "", "Close","D","-1", $T$4,$S$4,,$Q$4,$R$4)</f>
        <v>-48.123600000000003</v>
      </c>
    </row>
    <row r="14" spans="2:20" x14ac:dyDescent="0.3">
      <c r="B14" s="19">
        <f t="shared" si="2"/>
        <v>10</v>
      </c>
      <c r="C14" s="21">
        <f xml:space="preserve"> RTD("cqg.rtd",,"StudyData", $P$6, "Bar", "", "Time", $O$4,-$B14, $T$4, "", "","False")</f>
        <v>42671.375</v>
      </c>
      <c r="D14" s="22" t="str">
        <f t="shared" si="0"/>
        <v>9:00</v>
      </c>
      <c r="E14" s="22">
        <f xml:space="preserve"> RTD("cqg.rtd",,"StudyData", $P$6, "Bar", "", "Time", $O$4, -$B14,$T$4,$S$4, "","False")</f>
        <v>42671.375</v>
      </c>
      <c r="F14" s="23">
        <f xml:space="preserve"> RTD("cqg.rtd",,"StudyData", $P$6, "Bar", "", "Open", $O$4, -$B14, $T$4,$S$4,,$Q$4,$R$4)</f>
        <v>-47.76</v>
      </c>
      <c r="G14" s="23">
        <f xml:space="preserve"> RTD("cqg.rtd",,"StudyData", $P$6, "Bar", "", "High", $O$4, -$B14, $T$4,$S$4,,$Q$4,$R$4)</f>
        <v>-47.71</v>
      </c>
      <c r="H14" s="23">
        <f xml:space="preserve"> RTD("cqg.rtd",,"StudyData", $P$6, "Bar", "", "Low", $O$4, -$B14, $T$4,$S$4,,$Q$4,$R$4)</f>
        <v>-47.76</v>
      </c>
      <c r="I14" s="23">
        <f xml:space="preserve"> RTD("cqg.rtd",,"StudyData", $P$6, "Bar", "", "Close", $O$4, -$B14, $T$4,$S$4,,$Q$4,$R$4)</f>
        <v>-47.76</v>
      </c>
      <c r="J14" s="23">
        <f t="shared" si="3"/>
        <v>-48.299999999999969</v>
      </c>
      <c r="K14" s="24">
        <v>8</v>
      </c>
      <c r="L14" s="25" t="e">
        <f t="shared" si="1"/>
        <v>#N/A</v>
      </c>
      <c r="O14" s="20">
        <f>O12-O13</f>
        <v>0.42360000000000042</v>
      </c>
    </row>
    <row r="15" spans="2:20" x14ac:dyDescent="0.3">
      <c r="B15" s="19">
        <f t="shared" si="2"/>
        <v>11</v>
      </c>
      <c r="C15" s="21">
        <f xml:space="preserve"> RTD("cqg.rtd",,"StudyData", $P$6, "Bar", "", "Time", $O$4,-$B15, $T$4, "", "","False")</f>
        <v>42671.368055555555</v>
      </c>
      <c r="D15" s="22" t="str">
        <f t="shared" si="0"/>
        <v>8:50</v>
      </c>
      <c r="E15" s="22">
        <f xml:space="preserve"> RTD("cqg.rtd",,"StudyData", $P$6, "Bar", "", "Time", $O$4, -$B15,$T$4,$S$4, "","False")</f>
        <v>42671.368055555555</v>
      </c>
      <c r="F15" s="23">
        <f xml:space="preserve"> RTD("cqg.rtd",,"StudyData", $P$6, "Bar", "", "Open", $O$4, -$B15, $T$4,$S$4,,$Q$4,$R$4)</f>
        <v>-47.79</v>
      </c>
      <c r="G15" s="23">
        <f xml:space="preserve"> RTD("cqg.rtd",,"StudyData", $P$6, "Bar", "", "High", $O$4, -$B15, $T$4,$S$4,,$Q$4,$R$4)</f>
        <v>-47.77</v>
      </c>
      <c r="H15" s="23">
        <f xml:space="preserve"> RTD("cqg.rtd",,"StudyData", $P$6, "Bar", "", "Low", $O$4, -$B15, $T$4,$S$4,,$Q$4,$R$4)</f>
        <v>-47.82</v>
      </c>
      <c r="I15" s="23">
        <f xml:space="preserve"> RTD("cqg.rtd",,"StudyData", $P$6, "Bar", "", "Close", $O$4, -$B15, $T$4,$S$4,,$Q$4,$R$4)</f>
        <v>-47.77</v>
      </c>
      <c r="J15" s="23">
        <f t="shared" si="3"/>
        <v>-48.279999999999966</v>
      </c>
      <c r="K15" s="24">
        <v>6</v>
      </c>
      <c r="L15" s="25" t="e">
        <f t="shared" si="1"/>
        <v>#N/A</v>
      </c>
    </row>
    <row r="16" spans="2:20" x14ac:dyDescent="0.3">
      <c r="B16" s="19">
        <f t="shared" si="2"/>
        <v>12</v>
      </c>
      <c r="C16" s="21">
        <f xml:space="preserve"> RTD("cqg.rtd",,"StudyData", $P$6, "Bar", "", "Time", $O$4,-$B16, $T$4, "", "","False")</f>
        <v>42671.361111111109</v>
      </c>
      <c r="D16" s="22" t="str">
        <f t="shared" si="0"/>
        <v>8:40</v>
      </c>
      <c r="E16" s="22">
        <f xml:space="preserve"> RTD("cqg.rtd",,"StudyData", $P$6, "Bar", "", "Time", $O$4, -$B16,$T$4,$S$4, "","False")</f>
        <v>42671.361111111109</v>
      </c>
      <c r="F16" s="23">
        <f xml:space="preserve"> RTD("cqg.rtd",,"StudyData", $P$6, "Bar", "", "Open", $O$4, -$B16, $T$4,$S$4,,$Q$4,$R$4)</f>
        <v>-47.8</v>
      </c>
      <c r="G16" s="23">
        <f xml:space="preserve"> RTD("cqg.rtd",,"StudyData", $P$6, "Bar", "", "High", $O$4, -$B16, $T$4,$S$4,,$Q$4,$R$4)</f>
        <v>-47.78</v>
      </c>
      <c r="H16" s="23">
        <f xml:space="preserve"> RTD("cqg.rtd",,"StudyData", $P$6, "Bar", "", "Low", $O$4, -$B16, $T$4,$S$4,,$Q$4,$R$4)</f>
        <v>-47.87</v>
      </c>
      <c r="I16" s="23">
        <f xml:space="preserve"> RTD("cqg.rtd",,"StudyData", $P$6, "Bar", "", "Close", $O$4, -$B16, $T$4,$S$4,,$Q$4,$R$4)</f>
        <v>-47.82</v>
      </c>
      <c r="J16" s="23">
        <f t="shared" si="3"/>
        <v>-48.259999999999962</v>
      </c>
      <c r="K16" s="24">
        <v>7</v>
      </c>
      <c r="L16" s="25" t="e">
        <f t="shared" si="1"/>
        <v>#N/A</v>
      </c>
    </row>
    <row r="17" spans="2:12" x14ac:dyDescent="0.3">
      <c r="B17" s="19">
        <f t="shared" si="2"/>
        <v>13</v>
      </c>
      <c r="C17" s="21">
        <f xml:space="preserve"> RTD("cqg.rtd",,"StudyData", $P$6, "Bar", "", "Time", $O$4,-$B17, $T$4, "", "","False")</f>
        <v>42671.354166666664</v>
      </c>
      <c r="D17" s="22" t="str">
        <f t="shared" si="0"/>
        <v>8:30</v>
      </c>
      <c r="E17" s="22">
        <f xml:space="preserve"> RTD("cqg.rtd",,"StudyData", $P$6, "Bar", "", "Time", $O$4, -$B17,$T$4,$S$4, "","False")</f>
        <v>42671.354166666664</v>
      </c>
      <c r="F17" s="23">
        <f xml:space="preserve"> RTD("cqg.rtd",,"StudyData", $P$6, "Bar", "", "Open", $O$4, -$B17, $T$4,$S$4,,$Q$4,$R$4)</f>
        <v>-47.68</v>
      </c>
      <c r="G17" s="23">
        <f xml:space="preserve"> RTD("cqg.rtd",,"StudyData", $P$6, "Bar", "", "High", $O$4, -$B17, $T$4,$S$4,,$Q$4,$R$4)</f>
        <v>-47.68</v>
      </c>
      <c r="H17" s="23">
        <f xml:space="preserve"> RTD("cqg.rtd",,"StudyData", $P$6, "Bar", "", "Low", $O$4, -$B17, $T$4,$S$4,,$Q$4,$R$4)</f>
        <v>-47.79</v>
      </c>
      <c r="I17" s="23">
        <f xml:space="preserve"> RTD("cqg.rtd",,"StudyData", $P$6, "Bar", "", "Close", $O$4, -$B17, $T$4,$S$4,,$Q$4,$R$4)</f>
        <v>-47.79</v>
      </c>
      <c r="J17" s="23">
        <f t="shared" si="3"/>
        <v>-48.239999999999959</v>
      </c>
      <c r="K17" s="24">
        <v>8</v>
      </c>
      <c r="L17" s="25" t="e">
        <f t="shared" si="1"/>
        <v>#N/A</v>
      </c>
    </row>
    <row r="18" spans="2:12" x14ac:dyDescent="0.3">
      <c r="B18" s="19">
        <f t="shared" si="2"/>
        <v>14</v>
      </c>
      <c r="C18" s="21">
        <f xml:space="preserve"> RTD("cqg.rtd",,"StudyData", $P$6, "Bar", "", "Time", $O$4,-$B18, $T$4, "", "","False")</f>
        <v>42671.347222222219</v>
      </c>
      <c r="D18" s="22" t="str">
        <f t="shared" si="0"/>
        <v>8:20</v>
      </c>
      <c r="E18" s="22">
        <f xml:space="preserve"> RTD("cqg.rtd",,"StudyData", $P$6, "Bar", "", "Time", $O$4, -$B18,$T$4,$S$4, "","False")</f>
        <v>42671.347222222219</v>
      </c>
      <c r="F18" s="23">
        <f xml:space="preserve"> RTD("cqg.rtd",,"StudyData", $P$6, "Bar", "", "Open", $O$4, -$B18, $T$4,$S$4,,$Q$4,$R$4)</f>
        <v>-47.7</v>
      </c>
      <c r="G18" s="23">
        <f xml:space="preserve"> RTD("cqg.rtd",,"StudyData", $P$6, "Bar", "", "High", $O$4, -$B18, $T$4,$S$4,,$Q$4,$R$4)</f>
        <v>-47.67</v>
      </c>
      <c r="H18" s="23">
        <f xml:space="preserve"> RTD("cqg.rtd",,"StudyData", $P$6, "Bar", "", "Low", $O$4, -$B18, $T$4,$S$4,,$Q$4,$R$4)</f>
        <v>-47.76</v>
      </c>
      <c r="I18" s="23">
        <f xml:space="preserve"> RTD("cqg.rtd",,"StudyData", $P$6, "Bar", "", "Close", $O$4, -$B18, $T$4,$S$4,,$Q$4,$R$4)</f>
        <v>-47.73</v>
      </c>
      <c r="J18" s="23">
        <f t="shared" si="3"/>
        <v>-48.219999999999956</v>
      </c>
      <c r="K18" s="24">
        <v>13</v>
      </c>
      <c r="L18" s="25" t="e">
        <f t="shared" si="1"/>
        <v>#N/A</v>
      </c>
    </row>
    <row r="19" spans="2:12" x14ac:dyDescent="0.3">
      <c r="B19" s="19">
        <f t="shared" si="2"/>
        <v>15</v>
      </c>
      <c r="C19" s="21">
        <f xml:space="preserve"> RTD("cqg.rtd",,"StudyData", $P$6, "Bar", "", "Time", $O$4,-$B19, $T$4, "", "","False")</f>
        <v>42671.340277777781</v>
      </c>
      <c r="D19" s="22" t="str">
        <f t="shared" si="0"/>
        <v>8:10</v>
      </c>
      <c r="E19" s="22">
        <f xml:space="preserve"> RTD("cqg.rtd",,"StudyData", $P$6, "Bar", "", "Time", $O$4, -$B19,$T$4,$S$4, "","False")</f>
        <v>42671.340277777781</v>
      </c>
      <c r="F19" s="23">
        <f xml:space="preserve"> RTD("cqg.rtd",,"StudyData", $P$6, "Bar", "", "Open", $O$4, -$B19, $T$4,$S$4,,$Q$4,$R$4)</f>
        <v>-47.74</v>
      </c>
      <c r="G19" s="23">
        <f xml:space="preserve"> RTD("cqg.rtd",,"StudyData", $P$6, "Bar", "", "High", $O$4, -$B19, $T$4,$S$4,,$Q$4,$R$4)</f>
        <v>-47.64</v>
      </c>
      <c r="H19" s="23">
        <f xml:space="preserve"> RTD("cqg.rtd",,"StudyData", $P$6, "Bar", "", "Low", $O$4, -$B19, $T$4,$S$4,,$Q$4,$R$4)</f>
        <v>-47.76</v>
      </c>
      <c r="I19" s="23">
        <f xml:space="preserve"> RTD("cqg.rtd",,"StudyData", $P$6, "Bar", "", "Close", $O$4, -$B19, $T$4,$S$4,,$Q$4,$R$4)</f>
        <v>-47.7</v>
      </c>
      <c r="J19" s="23">
        <f t="shared" si="3"/>
        <v>-48.199999999999953</v>
      </c>
      <c r="K19" s="24">
        <v>15</v>
      </c>
      <c r="L19" s="25" t="e">
        <f t="shared" si="1"/>
        <v>#N/A</v>
      </c>
    </row>
    <row r="20" spans="2:12" x14ac:dyDescent="0.3">
      <c r="B20" s="19">
        <f t="shared" si="2"/>
        <v>16</v>
      </c>
      <c r="C20" s="21">
        <f xml:space="preserve"> RTD("cqg.rtd",,"StudyData", $P$6, "Bar", "", "Time", $O$4,-$B20, $T$4, "", "","False")</f>
        <v>42671.333333333336</v>
      </c>
      <c r="D20" s="22" t="str">
        <f t="shared" si="0"/>
        <v>8:00</v>
      </c>
      <c r="E20" s="22">
        <f xml:space="preserve"> RTD("cqg.rtd",,"StudyData", $P$6, "Bar", "", "Time", $O$4, -$B20,$T$4,$S$4, "","False")</f>
        <v>42671.333333333336</v>
      </c>
      <c r="F20" s="23">
        <f xml:space="preserve"> RTD("cqg.rtd",,"StudyData", $P$6, "Bar", "", "Open", $O$4, -$B20, $T$4,$S$4,,$Q$4,$R$4)</f>
        <v>-47.83</v>
      </c>
      <c r="G20" s="23">
        <f xml:space="preserve"> RTD("cqg.rtd",,"StudyData", $P$6, "Bar", "", "High", $O$4, -$B20, $T$4,$S$4,,$Q$4,$R$4)</f>
        <v>-47.66</v>
      </c>
      <c r="H20" s="23">
        <f xml:space="preserve"> RTD("cqg.rtd",,"StudyData", $P$6, "Bar", "", "Low", $O$4, -$B20, $T$4,$S$4,,$Q$4,$R$4)</f>
        <v>-47.87</v>
      </c>
      <c r="I20" s="23">
        <f xml:space="preserve"> RTD("cqg.rtd",,"StudyData", $P$6, "Bar", "", "Close", $O$4, -$B20, $T$4,$S$4,,$Q$4,$R$4)</f>
        <v>-47.74</v>
      </c>
      <c r="J20" s="23">
        <f t="shared" si="3"/>
        <v>-48.17999999999995</v>
      </c>
      <c r="K20" s="24">
        <v>4</v>
      </c>
      <c r="L20" s="25" t="e">
        <f t="shared" si="1"/>
        <v>#N/A</v>
      </c>
    </row>
    <row r="21" spans="2:12" x14ac:dyDescent="0.3">
      <c r="B21" s="19">
        <f t="shared" si="2"/>
        <v>17</v>
      </c>
      <c r="C21" s="21">
        <f xml:space="preserve"> RTD("cqg.rtd",,"StudyData", $P$6, "Bar", "", "Time", $O$4,-$B21, $T$4, "", "","False")</f>
        <v>42671.326388888891</v>
      </c>
      <c r="D21" s="22" t="str">
        <f t="shared" si="0"/>
        <v>7:50</v>
      </c>
      <c r="E21" s="22">
        <f xml:space="preserve"> RTD("cqg.rtd",,"StudyData", $P$6, "Bar", "", "Time", $O$4, -$B21,$T$4,$S$4, "","False")</f>
        <v>42671.326388888891</v>
      </c>
      <c r="F21" s="23">
        <f xml:space="preserve"> RTD("cqg.rtd",,"StudyData", $P$6, "Bar", "", "Open", $O$4, -$B21, $T$4,$S$4,,$Q$4,$R$4)</f>
        <v>-47.84</v>
      </c>
      <c r="G21" s="23">
        <f xml:space="preserve"> RTD("cqg.rtd",,"StudyData", $P$6, "Bar", "", "High", $O$4, -$B21, $T$4,$S$4,,$Q$4,$R$4)</f>
        <v>-47.74</v>
      </c>
      <c r="H21" s="23">
        <f xml:space="preserve"> RTD("cqg.rtd",,"StudyData", $P$6, "Bar", "", "Low", $O$4, -$B21, $T$4,$S$4,,$Q$4,$R$4)</f>
        <v>-47.84</v>
      </c>
      <c r="I21" s="23">
        <f xml:space="preserve"> RTD("cqg.rtd",,"StudyData", $P$6, "Bar", "", "Close", $O$4, -$B21, $T$4,$S$4,,$Q$4,$R$4)</f>
        <v>-47.83</v>
      </c>
      <c r="J21" s="23">
        <f t="shared" si="3"/>
        <v>-48.159999999999947</v>
      </c>
      <c r="K21" s="24">
        <v>3</v>
      </c>
      <c r="L21" s="25" t="e">
        <f t="shared" si="1"/>
        <v>#N/A</v>
      </c>
    </row>
    <row r="22" spans="2:12" x14ac:dyDescent="0.3">
      <c r="B22" s="19">
        <f t="shared" si="2"/>
        <v>18</v>
      </c>
      <c r="C22" s="21">
        <f xml:space="preserve"> RTD("cqg.rtd",,"StudyData", $P$6, "Bar", "", "Time", $O$4,-$B22, $T$4, "", "","False")</f>
        <v>42671.319444444445</v>
      </c>
      <c r="D22" s="22" t="str">
        <f t="shared" si="0"/>
        <v>7:40</v>
      </c>
      <c r="E22" s="22">
        <f xml:space="preserve"> RTD("cqg.rtd",,"StudyData", $P$6, "Bar", "", "Time", $O$4, -$B22,$T$4,$S$4, "","False")</f>
        <v>42671.319444444445</v>
      </c>
      <c r="F22" s="23">
        <f xml:space="preserve"> RTD("cqg.rtd",,"StudyData", $P$6, "Bar", "", "Open", $O$4, -$B22, $T$4,$S$4,,$Q$4,$R$4)</f>
        <v>-47.78</v>
      </c>
      <c r="G22" s="23">
        <f xml:space="preserve"> RTD("cqg.rtd",,"StudyData", $P$6, "Bar", "", "High", $O$4, -$B22, $T$4,$S$4,,$Q$4,$R$4)</f>
        <v>-47.78</v>
      </c>
      <c r="H22" s="23">
        <f xml:space="preserve"> RTD("cqg.rtd",,"StudyData", $P$6, "Bar", "", "Low", $O$4, -$B22, $T$4,$S$4,,$Q$4,$R$4)</f>
        <v>-47.84</v>
      </c>
      <c r="I22" s="23">
        <f xml:space="preserve"> RTD("cqg.rtd",,"StudyData", $P$6, "Bar", "", "Close", $O$4, -$B22, $T$4,$S$4,,$Q$4,$R$4)</f>
        <v>-47.83</v>
      </c>
      <c r="J22" s="23">
        <f t="shared" si="3"/>
        <v>-48.139999999999944</v>
      </c>
      <c r="K22" s="24">
        <v>14</v>
      </c>
      <c r="L22" s="25" t="e">
        <f t="shared" si="1"/>
        <v>#N/A</v>
      </c>
    </row>
    <row r="23" spans="2:12" x14ac:dyDescent="0.3">
      <c r="B23" s="19">
        <f t="shared" si="2"/>
        <v>19</v>
      </c>
      <c r="C23" s="21">
        <f xml:space="preserve"> RTD("cqg.rtd",,"StudyData", $P$6, "Bar", "", "Time", $O$4,-$B23, $T$4, "", "","False")</f>
        <v>42671.3125</v>
      </c>
      <c r="D23" s="22" t="str">
        <f t="shared" si="0"/>
        <v>7:30</v>
      </c>
      <c r="E23" s="22">
        <f xml:space="preserve"> RTD("cqg.rtd",,"StudyData", $P$6, "Bar", "", "Time", $O$4, -$B23,$T$4,$S$4, "","False")</f>
        <v>42671.3125</v>
      </c>
      <c r="F23" s="23">
        <f xml:space="preserve"> RTD("cqg.rtd",,"StudyData", $P$6, "Bar", "", "Open", $O$4, -$B23, $T$4,$S$4,,$Q$4,$R$4)</f>
        <v>-47.86</v>
      </c>
      <c r="G23" s="23">
        <f xml:space="preserve"> RTD("cqg.rtd",,"StudyData", $P$6, "Bar", "", "High", $O$4, -$B23, $T$4,$S$4,,$Q$4,$R$4)</f>
        <v>-47.75</v>
      </c>
      <c r="H23" s="23">
        <f xml:space="preserve"> RTD("cqg.rtd",,"StudyData", $P$6, "Bar", "", "Low", $O$4, -$B23, $T$4,$S$4,,$Q$4,$R$4)</f>
        <v>-47.9</v>
      </c>
      <c r="I23" s="23">
        <f xml:space="preserve"> RTD("cqg.rtd",,"StudyData", $P$6, "Bar", "", "Close", $O$4, -$B23, $T$4,$S$4,,$Q$4,$R$4)</f>
        <v>-47.78</v>
      </c>
      <c r="J23" s="23">
        <f t="shared" si="3"/>
        <v>-48.119999999999941</v>
      </c>
      <c r="K23" s="24">
        <v>4</v>
      </c>
      <c r="L23" s="25" t="e">
        <f t="shared" si="1"/>
        <v>#N/A</v>
      </c>
    </row>
    <row r="24" spans="2:12" x14ac:dyDescent="0.3">
      <c r="B24" s="19">
        <f t="shared" si="2"/>
        <v>20</v>
      </c>
      <c r="C24" s="21">
        <f xml:space="preserve"> RTD("cqg.rtd",,"StudyData", $P$6, "Bar", "", "Time", $O$4,-$B24, $T$4, "", "","False")</f>
        <v>42671.305555555555</v>
      </c>
      <c r="D24" s="22" t="str">
        <f t="shared" si="0"/>
        <v>7:20</v>
      </c>
      <c r="E24" s="22">
        <f xml:space="preserve"> RTD("cqg.rtd",,"StudyData", $P$6, "Bar", "", "Time", $O$4, -$B24,$T$4,$S$4, "","False")</f>
        <v>42671.305555555555</v>
      </c>
      <c r="F24" s="23">
        <f xml:space="preserve"> RTD("cqg.rtd",,"StudyData", $P$6, "Bar", "", "Open", $O$4, -$B24, $T$4,$S$4,,$Q$4,$R$4)</f>
        <v>-47.87</v>
      </c>
      <c r="G24" s="23">
        <f xml:space="preserve"> RTD("cqg.rtd",,"StudyData", $P$6, "Bar", "", "High", $O$4, -$B24, $T$4,$S$4,,$Q$4,$R$4)</f>
        <v>-47.86</v>
      </c>
      <c r="H24" s="23">
        <f xml:space="preserve"> RTD("cqg.rtd",,"StudyData", $P$6, "Bar", "", "Low", $O$4, -$B24, $T$4,$S$4,,$Q$4,$R$4)</f>
        <v>-47.91</v>
      </c>
      <c r="I24" s="23">
        <f xml:space="preserve"> RTD("cqg.rtd",,"StudyData", $P$6, "Bar", "", "Close", $O$4, -$B24, $T$4,$S$4,,$Q$4,$R$4)</f>
        <v>-47.89</v>
      </c>
      <c r="J24" s="23">
        <f t="shared" si="3"/>
        <v>-48.099999999999937</v>
      </c>
      <c r="K24" s="24">
        <v>2</v>
      </c>
      <c r="L24" s="25" t="e">
        <f t="shared" si="1"/>
        <v>#N/A</v>
      </c>
    </row>
    <row r="25" spans="2:12" x14ac:dyDescent="0.3">
      <c r="B25" s="19">
        <f t="shared" si="2"/>
        <v>21</v>
      </c>
      <c r="C25" s="21">
        <f xml:space="preserve"> RTD("cqg.rtd",,"StudyData", $P$6, "Bar", "", "Time", $O$4,-$B25, $T$4, "", "","False")</f>
        <v>42671.298611111109</v>
      </c>
      <c r="D25" s="22" t="str">
        <f t="shared" si="0"/>
        <v>7:10</v>
      </c>
      <c r="E25" s="22">
        <f xml:space="preserve"> RTD("cqg.rtd",,"StudyData", $P$6, "Bar", "", "Time", $O$4, -$B25,$T$4,$S$4, "","False")</f>
        <v>42671.298611111109</v>
      </c>
      <c r="F25" s="23">
        <f xml:space="preserve"> RTD("cqg.rtd",,"StudyData", $P$6, "Bar", "", "Open", $O$4, -$B25, $T$4,$S$4,,$Q$4,$R$4)</f>
        <v>-47.85</v>
      </c>
      <c r="G25" s="23">
        <f xml:space="preserve"> RTD("cqg.rtd",,"StudyData", $P$6, "Bar", "", "High", $O$4, -$B25, $T$4,$S$4,,$Q$4,$R$4)</f>
        <v>-47.81</v>
      </c>
      <c r="H25" s="23">
        <f xml:space="preserve"> RTD("cqg.rtd",,"StudyData", $P$6, "Bar", "", "Low", $O$4, -$B25, $T$4,$S$4,,$Q$4,$R$4)</f>
        <v>-47.87</v>
      </c>
      <c r="I25" s="23">
        <f xml:space="preserve"> RTD("cqg.rtd",,"StudyData", $P$6, "Bar", "", "Close", $O$4, -$B25, $T$4,$S$4,,$Q$4,$R$4)</f>
        <v>-47.87</v>
      </c>
      <c r="J25" s="23">
        <f t="shared" si="3"/>
        <v>-48.079999999999934</v>
      </c>
      <c r="K25" s="24">
        <v>4</v>
      </c>
      <c r="L25" s="25" t="e">
        <f t="shared" si="1"/>
        <v>#N/A</v>
      </c>
    </row>
    <row r="26" spans="2:12" x14ac:dyDescent="0.3">
      <c r="B26" s="19">
        <f t="shared" si="2"/>
        <v>22</v>
      </c>
      <c r="C26" s="21">
        <f xml:space="preserve"> RTD("cqg.rtd",,"StudyData", $P$6, "Bar", "", "Time", $O$4,-$B26, $T$4, "", "","False")</f>
        <v>42671.291666666664</v>
      </c>
      <c r="D26" s="22" t="str">
        <f t="shared" si="0"/>
        <v>7:00</v>
      </c>
      <c r="E26" s="22">
        <f xml:space="preserve"> RTD("cqg.rtd",,"StudyData", $P$6, "Bar", "", "Time", $O$4, -$B26,$T$4,$S$4, "","False")</f>
        <v>42671.291666666664</v>
      </c>
      <c r="F26" s="23">
        <f xml:space="preserve"> RTD("cqg.rtd",,"StudyData", $P$6, "Bar", "", "Open", $O$4, -$B26, $T$4,$S$4,,$Q$4,$R$4)</f>
        <v>-47.8</v>
      </c>
      <c r="G26" s="23">
        <f xml:space="preserve"> RTD("cqg.rtd",,"StudyData", $P$6, "Bar", "", "High", $O$4, -$B26, $T$4,$S$4,,$Q$4,$R$4)</f>
        <v>-47.78</v>
      </c>
      <c r="H26" s="23">
        <f xml:space="preserve"> RTD("cqg.rtd",,"StudyData", $P$6, "Bar", "", "Low", $O$4, -$B26, $T$4,$S$4,,$Q$4,$R$4)</f>
        <v>-47.84</v>
      </c>
      <c r="I26" s="23">
        <f xml:space="preserve"> RTD("cqg.rtd",,"StudyData", $P$6, "Bar", "", "Close", $O$4, -$B26, $T$4,$S$4,,$Q$4,$R$4)</f>
        <v>-47.84</v>
      </c>
      <c r="J26" s="23">
        <f t="shared" si="3"/>
        <v>-48.059999999999931</v>
      </c>
      <c r="K26" s="24">
        <v>5</v>
      </c>
      <c r="L26" s="25" t="e">
        <f t="shared" si="1"/>
        <v>#N/A</v>
      </c>
    </row>
    <row r="27" spans="2:12" x14ac:dyDescent="0.3">
      <c r="B27" s="19">
        <f t="shared" si="2"/>
        <v>23</v>
      </c>
      <c r="C27" s="21">
        <f xml:space="preserve"> RTD("cqg.rtd",,"StudyData", $P$6, "Bar", "", "Time", $O$4,-$B27, $T$4, "", "","False")</f>
        <v>42671.284722222219</v>
      </c>
      <c r="D27" s="22" t="str">
        <f t="shared" si="0"/>
        <v>6:50</v>
      </c>
      <c r="E27" s="22">
        <f xml:space="preserve"> RTD("cqg.rtd",,"StudyData", $P$6, "Bar", "", "Time", $O$4, -$B27,$T$4,$S$4, "","False")</f>
        <v>42671.284722222219</v>
      </c>
      <c r="F27" s="23">
        <f xml:space="preserve"> RTD("cqg.rtd",,"StudyData", $P$6, "Bar", "", "Open", $O$4, -$B27, $T$4,$S$4,,$Q$4,$R$4)</f>
        <v>-47.81</v>
      </c>
      <c r="G27" s="23">
        <f xml:space="preserve"> RTD("cqg.rtd",,"StudyData", $P$6, "Bar", "", "High", $O$4, -$B27, $T$4,$S$4,,$Q$4,$R$4)</f>
        <v>-47.79</v>
      </c>
      <c r="H27" s="23">
        <f xml:space="preserve"> RTD("cqg.rtd",,"StudyData", $P$6, "Bar", "", "Low", $O$4, -$B27, $T$4,$S$4,,$Q$4,$R$4)</f>
        <v>-47.87</v>
      </c>
      <c r="I27" s="23">
        <f xml:space="preserve"> RTD("cqg.rtd",,"StudyData", $P$6, "Bar", "", "Close", $O$4, -$B27, $T$4,$S$4,,$Q$4,$R$4)</f>
        <v>-47.86</v>
      </c>
      <c r="J27" s="23">
        <f t="shared" si="3"/>
        <v>-48.039999999999928</v>
      </c>
      <c r="K27" s="24">
        <v>8</v>
      </c>
      <c r="L27" s="25" t="e">
        <f t="shared" si="1"/>
        <v>#N/A</v>
      </c>
    </row>
    <row r="28" spans="2:12" x14ac:dyDescent="0.3">
      <c r="B28" s="19">
        <f t="shared" si="2"/>
        <v>24</v>
      </c>
      <c r="C28" s="21">
        <f xml:space="preserve"> RTD("cqg.rtd",,"StudyData", $P$6, "Bar", "", "Time", $O$4,-$B28, $T$4, "", "","False")</f>
        <v>42671.277777777781</v>
      </c>
      <c r="D28" s="22" t="str">
        <f t="shared" si="0"/>
        <v>6:40</v>
      </c>
      <c r="E28" s="22">
        <f xml:space="preserve"> RTD("cqg.rtd",,"StudyData", $P$6, "Bar", "", "Time", $O$4, -$B28,$T$4,$S$4, "","False")</f>
        <v>42671.277777777781</v>
      </c>
      <c r="F28" s="23">
        <f xml:space="preserve"> RTD("cqg.rtd",,"StudyData", $P$6, "Bar", "", "Open", $O$4, -$B28, $T$4,$S$4,,$Q$4,$R$4)</f>
        <v>-47.85</v>
      </c>
      <c r="G28" s="23">
        <f xml:space="preserve"> RTD("cqg.rtd",,"StudyData", $P$6, "Bar", "", "High", $O$4, -$B28, $T$4,$S$4,,$Q$4,$R$4)</f>
        <v>-47.81</v>
      </c>
      <c r="H28" s="23">
        <f xml:space="preserve"> RTD("cqg.rtd",,"StudyData", $P$6, "Bar", "", "Low", $O$4, -$B28, $T$4,$S$4,,$Q$4,$R$4)</f>
        <v>-47.9</v>
      </c>
      <c r="I28" s="23">
        <f xml:space="preserve"> RTD("cqg.rtd",,"StudyData", $P$6, "Bar", "", "Close", $O$4, -$B28, $T$4,$S$4,,$Q$4,$R$4)</f>
        <v>-47.82</v>
      </c>
      <c r="J28" s="23">
        <f t="shared" si="3"/>
        <v>-48.019999999999925</v>
      </c>
      <c r="K28" s="24">
        <v>4</v>
      </c>
      <c r="L28" s="25" t="e">
        <f t="shared" si="1"/>
        <v>#N/A</v>
      </c>
    </row>
    <row r="29" spans="2:12" x14ac:dyDescent="0.3">
      <c r="B29" s="19">
        <f t="shared" si="2"/>
        <v>25</v>
      </c>
      <c r="C29" s="21">
        <f xml:space="preserve"> RTD("cqg.rtd",,"StudyData", $P$6, "Bar", "", "Time", $O$4,-$B29, $T$4, "", "","False")</f>
        <v>42671.270833333336</v>
      </c>
      <c r="D29" s="22" t="str">
        <f t="shared" si="0"/>
        <v>6:30</v>
      </c>
      <c r="E29" s="22">
        <f xml:space="preserve"> RTD("cqg.rtd",,"StudyData", $P$6, "Bar", "", "Time", $O$4, -$B29,$T$4,$S$4, "","False")</f>
        <v>42671.270833333336</v>
      </c>
      <c r="F29" s="23">
        <f xml:space="preserve"> RTD("cqg.rtd",,"StudyData", $P$6, "Bar", "", "Open", $O$4, -$B29, $T$4,$S$4,,$Q$4,$R$4)</f>
        <v>-47.92</v>
      </c>
      <c r="G29" s="23">
        <f xml:space="preserve"> RTD("cqg.rtd",,"StudyData", $P$6, "Bar", "", "High", $O$4, -$B29, $T$4,$S$4,,$Q$4,$R$4)</f>
        <v>-47.82</v>
      </c>
      <c r="H29" s="23">
        <f xml:space="preserve"> RTD("cqg.rtd",,"StudyData", $P$6, "Bar", "", "Low", $O$4, -$B29, $T$4,$S$4,,$Q$4,$R$4)</f>
        <v>-47.92</v>
      </c>
      <c r="I29" s="23">
        <f xml:space="preserve"> RTD("cqg.rtd",,"StudyData", $P$6, "Bar", "", "Close", $O$4, -$B29, $T$4,$S$4,,$Q$4,$R$4)</f>
        <v>-47.85</v>
      </c>
      <c r="J29" s="23">
        <f t="shared" si="3"/>
        <v>-47.999999999999922</v>
      </c>
      <c r="K29" s="24">
        <v>9</v>
      </c>
      <c r="L29" s="25" t="e">
        <f t="shared" si="1"/>
        <v>#N/A</v>
      </c>
    </row>
    <row r="30" spans="2:12" x14ac:dyDescent="0.3">
      <c r="B30" s="19">
        <f t="shared" si="2"/>
        <v>26</v>
      </c>
      <c r="C30" s="21">
        <f xml:space="preserve"> RTD("cqg.rtd",,"StudyData", $P$6, "Bar", "", "Time", $O$4,-$B30, $T$4, "", "","False")</f>
        <v>42671.263888888891</v>
      </c>
      <c r="D30" s="22" t="str">
        <f t="shared" si="0"/>
        <v>6:20</v>
      </c>
      <c r="E30" s="22">
        <f xml:space="preserve"> RTD("cqg.rtd",,"StudyData", $P$6, "Bar", "", "Time", $O$4, -$B30,$T$4,$S$4, "","False")</f>
        <v>42671.263888888891</v>
      </c>
      <c r="F30" s="23">
        <f xml:space="preserve"> RTD("cqg.rtd",,"StudyData", $P$6, "Bar", "", "Open", $O$4, -$B30, $T$4,$S$4,,$Q$4,$R$4)</f>
        <v>-48</v>
      </c>
      <c r="G30" s="23">
        <f xml:space="preserve"> RTD("cqg.rtd",,"StudyData", $P$6, "Bar", "", "High", $O$4, -$B30, $T$4,$S$4,,$Q$4,$R$4)</f>
        <v>-47.93</v>
      </c>
      <c r="H30" s="23">
        <f xml:space="preserve"> RTD("cqg.rtd",,"StudyData", $P$6, "Bar", "", "Low", $O$4, -$B30, $T$4,$S$4,,$Q$4,$R$4)</f>
        <v>-48</v>
      </c>
      <c r="I30" s="23">
        <f xml:space="preserve"> RTD("cqg.rtd",,"StudyData", $P$6, "Bar", "", "Close", $O$4, -$B30, $T$4,$S$4,,$Q$4,$R$4)</f>
        <v>-47.94</v>
      </c>
      <c r="J30" s="23">
        <f t="shared" si="3"/>
        <v>-47.979999999999919</v>
      </c>
      <c r="K30" s="24">
        <v>3</v>
      </c>
      <c r="L30" s="25" t="e">
        <f t="shared" si="1"/>
        <v>#N/A</v>
      </c>
    </row>
    <row r="31" spans="2:12" x14ac:dyDescent="0.3">
      <c r="B31" s="19">
        <f t="shared" si="2"/>
        <v>27</v>
      </c>
      <c r="C31" s="21">
        <f xml:space="preserve"> RTD("cqg.rtd",,"StudyData", $P$6, "Bar", "", "Time", $O$4,-$B31, $T$4, "", "","False")</f>
        <v>42671.256944444445</v>
      </c>
      <c r="D31" s="22" t="str">
        <f t="shared" si="0"/>
        <v>6:10</v>
      </c>
      <c r="E31" s="22">
        <f xml:space="preserve"> RTD("cqg.rtd",,"StudyData", $P$6, "Bar", "", "Time", $O$4, -$B31,$T$4,$S$4, "","False")</f>
        <v>42671.256944444445</v>
      </c>
      <c r="F31" s="23">
        <f xml:space="preserve"> RTD("cqg.rtd",,"StudyData", $P$6, "Bar", "", "Open", $O$4, -$B31, $T$4,$S$4,,$Q$4,$R$4)</f>
        <v>-48.06</v>
      </c>
      <c r="G31" s="23">
        <f xml:space="preserve"> RTD("cqg.rtd",,"StudyData", $P$6, "Bar", "", "High", $O$4, -$B31, $T$4,$S$4,,$Q$4,$R$4)</f>
        <v>-47.97</v>
      </c>
      <c r="H31" s="23">
        <f xml:space="preserve"> RTD("cqg.rtd",,"StudyData", $P$6, "Bar", "", "Low", $O$4, -$B31, $T$4,$S$4,,$Q$4,$R$4)</f>
        <v>-48.06</v>
      </c>
      <c r="I31" s="23">
        <f xml:space="preserve"> RTD("cqg.rtd",,"StudyData", $P$6, "Bar", "", "Close", $O$4, -$B31, $T$4,$S$4,,$Q$4,$R$4)</f>
        <v>-47.97</v>
      </c>
      <c r="J31" s="23">
        <f t="shared" si="3"/>
        <v>-47.959999999999916</v>
      </c>
      <c r="K31" s="24">
        <v>4</v>
      </c>
      <c r="L31" s="25" t="e">
        <f t="shared" si="1"/>
        <v>#N/A</v>
      </c>
    </row>
    <row r="32" spans="2:12" x14ac:dyDescent="0.3">
      <c r="B32" s="19">
        <f t="shared" si="2"/>
        <v>28</v>
      </c>
      <c r="C32" s="21">
        <f xml:space="preserve"> RTD("cqg.rtd",,"StudyData", $P$6, "Bar", "", "Time", $O$4,-$B32, $T$4, "", "","False")</f>
        <v>42671.25</v>
      </c>
      <c r="D32" s="22" t="str">
        <f t="shared" si="0"/>
        <v>6:00</v>
      </c>
      <c r="E32" s="22">
        <f xml:space="preserve"> RTD("cqg.rtd",,"StudyData", $P$6, "Bar", "", "Time", $O$4, -$B32,$T$4,$S$4, "","False")</f>
        <v>42671.25</v>
      </c>
      <c r="F32" s="23">
        <f xml:space="preserve"> RTD("cqg.rtd",,"StudyData", $P$6, "Bar", "", "Open", $O$4, -$B32, $T$4,$S$4,,$Q$4,$R$4)</f>
        <v>-47.94</v>
      </c>
      <c r="G32" s="23">
        <f xml:space="preserve"> RTD("cqg.rtd",,"StudyData", $P$6, "Bar", "", "High", $O$4, -$B32, $T$4,$S$4,,$Q$4,$R$4)</f>
        <v>-47.93</v>
      </c>
      <c r="H32" s="23">
        <f xml:space="preserve"> RTD("cqg.rtd",,"StudyData", $P$6, "Bar", "", "Low", $O$4, -$B32, $T$4,$S$4,,$Q$4,$R$4)</f>
        <v>-48.06</v>
      </c>
      <c r="I32" s="23">
        <f xml:space="preserve"> RTD("cqg.rtd",,"StudyData", $P$6, "Bar", "", "Close", $O$4, -$B32, $T$4,$S$4,,$Q$4,$R$4)</f>
        <v>-48.03</v>
      </c>
      <c r="J32" s="23">
        <f t="shared" si="3"/>
        <v>-47.939999999999912</v>
      </c>
      <c r="K32" s="24">
        <v>6</v>
      </c>
      <c r="L32" s="25" t="e">
        <f t="shared" si="1"/>
        <v>#N/A</v>
      </c>
    </row>
    <row r="33" spans="2:12" x14ac:dyDescent="0.3">
      <c r="B33" s="19">
        <f t="shared" si="2"/>
        <v>29</v>
      </c>
      <c r="C33" s="21">
        <f xml:space="preserve"> RTD("cqg.rtd",,"StudyData", $P$6, "Bar", "", "Time", $O$4,-$B33, $T$4, "", "","False")</f>
        <v>42671.243055555555</v>
      </c>
      <c r="D33" s="22" t="str">
        <f t="shared" si="0"/>
        <v>5:50</v>
      </c>
      <c r="E33" s="22">
        <f xml:space="preserve"> RTD("cqg.rtd",,"StudyData", $P$6, "Bar", "", "Time", $O$4, -$B33,$T$4,$S$4, "","False")</f>
        <v>42671.243055555555</v>
      </c>
      <c r="F33" s="23">
        <f xml:space="preserve"> RTD("cqg.rtd",,"StudyData", $P$6, "Bar", "", "Open", $O$4, -$B33, $T$4,$S$4,,$Q$4,$R$4)</f>
        <v>-48.03</v>
      </c>
      <c r="G33" s="23">
        <f xml:space="preserve"> RTD("cqg.rtd",,"StudyData", $P$6, "Bar", "", "High", $O$4, -$B33, $T$4,$S$4,,$Q$4,$R$4)</f>
        <v>-47.99</v>
      </c>
      <c r="H33" s="23">
        <f xml:space="preserve"> RTD("cqg.rtd",,"StudyData", $P$6, "Bar", "", "Low", $O$4, -$B33, $T$4,$S$4,,$Q$4,$R$4)</f>
        <v>-48.03</v>
      </c>
      <c r="I33" s="23">
        <f xml:space="preserve"> RTD("cqg.rtd",,"StudyData", $P$6, "Bar", "", "Close", $O$4, -$B33, $T$4,$S$4,,$Q$4,$R$4)</f>
        <v>-48.01</v>
      </c>
      <c r="J33" s="23">
        <f t="shared" si="3"/>
        <v>-47.919999999999909</v>
      </c>
      <c r="K33" s="24">
        <v>4</v>
      </c>
      <c r="L33" s="25" t="e">
        <f t="shared" si="1"/>
        <v>#N/A</v>
      </c>
    </row>
    <row r="34" spans="2:12" x14ac:dyDescent="0.3">
      <c r="B34" s="19">
        <f t="shared" si="2"/>
        <v>30</v>
      </c>
      <c r="C34" s="21">
        <f xml:space="preserve"> RTD("cqg.rtd",,"StudyData", $P$6, "Bar", "", "Time", $O$4,-$B34, $T$4, "", "","False")</f>
        <v>42671.236111111109</v>
      </c>
      <c r="D34" s="22" t="str">
        <f t="shared" si="0"/>
        <v>5:40</v>
      </c>
      <c r="E34" s="22">
        <f xml:space="preserve"> RTD("cqg.rtd",,"StudyData", $P$6, "Bar", "", "Time", $O$4, -$B34,$T$4,$S$4, "","False")</f>
        <v>42671.236111111109</v>
      </c>
      <c r="F34" s="23">
        <f xml:space="preserve"> RTD("cqg.rtd",,"StudyData", $P$6, "Bar", "", "Open", $O$4, -$B34, $T$4,$S$4,,$Q$4,$R$4)</f>
        <v>-48</v>
      </c>
      <c r="G34" s="23">
        <f xml:space="preserve"> RTD("cqg.rtd",,"StudyData", $P$6, "Bar", "", "High", $O$4, -$B34, $T$4,$S$4,,$Q$4,$R$4)</f>
        <v>-47.97</v>
      </c>
      <c r="H34" s="23">
        <f xml:space="preserve"> RTD("cqg.rtd",,"StudyData", $P$6, "Bar", "", "Low", $O$4, -$B34, $T$4,$S$4,,$Q$4,$R$4)</f>
        <v>-48.03</v>
      </c>
      <c r="I34" s="23">
        <f xml:space="preserve"> RTD("cqg.rtd",,"StudyData", $P$6, "Bar", "", "Close", $O$4, -$B34, $T$4,$S$4,,$Q$4,$R$4)</f>
        <v>-48.03</v>
      </c>
      <c r="J34" s="23">
        <f t="shared" si="3"/>
        <v>-47.899999999999906</v>
      </c>
      <c r="K34" s="24">
        <v>4</v>
      </c>
      <c r="L34" s="25" t="e">
        <f t="shared" si="1"/>
        <v>#N/A</v>
      </c>
    </row>
    <row r="35" spans="2:12" x14ac:dyDescent="0.3">
      <c r="B35" s="19">
        <f t="shared" si="2"/>
        <v>31</v>
      </c>
      <c r="C35" s="21">
        <f xml:space="preserve"> RTD("cqg.rtd",,"StudyData", $P$6, "Bar", "", "Time", $O$4,-$B35, $T$4, "", "","False")</f>
        <v>42671.229166666664</v>
      </c>
      <c r="D35" s="22" t="str">
        <f t="shared" si="0"/>
        <v>5:30</v>
      </c>
      <c r="E35" s="22">
        <f xml:space="preserve"> RTD("cqg.rtd",,"StudyData", $P$6, "Bar", "", "Time", $O$4, -$B35,$T$4,$S$4, "","False")</f>
        <v>42671.229166666664</v>
      </c>
      <c r="F35" s="23">
        <f xml:space="preserve"> RTD("cqg.rtd",,"StudyData", $P$6, "Bar", "", "Open", $O$4, -$B35, $T$4,$S$4,,$Q$4,$R$4)</f>
        <v>-48.03</v>
      </c>
      <c r="G35" s="23">
        <f xml:space="preserve"> RTD("cqg.rtd",,"StudyData", $P$6, "Bar", "", "High", $O$4, -$B35, $T$4,$S$4,,$Q$4,$R$4)</f>
        <v>-48</v>
      </c>
      <c r="H35" s="23">
        <f xml:space="preserve"> RTD("cqg.rtd",,"StudyData", $P$6, "Bar", "", "Low", $O$4, -$B35, $T$4,$S$4,,$Q$4,$R$4)</f>
        <v>-48.04</v>
      </c>
      <c r="I35" s="23">
        <f xml:space="preserve"> RTD("cqg.rtd",,"StudyData", $P$6, "Bar", "", "Close", $O$4, -$B35, $T$4,$S$4,,$Q$4,$R$4)</f>
        <v>-48.03</v>
      </c>
      <c r="J35" s="23">
        <f t="shared" si="3"/>
        <v>-47.879999999999903</v>
      </c>
      <c r="K35" s="24">
        <v>4</v>
      </c>
      <c r="L35" s="25" t="e">
        <f t="shared" si="1"/>
        <v>#N/A</v>
      </c>
    </row>
    <row r="36" spans="2:12" x14ac:dyDescent="0.3">
      <c r="B36" s="19">
        <f t="shared" si="2"/>
        <v>32</v>
      </c>
      <c r="C36" s="21">
        <f xml:space="preserve"> RTD("cqg.rtd",,"StudyData", $P$6, "Bar", "", "Time", $O$4,-$B36, $T$4, "", "","False")</f>
        <v>42671.222222222219</v>
      </c>
      <c r="D36" s="22" t="str">
        <f t="shared" si="0"/>
        <v>5:20</v>
      </c>
      <c r="E36" s="22">
        <f xml:space="preserve"> RTD("cqg.rtd",,"StudyData", $P$6, "Bar", "", "Time", $O$4, -$B36,$T$4,$S$4, "","False")</f>
        <v>42671.222222222219</v>
      </c>
      <c r="F36" s="23">
        <f xml:space="preserve"> RTD("cqg.rtd",,"StudyData", $P$6, "Bar", "", "Open", $O$4, -$B36, $T$4,$S$4,,$Q$4,$R$4)</f>
        <v>-48.11</v>
      </c>
      <c r="G36" s="23">
        <f xml:space="preserve"> RTD("cqg.rtd",,"StudyData", $P$6, "Bar", "", "High", $O$4, -$B36, $T$4,$S$4,,$Q$4,$R$4)</f>
        <v>-48.05</v>
      </c>
      <c r="H36" s="23">
        <f xml:space="preserve"> RTD("cqg.rtd",,"StudyData", $P$6, "Bar", "", "Low", $O$4, -$B36, $T$4,$S$4,,$Q$4,$R$4)</f>
        <v>-48.11</v>
      </c>
      <c r="I36" s="23">
        <f xml:space="preserve"> RTD("cqg.rtd",,"StudyData", $P$6, "Bar", "", "Close", $O$4, -$B36, $T$4,$S$4,,$Q$4,$R$4)</f>
        <v>-48.05</v>
      </c>
      <c r="J36" s="23">
        <f t="shared" si="3"/>
        <v>-47.8599999999999</v>
      </c>
      <c r="K36" s="24">
        <v>9</v>
      </c>
      <c r="L36" s="25" t="e">
        <f t="shared" si="1"/>
        <v>#N/A</v>
      </c>
    </row>
    <row r="37" spans="2:12" x14ac:dyDescent="0.3">
      <c r="B37" s="19">
        <f t="shared" si="2"/>
        <v>33</v>
      </c>
      <c r="C37" s="21">
        <f xml:space="preserve"> RTD("cqg.rtd",,"StudyData", $P$6, "Bar", "", "Time", $O$4,-$B37, $T$4, "", "","False")</f>
        <v>42671.215277777781</v>
      </c>
      <c r="D37" s="22" t="str">
        <f t="shared" si="0"/>
        <v>5:10</v>
      </c>
      <c r="E37" s="22">
        <f xml:space="preserve"> RTD("cqg.rtd",,"StudyData", $P$6, "Bar", "", "Time", $O$4, -$B37,$T$4,$S$4, "","False")</f>
        <v>42671.215277777781</v>
      </c>
      <c r="F37" s="23">
        <f xml:space="preserve"> RTD("cqg.rtd",,"StudyData", $P$6, "Bar", "", "Open", $O$4, -$B37, $T$4,$S$4,,$Q$4,$R$4)</f>
        <v>-48.06</v>
      </c>
      <c r="G37" s="23">
        <f xml:space="preserve"> RTD("cqg.rtd",,"StudyData", $P$6, "Bar", "", "High", $O$4, -$B37, $T$4,$S$4,,$Q$4,$R$4)</f>
        <v>-48.03</v>
      </c>
      <c r="H37" s="23">
        <f xml:space="preserve"> RTD("cqg.rtd",,"StudyData", $P$6, "Bar", "", "Low", $O$4, -$B37, $T$4,$S$4,,$Q$4,$R$4)</f>
        <v>-48.09</v>
      </c>
      <c r="I37" s="23">
        <f xml:space="preserve"> RTD("cqg.rtd",,"StudyData", $P$6, "Bar", "", "Close", $O$4, -$B37, $T$4,$S$4,,$Q$4,$R$4)</f>
        <v>-48.08</v>
      </c>
      <c r="J37" s="23">
        <f t="shared" si="3"/>
        <v>-47.839999999999897</v>
      </c>
      <c r="K37" s="24">
        <v>8</v>
      </c>
      <c r="L37" s="25" t="e">
        <f t="shared" si="1"/>
        <v>#N/A</v>
      </c>
    </row>
    <row r="38" spans="2:12" x14ac:dyDescent="0.3">
      <c r="B38" s="19">
        <f t="shared" si="2"/>
        <v>34</v>
      </c>
      <c r="C38" s="21">
        <f xml:space="preserve"> RTD("cqg.rtd",,"StudyData", $P$6, "Bar", "", "Time", $O$4,-$B38, $T$4, "", "","False")</f>
        <v>42671.208333333336</v>
      </c>
      <c r="D38" s="22" t="str">
        <f t="shared" si="0"/>
        <v>5:00</v>
      </c>
      <c r="E38" s="22">
        <f xml:space="preserve"> RTD("cqg.rtd",,"StudyData", $P$6, "Bar", "", "Time", $O$4, -$B38,$T$4,$S$4, "","False")</f>
        <v>42671.208333333336</v>
      </c>
      <c r="F38" s="23">
        <f xml:space="preserve"> RTD("cqg.rtd",,"StudyData", $P$6, "Bar", "", "Open", $O$4, -$B38, $T$4,$S$4,,$Q$4,$R$4)</f>
        <v>-48.04</v>
      </c>
      <c r="G38" s="23">
        <f xml:space="preserve"> RTD("cqg.rtd",,"StudyData", $P$6, "Bar", "", "High", $O$4, -$B38, $T$4,$S$4,,$Q$4,$R$4)</f>
        <v>-47.99</v>
      </c>
      <c r="H38" s="23">
        <f xml:space="preserve"> RTD("cqg.rtd",,"StudyData", $P$6, "Bar", "", "Low", $O$4, -$B38, $T$4,$S$4,,$Q$4,$R$4)</f>
        <v>-48.07</v>
      </c>
      <c r="I38" s="23">
        <f xml:space="preserve"> RTD("cqg.rtd",,"StudyData", $P$6, "Bar", "", "Close", $O$4, -$B38, $T$4,$S$4,,$Q$4,$R$4)</f>
        <v>-48.06</v>
      </c>
      <c r="J38" s="23">
        <f t="shared" si="3"/>
        <v>-47.819999999999894</v>
      </c>
      <c r="K38" s="24">
        <v>13</v>
      </c>
      <c r="L38" s="25" t="e">
        <f t="shared" si="1"/>
        <v>#N/A</v>
      </c>
    </row>
    <row r="39" spans="2:12" x14ac:dyDescent="0.3">
      <c r="B39" s="19">
        <f t="shared" si="2"/>
        <v>35</v>
      </c>
      <c r="C39" s="21">
        <f xml:space="preserve"> RTD("cqg.rtd",,"StudyData", $P$6, "Bar", "", "Time", $O$4,-$B39, $T$4, "", "","False")</f>
        <v>42671.201388888891</v>
      </c>
      <c r="D39" s="22" t="str">
        <f t="shared" si="0"/>
        <v>4:50</v>
      </c>
      <c r="E39" s="22">
        <f xml:space="preserve"> RTD("cqg.rtd",,"StudyData", $P$6, "Bar", "", "Time", $O$4, -$B39,$T$4,$S$4, "","False")</f>
        <v>42671.201388888891</v>
      </c>
      <c r="F39" s="23">
        <f xml:space="preserve"> RTD("cqg.rtd",,"StudyData", $P$6, "Bar", "", "Open", $O$4, -$B39, $T$4,$S$4,,$Q$4,$R$4)</f>
        <v>-48.04</v>
      </c>
      <c r="G39" s="23">
        <f xml:space="preserve"> RTD("cqg.rtd",,"StudyData", $P$6, "Bar", "", "High", $O$4, -$B39, $T$4,$S$4,,$Q$4,$R$4)</f>
        <v>-48.04</v>
      </c>
      <c r="H39" s="23">
        <f xml:space="preserve"> RTD("cqg.rtd",,"StudyData", $P$6, "Bar", "", "Low", $O$4, -$B39, $T$4,$S$4,,$Q$4,$R$4)</f>
        <v>-48.08</v>
      </c>
      <c r="I39" s="23">
        <f xml:space="preserve"> RTD("cqg.rtd",,"StudyData", $P$6, "Bar", "", "Close", $O$4, -$B39, $T$4,$S$4,,$Q$4,$R$4)</f>
        <v>-48.05</v>
      </c>
      <c r="J39" s="23">
        <f t="shared" si="3"/>
        <v>-47.799999999999891</v>
      </c>
      <c r="K39" s="24">
        <v>4</v>
      </c>
      <c r="L39" s="25" t="e">
        <f t="shared" si="1"/>
        <v>#N/A</v>
      </c>
    </row>
    <row r="40" spans="2:12" x14ac:dyDescent="0.3">
      <c r="B40" s="19">
        <f t="shared" si="2"/>
        <v>36</v>
      </c>
      <c r="C40" s="21">
        <f xml:space="preserve"> RTD("cqg.rtd",,"StudyData", $P$6, "Bar", "", "Time", $O$4,-$B40, $T$4, "", "","False")</f>
        <v>42671.194444444445</v>
      </c>
      <c r="D40" s="22" t="str">
        <f t="shared" si="0"/>
        <v>4:40</v>
      </c>
      <c r="E40" s="22">
        <f xml:space="preserve"> RTD("cqg.rtd",,"StudyData", $P$6, "Bar", "", "Time", $O$4, -$B40,$T$4,$S$4, "","False")</f>
        <v>42671.194444444445</v>
      </c>
      <c r="F40" s="23">
        <f xml:space="preserve"> RTD("cqg.rtd",,"StudyData", $P$6, "Bar", "", "Open", $O$4, -$B40, $T$4,$S$4,,$Q$4,$R$4)</f>
        <v>-48.08</v>
      </c>
      <c r="G40" s="23">
        <f xml:space="preserve"> RTD("cqg.rtd",,"StudyData", $P$6, "Bar", "", "High", $O$4, -$B40, $T$4,$S$4,,$Q$4,$R$4)</f>
        <v>-48.03</v>
      </c>
      <c r="H40" s="23">
        <f xml:space="preserve"> RTD("cqg.rtd",,"StudyData", $P$6, "Bar", "", "Low", $O$4, -$B40, $T$4,$S$4,,$Q$4,$R$4)</f>
        <v>-48.08</v>
      </c>
      <c r="I40" s="23">
        <f xml:space="preserve"> RTD("cqg.rtd",,"StudyData", $P$6, "Bar", "", "Close", $O$4, -$B40, $T$4,$S$4,,$Q$4,$R$4)</f>
        <v>-48.05</v>
      </c>
      <c r="J40" s="23">
        <f t="shared" si="3"/>
        <v>-47.779999999999887</v>
      </c>
      <c r="K40" s="24">
        <v>13</v>
      </c>
      <c r="L40" s="25" t="e">
        <f t="shared" si="1"/>
        <v>#N/A</v>
      </c>
    </row>
    <row r="41" spans="2:12" x14ac:dyDescent="0.3">
      <c r="B41" s="19">
        <f t="shared" si="2"/>
        <v>37</v>
      </c>
      <c r="C41" s="21">
        <f xml:space="preserve"> RTD("cqg.rtd",,"StudyData", $P$6, "Bar", "", "Time", $O$4,-$B41, $T$4, "", "","False")</f>
        <v>42671.1875</v>
      </c>
      <c r="D41" s="22" t="str">
        <f t="shared" si="0"/>
        <v>4:30</v>
      </c>
      <c r="E41" s="22">
        <f xml:space="preserve"> RTD("cqg.rtd",,"StudyData", $P$6, "Bar", "", "Time", $O$4, -$B41,$T$4,$S$4, "","False")</f>
        <v>42671.1875</v>
      </c>
      <c r="F41" s="23">
        <f xml:space="preserve"> RTD("cqg.rtd",,"StudyData", $P$6, "Bar", "", "Open", $O$4, -$B41, $T$4,$S$4,,$Q$4,$R$4)</f>
        <v>-48.13</v>
      </c>
      <c r="G41" s="23">
        <f xml:space="preserve"> RTD("cqg.rtd",,"StudyData", $P$6, "Bar", "", "High", $O$4, -$B41, $T$4,$S$4,,$Q$4,$R$4)</f>
        <v>-48.09</v>
      </c>
      <c r="H41" s="23">
        <f xml:space="preserve"> RTD("cqg.rtd",,"StudyData", $P$6, "Bar", "", "Low", $O$4, -$B41, $T$4,$S$4,,$Q$4,$R$4)</f>
        <v>-48.14</v>
      </c>
      <c r="I41" s="23">
        <f xml:space="preserve"> RTD("cqg.rtd",,"StudyData", $P$6, "Bar", "", "Close", $O$4, -$B41, $T$4,$S$4,,$Q$4,$R$4)</f>
        <v>-48.09</v>
      </c>
      <c r="J41" s="23">
        <f t="shared" si="3"/>
        <v>-47.759999999999884</v>
      </c>
      <c r="K41" s="24">
        <v>7</v>
      </c>
      <c r="L41" s="25" t="e">
        <f t="shared" si="1"/>
        <v>#N/A</v>
      </c>
    </row>
    <row r="42" spans="2:12" x14ac:dyDescent="0.3">
      <c r="B42" s="19">
        <f t="shared" si="2"/>
        <v>38</v>
      </c>
      <c r="C42" s="21">
        <f xml:space="preserve"> RTD("cqg.rtd",,"StudyData", $P$6, "Bar", "", "Time", $O$4,-$B42, $T$4, "", "","False")</f>
        <v>42671.180555555555</v>
      </c>
      <c r="D42" s="22" t="str">
        <f t="shared" si="0"/>
        <v>4:20</v>
      </c>
      <c r="E42" s="22">
        <f xml:space="preserve"> RTD("cqg.rtd",,"StudyData", $P$6, "Bar", "", "Time", $O$4, -$B42,$T$4,$S$4, "","False")</f>
        <v>42671.180555555555</v>
      </c>
      <c r="F42" s="23">
        <f xml:space="preserve"> RTD("cqg.rtd",,"StudyData", $P$6, "Bar", "", "Open", $O$4, -$B42, $T$4,$S$4,,$Q$4,$R$4)</f>
        <v>-48.15</v>
      </c>
      <c r="G42" s="23">
        <f xml:space="preserve"> RTD("cqg.rtd",,"StudyData", $P$6, "Bar", "", "High", $O$4, -$B42, $T$4,$S$4,,$Q$4,$R$4)</f>
        <v>-48.12</v>
      </c>
      <c r="H42" s="23">
        <f xml:space="preserve"> RTD("cqg.rtd",,"StudyData", $P$6, "Bar", "", "Low", $O$4, -$B42, $T$4,$S$4,,$Q$4,$R$4)</f>
        <v>-48.15</v>
      </c>
      <c r="I42" s="23">
        <f xml:space="preserve"> RTD("cqg.rtd",,"StudyData", $P$6, "Bar", "", "Close", $O$4, -$B42, $T$4,$S$4,,$Q$4,$R$4)</f>
        <v>-48.13</v>
      </c>
      <c r="J42" s="23">
        <f t="shared" si="3"/>
        <v>-47.739999999999881</v>
      </c>
      <c r="K42" s="24">
        <v>23</v>
      </c>
      <c r="L42" s="25" t="e">
        <f>IF(AND($I$4&gt;=J42,$I$4&lt;J43),IF(K42=0,1,K42),NA())</f>
        <v>#N/A</v>
      </c>
    </row>
    <row r="43" spans="2:12" x14ac:dyDescent="0.3">
      <c r="B43" s="19">
        <f t="shared" si="2"/>
        <v>39</v>
      </c>
      <c r="C43" s="21">
        <f xml:space="preserve"> RTD("cqg.rtd",,"StudyData", $P$6, "Bar", "", "Time", $O$4,-$B43, $T$4, "", "","False")</f>
        <v>42671.173611111109</v>
      </c>
      <c r="D43" s="22" t="str">
        <f t="shared" si="0"/>
        <v>4:10</v>
      </c>
      <c r="E43" s="22">
        <f xml:space="preserve"> RTD("cqg.rtd",,"StudyData", $P$6, "Bar", "", "Time", $O$4, -$B43,$T$4,$S$4, "","False")</f>
        <v>42671.173611111109</v>
      </c>
      <c r="F43" s="23">
        <f xml:space="preserve"> RTD("cqg.rtd",,"StudyData", $P$6, "Bar", "", "Open", $O$4, -$B43, $T$4,$S$4,,$Q$4,$R$4)</f>
        <v>-48.09</v>
      </c>
      <c r="G43" s="23">
        <f xml:space="preserve"> RTD("cqg.rtd",,"StudyData", $P$6, "Bar", "", "High", $O$4, -$B43, $T$4,$S$4,,$Q$4,$R$4)</f>
        <v>-48.09</v>
      </c>
      <c r="H43" s="23">
        <f xml:space="preserve"> RTD("cqg.rtd",,"StudyData", $P$6, "Bar", "", "Low", $O$4, -$B43, $T$4,$S$4,,$Q$4,$R$4)</f>
        <v>-48.16</v>
      </c>
      <c r="I43" s="23">
        <f xml:space="preserve"> RTD("cqg.rtd",,"StudyData", $P$6, "Bar", "", "Close", $O$4, -$B43, $T$4,$S$4,,$Q$4,$R$4)</f>
        <v>-48.16</v>
      </c>
      <c r="J43" s="23">
        <f t="shared" si="3"/>
        <v>-47.719999999999878</v>
      </c>
      <c r="K43" s="24">
        <v>10</v>
      </c>
      <c r="L43" s="25">
        <f t="shared" si="1"/>
        <v>10</v>
      </c>
    </row>
    <row r="44" spans="2:12" x14ac:dyDescent="0.3">
      <c r="B44" s="19">
        <f t="shared" si="2"/>
        <v>40</v>
      </c>
      <c r="C44" s="21">
        <f xml:space="preserve"> RTD("cqg.rtd",,"StudyData", $P$6, "Bar", "", "Time", $O$4,-$B44, $T$4, "", "","False")</f>
        <v>42671.166666666664</v>
      </c>
      <c r="D44" s="22" t="str">
        <f t="shared" si="0"/>
        <v>4:00</v>
      </c>
      <c r="E44" s="22">
        <f xml:space="preserve"> RTD("cqg.rtd",,"StudyData", $P$6, "Bar", "", "Time", $O$4, -$B44,$T$4,$S$4, "","False")</f>
        <v>42671.166666666664</v>
      </c>
      <c r="F44" s="23">
        <f xml:space="preserve"> RTD("cqg.rtd",,"StudyData", $P$6, "Bar", "", "Open", $O$4, -$B44, $T$4,$S$4,,$Q$4,$R$4)</f>
        <v>-48.07</v>
      </c>
      <c r="G44" s="23">
        <f xml:space="preserve"> RTD("cqg.rtd",,"StudyData", $P$6, "Bar", "", "High", $O$4, -$B44, $T$4,$S$4,,$Q$4,$R$4)</f>
        <v>-48.03</v>
      </c>
      <c r="H44" s="23">
        <f xml:space="preserve"> RTD("cqg.rtd",,"StudyData", $P$6, "Bar", "", "Low", $O$4, -$B44, $T$4,$S$4,,$Q$4,$R$4)</f>
        <v>-48.11</v>
      </c>
      <c r="I44" s="23">
        <f xml:space="preserve"> RTD("cqg.rtd",,"StudyData", $P$6, "Bar", "", "Close", $O$4, -$B44, $T$4,$S$4,,$Q$4,$R$4)</f>
        <v>-48.08</v>
      </c>
      <c r="J44" s="23">
        <f t="shared" si="3"/>
        <v>-47.699999999999875</v>
      </c>
      <c r="K44" s="24">
        <v>8</v>
      </c>
      <c r="L44" s="25" t="e">
        <f t="shared" si="1"/>
        <v>#N/A</v>
      </c>
    </row>
    <row r="45" spans="2:12" x14ac:dyDescent="0.3">
      <c r="B45" s="19">
        <f t="shared" si="2"/>
        <v>41</v>
      </c>
      <c r="C45" s="21">
        <f xml:space="preserve"> RTD("cqg.rtd",,"StudyData", $P$6, "Bar", "", "Time", $O$4,-$B45, $T$4, "", "","False")</f>
        <v>42671.159722222219</v>
      </c>
      <c r="D45" s="22" t="str">
        <f t="shared" si="0"/>
        <v>3:50</v>
      </c>
      <c r="E45" s="22">
        <f xml:space="preserve"> RTD("cqg.rtd",,"StudyData", $P$6, "Bar", "", "Time", $O$4, -$B45,$T$4,$S$4, "","False")</f>
        <v>42671.159722222219</v>
      </c>
      <c r="F45" s="23">
        <f xml:space="preserve"> RTD("cqg.rtd",,"StudyData", $P$6, "Bar", "", "Open", $O$4, -$B45, $T$4,$S$4,,$Q$4,$R$4)</f>
        <v>-48.03</v>
      </c>
      <c r="G45" s="23">
        <f xml:space="preserve"> RTD("cqg.rtd",,"StudyData", $P$6, "Bar", "", "High", $O$4, -$B45, $T$4,$S$4,,$Q$4,$R$4)</f>
        <v>-48.03</v>
      </c>
      <c r="H45" s="23">
        <f xml:space="preserve"> RTD("cqg.rtd",,"StudyData", $P$6, "Bar", "", "Low", $O$4, -$B45, $T$4,$S$4,,$Q$4,$R$4)</f>
        <v>-48.1</v>
      </c>
      <c r="I45" s="23">
        <f xml:space="preserve"> RTD("cqg.rtd",,"StudyData", $P$6, "Bar", "", "Close", $O$4, -$B45, $T$4,$S$4,,$Q$4,$R$4)</f>
        <v>-48.06</v>
      </c>
      <c r="J45" s="23">
        <f t="shared" si="3"/>
        <v>-47.679999999999872</v>
      </c>
      <c r="K45" s="24">
        <v>13</v>
      </c>
      <c r="L45" s="25" t="e">
        <f t="shared" si="1"/>
        <v>#N/A</v>
      </c>
    </row>
    <row r="46" spans="2:12" x14ac:dyDescent="0.3">
      <c r="B46" s="19">
        <f t="shared" si="2"/>
        <v>42</v>
      </c>
      <c r="C46" s="21">
        <f xml:space="preserve"> RTD("cqg.rtd",,"StudyData", $P$6, "Bar", "", "Time", $O$4,-$B46, $T$4, "", "","False")</f>
        <v>42671.152777777781</v>
      </c>
      <c r="D46" s="22" t="str">
        <f t="shared" si="0"/>
        <v>3:40</v>
      </c>
      <c r="E46" s="22">
        <f xml:space="preserve"> RTD("cqg.rtd",,"StudyData", $P$6, "Bar", "", "Time", $O$4, -$B46,$T$4,$S$4, "","False")</f>
        <v>42671.152777777781</v>
      </c>
      <c r="F46" s="23">
        <f xml:space="preserve"> RTD("cqg.rtd",,"StudyData", $P$6, "Bar", "", "Open", $O$4, -$B46, $T$4,$S$4,,$Q$4,$R$4)</f>
        <v>-48.02</v>
      </c>
      <c r="G46" s="23">
        <f xml:space="preserve"> RTD("cqg.rtd",,"StudyData", $P$6, "Bar", "", "High", $O$4, -$B46, $T$4,$S$4,,$Q$4,$R$4)</f>
        <v>-48</v>
      </c>
      <c r="H46" s="23">
        <f xml:space="preserve"> RTD("cqg.rtd",,"StudyData", $P$6, "Bar", "", "Low", $O$4, -$B46, $T$4,$S$4,,$Q$4,$R$4)</f>
        <v>-48.05</v>
      </c>
      <c r="I46" s="23">
        <f xml:space="preserve"> RTD("cqg.rtd",,"StudyData", $P$6, "Bar", "", "Close", $O$4, -$B46, $T$4,$S$4,,$Q$4,$R$4)</f>
        <v>-48.05</v>
      </c>
      <c r="J46" s="23">
        <f t="shared" si="3"/>
        <v>-47.659999999999869</v>
      </c>
      <c r="K46" s="24">
        <v>9</v>
      </c>
      <c r="L46" s="25" t="e">
        <f t="shared" si="1"/>
        <v>#N/A</v>
      </c>
    </row>
    <row r="47" spans="2:12" x14ac:dyDescent="0.3">
      <c r="B47" s="19">
        <f t="shared" si="2"/>
        <v>43</v>
      </c>
      <c r="C47" s="21">
        <f xml:space="preserve"> RTD("cqg.rtd",,"StudyData", $P$6, "Bar", "", "Time", $O$4,-$B47, $T$4, "", "","False")</f>
        <v>42671.145833333336</v>
      </c>
      <c r="D47" s="22" t="str">
        <f t="shared" si="0"/>
        <v>3:30</v>
      </c>
      <c r="E47" s="22">
        <f xml:space="preserve"> RTD("cqg.rtd",,"StudyData", $P$6, "Bar", "", "Time", $O$4, -$B47,$T$4,$S$4, "","False")</f>
        <v>42671.145833333336</v>
      </c>
      <c r="F47" s="23">
        <f xml:space="preserve"> RTD("cqg.rtd",,"StudyData", $P$6, "Bar", "", "Open", $O$4, -$B47, $T$4,$S$4,,$Q$4,$R$4)</f>
        <v>-48.02</v>
      </c>
      <c r="G47" s="23">
        <f xml:space="preserve"> RTD("cqg.rtd",,"StudyData", $P$6, "Bar", "", "High", $O$4, -$B47, $T$4,$S$4,,$Q$4,$R$4)</f>
        <v>-47.99</v>
      </c>
      <c r="H47" s="23">
        <f xml:space="preserve"> RTD("cqg.rtd",,"StudyData", $P$6, "Bar", "", "Low", $O$4, -$B47, $T$4,$S$4,,$Q$4,$R$4)</f>
        <v>-48.04</v>
      </c>
      <c r="I47" s="23">
        <f xml:space="preserve"> RTD("cqg.rtd",,"StudyData", $P$6, "Bar", "", "Close", $O$4, -$B47, $T$4,$S$4,,$Q$4,$R$4)</f>
        <v>-48.01</v>
      </c>
      <c r="J47" s="23">
        <f t="shared" si="3"/>
        <v>-47.639999999999866</v>
      </c>
      <c r="K47" s="24">
        <v>8</v>
      </c>
      <c r="L47" s="25" t="e">
        <f t="shared" si="1"/>
        <v>#N/A</v>
      </c>
    </row>
    <row r="48" spans="2:12" x14ac:dyDescent="0.3">
      <c r="B48" s="19">
        <f t="shared" si="2"/>
        <v>44</v>
      </c>
      <c r="C48" s="21">
        <f xml:space="preserve"> RTD("cqg.rtd",,"StudyData", $P$6, "Bar", "", "Time", $O$4,-$B48, $T$4, "", "","False")</f>
        <v>42671.138888888891</v>
      </c>
      <c r="D48" s="22" t="str">
        <f t="shared" si="0"/>
        <v>3:20</v>
      </c>
      <c r="E48" s="22">
        <f xml:space="preserve"> RTD("cqg.rtd",,"StudyData", $P$6, "Bar", "", "Time", $O$4, -$B48,$T$4,$S$4, "","False")</f>
        <v>42671.138888888891</v>
      </c>
      <c r="F48" s="23">
        <f xml:space="preserve"> RTD("cqg.rtd",,"StudyData", $P$6, "Bar", "", "Open", $O$4, -$B48, $T$4,$S$4,,$Q$4,$R$4)</f>
        <v>-48.02</v>
      </c>
      <c r="G48" s="23">
        <f xml:space="preserve"> RTD("cqg.rtd",,"StudyData", $P$6, "Bar", "", "High", $O$4, -$B48, $T$4,$S$4,,$Q$4,$R$4)</f>
        <v>-47.96</v>
      </c>
      <c r="H48" s="23">
        <f xml:space="preserve"> RTD("cqg.rtd",,"StudyData", $P$6, "Bar", "", "Low", $O$4, -$B48, $T$4,$S$4,,$Q$4,$R$4)</f>
        <v>-48.07</v>
      </c>
      <c r="I48" s="23">
        <f xml:space="preserve"> RTD("cqg.rtd",,"StudyData", $P$6, "Bar", "", "Close", $O$4, -$B48, $T$4,$S$4,,$Q$4,$R$4)</f>
        <v>-48.07</v>
      </c>
      <c r="J48" s="23">
        <f t="shared" si="3"/>
        <v>-47.619999999999862</v>
      </c>
      <c r="K48" s="24">
        <v>3</v>
      </c>
      <c r="L48" s="25" t="e">
        <f t="shared" si="1"/>
        <v>#N/A</v>
      </c>
    </row>
    <row r="49" spans="2:12" x14ac:dyDescent="0.3">
      <c r="B49" s="19">
        <f t="shared" si="2"/>
        <v>45</v>
      </c>
      <c r="C49" s="21">
        <f xml:space="preserve"> RTD("cqg.rtd",,"StudyData", $P$6, "Bar", "", "Time", $O$4,-$B49, $T$4, "", "","False")</f>
        <v>42671.131944444445</v>
      </c>
      <c r="D49" s="22" t="str">
        <f t="shared" si="0"/>
        <v>3:10</v>
      </c>
      <c r="E49" s="22">
        <f xml:space="preserve"> RTD("cqg.rtd",,"StudyData", $P$6, "Bar", "", "Time", $O$4, -$B49,$T$4,$S$4, "","False")</f>
        <v>42671.131944444445</v>
      </c>
      <c r="F49" s="23">
        <f xml:space="preserve"> RTD("cqg.rtd",,"StudyData", $P$6, "Bar", "", "Open", $O$4, -$B49, $T$4,$S$4,,$Q$4,$R$4)</f>
        <v>-48.11</v>
      </c>
      <c r="G49" s="23">
        <f xml:space="preserve"> RTD("cqg.rtd",,"StudyData", $P$6, "Bar", "", "High", $O$4, -$B49, $T$4,$S$4,,$Q$4,$R$4)</f>
        <v>-48.01</v>
      </c>
      <c r="H49" s="23">
        <f xml:space="preserve"> RTD("cqg.rtd",,"StudyData", $P$6, "Bar", "", "Low", $O$4, -$B49, $T$4,$S$4,,$Q$4,$R$4)</f>
        <v>-48.11</v>
      </c>
      <c r="I49" s="23">
        <f xml:space="preserve"> RTD("cqg.rtd",,"StudyData", $P$6, "Bar", "", "Close", $O$4, -$B49, $T$4,$S$4,,$Q$4,$R$4)</f>
        <v>-48.01</v>
      </c>
      <c r="J49" s="23">
        <f t="shared" si="3"/>
        <v>-47.599999999999859</v>
      </c>
      <c r="K49" s="24">
        <v>4</v>
      </c>
      <c r="L49" s="25" t="e">
        <f t="shared" si="1"/>
        <v>#N/A</v>
      </c>
    </row>
    <row r="50" spans="2:12" x14ac:dyDescent="0.3">
      <c r="B50" s="19">
        <f t="shared" si="2"/>
        <v>46</v>
      </c>
      <c r="C50" s="21">
        <f xml:space="preserve"> RTD("cqg.rtd",,"StudyData", $P$6, "Bar", "", "Time", $O$4,-$B50, $T$4, "", "","False")</f>
        <v>42671.125</v>
      </c>
      <c r="D50" s="22" t="str">
        <f t="shared" si="0"/>
        <v>3:00</v>
      </c>
      <c r="E50" s="22">
        <f xml:space="preserve"> RTD("cqg.rtd",,"StudyData", $P$6, "Bar", "", "Time", $O$4, -$B50,$T$4,$S$4, "","False")</f>
        <v>42671.125</v>
      </c>
      <c r="F50" s="23">
        <f xml:space="preserve"> RTD("cqg.rtd",,"StudyData", $P$6, "Bar", "", "Open", $O$4, -$B50, $T$4,$S$4,,$Q$4,$R$4)</f>
        <v>-48.06</v>
      </c>
      <c r="G50" s="23">
        <f xml:space="preserve"> RTD("cqg.rtd",,"StudyData", $P$6, "Bar", "", "High", $O$4, -$B50, $T$4,$S$4,,$Q$4,$R$4)</f>
        <v>-48.05</v>
      </c>
      <c r="H50" s="23">
        <f xml:space="preserve"> RTD("cqg.rtd",,"StudyData", $P$6, "Bar", "", "Low", $O$4, -$B50, $T$4,$S$4,,$Q$4,$R$4)</f>
        <v>-48.1</v>
      </c>
      <c r="I50" s="23">
        <f xml:space="preserve"> RTD("cqg.rtd",,"StudyData", $P$6, "Bar", "", "Close", $O$4, -$B50, $T$4,$S$4,,$Q$4,$R$4)</f>
        <v>-48.1</v>
      </c>
      <c r="J50" s="23">
        <f t="shared" si="3"/>
        <v>-47.579999999999856</v>
      </c>
      <c r="K50" s="24">
        <v>4</v>
      </c>
      <c r="L50" s="25" t="e">
        <f t="shared" si="1"/>
        <v>#N/A</v>
      </c>
    </row>
    <row r="51" spans="2:12" x14ac:dyDescent="0.3">
      <c r="B51" s="19">
        <f t="shared" si="2"/>
        <v>47</v>
      </c>
      <c r="C51" s="21">
        <f xml:space="preserve"> RTD("cqg.rtd",,"StudyData", $P$6, "Bar", "", "Time", $O$4,-$B51, $T$4, "", "","False")</f>
        <v>42671.118055555555</v>
      </c>
      <c r="D51" s="22" t="str">
        <f t="shared" si="0"/>
        <v>2:50</v>
      </c>
      <c r="E51" s="22">
        <f xml:space="preserve"> RTD("cqg.rtd",,"StudyData", $P$6, "Bar", "", "Time", $O$4, -$B51,$T$4,$S$4, "","False")</f>
        <v>42671.118055555555</v>
      </c>
      <c r="F51" s="23">
        <f xml:space="preserve"> RTD("cqg.rtd",,"StudyData", $P$6, "Bar", "", "Open", $O$4, -$B51, $T$4,$S$4,,$Q$4,$R$4)</f>
        <v>-48.01</v>
      </c>
      <c r="G51" s="23">
        <f xml:space="preserve"> RTD("cqg.rtd",,"StudyData", $P$6, "Bar", "", "High", $O$4, -$B51, $T$4,$S$4,,$Q$4,$R$4)</f>
        <v>-48.01</v>
      </c>
      <c r="H51" s="23">
        <f xml:space="preserve"> RTD("cqg.rtd",,"StudyData", $P$6, "Bar", "", "Low", $O$4, -$B51, $T$4,$S$4,,$Q$4,$R$4)</f>
        <v>-48.05</v>
      </c>
      <c r="I51" s="23">
        <f xml:space="preserve"> RTD("cqg.rtd",,"StudyData", $P$6, "Bar", "", "Close", $O$4, -$B51, $T$4,$S$4,,$Q$4,$R$4)</f>
        <v>-48.04</v>
      </c>
      <c r="J51" s="23">
        <f t="shared" si="3"/>
        <v>-47.559999999999853</v>
      </c>
      <c r="K51" s="24">
        <v>1</v>
      </c>
      <c r="L51" s="25" t="e">
        <f t="shared" si="1"/>
        <v>#N/A</v>
      </c>
    </row>
    <row r="52" spans="2:12" x14ac:dyDescent="0.3">
      <c r="B52" s="19">
        <f t="shared" si="2"/>
        <v>48</v>
      </c>
      <c r="C52" s="21">
        <f xml:space="preserve"> RTD("cqg.rtd",,"StudyData", $P$6, "Bar", "", "Time", $O$4,-$B52, $T$4, "", "","False")</f>
        <v>42671.111111111109</v>
      </c>
      <c r="D52" s="22" t="str">
        <f t="shared" si="0"/>
        <v>2:40</v>
      </c>
      <c r="E52" s="22">
        <f xml:space="preserve"> RTD("cqg.rtd",,"StudyData", $P$6, "Bar", "", "Time", $O$4, -$B52,$T$4,$S$4, "","False")</f>
        <v>42671.111111111109</v>
      </c>
      <c r="F52" s="23">
        <f xml:space="preserve"> RTD("cqg.rtd",,"StudyData", $P$6, "Bar", "", "Open", $O$4, -$B52, $T$4,$S$4,,$Q$4,$R$4)</f>
        <v>-48.03</v>
      </c>
      <c r="G52" s="23">
        <f xml:space="preserve"> RTD("cqg.rtd",,"StudyData", $P$6, "Bar", "", "High", $O$4, -$B52, $T$4,$S$4,,$Q$4,$R$4)</f>
        <v>-48</v>
      </c>
      <c r="H52" s="23">
        <f xml:space="preserve"> RTD("cqg.rtd",,"StudyData", $P$6, "Bar", "", "Low", $O$4, -$B52, $T$4,$S$4,,$Q$4,$R$4)</f>
        <v>-48.03</v>
      </c>
      <c r="I52" s="23">
        <f xml:space="preserve"> RTD("cqg.rtd",,"StudyData", $P$6, "Bar", "", "Close", $O$4, -$B52, $T$4,$S$4,,$Q$4,$R$4)</f>
        <v>-48</v>
      </c>
      <c r="J52" s="23">
        <f t="shared" si="3"/>
        <v>-47.53999999999985</v>
      </c>
      <c r="K52" s="24">
        <v>0</v>
      </c>
      <c r="L52" s="25" t="e">
        <f t="shared" si="1"/>
        <v>#N/A</v>
      </c>
    </row>
    <row r="53" spans="2:12" x14ac:dyDescent="0.3">
      <c r="B53" s="19">
        <f t="shared" si="2"/>
        <v>49</v>
      </c>
      <c r="C53" s="21">
        <f xml:space="preserve"> RTD("cqg.rtd",,"StudyData", $P$6, "Bar", "", "Time", $O$4,-$B53, $T$4, "", "","False")</f>
        <v>42671.104166666664</v>
      </c>
      <c r="D53" s="22" t="str">
        <f t="shared" si="0"/>
        <v>2:30</v>
      </c>
      <c r="E53" s="22">
        <f xml:space="preserve"> RTD("cqg.rtd",,"StudyData", $P$6, "Bar", "", "Time", $O$4, -$B53,$T$4,$S$4, "","False")</f>
        <v>42671.104166666664</v>
      </c>
      <c r="F53" s="23">
        <f xml:space="preserve"> RTD("cqg.rtd",,"StudyData", $P$6, "Bar", "", "Open", $O$4, -$B53, $T$4,$S$4,,$Q$4,$R$4)</f>
        <v>-48.02</v>
      </c>
      <c r="G53" s="23">
        <f xml:space="preserve"> RTD("cqg.rtd",,"StudyData", $P$6, "Bar", "", "High", $O$4, -$B53, $T$4,$S$4,,$Q$4,$R$4)</f>
        <v>-48.02</v>
      </c>
      <c r="H53" s="23">
        <f xml:space="preserve"> RTD("cqg.rtd",,"StudyData", $P$6, "Bar", "", "Low", $O$4, -$B53, $T$4,$S$4,,$Q$4,$R$4)</f>
        <v>-48.11</v>
      </c>
      <c r="I53" s="23">
        <f xml:space="preserve"> RTD("cqg.rtd",,"StudyData", $P$6, "Bar", "", "Close", $O$4, -$B53, $T$4,$S$4,,$Q$4,$R$4)</f>
        <v>-48.04</v>
      </c>
      <c r="J53" s="23">
        <f t="shared" si="3"/>
        <v>-47.519999999999847</v>
      </c>
      <c r="K53" s="24">
        <v>0</v>
      </c>
      <c r="L53" s="25" t="e">
        <f t="shared" si="1"/>
        <v>#N/A</v>
      </c>
    </row>
    <row r="54" spans="2:12" x14ac:dyDescent="0.3">
      <c r="B54" s="19">
        <f t="shared" si="2"/>
        <v>50</v>
      </c>
      <c r="C54" s="21">
        <f xml:space="preserve"> RTD("cqg.rtd",,"StudyData", $P$6, "Bar", "", "Time", $O$4,-$B54, $T$4, "", "","False")</f>
        <v>42671.097222222219</v>
      </c>
      <c r="D54" s="22" t="str">
        <f t="shared" si="0"/>
        <v>2:20</v>
      </c>
      <c r="E54" s="22">
        <f xml:space="preserve"> RTD("cqg.rtd",,"StudyData", $P$6, "Bar", "", "Time", $O$4, -$B54,$T$4,$S$4, "","False")</f>
        <v>42671.097222222219</v>
      </c>
      <c r="F54" s="23">
        <f xml:space="preserve"> RTD("cqg.rtd",,"StudyData", $P$6, "Bar", "", "Open", $O$4, -$B54, $T$4,$S$4,,$Q$4,$R$4)</f>
        <v>-48</v>
      </c>
      <c r="G54" s="23">
        <f xml:space="preserve"> RTD("cqg.rtd",,"StudyData", $P$6, "Bar", "", "High", $O$4, -$B54, $T$4,$S$4,,$Q$4,$R$4)</f>
        <v>-48</v>
      </c>
      <c r="H54" s="23">
        <f xml:space="preserve"> RTD("cqg.rtd",,"StudyData", $P$6, "Bar", "", "Low", $O$4, -$B54, $T$4,$S$4,,$Q$4,$R$4)</f>
        <v>-48.08</v>
      </c>
      <c r="I54" s="23">
        <f xml:space="preserve"> RTD("cqg.rtd",,"StudyData", $P$6, "Bar", "", "Close", $O$4, -$B54, $T$4,$S$4,,$Q$4,$R$4)</f>
        <v>-48.03</v>
      </c>
      <c r="J54" s="23">
        <f t="shared" si="3"/>
        <v>-47.499999999999844</v>
      </c>
      <c r="K54" s="24">
        <v>0</v>
      </c>
      <c r="L54" s="25" t="e">
        <f t="shared" si="1"/>
        <v>#N/A</v>
      </c>
    </row>
    <row r="55" spans="2:12" x14ac:dyDescent="0.3">
      <c r="B55" s="19">
        <f t="shared" si="2"/>
        <v>51</v>
      </c>
      <c r="C55" s="21">
        <f xml:space="preserve"> RTD("cqg.rtd",,"StudyData", $P$6, "Bar", "", "Time", $O$4,-$B55, $T$4, "", "","False")</f>
        <v>42671.090277777781</v>
      </c>
      <c r="D55" s="22" t="str">
        <f t="shared" si="0"/>
        <v>2:10</v>
      </c>
      <c r="E55" s="22">
        <f xml:space="preserve"> RTD("cqg.rtd",,"StudyData", $P$6, "Bar", "", "Time", $O$4, -$B55,$T$4,$S$4, "","False")</f>
        <v>42671.090277777781</v>
      </c>
      <c r="F55" s="23">
        <f xml:space="preserve"> RTD("cqg.rtd",,"StudyData", $P$6, "Bar", "", "Open", $O$4, -$B55, $T$4,$S$4,,$Q$4,$R$4)</f>
        <v>-48.02</v>
      </c>
      <c r="G55" s="23">
        <f xml:space="preserve"> RTD("cqg.rtd",,"StudyData", $P$6, "Bar", "", "High", $O$4, -$B55, $T$4,$S$4,,$Q$4,$R$4)</f>
        <v>-47.95</v>
      </c>
      <c r="H55" s="23">
        <f xml:space="preserve"> RTD("cqg.rtd",,"StudyData", $P$6, "Bar", "", "Low", $O$4, -$B55, $T$4,$S$4,,$Q$4,$R$4)</f>
        <v>-48.02</v>
      </c>
      <c r="I55" s="23">
        <f xml:space="preserve"> RTD("cqg.rtd",,"StudyData", $P$6, "Bar", "", "Close", $O$4, -$B55, $T$4,$S$4,,$Q$4,$R$4)</f>
        <v>-48.01</v>
      </c>
      <c r="J55" s="23">
        <f t="shared" si="3"/>
        <v>-47.479999999999841</v>
      </c>
      <c r="K55" s="24">
        <v>0</v>
      </c>
      <c r="L55" s="25" t="e">
        <f t="shared" si="1"/>
        <v>#N/A</v>
      </c>
    </row>
    <row r="56" spans="2:12" x14ac:dyDescent="0.3">
      <c r="B56" s="19">
        <f t="shared" si="2"/>
        <v>52</v>
      </c>
      <c r="C56" s="21">
        <f xml:space="preserve"> RTD("cqg.rtd",,"StudyData", $P$6, "Bar", "", "Time", $O$4,-$B56, $T$4, "", "","False")</f>
        <v>42671.083333333336</v>
      </c>
      <c r="D56" s="22" t="str">
        <f t="shared" si="0"/>
        <v>2:00</v>
      </c>
      <c r="E56" s="22">
        <f xml:space="preserve"> RTD("cqg.rtd",,"StudyData", $P$6, "Bar", "", "Time", $O$4, -$B56,$T$4,$S$4, "","False")</f>
        <v>42671.083333333336</v>
      </c>
      <c r="F56" s="23">
        <f xml:space="preserve"> RTD("cqg.rtd",,"StudyData", $P$6, "Bar", "", "Open", $O$4, -$B56, $T$4,$S$4,,$Q$4,$R$4)</f>
        <v>-48.13</v>
      </c>
      <c r="G56" s="23">
        <f xml:space="preserve"> RTD("cqg.rtd",,"StudyData", $P$6, "Bar", "", "High", $O$4, -$B56, $T$4,$S$4,,$Q$4,$R$4)</f>
        <v>-48.07</v>
      </c>
      <c r="H56" s="23">
        <f xml:space="preserve"> RTD("cqg.rtd",,"StudyData", $P$6, "Bar", "", "Low", $O$4, -$B56, $T$4,$S$4,,$Q$4,$R$4)</f>
        <v>-48.17</v>
      </c>
      <c r="I56" s="23">
        <f xml:space="preserve"> RTD("cqg.rtd",,"StudyData", $P$6, "Bar", "", "Close", $O$4, -$B56, $T$4,$S$4,,$Q$4,$R$4)</f>
        <v>-48.08</v>
      </c>
      <c r="J56" s="23">
        <f t="shared" si="3"/>
        <v>-47.459999999999837</v>
      </c>
      <c r="K56" s="24">
        <v>0</v>
      </c>
      <c r="L56" s="25" t="e">
        <f t="shared" si="1"/>
        <v>#N/A</v>
      </c>
    </row>
    <row r="57" spans="2:12" x14ac:dyDescent="0.3">
      <c r="B57" s="19">
        <f t="shared" si="2"/>
        <v>53</v>
      </c>
      <c r="C57" s="21">
        <f xml:space="preserve"> RTD("cqg.rtd",,"StudyData", $P$6, "Bar", "", "Time", $O$4,-$B57, $T$4, "", "","False")</f>
        <v>42671.076388888891</v>
      </c>
      <c r="D57" s="22" t="str">
        <f t="shared" si="0"/>
        <v>1:50</v>
      </c>
      <c r="E57" s="22">
        <f xml:space="preserve"> RTD("cqg.rtd",,"StudyData", $P$6, "Bar", "", "Time", $O$4, -$B57,$T$4,$S$4, "","False")</f>
        <v>42671.076388888891</v>
      </c>
      <c r="F57" s="23">
        <f xml:space="preserve"> RTD("cqg.rtd",,"StudyData", $P$6, "Bar", "", "Open", $O$4, -$B57, $T$4,$S$4,,$Q$4,$R$4)</f>
        <v>-48.2</v>
      </c>
      <c r="G57" s="23">
        <f xml:space="preserve"> RTD("cqg.rtd",,"StudyData", $P$6, "Bar", "", "High", $O$4, -$B57, $T$4,$S$4,,$Q$4,$R$4)</f>
        <v>-48.14</v>
      </c>
      <c r="H57" s="23">
        <f xml:space="preserve"> RTD("cqg.rtd",,"StudyData", $P$6, "Bar", "", "Low", $O$4, -$B57, $T$4,$S$4,,$Q$4,$R$4)</f>
        <v>-48.2</v>
      </c>
      <c r="I57" s="23">
        <f xml:space="preserve"> RTD("cqg.rtd",,"StudyData", $P$6, "Bar", "", "Close", $O$4, -$B57, $T$4,$S$4,,$Q$4,$R$4)</f>
        <v>-48.14</v>
      </c>
      <c r="J57" s="23">
        <f t="shared" si="3"/>
        <v>-47.439999999999834</v>
      </c>
      <c r="K57" s="24">
        <v>0</v>
      </c>
      <c r="L57" s="25" t="e">
        <f t="shared" si="1"/>
        <v>#N/A</v>
      </c>
    </row>
    <row r="58" spans="2:12" x14ac:dyDescent="0.3">
      <c r="B58" s="19">
        <f t="shared" si="2"/>
        <v>54</v>
      </c>
      <c r="C58" s="21">
        <f xml:space="preserve"> RTD("cqg.rtd",,"StudyData", $P$6, "Bar", "", "Time", $O$4,-$B58, $T$4, "", "","False")</f>
        <v>42671.069444444445</v>
      </c>
      <c r="D58" s="22" t="str">
        <f t="shared" si="0"/>
        <v>1:40</v>
      </c>
      <c r="E58" s="22">
        <f xml:space="preserve"> RTD("cqg.rtd",,"StudyData", $P$6, "Bar", "", "Time", $O$4, -$B58,$T$4,$S$4, "","False")</f>
        <v>42671.069444444445</v>
      </c>
      <c r="F58" s="23">
        <f xml:space="preserve"> RTD("cqg.rtd",,"StudyData", $P$6, "Bar", "", "Open", $O$4, -$B58, $T$4,$S$4,,$Q$4,$R$4)</f>
        <v>-48.22</v>
      </c>
      <c r="G58" s="23">
        <f xml:space="preserve"> RTD("cqg.rtd",,"StudyData", $P$6, "Bar", "", "High", $O$4, -$B58, $T$4,$S$4,,$Q$4,$R$4)</f>
        <v>-48.2</v>
      </c>
      <c r="H58" s="23">
        <f xml:space="preserve"> RTD("cqg.rtd",,"StudyData", $P$6, "Bar", "", "Low", $O$4, -$B58, $T$4,$S$4,,$Q$4,$R$4)</f>
        <v>-48.26</v>
      </c>
      <c r="I58" s="23">
        <f xml:space="preserve"> RTD("cqg.rtd",,"StudyData", $P$6, "Bar", "", "Close", $O$4, -$B58, $T$4,$S$4,,$Q$4,$R$4)</f>
        <v>-48.23</v>
      </c>
      <c r="J58" s="23">
        <f t="shared" si="3"/>
        <v>-47.419999999999831</v>
      </c>
      <c r="K58" s="24">
        <v>1</v>
      </c>
      <c r="L58" s="25" t="e">
        <f t="shared" si="1"/>
        <v>#N/A</v>
      </c>
    </row>
    <row r="59" spans="2:12" x14ac:dyDescent="0.3">
      <c r="B59" s="19">
        <f t="shared" si="2"/>
        <v>55</v>
      </c>
      <c r="C59" s="21">
        <f xml:space="preserve"> RTD("cqg.rtd",,"StudyData", $P$6, "Bar", "", "Time", $O$4,-$B59, $T$4, "", "","False")</f>
        <v>42671.0625</v>
      </c>
      <c r="D59" s="22" t="str">
        <f t="shared" si="0"/>
        <v>1:30</v>
      </c>
      <c r="E59" s="22">
        <f xml:space="preserve"> RTD("cqg.rtd",,"StudyData", $P$6, "Bar", "", "Time", $O$4, -$B59,$T$4,$S$4, "","False")</f>
        <v>42671.0625</v>
      </c>
      <c r="F59" s="23">
        <f xml:space="preserve"> RTD("cqg.rtd",,"StudyData", $P$6, "Bar", "", "Open", $O$4, -$B59, $T$4,$S$4,,$Q$4,$R$4)</f>
        <v>-48.21</v>
      </c>
      <c r="G59" s="23">
        <f xml:space="preserve"> RTD("cqg.rtd",,"StudyData", $P$6, "Bar", "", "High", $O$4, -$B59, $T$4,$S$4,,$Q$4,$R$4)</f>
        <v>-48.2</v>
      </c>
      <c r="H59" s="23">
        <f xml:space="preserve"> RTD("cqg.rtd",,"StudyData", $P$6, "Bar", "", "Low", $O$4, -$B59, $T$4,$S$4,,$Q$4,$R$4)</f>
        <v>-48.21</v>
      </c>
      <c r="I59" s="23">
        <f xml:space="preserve"> RTD("cqg.rtd",,"StudyData", $P$6, "Bar", "", "Close", $O$4, -$B59, $T$4,$S$4,,$Q$4,$R$4)</f>
        <v>-48.2</v>
      </c>
      <c r="J59" s="23">
        <f t="shared" si="3"/>
        <v>-47.399999999999828</v>
      </c>
      <c r="K59" s="24">
        <v>0</v>
      </c>
      <c r="L59" s="25" t="e">
        <f t="shared" si="1"/>
        <v>#N/A</v>
      </c>
    </row>
    <row r="60" spans="2:12" x14ac:dyDescent="0.3">
      <c r="B60" s="19">
        <f t="shared" si="2"/>
        <v>56</v>
      </c>
      <c r="C60" s="21">
        <f xml:space="preserve"> RTD("cqg.rtd",,"StudyData", $P$6, "Bar", "", "Time", $O$4,-$B60, $T$4, "", "","False")</f>
        <v>42671.055555555555</v>
      </c>
      <c r="D60" s="22" t="str">
        <f t="shared" si="0"/>
        <v>1:20</v>
      </c>
      <c r="E60" s="22">
        <f xml:space="preserve"> RTD("cqg.rtd",,"StudyData", $P$6, "Bar", "", "Time", $O$4, -$B60,$T$4,$S$4, "","False")</f>
        <v>42671.055555555555</v>
      </c>
      <c r="F60" s="23">
        <f xml:space="preserve"> RTD("cqg.rtd",,"StudyData", $P$6, "Bar", "", "Open", $O$4, -$B60, $T$4,$S$4,,$Q$4,$R$4)</f>
        <v>-48.21</v>
      </c>
      <c r="G60" s="23">
        <f xml:space="preserve"> RTD("cqg.rtd",,"StudyData", $P$6, "Bar", "", "High", $O$4, -$B60, $T$4,$S$4,,$Q$4,$R$4)</f>
        <v>-48.21</v>
      </c>
      <c r="H60" s="23">
        <f xml:space="preserve"> RTD("cqg.rtd",,"StudyData", $P$6, "Bar", "", "Low", $O$4, -$B60, $T$4,$S$4,,$Q$4,$R$4)</f>
        <v>-48.22</v>
      </c>
      <c r="I60" s="23">
        <f xml:space="preserve"> RTD("cqg.rtd",,"StudyData", $P$6, "Bar", "", "Close", $O$4, -$B60, $T$4,$S$4,,$Q$4,$R$4)</f>
        <v>-48.21</v>
      </c>
      <c r="J60" s="23">
        <f t="shared" si="3"/>
        <v>-47.379999999999825</v>
      </c>
      <c r="K60" s="24">
        <v>0</v>
      </c>
      <c r="L60" s="25" t="e">
        <f t="shared" si="1"/>
        <v>#N/A</v>
      </c>
    </row>
    <row r="61" spans="2:12" x14ac:dyDescent="0.3">
      <c r="B61" s="19">
        <f t="shared" si="2"/>
        <v>57</v>
      </c>
      <c r="C61" s="21">
        <f xml:space="preserve"> RTD("cqg.rtd",,"StudyData", $P$6, "Bar", "", "Time", $O$4,-$B61, $T$4, "", "","False")</f>
        <v>42671.048611111109</v>
      </c>
      <c r="D61" s="22" t="str">
        <f t="shared" si="0"/>
        <v>1:10</v>
      </c>
      <c r="E61" s="22">
        <f xml:space="preserve"> RTD("cqg.rtd",,"StudyData", $P$6, "Bar", "", "Time", $O$4, -$B61,$T$4,$S$4, "","False")</f>
        <v>42671.048611111109</v>
      </c>
      <c r="F61" s="23">
        <f xml:space="preserve"> RTD("cqg.rtd",,"StudyData", $P$6, "Bar", "", "Open", $O$4, -$B61, $T$4,$S$4,,$Q$4,$R$4)</f>
        <v>-48.19</v>
      </c>
      <c r="G61" s="23">
        <f xml:space="preserve"> RTD("cqg.rtd",,"StudyData", $P$6, "Bar", "", "High", $O$4, -$B61, $T$4,$S$4,,$Q$4,$R$4)</f>
        <v>-48.18</v>
      </c>
      <c r="H61" s="23">
        <f xml:space="preserve"> RTD("cqg.rtd",,"StudyData", $P$6, "Bar", "", "Low", $O$4, -$B61, $T$4,$S$4,,$Q$4,$R$4)</f>
        <v>-48.22</v>
      </c>
      <c r="I61" s="23">
        <f xml:space="preserve"> RTD("cqg.rtd",,"StudyData", $P$6, "Bar", "", "Close", $O$4, -$B61, $T$4,$S$4,,$Q$4,$R$4)</f>
        <v>-48.2</v>
      </c>
      <c r="J61" s="23">
        <f t="shared" si="3"/>
        <v>-47.359999999999822</v>
      </c>
      <c r="K61" s="24">
        <v>0</v>
      </c>
      <c r="L61" s="25" t="e">
        <f t="shared" si="1"/>
        <v>#N/A</v>
      </c>
    </row>
    <row r="62" spans="2:12" x14ac:dyDescent="0.3">
      <c r="B62" s="19">
        <f t="shared" si="2"/>
        <v>58</v>
      </c>
      <c r="C62" s="21">
        <f xml:space="preserve"> RTD("cqg.rtd",,"StudyData", $P$6, "Bar", "", "Time", $O$4,-$B62, $T$4, "", "","False")</f>
        <v>42671.041666666664</v>
      </c>
      <c r="D62" s="22" t="str">
        <f t="shared" si="0"/>
        <v>1:00</v>
      </c>
      <c r="E62" s="22">
        <f xml:space="preserve"> RTD("cqg.rtd",,"StudyData", $P$6, "Bar", "", "Time", $O$4, -$B62,$T$4,$S$4, "","False")</f>
        <v>42671.041666666664</v>
      </c>
      <c r="F62" s="23">
        <f xml:space="preserve"> RTD("cqg.rtd",,"StudyData", $P$6, "Bar", "", "Open", $O$4, -$B62, $T$4,$S$4,,$Q$4,$R$4)</f>
        <v>-48.26</v>
      </c>
      <c r="G62" s="23">
        <f xml:space="preserve"> RTD("cqg.rtd",,"StudyData", $P$6, "Bar", "", "High", $O$4, -$B62, $T$4,$S$4,,$Q$4,$R$4)</f>
        <v>-48.21</v>
      </c>
      <c r="H62" s="23">
        <f xml:space="preserve"> RTD("cqg.rtd",,"StudyData", $P$6, "Bar", "", "Low", $O$4, -$B62, $T$4,$S$4,,$Q$4,$R$4)</f>
        <v>-48.26</v>
      </c>
      <c r="I62" s="23">
        <f xml:space="preserve"> RTD("cqg.rtd",,"StudyData", $P$6, "Bar", "", "Close", $O$4, -$B62, $T$4,$S$4,,$Q$4,$R$4)</f>
        <v>-48.21</v>
      </c>
      <c r="J62" s="23">
        <f t="shared" si="3"/>
        <v>-47.339999999999819</v>
      </c>
      <c r="K62" s="24">
        <v>0</v>
      </c>
      <c r="L62" s="25" t="e">
        <f t="shared" si="1"/>
        <v>#N/A</v>
      </c>
    </row>
    <row r="63" spans="2:12" x14ac:dyDescent="0.3">
      <c r="B63" s="19">
        <f t="shared" si="2"/>
        <v>59</v>
      </c>
      <c r="C63" s="21">
        <f xml:space="preserve"> RTD("cqg.rtd",,"StudyData", $P$6, "Bar", "", "Time", $O$4,-$B63, $T$4, "", "","False")</f>
        <v>42671.034722222219</v>
      </c>
      <c r="D63" s="22" t="str">
        <f t="shared" si="0"/>
        <v>0:50</v>
      </c>
      <c r="E63" s="22">
        <f xml:space="preserve"> RTD("cqg.rtd",,"StudyData", $P$6, "Bar", "", "Time", $O$4, -$B63,$T$4,$S$4, "","False")</f>
        <v>42671.034722222219</v>
      </c>
      <c r="F63" s="23">
        <f xml:space="preserve"> RTD("cqg.rtd",,"StudyData", $P$6, "Bar", "", "Open", $O$4, -$B63, $T$4,$S$4,,$Q$4,$R$4)</f>
        <v>-48.25</v>
      </c>
      <c r="G63" s="23">
        <f xml:space="preserve"> RTD("cqg.rtd",,"StudyData", $P$6, "Bar", "", "High", $O$4, -$B63, $T$4,$S$4,,$Q$4,$R$4)</f>
        <v>-48.22</v>
      </c>
      <c r="H63" s="23">
        <f xml:space="preserve"> RTD("cqg.rtd",,"StudyData", $P$6, "Bar", "", "Low", $O$4, -$B63, $T$4,$S$4,,$Q$4,$R$4)</f>
        <v>-48.25</v>
      </c>
      <c r="I63" s="23">
        <f xml:space="preserve"> RTD("cqg.rtd",,"StudyData", $P$6, "Bar", "", "Close", $O$4, -$B63, $T$4,$S$4,,$Q$4,$R$4)</f>
        <v>-48.23</v>
      </c>
      <c r="J63" s="23">
        <f t="shared" si="3"/>
        <v>-47.319999999999816</v>
      </c>
      <c r="K63" s="24">
        <v>0</v>
      </c>
      <c r="L63" s="25" t="e">
        <f t="shared" si="1"/>
        <v>#N/A</v>
      </c>
    </row>
    <row r="64" spans="2:12" x14ac:dyDescent="0.3">
      <c r="B64" s="19">
        <f t="shared" si="2"/>
        <v>60</v>
      </c>
      <c r="C64" s="21">
        <f xml:space="preserve"> RTD("cqg.rtd",,"StudyData", $P$6, "Bar", "", "Time", $O$4,-$B64, $T$4, "", "","False")</f>
        <v>42671.027777777781</v>
      </c>
      <c r="D64" s="22" t="str">
        <f t="shared" si="0"/>
        <v>0:40</v>
      </c>
      <c r="E64" s="22">
        <f xml:space="preserve"> RTD("cqg.rtd",,"StudyData", $P$6, "Bar", "", "Time", $O$4, -$B64,$T$4,$S$4, "","False")</f>
        <v>42671.027777777781</v>
      </c>
      <c r="F64" s="23">
        <f xml:space="preserve"> RTD("cqg.rtd",,"StudyData", $P$6, "Bar", "", "Open", $O$4, -$B64, $T$4,$S$4,,$Q$4,$R$4)</f>
        <v>-48.23</v>
      </c>
      <c r="G64" s="23">
        <f xml:space="preserve"> RTD("cqg.rtd",,"StudyData", $P$6, "Bar", "", "High", $O$4, -$B64, $T$4,$S$4,,$Q$4,$R$4)</f>
        <v>-48.2</v>
      </c>
      <c r="H64" s="23">
        <f xml:space="preserve"> RTD("cqg.rtd",,"StudyData", $P$6, "Bar", "", "Low", $O$4, -$B64, $T$4,$S$4,,$Q$4,$R$4)</f>
        <v>-48.23</v>
      </c>
      <c r="I64" s="23">
        <f xml:space="preserve"> RTD("cqg.rtd",,"StudyData", $P$6, "Bar", "", "Close", $O$4, -$B64, $T$4,$S$4,,$Q$4,$R$4)</f>
        <v>-48.21</v>
      </c>
      <c r="J64" s="23">
        <f t="shared" si="3"/>
        <v>-47.299999999999812</v>
      </c>
      <c r="K64" s="24">
        <v>0</v>
      </c>
      <c r="L64" s="25" t="e">
        <f t="shared" si="1"/>
        <v>#N/A</v>
      </c>
    </row>
    <row r="65" spans="2:12" x14ac:dyDescent="0.3">
      <c r="B65" s="19">
        <f t="shared" si="2"/>
        <v>61</v>
      </c>
      <c r="C65" s="21">
        <f xml:space="preserve"> RTD("cqg.rtd",,"StudyData", $P$6, "Bar", "", "Time", $O$4,-$B65, $T$4, "", "","False")</f>
        <v>42671.020833333336</v>
      </c>
      <c r="D65" s="22" t="str">
        <f t="shared" si="0"/>
        <v>0:30</v>
      </c>
      <c r="E65" s="22">
        <f xml:space="preserve"> RTD("cqg.rtd",,"StudyData", $P$6, "Bar", "", "Time", $O$4, -$B65,$T$4,$S$4, "","False")</f>
        <v>42671.020833333336</v>
      </c>
      <c r="F65" s="23">
        <f xml:space="preserve"> RTD("cqg.rtd",,"StudyData", $P$6, "Bar", "", "Open", $O$4, -$B65, $T$4,$S$4,,$Q$4,$R$4)</f>
        <v>-48.25</v>
      </c>
      <c r="G65" s="23">
        <f xml:space="preserve"> RTD("cqg.rtd",,"StudyData", $P$6, "Bar", "", "High", $O$4, -$B65, $T$4,$S$4,,$Q$4,$R$4)</f>
        <v>-48.21</v>
      </c>
      <c r="H65" s="23">
        <f xml:space="preserve"> RTD("cqg.rtd",,"StudyData", $P$6, "Bar", "", "Low", $O$4, -$B65, $T$4,$S$4,,$Q$4,$R$4)</f>
        <v>-48.25</v>
      </c>
      <c r="I65" s="23">
        <f xml:space="preserve"> RTD("cqg.rtd",,"StudyData", $P$6, "Bar", "", "Close", $O$4, -$B65, $T$4,$S$4,,$Q$4,$R$4)</f>
        <v>-48.23</v>
      </c>
      <c r="J65" s="23">
        <f t="shared" si="3"/>
        <v>-47.279999999999809</v>
      </c>
      <c r="K65" s="24">
        <v>0</v>
      </c>
      <c r="L65" s="25" t="e">
        <f t="shared" si="1"/>
        <v>#N/A</v>
      </c>
    </row>
    <row r="66" spans="2:12" x14ac:dyDescent="0.3">
      <c r="B66" s="19">
        <f t="shared" si="2"/>
        <v>62</v>
      </c>
      <c r="C66" s="21">
        <f xml:space="preserve"> RTD("cqg.rtd",,"StudyData", $P$6, "Bar", "", "Time", $O$4,-$B66, $T$4, "", "","False")</f>
        <v>42671.013888888891</v>
      </c>
      <c r="D66" s="22" t="str">
        <f t="shared" si="0"/>
        <v>0:20</v>
      </c>
      <c r="E66" s="22">
        <f xml:space="preserve"> RTD("cqg.rtd",,"StudyData", $P$6, "Bar", "", "Time", $O$4, -$B66,$T$4,$S$4, "","False")</f>
        <v>42671.013888888891</v>
      </c>
      <c r="F66" s="23">
        <f xml:space="preserve"> RTD("cqg.rtd",,"StudyData", $P$6, "Bar", "", "Open", $O$4, -$B66, $T$4,$S$4,,$Q$4,$R$4)</f>
        <v>-48.3</v>
      </c>
      <c r="G66" s="23">
        <f xml:space="preserve"> RTD("cqg.rtd",,"StudyData", $P$6, "Bar", "", "High", $O$4, -$B66, $T$4,$S$4,,$Q$4,$R$4)</f>
        <v>-48.25</v>
      </c>
      <c r="H66" s="23">
        <f xml:space="preserve"> RTD("cqg.rtd",,"StudyData", $P$6, "Bar", "", "Low", $O$4, -$B66, $T$4,$S$4,,$Q$4,$R$4)</f>
        <v>-48.3</v>
      </c>
      <c r="I66" s="23">
        <f xml:space="preserve"> RTD("cqg.rtd",,"StudyData", $P$6, "Bar", "", "Close", $O$4, -$B66, $T$4,$S$4,,$Q$4,$R$4)</f>
        <v>-48.25</v>
      </c>
      <c r="J66" s="23">
        <f t="shared" si="3"/>
        <v>-47.259999999999806</v>
      </c>
      <c r="K66" s="24">
        <v>0</v>
      </c>
      <c r="L66" s="25" t="e">
        <f t="shared" si="1"/>
        <v>#N/A</v>
      </c>
    </row>
    <row r="67" spans="2:12" x14ac:dyDescent="0.3">
      <c r="B67" s="19">
        <f t="shared" si="2"/>
        <v>63</v>
      </c>
      <c r="C67" s="21">
        <f xml:space="preserve"> RTD("cqg.rtd",,"StudyData", $P$6, "Bar", "", "Time", $O$4,-$B67, $T$4, "", "","False")</f>
        <v>42671.006944444445</v>
      </c>
      <c r="D67" s="22" t="str">
        <f t="shared" si="0"/>
        <v>0:10</v>
      </c>
      <c r="E67" s="22">
        <f xml:space="preserve"> RTD("cqg.rtd",,"StudyData", $P$6, "Bar", "", "Time", $O$4, -$B67,$T$4,$S$4, "","False")</f>
        <v>42671.006944444445</v>
      </c>
      <c r="F67" s="23">
        <f xml:space="preserve"> RTD("cqg.rtd",,"StudyData", $P$6, "Bar", "", "Open", $O$4, -$B67, $T$4,$S$4,,$Q$4,$R$4)</f>
        <v>-48.27</v>
      </c>
      <c r="G67" s="23">
        <f xml:space="preserve"> RTD("cqg.rtd",,"StudyData", $P$6, "Bar", "", "High", $O$4, -$B67, $T$4,$S$4,,$Q$4,$R$4)</f>
        <v>-48.27</v>
      </c>
      <c r="H67" s="23">
        <f xml:space="preserve"> RTD("cqg.rtd",,"StudyData", $P$6, "Bar", "", "Low", $O$4, -$B67, $T$4,$S$4,,$Q$4,$R$4)</f>
        <v>-48.3</v>
      </c>
      <c r="I67" s="23">
        <f xml:space="preserve"> RTD("cqg.rtd",,"StudyData", $P$6, "Bar", "", "Close", $O$4, -$B67, $T$4,$S$4,,$Q$4,$R$4)</f>
        <v>-48.3</v>
      </c>
      <c r="J67" s="23">
        <f t="shared" si="3"/>
        <v>-47.239999999999803</v>
      </c>
      <c r="K67" s="24">
        <v>0</v>
      </c>
      <c r="L67" s="25" t="e">
        <f t="shared" si="1"/>
        <v>#N/A</v>
      </c>
    </row>
    <row r="68" spans="2:12" x14ac:dyDescent="0.3">
      <c r="B68" s="19">
        <f t="shared" si="2"/>
        <v>64</v>
      </c>
      <c r="C68" s="21">
        <f xml:space="preserve"> RTD("cqg.rtd",,"StudyData", $P$6, "Bar", "", "Time", $O$4,-$B68, $T$4, "", "","False")</f>
        <v>42671</v>
      </c>
      <c r="D68" s="22" t="str">
        <f t="shared" si="0"/>
        <v>0:00</v>
      </c>
      <c r="E68" s="22">
        <f xml:space="preserve"> RTD("cqg.rtd",,"StudyData", $P$6, "Bar", "", "Time", $O$4, -$B68,$T$4,$S$4, "","False")</f>
        <v>42671</v>
      </c>
      <c r="F68" s="23">
        <f xml:space="preserve"> RTD("cqg.rtd",,"StudyData", $P$6, "Bar", "", "Open", $O$4, -$B68, $T$4,$S$4,,$Q$4,$R$4)</f>
        <v>-48.28</v>
      </c>
      <c r="G68" s="23">
        <f xml:space="preserve"> RTD("cqg.rtd",,"StudyData", $P$6, "Bar", "", "High", $O$4, -$B68, $T$4,$S$4,,$Q$4,$R$4)</f>
        <v>-48.27</v>
      </c>
      <c r="H68" s="23">
        <f xml:space="preserve"> RTD("cqg.rtd",,"StudyData", $P$6, "Bar", "", "Low", $O$4, -$B68, $T$4,$S$4,,$Q$4,$R$4)</f>
        <v>-48.28</v>
      </c>
      <c r="I68" s="23">
        <f xml:space="preserve"> RTD("cqg.rtd",,"StudyData", $P$6, "Bar", "", "Close", $O$4, -$B68, $T$4,$S$4,,$Q$4,$R$4)</f>
        <v>-48.27</v>
      </c>
      <c r="J68" s="23">
        <f t="shared" si="3"/>
        <v>-47.2199999999998</v>
      </c>
      <c r="K68" s="24">
        <v>0</v>
      </c>
      <c r="L68" s="25" t="e">
        <f t="shared" si="1"/>
        <v>#N/A</v>
      </c>
    </row>
    <row r="69" spans="2:12" x14ac:dyDescent="0.3">
      <c r="B69" s="19">
        <f t="shared" si="2"/>
        <v>65</v>
      </c>
      <c r="C69" s="21">
        <f xml:space="preserve"> RTD("cqg.rtd",,"StudyData", $P$6, "Bar", "", "Time", $O$4,-$B69, $T$4, "", "","False")</f>
        <v>42670.993055555555</v>
      </c>
      <c r="D69" s="22" t="str">
        <f t="shared" ref="D69:D132" si="4">IF(ISTEXT($O$4),TEXT(C69,"MM/DD/YY"),TEXT(E69,"H:MM"))</f>
        <v>23:50</v>
      </c>
      <c r="E69" s="22">
        <f xml:space="preserve"> RTD("cqg.rtd",,"StudyData", $P$6, "Bar", "", "Time", $O$4, -$B69,$T$4,$S$4, "","False")</f>
        <v>42670.993055555555</v>
      </c>
      <c r="F69" s="23">
        <f xml:space="preserve"> RTD("cqg.rtd",,"StudyData", $P$6, "Bar", "", "Open", $O$4, -$B69, $T$4,$S$4,,$Q$4,$R$4)</f>
        <v>-48.31</v>
      </c>
      <c r="G69" s="23">
        <f xml:space="preserve"> RTD("cqg.rtd",,"StudyData", $P$6, "Bar", "", "High", $O$4, -$B69, $T$4,$S$4,,$Q$4,$R$4)</f>
        <v>-48.28</v>
      </c>
      <c r="H69" s="23">
        <f xml:space="preserve"> RTD("cqg.rtd",,"StudyData", $P$6, "Bar", "", "Low", $O$4, -$B69, $T$4,$S$4,,$Q$4,$R$4)</f>
        <v>-48.31</v>
      </c>
      <c r="I69" s="23">
        <f xml:space="preserve"> RTD("cqg.rtd",,"StudyData", $P$6, "Bar", "", "Close", $O$4, -$B69, $T$4,$S$4,,$Q$4,$R$4)</f>
        <v>-48.28</v>
      </c>
      <c r="J69" s="23">
        <f t="shared" si="3"/>
        <v>-47.199999999999797</v>
      </c>
      <c r="K69" s="24">
        <v>0</v>
      </c>
      <c r="L69" s="25" t="e">
        <f t="shared" ref="L69" si="5">IF(AND($I$4&gt;=J69,$I$4&lt;J70),IF(K69=0,1,K69),NA())</f>
        <v>#N/A</v>
      </c>
    </row>
    <row r="70" spans="2:12" x14ac:dyDescent="0.3">
      <c r="B70" s="19">
        <f t="shared" ref="B70:B133" si="6">B69+1</f>
        <v>66</v>
      </c>
      <c r="C70" s="21">
        <f xml:space="preserve"> RTD("cqg.rtd",,"StudyData", $P$6, "Bar", "", "Time", $O$4,-$B70, $T$4, "", "","False")</f>
        <v>42670.986111111109</v>
      </c>
      <c r="D70" s="22" t="str">
        <f t="shared" si="4"/>
        <v>23:40</v>
      </c>
      <c r="E70" s="22">
        <f xml:space="preserve"> RTD("cqg.rtd",,"StudyData", $P$6, "Bar", "", "Time", $O$4, -$B70,$T$4,$S$4, "","False")</f>
        <v>42670.986111111109</v>
      </c>
      <c r="F70" s="23">
        <f xml:space="preserve"> RTD("cqg.rtd",,"StudyData", $P$6, "Bar", "", "Open", $O$4, -$B70, $T$4,$S$4,,$Q$4,$R$4)</f>
        <v>-48.31</v>
      </c>
      <c r="G70" s="23">
        <f xml:space="preserve"> RTD("cqg.rtd",,"StudyData", $P$6, "Bar", "", "High", $O$4, -$B70, $T$4,$S$4,,$Q$4,$R$4)</f>
        <v>-48.31</v>
      </c>
      <c r="H70" s="23">
        <f xml:space="preserve"> RTD("cqg.rtd",,"StudyData", $P$6, "Bar", "", "Low", $O$4, -$B70, $T$4,$S$4,,$Q$4,$R$4)</f>
        <v>-48.31</v>
      </c>
      <c r="I70" s="23">
        <f xml:space="preserve"> RTD("cqg.rtd",,"StudyData", $P$6, "Bar", "", "Close", $O$4, -$B70, $T$4,$S$4,,$Q$4,$R$4)</f>
        <v>-48.31</v>
      </c>
      <c r="J70" s="23"/>
      <c r="K70" s="23"/>
      <c r="L70" s="23"/>
    </row>
    <row r="71" spans="2:12" x14ac:dyDescent="0.3">
      <c r="B71" s="19">
        <f t="shared" si="6"/>
        <v>67</v>
      </c>
      <c r="C71" s="21">
        <f xml:space="preserve"> RTD("cqg.rtd",,"StudyData", $P$6, "Bar", "", "Time", $O$4,-$B71, $T$4, "", "","False")</f>
        <v>42670.979166666664</v>
      </c>
      <c r="D71" s="22" t="str">
        <f t="shared" si="4"/>
        <v>23:30</v>
      </c>
      <c r="E71" s="22">
        <f xml:space="preserve"> RTD("cqg.rtd",,"StudyData", $P$6, "Bar", "", "Time", $O$4, -$B71,$T$4,$S$4, "","False")</f>
        <v>42670.979166666664</v>
      </c>
      <c r="F71" s="23">
        <f xml:space="preserve"> RTD("cqg.rtd",,"StudyData", $P$6, "Bar", "", "Open", $O$4, -$B71, $T$4,$S$4,,$Q$4,$R$4)</f>
        <v>-48.29</v>
      </c>
      <c r="G71" s="23">
        <f xml:space="preserve"> RTD("cqg.rtd",,"StudyData", $P$6, "Bar", "", "High", $O$4, -$B71, $T$4,$S$4,,$Q$4,$R$4)</f>
        <v>-48.28</v>
      </c>
      <c r="H71" s="23">
        <f xml:space="preserve"> RTD("cqg.rtd",,"StudyData", $P$6, "Bar", "", "Low", $O$4, -$B71, $T$4,$S$4,,$Q$4,$R$4)</f>
        <v>-48.31</v>
      </c>
      <c r="I71" s="23">
        <f xml:space="preserve"> RTD("cqg.rtd",,"StudyData", $P$6, "Bar", "", "Close", $O$4, -$B71, $T$4,$S$4,,$Q$4,$R$4)</f>
        <v>-48.31</v>
      </c>
      <c r="J71" s="23"/>
      <c r="K71" s="23"/>
      <c r="L71" s="23"/>
    </row>
    <row r="72" spans="2:12" x14ac:dyDescent="0.3">
      <c r="B72" s="19">
        <f t="shared" si="6"/>
        <v>68</v>
      </c>
      <c r="C72" s="21">
        <f xml:space="preserve"> RTD("cqg.rtd",,"StudyData", $P$6, "Bar", "", "Time", $O$4,-$B72, $T$4, "", "","False")</f>
        <v>42670.972222222219</v>
      </c>
      <c r="D72" s="22" t="str">
        <f t="shared" si="4"/>
        <v>23:20</v>
      </c>
      <c r="E72" s="22">
        <f xml:space="preserve"> RTD("cqg.rtd",,"StudyData", $P$6, "Bar", "", "Time", $O$4, -$B72,$T$4,$S$4, "","False")</f>
        <v>42670.972222222219</v>
      </c>
      <c r="F72" s="23">
        <f xml:space="preserve"> RTD("cqg.rtd",,"StudyData", $P$6, "Bar", "", "Open", $O$4, -$B72, $T$4,$S$4,,$Q$4,$R$4)</f>
        <v>-48.27</v>
      </c>
      <c r="G72" s="23">
        <f xml:space="preserve"> RTD("cqg.rtd",,"StudyData", $P$6, "Bar", "", "High", $O$4, -$B72, $T$4,$S$4,,$Q$4,$R$4)</f>
        <v>-48.25</v>
      </c>
      <c r="H72" s="23">
        <f xml:space="preserve"> RTD("cqg.rtd",,"StudyData", $P$6, "Bar", "", "Low", $O$4, -$B72, $T$4,$S$4,,$Q$4,$R$4)</f>
        <v>-48.29</v>
      </c>
      <c r="I72" s="23">
        <f xml:space="preserve"> RTD("cqg.rtd",,"StudyData", $P$6, "Bar", "", "Close", $O$4, -$B72, $T$4,$S$4,,$Q$4,$R$4)</f>
        <v>-48.29</v>
      </c>
      <c r="J72" s="23"/>
      <c r="K72" s="23"/>
      <c r="L72" s="23"/>
    </row>
    <row r="73" spans="2:12" x14ac:dyDescent="0.3">
      <c r="B73" s="19">
        <f t="shared" si="6"/>
        <v>69</v>
      </c>
      <c r="C73" s="21">
        <f xml:space="preserve"> RTD("cqg.rtd",,"StudyData", $P$6, "Bar", "", "Time", $O$4,-$B73, $T$4, "", "","False")</f>
        <v>42670.965277777781</v>
      </c>
      <c r="D73" s="22" t="str">
        <f t="shared" si="4"/>
        <v>23:10</v>
      </c>
      <c r="E73" s="22">
        <f xml:space="preserve"> RTD("cqg.rtd",,"StudyData", $P$6, "Bar", "", "Time", $O$4, -$B73,$T$4,$S$4, "","False")</f>
        <v>42670.965277777781</v>
      </c>
      <c r="F73" s="23">
        <f xml:space="preserve"> RTD("cqg.rtd",,"StudyData", $P$6, "Bar", "", "Open", $O$4, -$B73, $T$4,$S$4,,$Q$4,$R$4)</f>
        <v>-48.27</v>
      </c>
      <c r="G73" s="23">
        <f xml:space="preserve"> RTD("cqg.rtd",,"StudyData", $P$6, "Bar", "", "High", $O$4, -$B73, $T$4,$S$4,,$Q$4,$R$4)</f>
        <v>-48.27</v>
      </c>
      <c r="H73" s="23">
        <f xml:space="preserve"> RTD("cqg.rtd",,"StudyData", $P$6, "Bar", "", "Low", $O$4, -$B73, $T$4,$S$4,,$Q$4,$R$4)</f>
        <v>-48.31</v>
      </c>
      <c r="I73" s="23">
        <f xml:space="preserve"> RTD("cqg.rtd",,"StudyData", $P$6, "Bar", "", "Close", $O$4, -$B73, $T$4,$S$4,,$Q$4,$R$4)</f>
        <v>-48.27</v>
      </c>
      <c r="J73" s="23"/>
      <c r="K73" s="23"/>
      <c r="L73" s="23"/>
    </row>
    <row r="74" spans="2:12" x14ac:dyDescent="0.3">
      <c r="B74" s="19">
        <f t="shared" si="6"/>
        <v>70</v>
      </c>
      <c r="C74" s="21">
        <f xml:space="preserve"> RTD("cqg.rtd",,"StudyData", $P$6, "Bar", "", "Time", $O$4,-$B74, $T$4, "", "","False")</f>
        <v>42670.958333333336</v>
      </c>
      <c r="D74" s="22" t="str">
        <f t="shared" si="4"/>
        <v>23:00</v>
      </c>
      <c r="E74" s="22">
        <f xml:space="preserve"> RTD("cqg.rtd",,"StudyData", $P$6, "Bar", "", "Time", $O$4, -$B74,$T$4,$S$4, "","False")</f>
        <v>42670.958333333336</v>
      </c>
      <c r="F74" s="23">
        <f xml:space="preserve"> RTD("cqg.rtd",,"StudyData", $P$6, "Bar", "", "Open", $O$4, -$B74, $T$4,$S$4,,$Q$4,$R$4)</f>
        <v>-48.26</v>
      </c>
      <c r="G74" s="23">
        <f xml:space="preserve"> RTD("cqg.rtd",,"StudyData", $P$6, "Bar", "", "High", $O$4, -$B74, $T$4,$S$4,,$Q$4,$R$4)</f>
        <v>-48.25</v>
      </c>
      <c r="H74" s="23">
        <f xml:space="preserve"> RTD("cqg.rtd",,"StudyData", $P$6, "Bar", "", "Low", $O$4, -$B74, $T$4,$S$4,,$Q$4,$R$4)</f>
        <v>-48.26</v>
      </c>
      <c r="I74" s="23">
        <f xml:space="preserve"> RTD("cqg.rtd",,"StudyData", $P$6, "Bar", "", "Close", $O$4, -$B74, $T$4,$S$4,,$Q$4,$R$4)</f>
        <v>-48.26</v>
      </c>
      <c r="J74" s="23"/>
      <c r="K74" s="23"/>
      <c r="L74" s="23"/>
    </row>
    <row r="75" spans="2:12" x14ac:dyDescent="0.3">
      <c r="B75" s="19">
        <f t="shared" si="6"/>
        <v>71</v>
      </c>
      <c r="C75" s="21">
        <f xml:space="preserve"> RTD("cqg.rtd",,"StudyData", $P$6, "Bar", "", "Time", $O$4,-$B75, $T$4, "", "","False")</f>
        <v>42670.951388888891</v>
      </c>
      <c r="D75" s="22" t="str">
        <f t="shared" si="4"/>
        <v>22:50</v>
      </c>
      <c r="E75" s="22">
        <f xml:space="preserve"> RTD("cqg.rtd",,"StudyData", $P$6, "Bar", "", "Time", $O$4, -$B75,$T$4,$S$4, "","False")</f>
        <v>42670.951388888891</v>
      </c>
      <c r="F75" s="23">
        <f xml:space="preserve"> RTD("cqg.rtd",,"StudyData", $P$6, "Bar", "", "Open", $O$4, -$B75, $T$4,$S$4,,$Q$4,$R$4)</f>
        <v>-48.25</v>
      </c>
      <c r="G75" s="23">
        <f xml:space="preserve"> RTD("cqg.rtd",,"StudyData", $P$6, "Bar", "", "High", $O$4, -$B75, $T$4,$S$4,,$Q$4,$R$4)</f>
        <v>-48.25</v>
      </c>
      <c r="H75" s="23">
        <f xml:space="preserve"> RTD("cqg.rtd",,"StudyData", $P$6, "Bar", "", "Low", $O$4, -$B75, $T$4,$S$4,,$Q$4,$R$4)</f>
        <v>-48.26</v>
      </c>
      <c r="I75" s="23">
        <f xml:space="preserve"> RTD("cqg.rtd",,"StudyData", $P$6, "Bar", "", "Close", $O$4, -$B75, $T$4,$S$4,,$Q$4,$R$4)</f>
        <v>-48.26</v>
      </c>
      <c r="J75" s="23"/>
      <c r="K75" s="23"/>
      <c r="L75" s="23"/>
    </row>
    <row r="76" spans="2:12" x14ac:dyDescent="0.3">
      <c r="B76" s="19">
        <f t="shared" si="6"/>
        <v>72</v>
      </c>
      <c r="C76" s="21">
        <f xml:space="preserve"> RTD("cqg.rtd",,"StudyData", $P$6, "Bar", "", "Time", $O$4,-$B76, $T$4, "", "","False")</f>
        <v>42670.944444444445</v>
      </c>
      <c r="D76" s="22" t="str">
        <f t="shared" si="4"/>
        <v>22:40</v>
      </c>
      <c r="E76" s="22">
        <f xml:space="preserve"> RTD("cqg.rtd",,"StudyData", $P$6, "Bar", "", "Time", $O$4, -$B76,$T$4,$S$4, "","False")</f>
        <v>42670.944444444445</v>
      </c>
      <c r="F76" s="23">
        <f xml:space="preserve"> RTD("cqg.rtd",,"StudyData", $P$6, "Bar", "", "Open", $O$4, -$B76, $T$4,$S$4,,$Q$4,$R$4)</f>
        <v>-48.24</v>
      </c>
      <c r="G76" s="23">
        <f xml:space="preserve"> RTD("cqg.rtd",,"StudyData", $P$6, "Bar", "", "High", $O$4, -$B76, $T$4,$S$4,,$Q$4,$R$4)</f>
        <v>-48.24</v>
      </c>
      <c r="H76" s="23">
        <f xml:space="preserve"> RTD("cqg.rtd",,"StudyData", $P$6, "Bar", "", "Low", $O$4, -$B76, $T$4,$S$4,,$Q$4,$R$4)</f>
        <v>-48.29</v>
      </c>
      <c r="I76" s="23">
        <f xml:space="preserve"> RTD("cqg.rtd",,"StudyData", $P$6, "Bar", "", "Close", $O$4, -$B76, $T$4,$S$4,,$Q$4,$R$4)</f>
        <v>-48.25</v>
      </c>
      <c r="J76" s="23"/>
      <c r="K76" s="23"/>
      <c r="L76" s="23"/>
    </row>
    <row r="77" spans="2:12" x14ac:dyDescent="0.3">
      <c r="B77" s="19">
        <f t="shared" si="6"/>
        <v>73</v>
      </c>
      <c r="C77" s="21">
        <f xml:space="preserve"> RTD("cqg.rtd",,"StudyData", $P$6, "Bar", "", "Time", $O$4,-$B77, $T$4, "", "","False")</f>
        <v>42670.9375</v>
      </c>
      <c r="D77" s="22" t="str">
        <f t="shared" si="4"/>
        <v>22:30</v>
      </c>
      <c r="E77" s="22">
        <f xml:space="preserve"> RTD("cqg.rtd",,"StudyData", $P$6, "Bar", "", "Time", $O$4, -$B77,$T$4,$S$4, "","False")</f>
        <v>42670.9375</v>
      </c>
      <c r="F77" s="23">
        <f xml:space="preserve"> RTD("cqg.rtd",,"StudyData", $P$6, "Bar", "", "Open", $O$4, -$B77, $T$4,$S$4,,$Q$4,$R$4)</f>
        <v>-48.3</v>
      </c>
      <c r="G77" s="23">
        <f xml:space="preserve"> RTD("cqg.rtd",,"StudyData", $P$6, "Bar", "", "High", $O$4, -$B77, $T$4,$S$4,,$Q$4,$R$4)</f>
        <v>-48.27</v>
      </c>
      <c r="H77" s="23">
        <f xml:space="preserve"> RTD("cqg.rtd",,"StudyData", $P$6, "Bar", "", "Low", $O$4, -$B77, $T$4,$S$4,,$Q$4,$R$4)</f>
        <v>-48.3</v>
      </c>
      <c r="I77" s="23">
        <f xml:space="preserve"> RTD("cqg.rtd",,"StudyData", $P$6, "Bar", "", "Close", $O$4, -$B77, $T$4,$S$4,,$Q$4,$R$4)</f>
        <v>-48.29</v>
      </c>
      <c r="J77" s="23"/>
      <c r="K77" s="23"/>
      <c r="L77" s="23"/>
    </row>
    <row r="78" spans="2:12" x14ac:dyDescent="0.3">
      <c r="B78" s="19">
        <f t="shared" si="6"/>
        <v>74</v>
      </c>
      <c r="C78" s="21">
        <f xml:space="preserve"> RTD("cqg.rtd",,"StudyData", $P$6, "Bar", "", "Time", $O$4,-$B78, $T$4, "", "","False")</f>
        <v>42670.930555555555</v>
      </c>
      <c r="D78" s="22" t="str">
        <f t="shared" si="4"/>
        <v>22:20</v>
      </c>
      <c r="E78" s="22">
        <f xml:space="preserve"> RTD("cqg.rtd",,"StudyData", $P$6, "Bar", "", "Time", $O$4, -$B78,$T$4,$S$4, "","False")</f>
        <v>42670.930555555555</v>
      </c>
      <c r="F78" s="23">
        <f xml:space="preserve"> RTD("cqg.rtd",,"StudyData", $P$6, "Bar", "", "Open", $O$4, -$B78, $T$4,$S$4,,$Q$4,$R$4)</f>
        <v>-48.28</v>
      </c>
      <c r="G78" s="23">
        <f xml:space="preserve"> RTD("cqg.rtd",,"StudyData", $P$6, "Bar", "", "High", $O$4, -$B78, $T$4,$S$4,,$Q$4,$R$4)</f>
        <v>-48.27</v>
      </c>
      <c r="H78" s="23">
        <f xml:space="preserve"> RTD("cqg.rtd",,"StudyData", $P$6, "Bar", "", "Low", $O$4, -$B78, $T$4,$S$4,,$Q$4,$R$4)</f>
        <v>-48.3</v>
      </c>
      <c r="I78" s="23">
        <f xml:space="preserve"> RTD("cqg.rtd",,"StudyData", $P$6, "Bar", "", "Close", $O$4, -$B78, $T$4,$S$4,,$Q$4,$R$4)</f>
        <v>-48.29</v>
      </c>
      <c r="J78" s="23"/>
      <c r="K78" s="23"/>
      <c r="L78" s="23"/>
    </row>
    <row r="79" spans="2:12" x14ac:dyDescent="0.3">
      <c r="B79" s="19">
        <f t="shared" si="6"/>
        <v>75</v>
      </c>
      <c r="C79" s="21">
        <f xml:space="preserve"> RTD("cqg.rtd",,"StudyData", $P$6, "Bar", "", "Time", $O$4,-$B79, $T$4, "", "","False")</f>
        <v>42670.923611111109</v>
      </c>
      <c r="D79" s="22" t="str">
        <f t="shared" si="4"/>
        <v>22:10</v>
      </c>
      <c r="E79" s="22">
        <f xml:space="preserve"> RTD("cqg.rtd",,"StudyData", $P$6, "Bar", "", "Time", $O$4, -$B79,$T$4,$S$4, "","False")</f>
        <v>42670.923611111109</v>
      </c>
      <c r="F79" s="23">
        <f xml:space="preserve"> RTD("cqg.rtd",,"StudyData", $P$6, "Bar", "", "Open", $O$4, -$B79, $T$4,$S$4,,$Q$4,$R$4)</f>
        <v>-48.25</v>
      </c>
      <c r="G79" s="23">
        <f xml:space="preserve"> RTD("cqg.rtd",,"StudyData", $P$6, "Bar", "", "High", $O$4, -$B79, $T$4,$S$4,,$Q$4,$R$4)</f>
        <v>-48.25</v>
      </c>
      <c r="H79" s="23">
        <f xml:space="preserve"> RTD("cqg.rtd",,"StudyData", $P$6, "Bar", "", "Low", $O$4, -$B79, $T$4,$S$4,,$Q$4,$R$4)</f>
        <v>-48.29</v>
      </c>
      <c r="I79" s="23">
        <f xml:space="preserve"> RTD("cqg.rtd",,"StudyData", $P$6, "Bar", "", "Close", $O$4, -$B79, $T$4,$S$4,,$Q$4,$R$4)</f>
        <v>-48.28</v>
      </c>
      <c r="J79" s="23"/>
      <c r="K79" s="23"/>
      <c r="L79" s="23"/>
    </row>
    <row r="80" spans="2:12" x14ac:dyDescent="0.3">
      <c r="B80" s="19">
        <f t="shared" si="6"/>
        <v>76</v>
      </c>
      <c r="C80" s="21">
        <f xml:space="preserve"> RTD("cqg.rtd",,"StudyData", $P$6, "Bar", "", "Time", $O$4,-$B80, $T$4, "", "","False")</f>
        <v>42670.916666666664</v>
      </c>
      <c r="D80" s="22" t="str">
        <f t="shared" si="4"/>
        <v>22:00</v>
      </c>
      <c r="E80" s="22">
        <f xml:space="preserve"> RTD("cqg.rtd",,"StudyData", $P$6, "Bar", "", "Time", $O$4, -$B80,$T$4,$S$4, "","False")</f>
        <v>42670.916666666664</v>
      </c>
      <c r="F80" s="23">
        <f xml:space="preserve"> RTD("cqg.rtd",,"StudyData", $P$6, "Bar", "", "Open", $O$4, -$B80, $T$4,$S$4,,$Q$4,$R$4)</f>
        <v>-48.25</v>
      </c>
      <c r="G80" s="23">
        <f xml:space="preserve"> RTD("cqg.rtd",,"StudyData", $P$6, "Bar", "", "High", $O$4, -$B80, $T$4,$S$4,,$Q$4,$R$4)</f>
        <v>-48.24</v>
      </c>
      <c r="H80" s="23">
        <f xml:space="preserve"> RTD("cqg.rtd",,"StudyData", $P$6, "Bar", "", "Low", $O$4, -$B80, $T$4,$S$4,,$Q$4,$R$4)</f>
        <v>-48.26</v>
      </c>
      <c r="I80" s="23">
        <f xml:space="preserve"> RTD("cqg.rtd",,"StudyData", $P$6, "Bar", "", "Close", $O$4, -$B80, $T$4,$S$4,,$Q$4,$R$4)</f>
        <v>-48.25</v>
      </c>
      <c r="J80" s="23"/>
      <c r="K80" s="23"/>
      <c r="L80" s="23"/>
    </row>
    <row r="81" spans="2:12" x14ac:dyDescent="0.3">
      <c r="B81" s="19">
        <f t="shared" si="6"/>
        <v>77</v>
      </c>
      <c r="C81" s="21">
        <f xml:space="preserve"> RTD("cqg.rtd",,"StudyData", $P$6, "Bar", "", "Time", $O$4,-$B81, $T$4, "", "","False")</f>
        <v>42670.909722222219</v>
      </c>
      <c r="D81" s="22" t="str">
        <f t="shared" si="4"/>
        <v>21:50</v>
      </c>
      <c r="E81" s="22">
        <f xml:space="preserve"> RTD("cqg.rtd",,"StudyData", $P$6, "Bar", "", "Time", $O$4, -$B81,$T$4,$S$4, "","False")</f>
        <v>42670.909722222219</v>
      </c>
      <c r="F81" s="23">
        <f xml:space="preserve"> RTD("cqg.rtd",,"StudyData", $P$6, "Bar", "", "Open", $O$4, -$B81, $T$4,$S$4,,$Q$4,$R$4)</f>
        <v>-48.25</v>
      </c>
      <c r="G81" s="23">
        <f xml:space="preserve"> RTD("cqg.rtd",,"StudyData", $P$6, "Bar", "", "High", $O$4, -$B81, $T$4,$S$4,,$Q$4,$R$4)</f>
        <v>-48.24</v>
      </c>
      <c r="H81" s="23">
        <f xml:space="preserve"> RTD("cqg.rtd",,"StudyData", $P$6, "Bar", "", "Low", $O$4, -$B81, $T$4,$S$4,,$Q$4,$R$4)</f>
        <v>-48.25</v>
      </c>
      <c r="I81" s="23">
        <f xml:space="preserve"> RTD("cqg.rtd",,"StudyData", $P$6, "Bar", "", "Close", $O$4, -$B81, $T$4,$S$4,,$Q$4,$R$4)</f>
        <v>-48.25</v>
      </c>
      <c r="J81" s="23"/>
      <c r="K81" s="23"/>
      <c r="L81" s="23"/>
    </row>
    <row r="82" spans="2:12" x14ac:dyDescent="0.3">
      <c r="B82" s="19">
        <f t="shared" si="6"/>
        <v>78</v>
      </c>
      <c r="C82" s="21">
        <f xml:space="preserve"> RTD("cqg.rtd",,"StudyData", $P$6, "Bar", "", "Time", $O$4,-$B82, $T$4, "", "","False")</f>
        <v>42670.902777777781</v>
      </c>
      <c r="D82" s="22" t="str">
        <f t="shared" si="4"/>
        <v>21:40</v>
      </c>
      <c r="E82" s="22">
        <f xml:space="preserve"> RTD("cqg.rtd",,"StudyData", $P$6, "Bar", "", "Time", $O$4, -$B82,$T$4,$S$4, "","False")</f>
        <v>42670.902777777781</v>
      </c>
      <c r="F82" s="23">
        <f xml:space="preserve"> RTD("cqg.rtd",,"StudyData", $P$6, "Bar", "", "Open", $O$4, -$B82, $T$4,$S$4,,$Q$4,$R$4)</f>
        <v>-48.25</v>
      </c>
      <c r="G82" s="23">
        <f xml:space="preserve"> RTD("cqg.rtd",,"StudyData", $P$6, "Bar", "", "High", $O$4, -$B82, $T$4,$S$4,,$Q$4,$R$4)</f>
        <v>-48.24</v>
      </c>
      <c r="H82" s="23">
        <f xml:space="preserve"> RTD("cqg.rtd",,"StudyData", $P$6, "Bar", "", "Low", $O$4, -$B82, $T$4,$S$4,,$Q$4,$R$4)</f>
        <v>-48.28</v>
      </c>
      <c r="I82" s="23">
        <f xml:space="preserve"> RTD("cqg.rtd",,"StudyData", $P$6, "Bar", "", "Close", $O$4, -$B82, $T$4,$S$4,,$Q$4,$R$4)</f>
        <v>-48.25</v>
      </c>
      <c r="J82" s="23"/>
      <c r="K82" s="23"/>
      <c r="L82" s="23"/>
    </row>
    <row r="83" spans="2:12" x14ac:dyDescent="0.3">
      <c r="B83" s="19">
        <f t="shared" si="6"/>
        <v>79</v>
      </c>
      <c r="C83" s="21">
        <f xml:space="preserve"> RTD("cqg.rtd",,"StudyData", $P$6, "Bar", "", "Time", $O$4,-$B83, $T$4, "", "","False")</f>
        <v>42670.895833333336</v>
      </c>
      <c r="D83" s="22" t="str">
        <f t="shared" si="4"/>
        <v>21:30</v>
      </c>
      <c r="E83" s="22">
        <f xml:space="preserve"> RTD("cqg.rtd",,"StudyData", $P$6, "Bar", "", "Time", $O$4, -$B83,$T$4,$S$4, "","False")</f>
        <v>42670.895833333336</v>
      </c>
      <c r="F83" s="23">
        <f xml:space="preserve"> RTD("cqg.rtd",,"StudyData", $P$6, "Bar", "", "Open", $O$4, -$B83, $T$4,$S$4,,$Q$4,$R$4)</f>
        <v>-48.33</v>
      </c>
      <c r="G83" s="23">
        <f xml:space="preserve"> RTD("cqg.rtd",,"StudyData", $P$6, "Bar", "", "High", $O$4, -$B83, $T$4,$S$4,,$Q$4,$R$4)</f>
        <v>-48.27</v>
      </c>
      <c r="H83" s="23">
        <f xml:space="preserve"> RTD("cqg.rtd",,"StudyData", $P$6, "Bar", "", "Low", $O$4, -$B83, $T$4,$S$4,,$Q$4,$R$4)</f>
        <v>-48.33</v>
      </c>
      <c r="I83" s="23">
        <f xml:space="preserve"> RTD("cqg.rtd",,"StudyData", $P$6, "Bar", "", "Close", $O$4, -$B83, $T$4,$S$4,,$Q$4,$R$4)</f>
        <v>-48.31</v>
      </c>
      <c r="J83" s="23"/>
      <c r="K83" s="23"/>
      <c r="L83" s="23"/>
    </row>
    <row r="84" spans="2:12" x14ac:dyDescent="0.3">
      <c r="B84" s="19">
        <f t="shared" si="6"/>
        <v>80</v>
      </c>
      <c r="C84" s="21">
        <f xml:space="preserve"> RTD("cqg.rtd",,"StudyData", $P$6, "Bar", "", "Time", $O$4,-$B84, $T$4, "", "","False")</f>
        <v>42670.888888888891</v>
      </c>
      <c r="D84" s="22" t="str">
        <f t="shared" si="4"/>
        <v>21:20</v>
      </c>
      <c r="E84" s="22">
        <f xml:space="preserve"> RTD("cqg.rtd",,"StudyData", $P$6, "Bar", "", "Time", $O$4, -$B84,$T$4,$S$4, "","False")</f>
        <v>42670.888888888891</v>
      </c>
      <c r="F84" s="23">
        <f xml:space="preserve"> RTD("cqg.rtd",,"StudyData", $P$6, "Bar", "", "Open", $O$4, -$B84, $T$4,$S$4,,$Q$4,$R$4)</f>
        <v>-48.31</v>
      </c>
      <c r="G84" s="23">
        <f xml:space="preserve"> RTD("cqg.rtd",,"StudyData", $P$6, "Bar", "", "High", $O$4, -$B84, $T$4,$S$4,,$Q$4,$R$4)</f>
        <v>-48.28</v>
      </c>
      <c r="H84" s="23">
        <f xml:space="preserve"> RTD("cqg.rtd",,"StudyData", $P$6, "Bar", "", "Low", $O$4, -$B84, $T$4,$S$4,,$Q$4,$R$4)</f>
        <v>-48.33</v>
      </c>
      <c r="I84" s="23">
        <f xml:space="preserve"> RTD("cqg.rtd",,"StudyData", $P$6, "Bar", "", "Close", $O$4, -$B84, $T$4,$S$4,,$Q$4,$R$4)</f>
        <v>-48.3</v>
      </c>
      <c r="J84" s="23"/>
      <c r="K84" s="23"/>
      <c r="L84" s="23"/>
    </row>
    <row r="85" spans="2:12" x14ac:dyDescent="0.3">
      <c r="B85" s="19">
        <f t="shared" si="6"/>
        <v>81</v>
      </c>
      <c r="C85" s="21">
        <f xml:space="preserve"> RTD("cqg.rtd",,"StudyData", $P$6, "Bar", "", "Time", $O$4,-$B85, $T$4, "", "","False")</f>
        <v>42670.881944444445</v>
      </c>
      <c r="D85" s="22" t="str">
        <f t="shared" si="4"/>
        <v>21:10</v>
      </c>
      <c r="E85" s="22">
        <f xml:space="preserve"> RTD("cqg.rtd",,"StudyData", $P$6, "Bar", "", "Time", $O$4, -$B85,$T$4,$S$4, "","False")</f>
        <v>42670.881944444445</v>
      </c>
      <c r="F85" s="23">
        <f xml:space="preserve"> RTD("cqg.rtd",,"StudyData", $P$6, "Bar", "", "Open", $O$4, -$B85, $T$4,$S$4,,$Q$4,$R$4)</f>
        <v>-48.27</v>
      </c>
      <c r="G85" s="23">
        <f xml:space="preserve"> RTD("cqg.rtd",,"StudyData", $P$6, "Bar", "", "High", $O$4, -$B85, $T$4,$S$4,,$Q$4,$R$4)</f>
        <v>-48.26</v>
      </c>
      <c r="H85" s="23">
        <f xml:space="preserve"> RTD("cqg.rtd",,"StudyData", $P$6, "Bar", "", "Low", $O$4, -$B85, $T$4,$S$4,,$Q$4,$R$4)</f>
        <v>-48.28</v>
      </c>
      <c r="I85" s="23">
        <f xml:space="preserve"> RTD("cqg.rtd",,"StudyData", $P$6, "Bar", "", "Close", $O$4, -$B85, $T$4,$S$4,,$Q$4,$R$4)</f>
        <v>-48.28</v>
      </c>
      <c r="J85" s="23"/>
      <c r="K85" s="23"/>
      <c r="L85" s="23"/>
    </row>
    <row r="86" spans="2:12" x14ac:dyDescent="0.3">
      <c r="B86" s="19">
        <f t="shared" si="6"/>
        <v>82</v>
      </c>
      <c r="C86" s="21">
        <f xml:space="preserve"> RTD("cqg.rtd",,"StudyData", $P$6, "Bar", "", "Time", $O$4,-$B86, $T$4, "", "","False")</f>
        <v>42670.875</v>
      </c>
      <c r="D86" s="22" t="str">
        <f t="shared" si="4"/>
        <v>21:00</v>
      </c>
      <c r="E86" s="22">
        <f xml:space="preserve"> RTD("cqg.rtd",,"StudyData", $P$6, "Bar", "", "Time", $O$4, -$B86,$T$4,$S$4, "","False")</f>
        <v>42670.875</v>
      </c>
      <c r="F86" s="23">
        <f xml:space="preserve"> RTD("cqg.rtd",,"StudyData", $P$6, "Bar", "", "Open", $O$4, -$B86, $T$4,$S$4,,$Q$4,$R$4)</f>
        <v>-48.26</v>
      </c>
      <c r="G86" s="23">
        <f xml:space="preserve"> RTD("cqg.rtd",,"StudyData", $P$6, "Bar", "", "High", $O$4, -$B86, $T$4,$S$4,,$Q$4,$R$4)</f>
        <v>-48.26</v>
      </c>
      <c r="H86" s="23">
        <f xml:space="preserve"> RTD("cqg.rtd",,"StudyData", $P$6, "Bar", "", "Low", $O$4, -$B86, $T$4,$S$4,,$Q$4,$R$4)</f>
        <v>-48.29</v>
      </c>
      <c r="I86" s="23">
        <f xml:space="preserve"> RTD("cqg.rtd",,"StudyData", $P$6, "Bar", "", "Close", $O$4, -$B86, $T$4,$S$4,,$Q$4,$R$4)</f>
        <v>-48.27</v>
      </c>
      <c r="J86" s="23"/>
      <c r="K86" s="23"/>
      <c r="L86" s="23"/>
    </row>
    <row r="87" spans="2:12" x14ac:dyDescent="0.3">
      <c r="B87" s="19">
        <f t="shared" si="6"/>
        <v>83</v>
      </c>
      <c r="C87" s="21">
        <f xml:space="preserve"> RTD("cqg.rtd",,"StudyData", $P$6, "Bar", "", "Time", $O$4,-$B87, $T$4, "", "","False")</f>
        <v>42670.868055555555</v>
      </c>
      <c r="D87" s="22" t="str">
        <f t="shared" si="4"/>
        <v>20:50</v>
      </c>
      <c r="E87" s="22">
        <f xml:space="preserve"> RTD("cqg.rtd",,"StudyData", $P$6, "Bar", "", "Time", $O$4, -$B87,$T$4,$S$4, "","False")</f>
        <v>42670.868055555555</v>
      </c>
      <c r="F87" s="23">
        <f xml:space="preserve"> RTD("cqg.rtd",,"StudyData", $P$6, "Bar", "", "Open", $O$4, -$B87, $T$4,$S$4,,$Q$4,$R$4)</f>
        <v>-48.23</v>
      </c>
      <c r="G87" s="23">
        <f xml:space="preserve"> RTD("cqg.rtd",,"StudyData", $P$6, "Bar", "", "High", $O$4, -$B87, $T$4,$S$4,,$Q$4,$R$4)</f>
        <v>-48.23</v>
      </c>
      <c r="H87" s="23">
        <f xml:space="preserve"> RTD("cqg.rtd",,"StudyData", $P$6, "Bar", "", "Low", $O$4, -$B87, $T$4,$S$4,,$Q$4,$R$4)</f>
        <v>-48.27</v>
      </c>
      <c r="I87" s="23">
        <f xml:space="preserve"> RTD("cqg.rtd",,"StudyData", $P$6, "Bar", "", "Close", $O$4, -$B87, $T$4,$S$4,,$Q$4,$R$4)</f>
        <v>-48.25</v>
      </c>
      <c r="J87" s="23"/>
      <c r="K87" s="23"/>
      <c r="L87" s="23"/>
    </row>
    <row r="88" spans="2:12" x14ac:dyDescent="0.3">
      <c r="B88" s="19">
        <f t="shared" si="6"/>
        <v>84</v>
      </c>
      <c r="C88" s="21">
        <f xml:space="preserve"> RTD("cqg.rtd",,"StudyData", $P$6, "Bar", "", "Time", $O$4,-$B88, $T$4, "", "","False")</f>
        <v>42670.861111111109</v>
      </c>
      <c r="D88" s="22" t="str">
        <f t="shared" si="4"/>
        <v>20:40</v>
      </c>
      <c r="E88" s="22">
        <f xml:space="preserve"> RTD("cqg.rtd",,"StudyData", $P$6, "Bar", "", "Time", $O$4, -$B88,$T$4,$S$4, "","False")</f>
        <v>42670.861111111109</v>
      </c>
      <c r="F88" s="23">
        <f xml:space="preserve"> RTD("cqg.rtd",,"StudyData", $P$6, "Bar", "", "Open", $O$4, -$B88, $T$4,$S$4,,$Q$4,$R$4)</f>
        <v>-48.22</v>
      </c>
      <c r="G88" s="23">
        <f xml:space="preserve"> RTD("cqg.rtd",,"StudyData", $P$6, "Bar", "", "High", $O$4, -$B88, $T$4,$S$4,,$Q$4,$R$4)</f>
        <v>-48.22</v>
      </c>
      <c r="H88" s="23">
        <f xml:space="preserve"> RTD("cqg.rtd",,"StudyData", $P$6, "Bar", "", "Low", $O$4, -$B88, $T$4,$S$4,,$Q$4,$R$4)</f>
        <v>-48.23</v>
      </c>
      <c r="I88" s="23">
        <f xml:space="preserve"> RTD("cqg.rtd",,"StudyData", $P$6, "Bar", "", "Close", $O$4, -$B88, $T$4,$S$4,,$Q$4,$R$4)</f>
        <v>-48.23</v>
      </c>
      <c r="J88" s="23"/>
      <c r="K88" s="23"/>
      <c r="L88" s="23"/>
    </row>
    <row r="89" spans="2:12" x14ac:dyDescent="0.3">
      <c r="B89" s="19">
        <f t="shared" si="6"/>
        <v>85</v>
      </c>
      <c r="C89" s="21">
        <f xml:space="preserve"> RTD("cqg.rtd",,"StudyData", $P$6, "Bar", "", "Time", $O$4,-$B89, $T$4, "", "","False")</f>
        <v>42670.854166666664</v>
      </c>
      <c r="D89" s="22" t="str">
        <f t="shared" si="4"/>
        <v>20:30</v>
      </c>
      <c r="E89" s="22">
        <f xml:space="preserve"> RTD("cqg.rtd",,"StudyData", $P$6, "Bar", "", "Time", $O$4, -$B89,$T$4,$S$4, "","False")</f>
        <v>42670.854166666664</v>
      </c>
      <c r="F89" s="23">
        <f xml:space="preserve"> RTD("cqg.rtd",,"StudyData", $P$6, "Bar", "", "Open", $O$4, -$B89, $T$4,$S$4,,$Q$4,$R$4)</f>
        <v>-48.22</v>
      </c>
      <c r="G89" s="23">
        <f xml:space="preserve"> RTD("cqg.rtd",,"StudyData", $P$6, "Bar", "", "High", $O$4, -$B89, $T$4,$S$4,,$Q$4,$R$4)</f>
        <v>-48.22</v>
      </c>
      <c r="H89" s="23">
        <f xml:space="preserve"> RTD("cqg.rtd",,"StudyData", $P$6, "Bar", "", "Low", $O$4, -$B89, $T$4,$S$4,,$Q$4,$R$4)</f>
        <v>-48.23</v>
      </c>
      <c r="I89" s="23">
        <f xml:space="preserve"> RTD("cqg.rtd",,"StudyData", $P$6, "Bar", "", "Close", $O$4, -$B89, $T$4,$S$4,,$Q$4,$R$4)</f>
        <v>-48.23</v>
      </c>
      <c r="J89" s="23"/>
      <c r="K89" s="23"/>
      <c r="L89" s="23"/>
    </row>
    <row r="90" spans="2:12" x14ac:dyDescent="0.3">
      <c r="B90" s="19">
        <f t="shared" si="6"/>
        <v>86</v>
      </c>
      <c r="C90" s="21">
        <f xml:space="preserve"> RTD("cqg.rtd",,"StudyData", $P$6, "Bar", "", "Time", $O$4,-$B90, $T$4, "", "","False")</f>
        <v>42670.847222222219</v>
      </c>
      <c r="D90" s="22" t="str">
        <f t="shared" si="4"/>
        <v>20:20</v>
      </c>
      <c r="E90" s="22">
        <f xml:space="preserve"> RTD("cqg.rtd",,"StudyData", $P$6, "Bar", "", "Time", $O$4, -$B90,$T$4,$S$4, "","False")</f>
        <v>42670.847222222219</v>
      </c>
      <c r="F90" s="23">
        <f xml:space="preserve"> RTD("cqg.rtd",,"StudyData", $P$6, "Bar", "", "Open", $O$4, -$B90, $T$4,$S$4,,$Q$4,$R$4)</f>
        <v>-48.22</v>
      </c>
      <c r="G90" s="23">
        <f xml:space="preserve"> RTD("cqg.rtd",,"StudyData", $P$6, "Bar", "", "High", $O$4, -$B90, $T$4,$S$4,,$Q$4,$R$4)</f>
        <v>-48.21</v>
      </c>
      <c r="H90" s="23">
        <f xml:space="preserve"> RTD("cqg.rtd",,"StudyData", $P$6, "Bar", "", "Low", $O$4, -$B90, $T$4,$S$4,,$Q$4,$R$4)</f>
        <v>-48.24</v>
      </c>
      <c r="I90" s="23">
        <f xml:space="preserve"> RTD("cqg.rtd",,"StudyData", $P$6, "Bar", "", "Close", $O$4, -$B90, $T$4,$S$4,,$Q$4,$R$4)</f>
        <v>-48.21</v>
      </c>
      <c r="J90" s="23"/>
      <c r="K90" s="23"/>
      <c r="L90" s="23"/>
    </row>
    <row r="91" spans="2:12" x14ac:dyDescent="0.3">
      <c r="B91" s="19">
        <f t="shared" si="6"/>
        <v>87</v>
      </c>
      <c r="C91" s="21">
        <f xml:space="preserve"> RTD("cqg.rtd",,"StudyData", $P$6, "Bar", "", "Time", $O$4,-$B91, $T$4, "", "","False")</f>
        <v>42670.840277777781</v>
      </c>
      <c r="D91" s="22" t="str">
        <f t="shared" si="4"/>
        <v>20:10</v>
      </c>
      <c r="E91" s="22">
        <f xml:space="preserve"> RTD("cqg.rtd",,"StudyData", $P$6, "Bar", "", "Time", $O$4, -$B91,$T$4,$S$4, "","False")</f>
        <v>42670.840277777781</v>
      </c>
      <c r="F91" s="23">
        <f xml:space="preserve"> RTD("cqg.rtd",,"StudyData", $P$6, "Bar", "", "Open", $O$4, -$B91, $T$4,$S$4,,$Q$4,$R$4)</f>
        <v>-48.18</v>
      </c>
      <c r="G91" s="23">
        <f xml:space="preserve"> RTD("cqg.rtd",,"StudyData", $P$6, "Bar", "", "High", $O$4, -$B91, $T$4,$S$4,,$Q$4,$R$4)</f>
        <v>-48.18</v>
      </c>
      <c r="H91" s="23">
        <f xml:space="preserve"> RTD("cqg.rtd",,"StudyData", $P$6, "Bar", "", "Low", $O$4, -$B91, $T$4,$S$4,,$Q$4,$R$4)</f>
        <v>-48.26</v>
      </c>
      <c r="I91" s="23">
        <f xml:space="preserve"> RTD("cqg.rtd",,"StudyData", $P$6, "Bar", "", "Close", $O$4, -$B91, $T$4,$S$4,,$Q$4,$R$4)</f>
        <v>-48.22</v>
      </c>
      <c r="J91" s="23"/>
      <c r="K91" s="23"/>
      <c r="L91" s="23"/>
    </row>
    <row r="92" spans="2:12" x14ac:dyDescent="0.3">
      <c r="B92" s="19">
        <f t="shared" si="6"/>
        <v>88</v>
      </c>
      <c r="C92" s="21">
        <f xml:space="preserve"> RTD("cqg.rtd",,"StudyData", $P$6, "Bar", "", "Time", $O$4,-$B92, $T$4, "", "","False")</f>
        <v>42670.833333333336</v>
      </c>
      <c r="D92" s="22" t="str">
        <f t="shared" si="4"/>
        <v>20:00</v>
      </c>
      <c r="E92" s="22">
        <f xml:space="preserve"> RTD("cqg.rtd",,"StudyData", $P$6, "Bar", "", "Time", $O$4, -$B92,$T$4,$S$4, "","False")</f>
        <v>42670.833333333336</v>
      </c>
      <c r="F92" s="23">
        <f xml:space="preserve"> RTD("cqg.rtd",,"StudyData", $P$6, "Bar", "", "Open", $O$4, -$B92, $T$4,$S$4,,$Q$4,$R$4)</f>
        <v>-48.18</v>
      </c>
      <c r="G92" s="23">
        <f xml:space="preserve"> RTD("cqg.rtd",,"StudyData", $P$6, "Bar", "", "High", $O$4, -$B92, $T$4,$S$4,,$Q$4,$R$4)</f>
        <v>-48.18</v>
      </c>
      <c r="H92" s="23">
        <f xml:space="preserve"> RTD("cqg.rtd",,"StudyData", $P$6, "Bar", "", "Low", $O$4, -$B92, $T$4,$S$4,,$Q$4,$R$4)</f>
        <v>-48.19</v>
      </c>
      <c r="I92" s="23">
        <f xml:space="preserve"> RTD("cqg.rtd",,"StudyData", $P$6, "Bar", "", "Close", $O$4, -$B92, $T$4,$S$4,,$Q$4,$R$4)</f>
        <v>-48.18</v>
      </c>
      <c r="J92" s="23"/>
      <c r="K92" s="23"/>
      <c r="L92" s="23"/>
    </row>
    <row r="93" spans="2:12" x14ac:dyDescent="0.3">
      <c r="B93" s="19">
        <f t="shared" si="6"/>
        <v>89</v>
      </c>
      <c r="C93" s="21">
        <f xml:space="preserve"> RTD("cqg.rtd",,"StudyData", $P$6, "Bar", "", "Time", $O$4,-$B93, $T$4, "", "","False")</f>
        <v>42670.826388888891</v>
      </c>
      <c r="D93" s="22" t="str">
        <f t="shared" si="4"/>
        <v>19:50</v>
      </c>
      <c r="E93" s="22">
        <f xml:space="preserve"> RTD("cqg.rtd",,"StudyData", $P$6, "Bar", "", "Time", $O$4, -$B93,$T$4,$S$4, "","False")</f>
        <v>42670.826388888891</v>
      </c>
      <c r="F93" s="23">
        <f xml:space="preserve"> RTD("cqg.rtd",,"StudyData", $P$6, "Bar", "", "Open", $O$4, -$B93, $T$4,$S$4,,$Q$4,$R$4)</f>
        <v>-48.21</v>
      </c>
      <c r="G93" s="23">
        <f xml:space="preserve"> RTD("cqg.rtd",,"StudyData", $P$6, "Bar", "", "High", $O$4, -$B93, $T$4,$S$4,,$Q$4,$R$4)</f>
        <v>-48.21</v>
      </c>
      <c r="H93" s="23">
        <f xml:space="preserve"> RTD("cqg.rtd",,"StudyData", $P$6, "Bar", "", "Low", $O$4, -$B93, $T$4,$S$4,,$Q$4,$R$4)</f>
        <v>-48.22</v>
      </c>
      <c r="I93" s="23">
        <f xml:space="preserve"> RTD("cqg.rtd",,"StudyData", $P$6, "Bar", "", "Close", $O$4, -$B93, $T$4,$S$4,,$Q$4,$R$4)</f>
        <v>-48.22</v>
      </c>
      <c r="J93" s="23"/>
      <c r="K93" s="23"/>
      <c r="L93" s="23"/>
    </row>
    <row r="94" spans="2:12" x14ac:dyDescent="0.3">
      <c r="B94" s="19">
        <f t="shared" si="6"/>
        <v>90</v>
      </c>
      <c r="C94" s="21">
        <f xml:space="preserve"> RTD("cqg.rtd",,"StudyData", $P$6, "Bar", "", "Time", $O$4,-$B94, $T$4, "", "","False")</f>
        <v>42670.819444444445</v>
      </c>
      <c r="D94" s="22" t="str">
        <f t="shared" si="4"/>
        <v>19:40</v>
      </c>
      <c r="E94" s="22">
        <f xml:space="preserve"> RTD("cqg.rtd",,"StudyData", $P$6, "Bar", "", "Time", $O$4, -$B94,$T$4,$S$4, "","False")</f>
        <v>42670.819444444445</v>
      </c>
      <c r="F94" s="23">
        <f xml:space="preserve"> RTD("cqg.rtd",,"StudyData", $P$6, "Bar", "", "Open", $O$4, -$B94, $T$4,$S$4,,$Q$4,$R$4)</f>
        <v>-48.2</v>
      </c>
      <c r="G94" s="23">
        <f xml:space="preserve"> RTD("cqg.rtd",,"StudyData", $P$6, "Bar", "", "High", $O$4, -$B94, $T$4,$S$4,,$Q$4,$R$4)</f>
        <v>-48.2</v>
      </c>
      <c r="H94" s="23">
        <f xml:space="preserve"> RTD("cqg.rtd",,"StudyData", $P$6, "Bar", "", "Low", $O$4, -$B94, $T$4,$S$4,,$Q$4,$R$4)</f>
        <v>-48.21</v>
      </c>
      <c r="I94" s="23">
        <f xml:space="preserve"> RTD("cqg.rtd",,"StudyData", $P$6, "Bar", "", "Close", $O$4, -$B94, $T$4,$S$4,,$Q$4,$R$4)</f>
        <v>-48.21</v>
      </c>
      <c r="J94" s="23"/>
      <c r="K94" s="23"/>
      <c r="L94" s="23"/>
    </row>
    <row r="95" spans="2:12" x14ac:dyDescent="0.3">
      <c r="B95" s="19">
        <f t="shared" si="6"/>
        <v>91</v>
      </c>
      <c r="C95" s="21">
        <f xml:space="preserve"> RTD("cqg.rtd",,"StudyData", $P$6, "Bar", "", "Time", $O$4,-$B95, $T$4, "", "","False")</f>
        <v>42670.8125</v>
      </c>
      <c r="D95" s="22" t="str">
        <f t="shared" si="4"/>
        <v>19:30</v>
      </c>
      <c r="E95" s="22">
        <f xml:space="preserve"> RTD("cqg.rtd",,"StudyData", $P$6, "Bar", "", "Time", $O$4, -$B95,$T$4,$S$4, "","False")</f>
        <v>42670.8125</v>
      </c>
      <c r="F95" s="23">
        <f xml:space="preserve"> RTD("cqg.rtd",,"StudyData", $P$6, "Bar", "", "Open", $O$4, -$B95, $T$4,$S$4,,$Q$4,$R$4)</f>
        <v>-48.21</v>
      </c>
      <c r="G95" s="23">
        <f xml:space="preserve"> RTD("cqg.rtd",,"StudyData", $P$6, "Bar", "", "High", $O$4, -$B95, $T$4,$S$4,,$Q$4,$R$4)</f>
        <v>-48.17</v>
      </c>
      <c r="H95" s="23">
        <f xml:space="preserve"> RTD("cqg.rtd",,"StudyData", $P$6, "Bar", "", "Low", $O$4, -$B95, $T$4,$S$4,,$Q$4,$R$4)</f>
        <v>-48.21</v>
      </c>
      <c r="I95" s="23">
        <f xml:space="preserve"> RTD("cqg.rtd",,"StudyData", $P$6, "Bar", "", "Close", $O$4, -$B95, $T$4,$S$4,,$Q$4,$R$4)</f>
        <v>-48.2</v>
      </c>
      <c r="J95" s="23"/>
      <c r="K95" s="23"/>
      <c r="L95" s="23"/>
    </row>
    <row r="96" spans="2:12" x14ac:dyDescent="0.3">
      <c r="B96" s="19">
        <f t="shared" si="6"/>
        <v>92</v>
      </c>
      <c r="C96" s="21">
        <f xml:space="preserve"> RTD("cqg.rtd",,"StudyData", $P$6, "Bar", "", "Time", $O$4,-$B96, $T$4, "", "","False")</f>
        <v>42670.805555555555</v>
      </c>
      <c r="D96" s="22" t="str">
        <f t="shared" si="4"/>
        <v>19:20</v>
      </c>
      <c r="E96" s="22">
        <f xml:space="preserve"> RTD("cqg.rtd",,"StudyData", $P$6, "Bar", "", "Time", $O$4, -$B96,$T$4,$S$4, "","False")</f>
        <v>42670.805555555555</v>
      </c>
      <c r="F96" s="23">
        <f xml:space="preserve"> RTD("cqg.rtd",,"StudyData", $P$6, "Bar", "", "Open", $O$4, -$B96, $T$4,$S$4,,$Q$4,$R$4)</f>
        <v>-48.2</v>
      </c>
      <c r="G96" s="23">
        <f xml:space="preserve"> RTD("cqg.rtd",,"StudyData", $P$6, "Bar", "", "High", $O$4, -$B96, $T$4,$S$4,,$Q$4,$R$4)</f>
        <v>-48.18</v>
      </c>
      <c r="H96" s="23">
        <f xml:space="preserve"> RTD("cqg.rtd",,"StudyData", $P$6, "Bar", "", "Low", $O$4, -$B96, $T$4,$S$4,,$Q$4,$R$4)</f>
        <v>-48.21</v>
      </c>
      <c r="I96" s="23">
        <f xml:space="preserve"> RTD("cqg.rtd",,"StudyData", $P$6, "Bar", "", "Close", $O$4, -$B96, $T$4,$S$4,,$Q$4,$R$4)</f>
        <v>-48.21</v>
      </c>
      <c r="J96" s="23"/>
      <c r="K96" s="23"/>
      <c r="L96" s="23"/>
    </row>
    <row r="97" spans="2:12" x14ac:dyDescent="0.3">
      <c r="B97" s="19">
        <f t="shared" si="6"/>
        <v>93</v>
      </c>
      <c r="C97" s="21">
        <f xml:space="preserve"> RTD("cqg.rtd",,"StudyData", $P$6, "Bar", "", "Time", $O$4,-$B97, $T$4, "", "","False")</f>
        <v>42670.798611111109</v>
      </c>
      <c r="D97" s="22" t="str">
        <f t="shared" si="4"/>
        <v>19:10</v>
      </c>
      <c r="E97" s="22">
        <f xml:space="preserve"> RTD("cqg.rtd",,"StudyData", $P$6, "Bar", "", "Time", $O$4, -$B97,$T$4,$S$4, "","False")</f>
        <v>42670.798611111109</v>
      </c>
      <c r="F97" s="23">
        <f xml:space="preserve"> RTD("cqg.rtd",,"StudyData", $P$6, "Bar", "", "Open", $O$4, -$B97, $T$4,$S$4,,$Q$4,$R$4)</f>
        <v>-48.22</v>
      </c>
      <c r="G97" s="23">
        <f xml:space="preserve"> RTD("cqg.rtd",,"StudyData", $P$6, "Bar", "", "High", $O$4, -$B97, $T$4,$S$4,,$Q$4,$R$4)</f>
        <v>-48.2</v>
      </c>
      <c r="H97" s="23">
        <f xml:space="preserve"> RTD("cqg.rtd",,"StudyData", $P$6, "Bar", "", "Low", $O$4, -$B97, $T$4,$S$4,,$Q$4,$R$4)</f>
        <v>-48.22</v>
      </c>
      <c r="I97" s="23">
        <f xml:space="preserve"> RTD("cqg.rtd",,"StudyData", $P$6, "Bar", "", "Close", $O$4, -$B97, $T$4,$S$4,,$Q$4,$R$4)</f>
        <v>-48.2</v>
      </c>
      <c r="J97" s="23"/>
      <c r="K97" s="23"/>
      <c r="L97" s="23"/>
    </row>
    <row r="98" spans="2:12" x14ac:dyDescent="0.3">
      <c r="B98" s="19">
        <f t="shared" si="6"/>
        <v>94</v>
      </c>
      <c r="C98" s="21">
        <f xml:space="preserve"> RTD("cqg.rtd",,"StudyData", $P$6, "Bar", "", "Time", $O$4,-$B98, $T$4, "", "","False")</f>
        <v>42670.791666666664</v>
      </c>
      <c r="D98" s="22" t="str">
        <f t="shared" si="4"/>
        <v>19:00</v>
      </c>
      <c r="E98" s="22">
        <f xml:space="preserve"> RTD("cqg.rtd",,"StudyData", $P$6, "Bar", "", "Time", $O$4, -$B98,$T$4,$S$4, "","False")</f>
        <v>42670.791666666664</v>
      </c>
      <c r="F98" s="23">
        <f xml:space="preserve"> RTD("cqg.rtd",,"StudyData", $P$6, "Bar", "", "Open", $O$4, -$B98, $T$4,$S$4,,$Q$4,$R$4)</f>
        <v>-48.2</v>
      </c>
      <c r="G98" s="23">
        <f xml:space="preserve"> RTD("cqg.rtd",,"StudyData", $P$6, "Bar", "", "High", $O$4, -$B98, $T$4,$S$4,,$Q$4,$R$4)</f>
        <v>-48.2</v>
      </c>
      <c r="H98" s="23">
        <f xml:space="preserve"> RTD("cqg.rtd",,"StudyData", $P$6, "Bar", "", "Low", $O$4, -$B98, $T$4,$S$4,,$Q$4,$R$4)</f>
        <v>-48.22</v>
      </c>
      <c r="I98" s="23">
        <f xml:space="preserve"> RTD("cqg.rtd",,"StudyData", $P$6, "Bar", "", "Close", $O$4, -$B98, $T$4,$S$4,,$Q$4,$R$4)</f>
        <v>-48.22</v>
      </c>
      <c r="J98" s="23"/>
      <c r="K98" s="23"/>
      <c r="L98" s="23"/>
    </row>
    <row r="99" spans="2:12" x14ac:dyDescent="0.3">
      <c r="B99" s="19">
        <f t="shared" si="6"/>
        <v>95</v>
      </c>
      <c r="C99" s="21">
        <f xml:space="preserve"> RTD("cqg.rtd",,"StudyData", $P$6, "Bar", "", "Time", $O$4,-$B99, $T$4, "", "","False")</f>
        <v>42670.784722222219</v>
      </c>
      <c r="D99" s="22" t="str">
        <f t="shared" si="4"/>
        <v>18:50</v>
      </c>
      <c r="E99" s="22">
        <f xml:space="preserve"> RTD("cqg.rtd",,"StudyData", $P$6, "Bar", "", "Time", $O$4, -$B99,$T$4,$S$4, "","False")</f>
        <v>42670.784722222219</v>
      </c>
      <c r="F99" s="23">
        <f xml:space="preserve"> RTD("cqg.rtd",,"StudyData", $P$6, "Bar", "", "Open", $O$4, -$B99, $T$4,$S$4,,$Q$4,$R$4)</f>
        <v>-48.23</v>
      </c>
      <c r="G99" s="23">
        <f xml:space="preserve"> RTD("cqg.rtd",,"StudyData", $P$6, "Bar", "", "High", $O$4, -$B99, $T$4,$S$4,,$Q$4,$R$4)</f>
        <v>-48.21</v>
      </c>
      <c r="H99" s="23">
        <f xml:space="preserve"> RTD("cqg.rtd",,"StudyData", $P$6, "Bar", "", "Low", $O$4, -$B99, $T$4,$S$4,,$Q$4,$R$4)</f>
        <v>-48.23</v>
      </c>
      <c r="I99" s="23">
        <f xml:space="preserve"> RTD("cqg.rtd",,"StudyData", $P$6, "Bar", "", "Close", $O$4, -$B99, $T$4,$S$4,,$Q$4,$R$4)</f>
        <v>-48.23</v>
      </c>
      <c r="J99" s="23"/>
      <c r="K99" s="23"/>
      <c r="L99" s="23"/>
    </row>
    <row r="100" spans="2:12" x14ac:dyDescent="0.3">
      <c r="B100" s="19">
        <f t="shared" si="6"/>
        <v>96</v>
      </c>
      <c r="C100" s="21">
        <f xml:space="preserve"> RTD("cqg.rtd",,"StudyData", $P$6, "Bar", "", "Time", $O$4,-$B100, $T$4, "", "","False")</f>
        <v>42670.777777777781</v>
      </c>
      <c r="D100" s="22" t="str">
        <f t="shared" si="4"/>
        <v>18:40</v>
      </c>
      <c r="E100" s="22">
        <f xml:space="preserve"> RTD("cqg.rtd",,"StudyData", $P$6, "Bar", "", "Time", $O$4, -$B100,$T$4,$S$4, "","False")</f>
        <v>42670.777777777781</v>
      </c>
      <c r="F100" s="23">
        <f xml:space="preserve"> RTD("cqg.rtd",,"StudyData", $P$6, "Bar", "", "Open", $O$4, -$B100, $T$4,$S$4,,$Q$4,$R$4)</f>
        <v>-48.23</v>
      </c>
      <c r="G100" s="23">
        <f xml:space="preserve"> RTD("cqg.rtd",,"StudyData", $P$6, "Bar", "", "High", $O$4, -$B100, $T$4,$S$4,,$Q$4,$R$4)</f>
        <v>-48.23</v>
      </c>
      <c r="H100" s="23">
        <f xml:space="preserve"> RTD("cqg.rtd",,"StudyData", $P$6, "Bar", "", "Low", $O$4, -$B100, $T$4,$S$4,,$Q$4,$R$4)</f>
        <v>-48.23</v>
      </c>
      <c r="I100" s="23">
        <f xml:space="preserve"> RTD("cqg.rtd",,"StudyData", $P$6, "Bar", "", "Close", $O$4, -$B100, $T$4,$S$4,,$Q$4,$R$4)</f>
        <v>-48.23</v>
      </c>
      <c r="J100" s="23"/>
      <c r="K100" s="23"/>
      <c r="L100" s="23"/>
    </row>
    <row r="101" spans="2:12" x14ac:dyDescent="0.3">
      <c r="B101" s="19">
        <f t="shared" si="6"/>
        <v>97</v>
      </c>
      <c r="C101" s="21">
        <f xml:space="preserve"> RTD("cqg.rtd",,"StudyData", $P$6, "Bar", "", "Time", $O$4,-$B101, $T$4, "", "","False")</f>
        <v>42670.770833333336</v>
      </c>
      <c r="D101" s="22" t="str">
        <f t="shared" si="4"/>
        <v>18:30</v>
      </c>
      <c r="E101" s="22">
        <f xml:space="preserve"> RTD("cqg.rtd",,"StudyData", $P$6, "Bar", "", "Time", $O$4, -$B101,$T$4,$S$4, "","False")</f>
        <v>42670.770833333336</v>
      </c>
      <c r="F101" s="23">
        <f xml:space="preserve"> RTD("cqg.rtd",,"StudyData", $P$6, "Bar", "", "Open", $O$4, -$B101, $T$4,$S$4,,$Q$4,$R$4)</f>
        <v>-48.19</v>
      </c>
      <c r="G101" s="23">
        <f xml:space="preserve"> RTD("cqg.rtd",,"StudyData", $P$6, "Bar", "", "High", $O$4, -$B101, $T$4,$S$4,,$Q$4,$R$4)</f>
        <v>-48.19</v>
      </c>
      <c r="H101" s="23">
        <f xml:space="preserve"> RTD("cqg.rtd",,"StudyData", $P$6, "Bar", "", "Low", $O$4, -$B101, $T$4,$S$4,,$Q$4,$R$4)</f>
        <v>-48.25</v>
      </c>
      <c r="I101" s="23">
        <f xml:space="preserve"> RTD("cqg.rtd",,"StudyData", $P$6, "Bar", "", "Close", $O$4, -$B101, $T$4,$S$4,,$Q$4,$R$4)</f>
        <v>-48.22</v>
      </c>
      <c r="J101" s="23"/>
      <c r="K101" s="23"/>
      <c r="L101" s="23"/>
    </row>
    <row r="102" spans="2:12" x14ac:dyDescent="0.3">
      <c r="B102" s="19">
        <f t="shared" si="6"/>
        <v>98</v>
      </c>
      <c r="C102" s="21">
        <f xml:space="preserve"> RTD("cqg.rtd",,"StudyData", $P$6, "Bar", "", "Time", $O$4,-$B102, $T$4, "", "","False")</f>
        <v>42670.763888888891</v>
      </c>
      <c r="D102" s="22" t="str">
        <f t="shared" si="4"/>
        <v>18:20</v>
      </c>
      <c r="E102" s="22">
        <f xml:space="preserve"> RTD("cqg.rtd",,"StudyData", $P$6, "Bar", "", "Time", $O$4, -$B102,$T$4,$S$4, "","False")</f>
        <v>42670.763888888891</v>
      </c>
      <c r="F102" s="23">
        <f xml:space="preserve"> RTD("cqg.rtd",,"StudyData", $P$6, "Bar", "", "Open", $O$4, -$B102, $T$4,$S$4,,$Q$4,$R$4)</f>
        <v>-48.2</v>
      </c>
      <c r="G102" s="23">
        <f xml:space="preserve"> RTD("cqg.rtd",,"StudyData", $P$6, "Bar", "", "High", $O$4, -$B102, $T$4,$S$4,,$Q$4,$R$4)</f>
        <v>-48.18</v>
      </c>
      <c r="H102" s="23">
        <f xml:space="preserve"> RTD("cqg.rtd",,"StudyData", $P$6, "Bar", "", "Low", $O$4, -$B102, $T$4,$S$4,,$Q$4,$R$4)</f>
        <v>-48.2</v>
      </c>
      <c r="I102" s="23">
        <f xml:space="preserve"> RTD("cqg.rtd",,"StudyData", $P$6, "Bar", "", "Close", $O$4, -$B102, $T$4,$S$4,,$Q$4,$R$4)</f>
        <v>-48.19</v>
      </c>
      <c r="J102" s="23"/>
      <c r="K102" s="23"/>
      <c r="L102" s="23"/>
    </row>
    <row r="103" spans="2:12" x14ac:dyDescent="0.3">
      <c r="B103" s="19">
        <f t="shared" si="6"/>
        <v>99</v>
      </c>
      <c r="C103" s="21">
        <f xml:space="preserve"> RTD("cqg.rtd",,"StudyData", $P$6, "Bar", "", "Time", $O$4,-$B103, $T$4, "", "","False")</f>
        <v>42670.756944444445</v>
      </c>
      <c r="D103" s="22" t="str">
        <f t="shared" si="4"/>
        <v>18:10</v>
      </c>
      <c r="E103" s="22">
        <f xml:space="preserve"> RTD("cqg.rtd",,"StudyData", $P$6, "Bar", "", "Time", $O$4, -$B103,$T$4,$S$4, "","False")</f>
        <v>42670.756944444445</v>
      </c>
      <c r="F103" s="23">
        <f xml:space="preserve"> RTD("cqg.rtd",,"StudyData", $P$6, "Bar", "", "Open", $O$4, -$B103, $T$4,$S$4,,$Q$4,$R$4)</f>
        <v>-48.17</v>
      </c>
      <c r="G103" s="23">
        <f xml:space="preserve"> RTD("cqg.rtd",,"StudyData", $P$6, "Bar", "", "High", $O$4, -$B103, $T$4,$S$4,,$Q$4,$R$4)</f>
        <v>-48.17</v>
      </c>
      <c r="H103" s="23">
        <f xml:space="preserve"> RTD("cqg.rtd",,"StudyData", $P$6, "Bar", "", "Low", $O$4, -$B103, $T$4,$S$4,,$Q$4,$R$4)</f>
        <v>-48.2</v>
      </c>
      <c r="I103" s="23">
        <f xml:space="preserve"> RTD("cqg.rtd",,"StudyData", $P$6, "Bar", "", "Close", $O$4, -$B103, $T$4,$S$4,,$Q$4,$R$4)</f>
        <v>-48.2</v>
      </c>
      <c r="J103" s="23"/>
      <c r="K103" s="23"/>
      <c r="L103" s="23"/>
    </row>
    <row r="104" spans="2:12" x14ac:dyDescent="0.3">
      <c r="B104" s="19">
        <f t="shared" si="6"/>
        <v>100</v>
      </c>
      <c r="C104" s="21">
        <f xml:space="preserve"> RTD("cqg.rtd",,"StudyData", $P$6, "Bar", "", "Time", $O$4,-$B104, $T$4, "", "","False")</f>
        <v>42670.75</v>
      </c>
      <c r="D104" s="22" t="str">
        <f t="shared" si="4"/>
        <v>18:00</v>
      </c>
      <c r="E104" s="22">
        <f xml:space="preserve"> RTD("cqg.rtd",,"StudyData", $P$6, "Bar", "", "Time", $O$4, -$B104,$T$4,$S$4, "","False")</f>
        <v>42670.75</v>
      </c>
      <c r="F104" s="23">
        <f xml:space="preserve"> RTD("cqg.rtd",,"StudyData", $P$6, "Bar", "", "Open", $O$4, -$B104, $T$4,$S$4,,$Q$4,$R$4)</f>
        <v>-48.16</v>
      </c>
      <c r="G104" s="23">
        <f xml:space="preserve"> RTD("cqg.rtd",,"StudyData", $P$6, "Bar", "", "High", $O$4, -$B104, $T$4,$S$4,,$Q$4,$R$4)</f>
        <v>-48.16</v>
      </c>
      <c r="H104" s="23">
        <f xml:space="preserve"> RTD("cqg.rtd",,"StudyData", $P$6, "Bar", "", "Low", $O$4, -$B104, $T$4,$S$4,,$Q$4,$R$4)</f>
        <v>-48.2</v>
      </c>
      <c r="I104" s="23">
        <f xml:space="preserve"> RTD("cqg.rtd",,"StudyData", $P$6, "Bar", "", "Close", $O$4, -$B104, $T$4,$S$4,,$Q$4,$R$4)</f>
        <v>-48.2</v>
      </c>
      <c r="J104" s="23"/>
      <c r="K104" s="23"/>
      <c r="L104" s="23"/>
    </row>
    <row r="105" spans="2:12" x14ac:dyDescent="0.3">
      <c r="B105" s="19">
        <f t="shared" si="6"/>
        <v>101</v>
      </c>
      <c r="C105" s="21">
        <f xml:space="preserve"> RTD("cqg.rtd",,"StudyData", $P$6, "Bar", "", "Time", $O$4,-$B105, $T$4, "", "","False")</f>
        <v>42670.743055555555</v>
      </c>
      <c r="D105" s="22" t="str">
        <f t="shared" si="4"/>
        <v>17:50</v>
      </c>
      <c r="E105" s="22">
        <f xml:space="preserve"> RTD("cqg.rtd",,"StudyData", $P$6, "Bar", "", "Time", $O$4, -$B105,$T$4,$S$4, "","False")</f>
        <v>42670.743055555555</v>
      </c>
      <c r="F105" s="23">
        <f xml:space="preserve"> RTD("cqg.rtd",,"StudyData", $P$6, "Bar", "", "Open", $O$4, -$B105, $T$4,$S$4,,$Q$4,$R$4)</f>
        <v>-48.15</v>
      </c>
      <c r="G105" s="23">
        <f xml:space="preserve"> RTD("cqg.rtd",,"StudyData", $P$6, "Bar", "", "High", $O$4, -$B105, $T$4,$S$4,,$Q$4,$R$4)</f>
        <v>-48.15</v>
      </c>
      <c r="H105" s="23">
        <f xml:space="preserve"> RTD("cqg.rtd",,"StudyData", $P$6, "Bar", "", "Low", $O$4, -$B105, $T$4,$S$4,,$Q$4,$R$4)</f>
        <v>-48.17</v>
      </c>
      <c r="I105" s="23">
        <f xml:space="preserve"> RTD("cqg.rtd",,"StudyData", $P$6, "Bar", "", "Close", $O$4, -$B105, $T$4,$S$4,,$Q$4,$R$4)</f>
        <v>-48.16</v>
      </c>
      <c r="J105" s="23"/>
      <c r="K105" s="23"/>
      <c r="L105" s="23"/>
    </row>
    <row r="106" spans="2:12" x14ac:dyDescent="0.3">
      <c r="B106" s="19">
        <f t="shared" si="6"/>
        <v>102</v>
      </c>
      <c r="C106" s="21">
        <f xml:space="preserve"> RTD("cqg.rtd",,"StudyData", $P$6, "Bar", "", "Time", $O$4,-$B106, $T$4, "", "","False")</f>
        <v>42670.736111111109</v>
      </c>
      <c r="D106" s="22" t="str">
        <f t="shared" si="4"/>
        <v>17:40</v>
      </c>
      <c r="E106" s="22">
        <f xml:space="preserve"> RTD("cqg.rtd",,"StudyData", $P$6, "Bar", "", "Time", $O$4, -$B106,$T$4,$S$4, "","False")</f>
        <v>42670.736111111109</v>
      </c>
      <c r="F106" s="23">
        <f xml:space="preserve"> RTD("cqg.rtd",,"StudyData", $P$6, "Bar", "", "Open", $O$4, -$B106, $T$4,$S$4,,$Q$4,$R$4)</f>
        <v>-48.14</v>
      </c>
      <c r="G106" s="23">
        <f xml:space="preserve"> RTD("cqg.rtd",,"StudyData", $P$6, "Bar", "", "High", $O$4, -$B106, $T$4,$S$4,,$Q$4,$R$4)</f>
        <v>-48.14</v>
      </c>
      <c r="H106" s="23">
        <f xml:space="preserve"> RTD("cqg.rtd",,"StudyData", $P$6, "Bar", "", "Low", $O$4, -$B106, $T$4,$S$4,,$Q$4,$R$4)</f>
        <v>-48.17</v>
      </c>
      <c r="I106" s="23">
        <f xml:space="preserve"> RTD("cqg.rtd",,"StudyData", $P$6, "Bar", "", "Close", $O$4, -$B106, $T$4,$S$4,,$Q$4,$R$4)</f>
        <v>-48.14</v>
      </c>
      <c r="J106" s="23"/>
      <c r="K106" s="23"/>
      <c r="L106" s="23"/>
    </row>
    <row r="107" spans="2:12" x14ac:dyDescent="0.3">
      <c r="B107" s="19">
        <f t="shared" si="6"/>
        <v>103</v>
      </c>
      <c r="C107" s="21">
        <f xml:space="preserve"> RTD("cqg.rtd",,"StudyData", $P$6, "Bar", "", "Time", $O$4,-$B107, $T$4, "", "","False")</f>
        <v>42670.729166666664</v>
      </c>
      <c r="D107" s="22" t="str">
        <f t="shared" si="4"/>
        <v>17:30</v>
      </c>
      <c r="E107" s="22">
        <f xml:space="preserve"> RTD("cqg.rtd",,"StudyData", $P$6, "Bar", "", "Time", $O$4, -$B107,$T$4,$S$4, "","False")</f>
        <v>42670.729166666664</v>
      </c>
      <c r="F107" s="23">
        <f xml:space="preserve"> RTD("cqg.rtd",,"StudyData", $P$6, "Bar", "", "Open", $O$4, -$B107, $T$4,$S$4,,$Q$4,$R$4)</f>
        <v>-48.15</v>
      </c>
      <c r="G107" s="23">
        <f xml:space="preserve"> RTD("cqg.rtd",,"StudyData", $P$6, "Bar", "", "High", $O$4, -$B107, $T$4,$S$4,,$Q$4,$R$4)</f>
        <v>-48.13</v>
      </c>
      <c r="H107" s="23">
        <f xml:space="preserve"> RTD("cqg.rtd",,"StudyData", $P$6, "Bar", "", "Low", $O$4, -$B107, $T$4,$S$4,,$Q$4,$R$4)</f>
        <v>-48.15</v>
      </c>
      <c r="I107" s="23">
        <f xml:space="preserve"> RTD("cqg.rtd",,"StudyData", $P$6, "Bar", "", "Close", $O$4, -$B107, $T$4,$S$4,,$Q$4,$R$4)</f>
        <v>-48.14</v>
      </c>
      <c r="J107" s="23"/>
      <c r="K107" s="23"/>
      <c r="L107" s="23"/>
    </row>
    <row r="108" spans="2:12" x14ac:dyDescent="0.3">
      <c r="B108" s="19">
        <f t="shared" si="6"/>
        <v>104</v>
      </c>
      <c r="C108" s="21">
        <f xml:space="preserve"> RTD("cqg.rtd",,"StudyData", $P$6, "Bar", "", "Time", $O$4,-$B108, $T$4, "", "","False")</f>
        <v>42670.722222222219</v>
      </c>
      <c r="D108" s="22" t="str">
        <f t="shared" si="4"/>
        <v>17:20</v>
      </c>
      <c r="E108" s="22">
        <f xml:space="preserve"> RTD("cqg.rtd",,"StudyData", $P$6, "Bar", "", "Time", $O$4, -$B108,$T$4,$S$4, "","False")</f>
        <v>42670.722222222219</v>
      </c>
      <c r="F108" s="23">
        <f xml:space="preserve"> RTD("cqg.rtd",,"StudyData", $P$6, "Bar", "", "Open", $O$4, -$B108, $T$4,$S$4,,$Q$4,$R$4)</f>
        <v>-48.14</v>
      </c>
      <c r="G108" s="23">
        <f xml:space="preserve"> RTD("cqg.rtd",,"StudyData", $P$6, "Bar", "", "High", $O$4, -$B108, $T$4,$S$4,,$Q$4,$R$4)</f>
        <v>-48.14</v>
      </c>
      <c r="H108" s="23">
        <f xml:space="preserve"> RTD("cqg.rtd",,"StudyData", $P$6, "Bar", "", "Low", $O$4, -$B108, $T$4,$S$4,,$Q$4,$R$4)</f>
        <v>-48.15</v>
      </c>
      <c r="I108" s="23">
        <f xml:space="preserve"> RTD("cqg.rtd",,"StudyData", $P$6, "Bar", "", "Close", $O$4, -$B108, $T$4,$S$4,,$Q$4,$R$4)</f>
        <v>-48.15</v>
      </c>
      <c r="J108" s="23"/>
      <c r="K108" s="23"/>
      <c r="L108" s="23"/>
    </row>
    <row r="109" spans="2:12" x14ac:dyDescent="0.3">
      <c r="B109" s="19">
        <f t="shared" si="6"/>
        <v>105</v>
      </c>
      <c r="C109" s="21">
        <f xml:space="preserve"> RTD("cqg.rtd",,"StudyData", $P$6, "Bar", "", "Time", $O$4,-$B109, $T$4, "", "","False")</f>
        <v>42670.715277777781</v>
      </c>
      <c r="D109" s="22" t="str">
        <f t="shared" si="4"/>
        <v>17:10</v>
      </c>
      <c r="E109" s="22">
        <f xml:space="preserve"> RTD("cqg.rtd",,"StudyData", $P$6, "Bar", "", "Time", $O$4, -$B109,$T$4,$S$4, "","False")</f>
        <v>42670.715277777781</v>
      </c>
      <c r="F109" s="23">
        <f xml:space="preserve"> RTD("cqg.rtd",,"StudyData", $P$6, "Bar", "", "Open", $O$4, -$B109, $T$4,$S$4,,$Q$4,$R$4)</f>
        <v>-48.14</v>
      </c>
      <c r="G109" s="23">
        <f xml:space="preserve"> RTD("cqg.rtd",,"StudyData", $P$6, "Bar", "", "High", $O$4, -$B109, $T$4,$S$4,,$Q$4,$R$4)</f>
        <v>-48.14</v>
      </c>
      <c r="H109" s="23">
        <f xml:space="preserve"> RTD("cqg.rtd",,"StudyData", $P$6, "Bar", "", "Low", $O$4, -$B109, $T$4,$S$4,,$Q$4,$R$4)</f>
        <v>-48.17</v>
      </c>
      <c r="I109" s="23">
        <f xml:space="preserve"> RTD("cqg.rtd",,"StudyData", $P$6, "Bar", "", "Close", $O$4, -$B109, $T$4,$S$4,,$Q$4,$R$4)</f>
        <v>-48.14</v>
      </c>
      <c r="J109" s="23"/>
      <c r="K109" s="23"/>
      <c r="L109" s="23"/>
    </row>
    <row r="110" spans="2:12" x14ac:dyDescent="0.3">
      <c r="B110" s="19">
        <f t="shared" si="6"/>
        <v>106</v>
      </c>
      <c r="C110" s="21">
        <f xml:space="preserve"> RTD("cqg.rtd",,"StudyData", $P$6, "Bar", "", "Time", $O$4,-$B110, $T$4, "", "","False")</f>
        <v>42670.708333333336</v>
      </c>
      <c r="D110" s="22" t="str">
        <f t="shared" si="4"/>
        <v>17:00</v>
      </c>
      <c r="E110" s="22">
        <f xml:space="preserve"> RTD("cqg.rtd",,"StudyData", $P$6, "Bar", "", "Time", $O$4, -$B110,$T$4,$S$4, "","False")</f>
        <v>42670.708333333336</v>
      </c>
      <c r="F110" s="23">
        <f xml:space="preserve"> RTD("cqg.rtd",,"StudyData", $P$6, "Bar", "", "Open", $O$4, -$B110, $T$4,$S$4,,$Q$4,$R$4)</f>
        <v>-48.11</v>
      </c>
      <c r="G110" s="23">
        <f xml:space="preserve"> RTD("cqg.rtd",,"StudyData", $P$6, "Bar", "", "High", $O$4, -$B110, $T$4,$S$4,,$Q$4,$R$4)</f>
        <v>-48.11</v>
      </c>
      <c r="H110" s="23">
        <f xml:space="preserve"> RTD("cqg.rtd",,"StudyData", $P$6, "Bar", "", "Low", $O$4, -$B110, $T$4,$S$4,,$Q$4,$R$4)</f>
        <v>-48.14</v>
      </c>
      <c r="I110" s="23">
        <f xml:space="preserve"> RTD("cqg.rtd",,"StudyData", $P$6, "Bar", "", "Close", $O$4, -$B110, $T$4,$S$4,,$Q$4,$R$4)</f>
        <v>-48.14</v>
      </c>
      <c r="J110" s="23"/>
      <c r="K110" s="23"/>
      <c r="L110" s="23"/>
    </row>
    <row r="111" spans="2:12" x14ac:dyDescent="0.3">
      <c r="B111" s="19">
        <f t="shared" si="6"/>
        <v>107</v>
      </c>
      <c r="C111" s="21">
        <f xml:space="preserve"> RTD("cqg.rtd",,"StudyData", $P$6, "Bar", "", "Time", $O$4,-$B111, $T$4, "", "","False")</f>
        <v>42670.659722222219</v>
      </c>
      <c r="D111" s="22" t="str">
        <f t="shared" si="4"/>
        <v>15:50</v>
      </c>
      <c r="E111" s="22">
        <f xml:space="preserve"> RTD("cqg.rtd",,"StudyData", $P$6, "Bar", "", "Time", $O$4, -$B111,$T$4,$S$4, "","False")</f>
        <v>42670.659722222219</v>
      </c>
      <c r="F111" s="23">
        <f xml:space="preserve"> RTD("cqg.rtd",,"StudyData", $P$6, "Bar", "", "Open", $O$4, -$B111, $T$4,$S$4,,$Q$4,$R$4)</f>
        <v>-48.18</v>
      </c>
      <c r="G111" s="23">
        <f xml:space="preserve"> RTD("cqg.rtd",,"StudyData", $P$6, "Bar", "", "High", $O$4, -$B111, $T$4,$S$4,,$Q$4,$R$4)</f>
        <v>-48.12</v>
      </c>
      <c r="H111" s="23">
        <f xml:space="preserve"> RTD("cqg.rtd",,"StudyData", $P$6, "Bar", "", "Low", $O$4, -$B111, $T$4,$S$4,,$Q$4,$R$4)</f>
        <v>-48.18</v>
      </c>
      <c r="I111" s="23">
        <f xml:space="preserve"> RTD("cqg.rtd",,"StudyData", $P$6, "Bar", "", "Close", $O$4, -$B111, $T$4,$S$4,,$Q$4,$R$4)</f>
        <v>-48.12</v>
      </c>
      <c r="J111" s="23"/>
      <c r="K111" s="23"/>
      <c r="L111" s="23"/>
    </row>
    <row r="112" spans="2:12" x14ac:dyDescent="0.3">
      <c r="B112" s="19">
        <f t="shared" si="6"/>
        <v>108</v>
      </c>
      <c r="C112" s="21">
        <f xml:space="preserve"> RTD("cqg.rtd",,"StudyData", $P$6, "Bar", "", "Time", $O$4,-$B112, $T$4, "", "","False")</f>
        <v>42670.652777777781</v>
      </c>
      <c r="D112" s="22" t="str">
        <f t="shared" si="4"/>
        <v>15:40</v>
      </c>
      <c r="E112" s="22">
        <f xml:space="preserve"> RTD("cqg.rtd",,"StudyData", $P$6, "Bar", "", "Time", $O$4, -$B112,$T$4,$S$4, "","False")</f>
        <v>42670.652777777781</v>
      </c>
      <c r="F112" s="23">
        <f xml:space="preserve"> RTD("cqg.rtd",,"StudyData", $P$6, "Bar", "", "Open", $O$4, -$B112, $T$4,$S$4,,$Q$4,$R$4)</f>
        <v>-48.15</v>
      </c>
      <c r="G112" s="23">
        <f xml:space="preserve"> RTD("cqg.rtd",,"StudyData", $P$6, "Bar", "", "High", $O$4, -$B112, $T$4,$S$4,,$Q$4,$R$4)</f>
        <v>-48.15</v>
      </c>
      <c r="H112" s="23">
        <f xml:space="preserve"> RTD("cqg.rtd",,"StudyData", $P$6, "Bar", "", "Low", $O$4, -$B112, $T$4,$S$4,,$Q$4,$R$4)</f>
        <v>-48.22</v>
      </c>
      <c r="I112" s="23">
        <f xml:space="preserve"> RTD("cqg.rtd",,"StudyData", $P$6, "Bar", "", "Close", $O$4, -$B112, $T$4,$S$4,,$Q$4,$R$4)</f>
        <v>-48.18</v>
      </c>
      <c r="J112" s="23"/>
      <c r="K112" s="23"/>
      <c r="L112" s="23"/>
    </row>
    <row r="113" spans="2:12" x14ac:dyDescent="0.3">
      <c r="B113" s="19">
        <f t="shared" si="6"/>
        <v>109</v>
      </c>
      <c r="C113" s="21">
        <f xml:space="preserve"> RTD("cqg.rtd",,"StudyData", $P$6, "Bar", "", "Time", $O$4,-$B113, $T$4, "", "","False")</f>
        <v>42670.645833333336</v>
      </c>
      <c r="D113" s="22" t="str">
        <f t="shared" si="4"/>
        <v>15:30</v>
      </c>
      <c r="E113" s="22">
        <f xml:space="preserve"> RTD("cqg.rtd",,"StudyData", $P$6, "Bar", "", "Time", $O$4, -$B113,$T$4,$S$4, "","False")</f>
        <v>42670.645833333336</v>
      </c>
      <c r="F113" s="23">
        <f xml:space="preserve"> RTD("cqg.rtd",,"StudyData", $P$6, "Bar", "", "Open", $O$4, -$B113, $T$4,$S$4,,$Q$4,$R$4)</f>
        <v>-48.14</v>
      </c>
      <c r="G113" s="23">
        <f xml:space="preserve"> RTD("cqg.rtd",,"StudyData", $P$6, "Bar", "", "High", $O$4, -$B113, $T$4,$S$4,,$Q$4,$R$4)</f>
        <v>-48.14</v>
      </c>
      <c r="H113" s="23">
        <f xml:space="preserve"> RTD("cqg.rtd",,"StudyData", $P$6, "Bar", "", "Low", $O$4, -$B113, $T$4,$S$4,,$Q$4,$R$4)</f>
        <v>-48.16</v>
      </c>
      <c r="I113" s="23">
        <f xml:space="preserve"> RTD("cqg.rtd",,"StudyData", $P$6, "Bar", "", "Close", $O$4, -$B113, $T$4,$S$4,,$Q$4,$R$4)</f>
        <v>-48.15</v>
      </c>
      <c r="J113" s="23"/>
      <c r="K113" s="23"/>
      <c r="L113" s="23"/>
    </row>
    <row r="114" spans="2:12" x14ac:dyDescent="0.3">
      <c r="B114" s="19">
        <f t="shared" si="6"/>
        <v>110</v>
      </c>
      <c r="C114" s="21">
        <f xml:space="preserve"> RTD("cqg.rtd",,"StudyData", $P$6, "Bar", "", "Time", $O$4,-$B114, $T$4, "", "","False")</f>
        <v>42670.638888888891</v>
      </c>
      <c r="D114" s="22" t="str">
        <f t="shared" si="4"/>
        <v>15:20</v>
      </c>
      <c r="E114" s="22">
        <f xml:space="preserve"> RTD("cqg.rtd",,"StudyData", $P$6, "Bar", "", "Time", $O$4, -$B114,$T$4,$S$4, "","False")</f>
        <v>42670.638888888891</v>
      </c>
      <c r="F114" s="23">
        <f xml:space="preserve"> RTD("cqg.rtd",,"StudyData", $P$6, "Bar", "", "Open", $O$4, -$B114, $T$4,$S$4,,$Q$4,$R$4)</f>
        <v>-48.16</v>
      </c>
      <c r="G114" s="23">
        <f xml:space="preserve"> RTD("cqg.rtd",,"StudyData", $P$6, "Bar", "", "High", $O$4, -$B114, $T$4,$S$4,,$Q$4,$R$4)</f>
        <v>-48.13</v>
      </c>
      <c r="H114" s="23">
        <f xml:space="preserve"> RTD("cqg.rtd",,"StudyData", $P$6, "Bar", "", "Low", $O$4, -$B114, $T$4,$S$4,,$Q$4,$R$4)</f>
        <v>-48.16</v>
      </c>
      <c r="I114" s="23">
        <f xml:space="preserve"> RTD("cqg.rtd",,"StudyData", $P$6, "Bar", "", "Close", $O$4, -$B114, $T$4,$S$4,,$Q$4,$R$4)</f>
        <v>-48.14</v>
      </c>
      <c r="J114" s="23"/>
      <c r="K114" s="23"/>
      <c r="L114" s="23"/>
    </row>
    <row r="115" spans="2:12" x14ac:dyDescent="0.3">
      <c r="B115" s="19">
        <f t="shared" si="6"/>
        <v>111</v>
      </c>
      <c r="C115" s="21">
        <f xml:space="preserve"> RTD("cqg.rtd",,"StudyData", $P$6, "Bar", "", "Time", $O$4,-$B115, $T$4, "", "","False")</f>
        <v>42670.631944444445</v>
      </c>
      <c r="D115" s="22" t="str">
        <f t="shared" si="4"/>
        <v>15:10</v>
      </c>
      <c r="E115" s="22">
        <f xml:space="preserve"> RTD("cqg.rtd",,"StudyData", $P$6, "Bar", "", "Time", $O$4, -$B115,$T$4,$S$4, "","False")</f>
        <v>42670.631944444445</v>
      </c>
      <c r="F115" s="23">
        <f xml:space="preserve"> RTD("cqg.rtd",,"StudyData", $P$6, "Bar", "", "Open", $O$4, -$B115, $T$4,$S$4,,$Q$4,$R$4)</f>
        <v>-48.13</v>
      </c>
      <c r="G115" s="23">
        <f xml:space="preserve"> RTD("cqg.rtd",,"StudyData", $P$6, "Bar", "", "High", $O$4, -$B115, $T$4,$S$4,,$Q$4,$R$4)</f>
        <v>-48.13</v>
      </c>
      <c r="H115" s="23">
        <f xml:space="preserve"> RTD("cqg.rtd",,"StudyData", $P$6, "Bar", "", "Low", $O$4, -$B115, $T$4,$S$4,,$Q$4,$R$4)</f>
        <v>-48.16</v>
      </c>
      <c r="I115" s="23">
        <f xml:space="preserve"> RTD("cqg.rtd",,"StudyData", $P$6, "Bar", "", "Close", $O$4, -$B115, $T$4,$S$4,,$Q$4,$R$4)</f>
        <v>-48.14</v>
      </c>
      <c r="J115" s="23"/>
      <c r="K115" s="23"/>
      <c r="L115" s="23"/>
    </row>
    <row r="116" spans="2:12" x14ac:dyDescent="0.3">
      <c r="B116" s="19">
        <f t="shared" si="6"/>
        <v>112</v>
      </c>
      <c r="C116" s="21">
        <f xml:space="preserve"> RTD("cqg.rtd",,"StudyData", $P$6, "Bar", "", "Time", $O$4,-$B116, $T$4, "", "","False")</f>
        <v>42670.625</v>
      </c>
      <c r="D116" s="22" t="str">
        <f t="shared" si="4"/>
        <v>15:00</v>
      </c>
      <c r="E116" s="22">
        <f xml:space="preserve"> RTD("cqg.rtd",,"StudyData", $P$6, "Bar", "", "Time", $O$4, -$B116,$T$4,$S$4, "","False")</f>
        <v>42670.625</v>
      </c>
      <c r="F116" s="23">
        <f xml:space="preserve"> RTD("cqg.rtd",,"StudyData", $P$6, "Bar", "", "Open", $O$4, -$B116, $T$4,$S$4,,$Q$4,$R$4)</f>
        <v>-48.16</v>
      </c>
      <c r="G116" s="23">
        <f xml:space="preserve"> RTD("cqg.rtd",,"StudyData", $P$6, "Bar", "", "High", $O$4, -$B116, $T$4,$S$4,,$Q$4,$R$4)</f>
        <v>-48.12</v>
      </c>
      <c r="H116" s="23">
        <f xml:space="preserve"> RTD("cqg.rtd",,"StudyData", $P$6, "Bar", "", "Low", $O$4, -$B116, $T$4,$S$4,,$Q$4,$R$4)</f>
        <v>-48.16</v>
      </c>
      <c r="I116" s="23">
        <f xml:space="preserve"> RTD("cqg.rtd",,"StudyData", $P$6, "Bar", "", "Close", $O$4, -$B116, $T$4,$S$4,,$Q$4,$R$4)</f>
        <v>-48.13</v>
      </c>
      <c r="J116" s="23"/>
      <c r="K116" s="23"/>
      <c r="L116" s="23"/>
    </row>
    <row r="117" spans="2:12" x14ac:dyDescent="0.3">
      <c r="B117" s="19">
        <f t="shared" si="6"/>
        <v>113</v>
      </c>
      <c r="C117" s="21">
        <f xml:space="preserve"> RTD("cqg.rtd",,"StudyData", $P$6, "Bar", "", "Time", $O$4,-$B117, $T$4, "", "","False")</f>
        <v>42670.618055555555</v>
      </c>
      <c r="D117" s="22" t="str">
        <f t="shared" si="4"/>
        <v>14:50</v>
      </c>
      <c r="E117" s="22">
        <f xml:space="preserve"> RTD("cqg.rtd",,"StudyData", $P$6, "Bar", "", "Time", $O$4, -$B117,$T$4,$S$4, "","False")</f>
        <v>42670.618055555555</v>
      </c>
      <c r="F117" s="23">
        <f xml:space="preserve"> RTD("cqg.rtd",,"StudyData", $P$6, "Bar", "", "Open", $O$4, -$B117, $T$4,$S$4,,$Q$4,$R$4)</f>
        <v>-48.2</v>
      </c>
      <c r="G117" s="23">
        <f xml:space="preserve"> RTD("cqg.rtd",,"StudyData", $P$6, "Bar", "", "High", $O$4, -$B117, $T$4,$S$4,,$Q$4,$R$4)</f>
        <v>-48.16</v>
      </c>
      <c r="H117" s="23">
        <f xml:space="preserve"> RTD("cqg.rtd",,"StudyData", $P$6, "Bar", "", "Low", $O$4, -$B117, $T$4,$S$4,,$Q$4,$R$4)</f>
        <v>-48.2</v>
      </c>
      <c r="I117" s="23">
        <f xml:space="preserve"> RTD("cqg.rtd",,"StudyData", $P$6, "Bar", "", "Close", $O$4, -$B117, $T$4,$S$4,,$Q$4,$R$4)</f>
        <v>-48.19</v>
      </c>
      <c r="J117" s="23"/>
      <c r="K117" s="23"/>
      <c r="L117" s="23"/>
    </row>
    <row r="118" spans="2:12" x14ac:dyDescent="0.3">
      <c r="B118" s="19">
        <f t="shared" si="6"/>
        <v>114</v>
      </c>
      <c r="C118" s="21">
        <f xml:space="preserve"> RTD("cqg.rtd",,"StudyData", $P$6, "Bar", "", "Time", $O$4,-$B118, $T$4, "", "","False")</f>
        <v>42670.611111111109</v>
      </c>
      <c r="D118" s="22" t="str">
        <f t="shared" si="4"/>
        <v>14:40</v>
      </c>
      <c r="E118" s="22">
        <f xml:space="preserve"> RTD("cqg.rtd",,"StudyData", $P$6, "Bar", "", "Time", $O$4, -$B118,$T$4,$S$4, "","False")</f>
        <v>42670.611111111109</v>
      </c>
      <c r="F118" s="23">
        <f xml:space="preserve"> RTD("cqg.rtd",,"StudyData", $P$6, "Bar", "", "Open", $O$4, -$B118, $T$4,$S$4,,$Q$4,$R$4)</f>
        <v>-48.18</v>
      </c>
      <c r="G118" s="23">
        <f xml:space="preserve"> RTD("cqg.rtd",,"StudyData", $P$6, "Bar", "", "High", $O$4, -$B118, $T$4,$S$4,,$Q$4,$R$4)</f>
        <v>-48.16</v>
      </c>
      <c r="H118" s="23">
        <f xml:space="preserve"> RTD("cqg.rtd",,"StudyData", $P$6, "Bar", "", "Low", $O$4, -$B118, $T$4,$S$4,,$Q$4,$R$4)</f>
        <v>-48.2</v>
      </c>
      <c r="I118" s="23">
        <f xml:space="preserve"> RTD("cqg.rtd",,"StudyData", $P$6, "Bar", "", "Close", $O$4, -$B118, $T$4,$S$4,,$Q$4,$R$4)</f>
        <v>-48.2</v>
      </c>
      <c r="J118" s="23"/>
      <c r="K118" s="23"/>
      <c r="L118" s="23"/>
    </row>
    <row r="119" spans="2:12" x14ac:dyDescent="0.3">
      <c r="B119" s="19">
        <f t="shared" si="6"/>
        <v>115</v>
      </c>
      <c r="C119" s="21">
        <f xml:space="preserve"> RTD("cqg.rtd",,"StudyData", $P$6, "Bar", "", "Time", $O$4,-$B119, $T$4, "", "","False")</f>
        <v>42670.604166666664</v>
      </c>
      <c r="D119" s="22" t="str">
        <f t="shared" si="4"/>
        <v>14:30</v>
      </c>
      <c r="E119" s="22">
        <f xml:space="preserve"> RTD("cqg.rtd",,"StudyData", $P$6, "Bar", "", "Time", $O$4, -$B119,$T$4,$S$4, "","False")</f>
        <v>42670.604166666664</v>
      </c>
      <c r="F119" s="23">
        <f xml:space="preserve"> RTD("cqg.rtd",,"StudyData", $P$6, "Bar", "", "Open", $O$4, -$B119, $T$4,$S$4,,$Q$4,$R$4)</f>
        <v>-48.14</v>
      </c>
      <c r="G119" s="23">
        <f xml:space="preserve"> RTD("cqg.rtd",,"StudyData", $P$6, "Bar", "", "High", $O$4, -$B119, $T$4,$S$4,,$Q$4,$R$4)</f>
        <v>-48.14</v>
      </c>
      <c r="H119" s="23">
        <f xml:space="preserve"> RTD("cqg.rtd",,"StudyData", $P$6, "Bar", "", "Low", $O$4, -$B119, $T$4,$S$4,,$Q$4,$R$4)</f>
        <v>-48.17</v>
      </c>
      <c r="I119" s="23">
        <f xml:space="preserve"> RTD("cqg.rtd",,"StudyData", $P$6, "Bar", "", "Close", $O$4, -$B119, $T$4,$S$4,,$Q$4,$R$4)</f>
        <v>-48.17</v>
      </c>
      <c r="J119" s="23"/>
      <c r="K119" s="23"/>
      <c r="L119" s="23"/>
    </row>
    <row r="120" spans="2:12" x14ac:dyDescent="0.3">
      <c r="B120" s="19">
        <f t="shared" si="6"/>
        <v>116</v>
      </c>
      <c r="C120" s="21">
        <f xml:space="preserve"> RTD("cqg.rtd",,"StudyData", $P$6, "Bar", "", "Time", $O$4,-$B120, $T$4, "", "","False")</f>
        <v>42670.597222222219</v>
      </c>
      <c r="D120" s="22" t="str">
        <f t="shared" si="4"/>
        <v>14:20</v>
      </c>
      <c r="E120" s="22">
        <f xml:space="preserve"> RTD("cqg.rtd",,"StudyData", $P$6, "Bar", "", "Time", $O$4, -$B120,$T$4,$S$4, "","False")</f>
        <v>42670.597222222219</v>
      </c>
      <c r="F120" s="23">
        <f xml:space="preserve"> RTD("cqg.rtd",,"StudyData", $P$6, "Bar", "", "Open", $O$4, -$B120, $T$4,$S$4,,$Q$4,$R$4)</f>
        <v>-48.12</v>
      </c>
      <c r="G120" s="23">
        <f xml:space="preserve"> RTD("cqg.rtd",,"StudyData", $P$6, "Bar", "", "High", $O$4, -$B120, $T$4,$S$4,,$Q$4,$R$4)</f>
        <v>-48.12</v>
      </c>
      <c r="H120" s="23">
        <f xml:space="preserve"> RTD("cqg.rtd",,"StudyData", $P$6, "Bar", "", "Low", $O$4, -$B120, $T$4,$S$4,,$Q$4,$R$4)</f>
        <v>-48.15</v>
      </c>
      <c r="I120" s="23">
        <f xml:space="preserve"> RTD("cqg.rtd",,"StudyData", $P$6, "Bar", "", "Close", $O$4, -$B120, $T$4,$S$4,,$Q$4,$R$4)</f>
        <v>-48.15</v>
      </c>
      <c r="J120" s="23"/>
      <c r="K120" s="23"/>
      <c r="L120" s="23"/>
    </row>
    <row r="121" spans="2:12" x14ac:dyDescent="0.3">
      <c r="B121" s="19">
        <f t="shared" si="6"/>
        <v>117</v>
      </c>
      <c r="C121" s="21">
        <f xml:space="preserve"> RTD("cqg.rtd",,"StudyData", $P$6, "Bar", "", "Time", $O$4,-$B121, $T$4, "", "","False")</f>
        <v>42670.590277777781</v>
      </c>
      <c r="D121" s="22" t="str">
        <f t="shared" si="4"/>
        <v>14:10</v>
      </c>
      <c r="E121" s="22">
        <f xml:space="preserve"> RTD("cqg.rtd",,"StudyData", $P$6, "Bar", "", "Time", $O$4, -$B121,$T$4,$S$4, "","False")</f>
        <v>42670.590277777781</v>
      </c>
      <c r="F121" s="23">
        <f xml:space="preserve"> RTD("cqg.rtd",,"StudyData", $P$6, "Bar", "", "Open", $O$4, -$B121, $T$4,$S$4,,$Q$4,$R$4)</f>
        <v>-48.11</v>
      </c>
      <c r="G121" s="23">
        <f xml:space="preserve"> RTD("cqg.rtd",,"StudyData", $P$6, "Bar", "", "High", $O$4, -$B121, $T$4,$S$4,,$Q$4,$R$4)</f>
        <v>-48.08</v>
      </c>
      <c r="H121" s="23">
        <f xml:space="preserve"> RTD("cqg.rtd",,"StudyData", $P$6, "Bar", "", "Low", $O$4, -$B121, $T$4,$S$4,,$Q$4,$R$4)</f>
        <v>-48.12</v>
      </c>
      <c r="I121" s="23">
        <f xml:space="preserve"> RTD("cqg.rtd",,"StudyData", $P$6, "Bar", "", "Close", $O$4, -$B121, $T$4,$S$4,,$Q$4,$R$4)</f>
        <v>-48.1</v>
      </c>
      <c r="J121" s="23"/>
      <c r="K121" s="23"/>
      <c r="L121" s="23"/>
    </row>
    <row r="122" spans="2:12" x14ac:dyDescent="0.3">
      <c r="B122" s="19">
        <f t="shared" si="6"/>
        <v>118</v>
      </c>
      <c r="C122" s="21">
        <f xml:space="preserve"> RTD("cqg.rtd",,"StudyData", $P$6, "Bar", "", "Time", $O$4,-$B122, $T$4, "", "","False")</f>
        <v>42670.583333333336</v>
      </c>
      <c r="D122" s="22" t="str">
        <f t="shared" si="4"/>
        <v>14:00</v>
      </c>
      <c r="E122" s="22">
        <f xml:space="preserve"> RTD("cqg.rtd",,"StudyData", $P$6, "Bar", "", "Time", $O$4, -$B122,$T$4,$S$4, "","False")</f>
        <v>42670.583333333336</v>
      </c>
      <c r="F122" s="23">
        <f xml:space="preserve"> RTD("cqg.rtd",,"StudyData", $P$6, "Bar", "", "Open", $O$4, -$B122, $T$4,$S$4,,$Q$4,$R$4)</f>
        <v>-48.18</v>
      </c>
      <c r="G122" s="23">
        <f xml:space="preserve"> RTD("cqg.rtd",,"StudyData", $P$6, "Bar", "", "High", $O$4, -$B122, $T$4,$S$4,,$Q$4,$R$4)</f>
        <v>-48.14</v>
      </c>
      <c r="H122" s="23">
        <f xml:space="preserve"> RTD("cqg.rtd",,"StudyData", $P$6, "Bar", "", "Low", $O$4, -$B122, $T$4,$S$4,,$Q$4,$R$4)</f>
        <v>-48.21</v>
      </c>
      <c r="I122" s="23">
        <f xml:space="preserve"> RTD("cqg.rtd",,"StudyData", $P$6, "Bar", "", "Close", $O$4, -$B122, $T$4,$S$4,,$Q$4,$R$4)</f>
        <v>-48.14</v>
      </c>
      <c r="J122" s="23"/>
      <c r="K122" s="23"/>
      <c r="L122" s="23"/>
    </row>
    <row r="123" spans="2:12" x14ac:dyDescent="0.3">
      <c r="B123" s="19">
        <f t="shared" si="6"/>
        <v>119</v>
      </c>
      <c r="C123" s="21">
        <f xml:space="preserve"> RTD("cqg.rtd",,"StudyData", $P$6, "Bar", "", "Time", $O$4,-$B123, $T$4, "", "","False")</f>
        <v>42670.576388888891</v>
      </c>
      <c r="D123" s="22" t="str">
        <f t="shared" si="4"/>
        <v>13:50</v>
      </c>
      <c r="E123" s="22">
        <f xml:space="preserve"> RTD("cqg.rtd",,"StudyData", $P$6, "Bar", "", "Time", $O$4, -$B123,$T$4,$S$4, "","False")</f>
        <v>42670.576388888891</v>
      </c>
      <c r="F123" s="23">
        <f xml:space="preserve"> RTD("cqg.rtd",,"StudyData", $P$6, "Bar", "", "Open", $O$4, -$B123, $T$4,$S$4,,$Q$4,$R$4)</f>
        <v>-48.25</v>
      </c>
      <c r="G123" s="23">
        <f xml:space="preserve"> RTD("cqg.rtd",,"StudyData", $P$6, "Bar", "", "High", $O$4, -$B123, $T$4,$S$4,,$Q$4,$R$4)</f>
        <v>-48.19</v>
      </c>
      <c r="H123" s="23">
        <f xml:space="preserve"> RTD("cqg.rtd",,"StudyData", $P$6, "Bar", "", "Low", $O$4, -$B123, $T$4,$S$4,,$Q$4,$R$4)</f>
        <v>-48.25</v>
      </c>
      <c r="I123" s="23">
        <f xml:space="preserve"> RTD("cqg.rtd",,"StudyData", $P$6, "Bar", "", "Close", $O$4, -$B123, $T$4,$S$4,,$Q$4,$R$4)</f>
        <v>-48.22</v>
      </c>
      <c r="J123" s="23"/>
      <c r="K123" s="23"/>
      <c r="L123" s="23"/>
    </row>
    <row r="124" spans="2:12" x14ac:dyDescent="0.3">
      <c r="B124" s="19">
        <f t="shared" si="6"/>
        <v>120</v>
      </c>
      <c r="C124" s="21">
        <f xml:space="preserve"> RTD("cqg.rtd",,"StudyData", $P$6, "Bar", "", "Time", $O$4,-$B124, $T$4, "", "","False")</f>
        <v>42670.569444444445</v>
      </c>
      <c r="D124" s="22" t="str">
        <f t="shared" si="4"/>
        <v>13:40</v>
      </c>
      <c r="E124" s="22">
        <f xml:space="preserve"> RTD("cqg.rtd",,"StudyData", $P$6, "Bar", "", "Time", $O$4, -$B124,$T$4,$S$4, "","False")</f>
        <v>42670.569444444445</v>
      </c>
      <c r="F124" s="23">
        <f xml:space="preserve"> RTD("cqg.rtd",,"StudyData", $P$6, "Bar", "", "Open", $O$4, -$B124, $T$4,$S$4,,$Q$4,$R$4)</f>
        <v>-48.23</v>
      </c>
      <c r="G124" s="23">
        <f xml:space="preserve"> RTD("cqg.rtd",,"StudyData", $P$6, "Bar", "", "High", $O$4, -$B124, $T$4,$S$4,,$Q$4,$R$4)</f>
        <v>-48.2</v>
      </c>
      <c r="H124" s="23">
        <f xml:space="preserve"> RTD("cqg.rtd",,"StudyData", $P$6, "Bar", "", "Low", $O$4, -$B124, $T$4,$S$4,,$Q$4,$R$4)</f>
        <v>-48.27</v>
      </c>
      <c r="I124" s="23">
        <f xml:space="preserve"> RTD("cqg.rtd",,"StudyData", $P$6, "Bar", "", "Close", $O$4, -$B124, $T$4,$S$4,,$Q$4,$R$4)</f>
        <v>-48.27</v>
      </c>
      <c r="J124" s="23"/>
      <c r="K124" s="23"/>
      <c r="L124" s="23"/>
    </row>
    <row r="125" spans="2:12" x14ac:dyDescent="0.3">
      <c r="B125" s="19">
        <f t="shared" si="6"/>
        <v>121</v>
      </c>
      <c r="C125" s="21">
        <f xml:space="preserve"> RTD("cqg.rtd",,"StudyData", $P$6, "Bar", "", "Time", $O$4,-$B125, $T$4, "", "","False")</f>
        <v>42670.5625</v>
      </c>
      <c r="D125" s="22" t="str">
        <f t="shared" si="4"/>
        <v>13:30</v>
      </c>
      <c r="E125" s="22">
        <f xml:space="preserve"> RTD("cqg.rtd",,"StudyData", $P$6, "Bar", "", "Time", $O$4, -$B125,$T$4,$S$4, "","False")</f>
        <v>42670.5625</v>
      </c>
      <c r="F125" s="23">
        <f xml:space="preserve"> RTD("cqg.rtd",,"StudyData", $P$6, "Bar", "", "Open", $O$4, -$B125, $T$4,$S$4,,$Q$4,$R$4)</f>
        <v>-48.19</v>
      </c>
      <c r="G125" s="23">
        <f xml:space="preserve"> RTD("cqg.rtd",,"StudyData", $P$6, "Bar", "", "High", $O$4, -$B125, $T$4,$S$4,,$Q$4,$R$4)</f>
        <v>-48.17</v>
      </c>
      <c r="H125" s="23">
        <f xml:space="preserve"> RTD("cqg.rtd",,"StudyData", $P$6, "Bar", "", "Low", $O$4, -$B125, $T$4,$S$4,,$Q$4,$R$4)</f>
        <v>-48.21</v>
      </c>
      <c r="I125" s="23">
        <f xml:space="preserve"> RTD("cqg.rtd",,"StudyData", $P$6, "Bar", "", "Close", $O$4, -$B125, $T$4,$S$4,,$Q$4,$R$4)</f>
        <v>-48.21</v>
      </c>
      <c r="J125" s="23"/>
      <c r="K125" s="23"/>
      <c r="L125" s="23"/>
    </row>
    <row r="126" spans="2:12" x14ac:dyDescent="0.3">
      <c r="B126" s="19">
        <f t="shared" si="6"/>
        <v>122</v>
      </c>
      <c r="C126" s="21">
        <f xml:space="preserve"> RTD("cqg.rtd",,"StudyData", $P$6, "Bar", "", "Time", $O$4,-$B126, $T$4, "", "","False")</f>
        <v>42670.555555555555</v>
      </c>
      <c r="D126" s="22" t="str">
        <f t="shared" si="4"/>
        <v>13:20</v>
      </c>
      <c r="E126" s="22">
        <f xml:space="preserve"> RTD("cqg.rtd",,"StudyData", $P$6, "Bar", "", "Time", $O$4, -$B126,$T$4,$S$4, "","False")</f>
        <v>42670.555555555555</v>
      </c>
      <c r="F126" s="23">
        <f xml:space="preserve"> RTD("cqg.rtd",,"StudyData", $P$6, "Bar", "", "Open", $O$4, -$B126, $T$4,$S$4,,$Q$4,$R$4)</f>
        <v>-48.33</v>
      </c>
      <c r="G126" s="23">
        <f xml:space="preserve"> RTD("cqg.rtd",,"StudyData", $P$6, "Bar", "", "High", $O$4, -$B126, $T$4,$S$4,,$Q$4,$R$4)</f>
        <v>-48.25</v>
      </c>
      <c r="H126" s="23">
        <f xml:space="preserve"> RTD("cqg.rtd",,"StudyData", $P$6, "Bar", "", "Low", $O$4, -$B126, $T$4,$S$4,,$Q$4,$R$4)</f>
        <v>-48.33</v>
      </c>
      <c r="I126" s="23">
        <f xml:space="preserve"> RTD("cqg.rtd",,"StudyData", $P$6, "Bar", "", "Close", $O$4, -$B126, $T$4,$S$4,,$Q$4,$R$4)</f>
        <v>-48.26</v>
      </c>
      <c r="J126" s="23"/>
      <c r="K126" s="23"/>
      <c r="L126" s="23"/>
    </row>
    <row r="127" spans="2:12" x14ac:dyDescent="0.3">
      <c r="B127" s="19">
        <f t="shared" si="6"/>
        <v>123</v>
      </c>
      <c r="C127" s="21">
        <f xml:space="preserve"> RTD("cqg.rtd",,"StudyData", $P$6, "Bar", "", "Time", $O$4,-$B127, $T$4, "", "","False")</f>
        <v>42670.548611111109</v>
      </c>
      <c r="D127" s="22" t="str">
        <f t="shared" si="4"/>
        <v>13:10</v>
      </c>
      <c r="E127" s="22">
        <f xml:space="preserve"> RTD("cqg.rtd",,"StudyData", $P$6, "Bar", "", "Time", $O$4, -$B127,$T$4,$S$4, "","False")</f>
        <v>42670.548611111109</v>
      </c>
      <c r="F127" s="23">
        <f xml:space="preserve"> RTD("cqg.rtd",,"StudyData", $P$6, "Bar", "", "Open", $O$4, -$B127, $T$4,$S$4,,$Q$4,$R$4)</f>
        <v>-48.36</v>
      </c>
      <c r="G127" s="23">
        <f xml:space="preserve"> RTD("cqg.rtd",,"StudyData", $P$6, "Bar", "", "High", $O$4, -$B127, $T$4,$S$4,,$Q$4,$R$4)</f>
        <v>-48.31</v>
      </c>
      <c r="H127" s="23">
        <f xml:space="preserve"> RTD("cqg.rtd",,"StudyData", $P$6, "Bar", "", "Low", $O$4, -$B127, $T$4,$S$4,,$Q$4,$R$4)</f>
        <v>-48.4</v>
      </c>
      <c r="I127" s="23">
        <f xml:space="preserve"> RTD("cqg.rtd",,"StudyData", $P$6, "Bar", "", "Close", $O$4, -$B127, $T$4,$S$4,,$Q$4,$R$4)</f>
        <v>-48.31</v>
      </c>
      <c r="J127" s="23"/>
      <c r="K127" s="23"/>
      <c r="L127" s="23"/>
    </row>
    <row r="128" spans="2:12" x14ac:dyDescent="0.3">
      <c r="B128" s="19">
        <f t="shared" si="6"/>
        <v>124</v>
      </c>
      <c r="C128" s="21">
        <f xml:space="preserve"> RTD("cqg.rtd",,"StudyData", $P$6, "Bar", "", "Time", $O$4,-$B128, $T$4, "", "","False")</f>
        <v>42670.541666666664</v>
      </c>
      <c r="D128" s="22" t="str">
        <f t="shared" si="4"/>
        <v>13:00</v>
      </c>
      <c r="E128" s="22">
        <f xml:space="preserve"> RTD("cqg.rtd",,"StudyData", $P$6, "Bar", "", "Time", $O$4, -$B128,$T$4,$S$4, "","False")</f>
        <v>42670.541666666664</v>
      </c>
      <c r="F128" s="23">
        <f xml:space="preserve"> RTD("cqg.rtd",,"StudyData", $P$6, "Bar", "", "Open", $O$4, -$B128, $T$4,$S$4,,$Q$4,$R$4)</f>
        <v>-48.36</v>
      </c>
      <c r="G128" s="23">
        <f xml:space="preserve"> RTD("cqg.rtd",,"StudyData", $P$6, "Bar", "", "High", $O$4, -$B128, $T$4,$S$4,,$Q$4,$R$4)</f>
        <v>-48.35</v>
      </c>
      <c r="H128" s="23">
        <f xml:space="preserve"> RTD("cqg.rtd",,"StudyData", $P$6, "Bar", "", "Low", $O$4, -$B128, $T$4,$S$4,,$Q$4,$R$4)</f>
        <v>-48.4</v>
      </c>
      <c r="I128" s="23">
        <f xml:space="preserve"> RTD("cqg.rtd",,"StudyData", $P$6, "Bar", "", "Close", $O$4, -$B128, $T$4,$S$4,,$Q$4,$R$4)</f>
        <v>-48.35</v>
      </c>
      <c r="J128" s="23"/>
      <c r="K128" s="23"/>
      <c r="L128" s="23"/>
    </row>
    <row r="129" spans="2:12" x14ac:dyDescent="0.3">
      <c r="B129" s="19">
        <f t="shared" si="6"/>
        <v>125</v>
      </c>
      <c r="C129" s="21">
        <f xml:space="preserve"> RTD("cqg.rtd",,"StudyData", $P$6, "Bar", "", "Time", $O$4,-$B129, $T$4, "", "","False")</f>
        <v>42670.534722222219</v>
      </c>
      <c r="D129" s="22" t="str">
        <f t="shared" si="4"/>
        <v>12:50</v>
      </c>
      <c r="E129" s="22">
        <f xml:space="preserve"> RTD("cqg.rtd",,"StudyData", $P$6, "Bar", "", "Time", $O$4, -$B129,$T$4,$S$4, "","False")</f>
        <v>42670.534722222219</v>
      </c>
      <c r="F129" s="23">
        <f xml:space="preserve"> RTD("cqg.rtd",,"StudyData", $P$6, "Bar", "", "Open", $O$4, -$B129, $T$4,$S$4,,$Q$4,$R$4)</f>
        <v>-48.34</v>
      </c>
      <c r="G129" s="23">
        <f xml:space="preserve"> RTD("cqg.rtd",,"StudyData", $P$6, "Bar", "", "High", $O$4, -$B129, $T$4,$S$4,,$Q$4,$R$4)</f>
        <v>-48.34</v>
      </c>
      <c r="H129" s="23">
        <f xml:space="preserve"> RTD("cqg.rtd",,"StudyData", $P$6, "Bar", "", "Low", $O$4, -$B129, $T$4,$S$4,,$Q$4,$R$4)</f>
        <v>-48.39</v>
      </c>
      <c r="I129" s="23">
        <f xml:space="preserve"> RTD("cqg.rtd",,"StudyData", $P$6, "Bar", "", "Close", $O$4, -$B129, $T$4,$S$4,,$Q$4,$R$4)</f>
        <v>-48.35</v>
      </c>
      <c r="J129" s="23"/>
      <c r="K129" s="23"/>
      <c r="L129" s="23"/>
    </row>
    <row r="130" spans="2:12" x14ac:dyDescent="0.3">
      <c r="B130" s="19">
        <f t="shared" si="6"/>
        <v>126</v>
      </c>
      <c r="C130" s="21">
        <f xml:space="preserve"> RTD("cqg.rtd",,"StudyData", $P$6, "Bar", "", "Time", $O$4,-$B130, $T$4, "", "","False")</f>
        <v>42670.527777777781</v>
      </c>
      <c r="D130" s="22" t="str">
        <f t="shared" si="4"/>
        <v>12:40</v>
      </c>
      <c r="E130" s="22">
        <f xml:space="preserve"> RTD("cqg.rtd",,"StudyData", $P$6, "Bar", "", "Time", $O$4, -$B130,$T$4,$S$4, "","False")</f>
        <v>42670.527777777781</v>
      </c>
      <c r="F130" s="23">
        <f xml:space="preserve"> RTD("cqg.rtd",,"StudyData", $P$6, "Bar", "", "Open", $O$4, -$B130, $T$4,$S$4,,$Q$4,$R$4)</f>
        <v>-48.39</v>
      </c>
      <c r="G130" s="23">
        <f xml:space="preserve"> RTD("cqg.rtd",,"StudyData", $P$6, "Bar", "", "High", $O$4, -$B130, $T$4,$S$4,,$Q$4,$R$4)</f>
        <v>-48.32</v>
      </c>
      <c r="H130" s="23">
        <f xml:space="preserve"> RTD("cqg.rtd",,"StudyData", $P$6, "Bar", "", "Low", $O$4, -$B130, $T$4,$S$4,,$Q$4,$R$4)</f>
        <v>-48.39</v>
      </c>
      <c r="I130" s="23">
        <f xml:space="preserve"> RTD("cqg.rtd",,"StudyData", $P$6, "Bar", "", "Close", $O$4, -$B130, $T$4,$S$4,,$Q$4,$R$4)</f>
        <v>-48.32</v>
      </c>
      <c r="J130" s="23"/>
      <c r="K130" s="23"/>
      <c r="L130" s="23"/>
    </row>
    <row r="131" spans="2:12" x14ac:dyDescent="0.3">
      <c r="B131" s="19">
        <f t="shared" si="6"/>
        <v>127</v>
      </c>
      <c r="C131" s="21">
        <f xml:space="preserve"> RTD("cqg.rtd",,"StudyData", $P$6, "Bar", "", "Time", $O$4,-$B131, $T$4, "", "","False")</f>
        <v>42670.520833333336</v>
      </c>
      <c r="D131" s="22" t="str">
        <f t="shared" si="4"/>
        <v>12:30</v>
      </c>
      <c r="E131" s="22">
        <f xml:space="preserve"> RTD("cqg.rtd",,"StudyData", $P$6, "Bar", "", "Time", $O$4, -$B131,$T$4,$S$4, "","False")</f>
        <v>42670.520833333336</v>
      </c>
      <c r="F131" s="23">
        <f xml:space="preserve"> RTD("cqg.rtd",,"StudyData", $P$6, "Bar", "", "Open", $O$4, -$B131, $T$4,$S$4,,$Q$4,$R$4)</f>
        <v>-48.38</v>
      </c>
      <c r="G131" s="23">
        <f xml:space="preserve"> RTD("cqg.rtd",,"StudyData", $P$6, "Bar", "", "High", $O$4, -$B131, $T$4,$S$4,,$Q$4,$R$4)</f>
        <v>-48.34</v>
      </c>
      <c r="H131" s="23">
        <f xml:space="preserve"> RTD("cqg.rtd",,"StudyData", $P$6, "Bar", "", "Low", $O$4, -$B131, $T$4,$S$4,,$Q$4,$R$4)</f>
        <v>-48.42</v>
      </c>
      <c r="I131" s="23">
        <f xml:space="preserve"> RTD("cqg.rtd",,"StudyData", $P$6, "Bar", "", "Close", $O$4, -$B131, $T$4,$S$4,,$Q$4,$R$4)</f>
        <v>-48.36</v>
      </c>
      <c r="J131" s="23"/>
      <c r="K131" s="23"/>
      <c r="L131" s="23"/>
    </row>
    <row r="132" spans="2:12" x14ac:dyDescent="0.3">
      <c r="B132" s="19">
        <f t="shared" si="6"/>
        <v>128</v>
      </c>
      <c r="C132" s="21">
        <f xml:space="preserve"> RTD("cqg.rtd",,"StudyData", $P$6, "Bar", "", "Time", $O$4,-$B132, $T$4, "", "","False")</f>
        <v>42670.513888888891</v>
      </c>
      <c r="D132" s="22" t="str">
        <f t="shared" si="4"/>
        <v>12:20</v>
      </c>
      <c r="E132" s="22">
        <f xml:space="preserve"> RTD("cqg.rtd",,"StudyData", $P$6, "Bar", "", "Time", $O$4, -$B132,$T$4,$S$4, "","False")</f>
        <v>42670.513888888891</v>
      </c>
      <c r="F132" s="23">
        <f xml:space="preserve"> RTD("cqg.rtd",,"StudyData", $P$6, "Bar", "", "Open", $O$4, -$B132, $T$4,$S$4,,$Q$4,$R$4)</f>
        <v>-48.5</v>
      </c>
      <c r="G132" s="23">
        <f xml:space="preserve"> RTD("cqg.rtd",,"StudyData", $P$6, "Bar", "", "High", $O$4, -$B132, $T$4,$S$4,,$Q$4,$R$4)</f>
        <v>-48.36</v>
      </c>
      <c r="H132" s="23">
        <f xml:space="preserve"> RTD("cqg.rtd",,"StudyData", $P$6, "Bar", "", "Low", $O$4, -$B132, $T$4,$S$4,,$Q$4,$R$4)</f>
        <v>-48.5</v>
      </c>
      <c r="I132" s="23">
        <f xml:space="preserve"> RTD("cqg.rtd",,"StudyData", $P$6, "Bar", "", "Close", $O$4, -$B132, $T$4,$S$4,,$Q$4,$R$4)</f>
        <v>-48.36</v>
      </c>
      <c r="J132" s="23"/>
      <c r="K132" s="23"/>
      <c r="L132" s="23"/>
    </row>
    <row r="133" spans="2:12" x14ac:dyDescent="0.3">
      <c r="B133" s="19">
        <f t="shared" si="6"/>
        <v>129</v>
      </c>
      <c r="C133" s="21">
        <f xml:space="preserve"> RTD("cqg.rtd",,"StudyData", $P$6, "Bar", "", "Time", $O$4,-$B133, $T$4, "", "","False")</f>
        <v>42670.506944444445</v>
      </c>
      <c r="D133" s="22" t="str">
        <f t="shared" ref="D133:D196" si="7">IF(ISTEXT($O$4),TEXT(C133,"MM/DD/YY"),TEXT(E133,"H:MM"))</f>
        <v>12:10</v>
      </c>
      <c r="E133" s="22">
        <f xml:space="preserve"> RTD("cqg.rtd",,"StudyData", $P$6, "Bar", "", "Time", $O$4, -$B133,$T$4,$S$4, "","False")</f>
        <v>42670.506944444445</v>
      </c>
      <c r="F133" s="23">
        <f xml:space="preserve"> RTD("cqg.rtd",,"StudyData", $P$6, "Bar", "", "Open", $O$4, -$B133, $T$4,$S$4,,$Q$4,$R$4)</f>
        <v>-48.47</v>
      </c>
      <c r="G133" s="23">
        <f xml:space="preserve"> RTD("cqg.rtd",,"StudyData", $P$6, "Bar", "", "High", $O$4, -$B133, $T$4,$S$4,,$Q$4,$R$4)</f>
        <v>-48.47</v>
      </c>
      <c r="H133" s="23">
        <f xml:space="preserve"> RTD("cqg.rtd",,"StudyData", $P$6, "Bar", "", "Low", $O$4, -$B133, $T$4,$S$4,,$Q$4,$R$4)</f>
        <v>-48.53</v>
      </c>
      <c r="I133" s="23">
        <f xml:space="preserve"> RTD("cqg.rtd",,"StudyData", $P$6, "Bar", "", "Close", $O$4, -$B133, $T$4,$S$4,,$Q$4,$R$4)</f>
        <v>-48.53</v>
      </c>
      <c r="J133" s="23"/>
      <c r="K133" s="23"/>
      <c r="L133" s="23"/>
    </row>
    <row r="134" spans="2:12" x14ac:dyDescent="0.3">
      <c r="B134" s="19">
        <f t="shared" ref="B134:B197" si="8">B133+1</f>
        <v>130</v>
      </c>
      <c r="C134" s="21">
        <f xml:space="preserve"> RTD("cqg.rtd",,"StudyData", $P$6, "Bar", "", "Time", $O$4,-$B134, $T$4, "", "","False")</f>
        <v>42670.5</v>
      </c>
      <c r="D134" s="22" t="str">
        <f t="shared" si="7"/>
        <v>12:00</v>
      </c>
      <c r="E134" s="22">
        <f xml:space="preserve"> RTD("cqg.rtd",,"StudyData", $P$6, "Bar", "", "Time", $O$4, -$B134,$T$4,$S$4, "","False")</f>
        <v>42670.5</v>
      </c>
      <c r="F134" s="23">
        <f xml:space="preserve"> RTD("cqg.rtd",,"StudyData", $P$6, "Bar", "", "Open", $O$4, -$B134, $T$4,$S$4,,$Q$4,$R$4)</f>
        <v>-48.48</v>
      </c>
      <c r="G134" s="23">
        <f xml:space="preserve"> RTD("cqg.rtd",,"StudyData", $P$6, "Bar", "", "High", $O$4, -$B134, $T$4,$S$4,,$Q$4,$R$4)</f>
        <v>-48.44</v>
      </c>
      <c r="H134" s="23">
        <f xml:space="preserve"> RTD("cqg.rtd",,"StudyData", $P$6, "Bar", "", "Low", $O$4, -$B134, $T$4,$S$4,,$Q$4,$R$4)</f>
        <v>-48.54</v>
      </c>
      <c r="I134" s="23">
        <f xml:space="preserve"> RTD("cqg.rtd",,"StudyData", $P$6, "Bar", "", "Close", $O$4, -$B134, $T$4,$S$4,,$Q$4,$R$4)</f>
        <v>-48.46</v>
      </c>
      <c r="J134" s="23"/>
      <c r="K134" s="23"/>
      <c r="L134" s="23"/>
    </row>
    <row r="135" spans="2:12" x14ac:dyDescent="0.3">
      <c r="B135" s="19">
        <f t="shared" si="8"/>
        <v>131</v>
      </c>
      <c r="C135" s="21">
        <f xml:space="preserve"> RTD("cqg.rtd",,"StudyData", $P$6, "Bar", "", "Time", $O$4,-$B135, $T$4, "", "","False")</f>
        <v>42670.493055555555</v>
      </c>
      <c r="D135" s="22" t="str">
        <f t="shared" si="7"/>
        <v>11:50</v>
      </c>
      <c r="E135" s="22">
        <f xml:space="preserve"> RTD("cqg.rtd",,"StudyData", $P$6, "Bar", "", "Time", $O$4, -$B135,$T$4,$S$4, "","False")</f>
        <v>42670.493055555555</v>
      </c>
      <c r="F135" s="23">
        <f xml:space="preserve"> RTD("cqg.rtd",,"StudyData", $P$6, "Bar", "", "Open", $O$4, -$B135, $T$4,$S$4,,$Q$4,$R$4)</f>
        <v>-48.49</v>
      </c>
      <c r="G135" s="23">
        <f xml:space="preserve"> RTD("cqg.rtd",,"StudyData", $P$6, "Bar", "", "High", $O$4, -$B135, $T$4,$S$4,,$Q$4,$R$4)</f>
        <v>-48.43</v>
      </c>
      <c r="H135" s="23">
        <f xml:space="preserve"> RTD("cqg.rtd",,"StudyData", $P$6, "Bar", "", "Low", $O$4, -$B135, $T$4,$S$4,,$Q$4,$R$4)</f>
        <v>-48.52</v>
      </c>
      <c r="I135" s="23">
        <f xml:space="preserve"> RTD("cqg.rtd",,"StudyData", $P$6, "Bar", "", "Close", $O$4, -$B135, $T$4,$S$4,,$Q$4,$R$4)</f>
        <v>-48.47</v>
      </c>
      <c r="J135" s="23"/>
      <c r="K135" s="23"/>
      <c r="L135" s="23"/>
    </row>
    <row r="136" spans="2:12" x14ac:dyDescent="0.3">
      <c r="B136" s="19">
        <f t="shared" si="8"/>
        <v>132</v>
      </c>
      <c r="C136" s="21">
        <f xml:space="preserve"> RTD("cqg.rtd",,"StudyData", $P$6, "Bar", "", "Time", $O$4,-$B136, $T$4, "", "","False")</f>
        <v>42670.486111111109</v>
      </c>
      <c r="D136" s="22" t="str">
        <f t="shared" si="7"/>
        <v>11:40</v>
      </c>
      <c r="E136" s="22">
        <f xml:space="preserve"> RTD("cqg.rtd",,"StudyData", $P$6, "Bar", "", "Time", $O$4, -$B136,$T$4,$S$4, "","False")</f>
        <v>42670.486111111109</v>
      </c>
      <c r="F136" s="23">
        <f xml:space="preserve"> RTD("cqg.rtd",,"StudyData", $P$6, "Bar", "", "Open", $O$4, -$B136, $T$4,$S$4,,$Q$4,$R$4)</f>
        <v>-48.47</v>
      </c>
      <c r="G136" s="23">
        <f xml:space="preserve"> RTD("cqg.rtd",,"StudyData", $P$6, "Bar", "", "High", $O$4, -$B136, $T$4,$S$4,,$Q$4,$R$4)</f>
        <v>-48.4</v>
      </c>
      <c r="H136" s="23">
        <f xml:space="preserve"> RTD("cqg.rtd",,"StudyData", $P$6, "Bar", "", "Low", $O$4, -$B136, $T$4,$S$4,,$Q$4,$R$4)</f>
        <v>-48.47</v>
      </c>
      <c r="I136" s="23">
        <f xml:space="preserve"> RTD("cqg.rtd",,"StudyData", $P$6, "Bar", "", "Close", $O$4, -$B136, $T$4,$S$4,,$Q$4,$R$4)</f>
        <v>-48.47</v>
      </c>
      <c r="J136" s="23"/>
      <c r="K136" s="23"/>
      <c r="L136" s="23"/>
    </row>
    <row r="137" spans="2:12" x14ac:dyDescent="0.3">
      <c r="B137" s="19">
        <f t="shared" si="8"/>
        <v>133</v>
      </c>
      <c r="C137" s="21">
        <f xml:space="preserve"> RTD("cqg.rtd",,"StudyData", $P$6, "Bar", "", "Time", $O$4,-$B137, $T$4, "", "","False")</f>
        <v>42670.479166666664</v>
      </c>
      <c r="D137" s="22" t="str">
        <f t="shared" si="7"/>
        <v>11:30</v>
      </c>
      <c r="E137" s="22">
        <f xml:space="preserve"> RTD("cqg.rtd",,"StudyData", $P$6, "Bar", "", "Time", $O$4, -$B137,$T$4,$S$4, "","False")</f>
        <v>42670.479166666664</v>
      </c>
      <c r="F137" s="23">
        <f xml:space="preserve"> RTD("cqg.rtd",,"StudyData", $P$6, "Bar", "", "Open", $O$4, -$B137, $T$4,$S$4,,$Q$4,$R$4)</f>
        <v>-48.49</v>
      </c>
      <c r="G137" s="23">
        <f xml:space="preserve"> RTD("cqg.rtd",,"StudyData", $P$6, "Bar", "", "High", $O$4, -$B137, $T$4,$S$4,,$Q$4,$R$4)</f>
        <v>-48.44</v>
      </c>
      <c r="H137" s="23">
        <f xml:space="preserve"> RTD("cqg.rtd",,"StudyData", $P$6, "Bar", "", "Low", $O$4, -$B137, $T$4,$S$4,,$Q$4,$R$4)</f>
        <v>-48.56</v>
      </c>
      <c r="I137" s="23">
        <f xml:space="preserve"> RTD("cqg.rtd",,"StudyData", $P$6, "Bar", "", "Close", $O$4, -$B137, $T$4,$S$4,,$Q$4,$R$4)</f>
        <v>-48.47</v>
      </c>
      <c r="J137" s="23"/>
      <c r="K137" s="23"/>
      <c r="L137" s="23"/>
    </row>
    <row r="138" spans="2:12" x14ac:dyDescent="0.3">
      <c r="B138" s="19">
        <f t="shared" si="8"/>
        <v>134</v>
      </c>
      <c r="C138" s="21">
        <f xml:space="preserve"> RTD("cqg.rtd",,"StudyData", $P$6, "Bar", "", "Time", $O$4,-$B138, $T$4, "", "","False")</f>
        <v>42670.472222222219</v>
      </c>
      <c r="D138" s="22" t="str">
        <f t="shared" si="7"/>
        <v>11:20</v>
      </c>
      <c r="E138" s="22">
        <f xml:space="preserve"> RTD("cqg.rtd",,"StudyData", $P$6, "Bar", "", "Time", $O$4, -$B138,$T$4,$S$4, "","False")</f>
        <v>42670.472222222219</v>
      </c>
      <c r="F138" s="23">
        <f xml:space="preserve"> RTD("cqg.rtd",,"StudyData", $P$6, "Bar", "", "Open", $O$4, -$B138, $T$4,$S$4,,$Q$4,$R$4)</f>
        <v>-48.37</v>
      </c>
      <c r="G138" s="23">
        <f xml:space="preserve"> RTD("cqg.rtd",,"StudyData", $P$6, "Bar", "", "High", $O$4, -$B138, $T$4,$S$4,,$Q$4,$R$4)</f>
        <v>-48.37</v>
      </c>
      <c r="H138" s="23">
        <f xml:space="preserve"> RTD("cqg.rtd",,"StudyData", $P$6, "Bar", "", "Low", $O$4, -$B138, $T$4,$S$4,,$Q$4,$R$4)</f>
        <v>-48.48</v>
      </c>
      <c r="I138" s="23">
        <f xml:space="preserve"> RTD("cqg.rtd",,"StudyData", $P$6, "Bar", "", "Close", $O$4, -$B138, $T$4,$S$4,,$Q$4,$R$4)</f>
        <v>-48.47</v>
      </c>
      <c r="J138" s="23"/>
      <c r="K138" s="23"/>
      <c r="L138" s="23"/>
    </row>
    <row r="139" spans="2:12" x14ac:dyDescent="0.3">
      <c r="B139" s="19">
        <f t="shared" si="8"/>
        <v>135</v>
      </c>
      <c r="C139" s="21">
        <f xml:space="preserve"> RTD("cqg.rtd",,"StudyData", $P$6, "Bar", "", "Time", $O$4,-$B139, $T$4, "", "","False")</f>
        <v>42670.465277777781</v>
      </c>
      <c r="D139" s="22" t="str">
        <f t="shared" si="7"/>
        <v>11:10</v>
      </c>
      <c r="E139" s="22">
        <f xml:space="preserve"> RTD("cqg.rtd",,"StudyData", $P$6, "Bar", "", "Time", $O$4, -$B139,$T$4,$S$4, "","False")</f>
        <v>42670.465277777781</v>
      </c>
      <c r="F139" s="23">
        <f xml:space="preserve"> RTD("cqg.rtd",,"StudyData", $P$6, "Bar", "", "Open", $O$4, -$B139, $T$4,$S$4,,$Q$4,$R$4)</f>
        <v>-48.46</v>
      </c>
      <c r="G139" s="23">
        <f xml:space="preserve"> RTD("cqg.rtd",,"StudyData", $P$6, "Bar", "", "High", $O$4, -$B139, $T$4,$S$4,,$Q$4,$R$4)</f>
        <v>-48.35</v>
      </c>
      <c r="H139" s="23">
        <f xml:space="preserve"> RTD("cqg.rtd",,"StudyData", $P$6, "Bar", "", "Low", $O$4, -$B139, $T$4,$S$4,,$Q$4,$R$4)</f>
        <v>-48.46</v>
      </c>
      <c r="I139" s="23">
        <f xml:space="preserve"> RTD("cqg.rtd",,"StudyData", $P$6, "Bar", "", "Close", $O$4, -$B139, $T$4,$S$4,,$Q$4,$R$4)</f>
        <v>-48.38</v>
      </c>
      <c r="J139" s="23"/>
      <c r="K139" s="23"/>
      <c r="L139" s="23"/>
    </row>
    <row r="140" spans="2:12" x14ac:dyDescent="0.3">
      <c r="B140" s="19">
        <f t="shared" si="8"/>
        <v>136</v>
      </c>
      <c r="C140" s="21">
        <f xml:space="preserve"> RTD("cqg.rtd",,"StudyData", $P$6, "Bar", "", "Time", $O$4,-$B140, $T$4, "", "","False")</f>
        <v>42670.458333333336</v>
      </c>
      <c r="D140" s="22" t="str">
        <f t="shared" si="7"/>
        <v>11:00</v>
      </c>
      <c r="E140" s="22">
        <f xml:space="preserve"> RTD("cqg.rtd",,"StudyData", $P$6, "Bar", "", "Time", $O$4, -$B140,$T$4,$S$4, "","False")</f>
        <v>42670.458333333336</v>
      </c>
      <c r="F140" s="23">
        <f xml:space="preserve"> RTD("cqg.rtd",,"StudyData", $P$6, "Bar", "", "Open", $O$4, -$B140, $T$4,$S$4,,$Q$4,$R$4)</f>
        <v>-48.49</v>
      </c>
      <c r="G140" s="23">
        <f xml:space="preserve"> RTD("cqg.rtd",,"StudyData", $P$6, "Bar", "", "High", $O$4, -$B140, $T$4,$S$4,,$Q$4,$R$4)</f>
        <v>-48.45</v>
      </c>
      <c r="H140" s="23">
        <f xml:space="preserve"> RTD("cqg.rtd",,"StudyData", $P$6, "Bar", "", "Low", $O$4, -$B140, $T$4,$S$4,,$Q$4,$R$4)</f>
        <v>-48.52</v>
      </c>
      <c r="I140" s="23">
        <f xml:space="preserve"> RTD("cqg.rtd",,"StudyData", $P$6, "Bar", "", "Close", $O$4, -$B140, $T$4,$S$4,,$Q$4,$R$4)</f>
        <v>-48.48</v>
      </c>
      <c r="J140" s="23"/>
      <c r="K140" s="23"/>
      <c r="L140" s="23"/>
    </row>
    <row r="141" spans="2:12" x14ac:dyDescent="0.3">
      <c r="B141" s="19">
        <f t="shared" si="8"/>
        <v>137</v>
      </c>
      <c r="C141" s="21">
        <f xml:space="preserve"> RTD("cqg.rtd",,"StudyData", $P$6, "Bar", "", "Time", $O$4,-$B141, $T$4, "", "","False")</f>
        <v>42670.451388888891</v>
      </c>
      <c r="D141" s="22" t="str">
        <f t="shared" si="7"/>
        <v>10:50</v>
      </c>
      <c r="E141" s="22">
        <f xml:space="preserve"> RTD("cqg.rtd",,"StudyData", $P$6, "Bar", "", "Time", $O$4, -$B141,$T$4,$S$4, "","False")</f>
        <v>42670.451388888891</v>
      </c>
      <c r="F141" s="23">
        <f xml:space="preserve"> RTD("cqg.rtd",,"StudyData", $P$6, "Bar", "", "Open", $O$4, -$B141, $T$4,$S$4,,$Q$4,$R$4)</f>
        <v>-48.36</v>
      </c>
      <c r="G141" s="23">
        <f xml:space="preserve"> RTD("cqg.rtd",,"StudyData", $P$6, "Bar", "", "High", $O$4, -$B141, $T$4,$S$4,,$Q$4,$R$4)</f>
        <v>-48.36</v>
      </c>
      <c r="H141" s="23">
        <f xml:space="preserve"> RTD("cqg.rtd",,"StudyData", $P$6, "Bar", "", "Low", $O$4, -$B141, $T$4,$S$4,,$Q$4,$R$4)</f>
        <v>-48.51</v>
      </c>
      <c r="I141" s="23">
        <f xml:space="preserve"> RTD("cqg.rtd",,"StudyData", $P$6, "Bar", "", "Close", $O$4, -$B141, $T$4,$S$4,,$Q$4,$R$4)</f>
        <v>-48.5</v>
      </c>
      <c r="J141" s="23"/>
      <c r="K141" s="23"/>
      <c r="L141" s="23"/>
    </row>
    <row r="142" spans="2:12" x14ac:dyDescent="0.3">
      <c r="B142" s="19">
        <f t="shared" si="8"/>
        <v>138</v>
      </c>
      <c r="C142" s="21">
        <f xml:space="preserve"> RTD("cqg.rtd",,"StudyData", $P$6, "Bar", "", "Time", $O$4,-$B142, $T$4, "", "","False")</f>
        <v>42670.444444444445</v>
      </c>
      <c r="D142" s="22" t="str">
        <f t="shared" si="7"/>
        <v>10:40</v>
      </c>
      <c r="E142" s="22">
        <f xml:space="preserve"> RTD("cqg.rtd",,"StudyData", $P$6, "Bar", "", "Time", $O$4, -$B142,$T$4,$S$4, "","False")</f>
        <v>42670.444444444445</v>
      </c>
      <c r="F142" s="23">
        <f xml:space="preserve"> RTD("cqg.rtd",,"StudyData", $P$6, "Bar", "", "Open", $O$4, -$B142, $T$4,$S$4,,$Q$4,$R$4)</f>
        <v>-48.34</v>
      </c>
      <c r="G142" s="23">
        <f xml:space="preserve"> RTD("cqg.rtd",,"StudyData", $P$6, "Bar", "", "High", $O$4, -$B142, $T$4,$S$4,,$Q$4,$R$4)</f>
        <v>-48.33</v>
      </c>
      <c r="H142" s="23">
        <f xml:space="preserve"> RTD("cqg.rtd",,"StudyData", $P$6, "Bar", "", "Low", $O$4, -$B142, $T$4,$S$4,,$Q$4,$R$4)</f>
        <v>-48.4</v>
      </c>
      <c r="I142" s="23">
        <f xml:space="preserve"> RTD("cqg.rtd",,"StudyData", $P$6, "Bar", "", "Close", $O$4, -$B142, $T$4,$S$4,,$Q$4,$R$4)</f>
        <v>-48.36</v>
      </c>
      <c r="J142" s="23"/>
      <c r="K142" s="23"/>
      <c r="L142" s="23"/>
    </row>
    <row r="143" spans="2:12" x14ac:dyDescent="0.3">
      <c r="B143" s="19">
        <f t="shared" si="8"/>
        <v>139</v>
      </c>
      <c r="C143" s="21">
        <f xml:space="preserve"> RTD("cqg.rtd",,"StudyData", $P$6, "Bar", "", "Time", $O$4,-$B143, $T$4, "", "","False")</f>
        <v>42670.4375</v>
      </c>
      <c r="D143" s="22" t="str">
        <f t="shared" si="7"/>
        <v>10:30</v>
      </c>
      <c r="E143" s="22">
        <f xml:space="preserve"> RTD("cqg.rtd",,"StudyData", $P$6, "Bar", "", "Time", $O$4, -$B143,$T$4,$S$4, "","False")</f>
        <v>42670.4375</v>
      </c>
      <c r="F143" s="23">
        <f xml:space="preserve"> RTD("cqg.rtd",,"StudyData", $P$6, "Bar", "", "Open", $O$4, -$B143, $T$4,$S$4,,$Q$4,$R$4)</f>
        <v>-48.33</v>
      </c>
      <c r="G143" s="23">
        <f xml:space="preserve"> RTD("cqg.rtd",,"StudyData", $P$6, "Bar", "", "High", $O$4, -$B143, $T$4,$S$4,,$Q$4,$R$4)</f>
        <v>-48.3</v>
      </c>
      <c r="H143" s="23">
        <f xml:space="preserve"> RTD("cqg.rtd",,"StudyData", $P$6, "Bar", "", "Low", $O$4, -$B143, $T$4,$S$4,,$Q$4,$R$4)</f>
        <v>-48.36</v>
      </c>
      <c r="I143" s="23">
        <f xml:space="preserve"> RTD("cqg.rtd",,"StudyData", $P$6, "Bar", "", "Close", $O$4, -$B143, $T$4,$S$4,,$Q$4,$R$4)</f>
        <v>-48.31</v>
      </c>
      <c r="J143" s="23"/>
      <c r="K143" s="23"/>
      <c r="L143" s="23"/>
    </row>
    <row r="144" spans="2:12" x14ac:dyDescent="0.3">
      <c r="B144" s="19">
        <f t="shared" si="8"/>
        <v>140</v>
      </c>
      <c r="C144" s="21">
        <f xml:space="preserve"> RTD("cqg.rtd",,"StudyData", $P$6, "Bar", "", "Time", $O$4,-$B144, $T$4, "", "","False")</f>
        <v>42670.430555555555</v>
      </c>
      <c r="D144" s="22" t="str">
        <f t="shared" si="7"/>
        <v>10:20</v>
      </c>
      <c r="E144" s="22">
        <f xml:space="preserve"> RTD("cqg.rtd",,"StudyData", $P$6, "Bar", "", "Time", $O$4, -$B144,$T$4,$S$4, "","False")</f>
        <v>42670.430555555555</v>
      </c>
      <c r="F144" s="23">
        <f xml:space="preserve"> RTD("cqg.rtd",,"StudyData", $P$6, "Bar", "", "Open", $O$4, -$B144, $T$4,$S$4,,$Q$4,$R$4)</f>
        <v>-48.25</v>
      </c>
      <c r="G144" s="23">
        <f xml:space="preserve"> RTD("cqg.rtd",,"StudyData", $P$6, "Bar", "", "High", $O$4, -$B144, $T$4,$S$4,,$Q$4,$R$4)</f>
        <v>-48.2</v>
      </c>
      <c r="H144" s="23">
        <f xml:space="preserve"> RTD("cqg.rtd",,"StudyData", $P$6, "Bar", "", "Low", $O$4, -$B144, $T$4,$S$4,,$Q$4,$R$4)</f>
        <v>-48.35</v>
      </c>
      <c r="I144" s="23">
        <f xml:space="preserve"> RTD("cqg.rtd",,"StudyData", $P$6, "Bar", "", "Close", $O$4, -$B144, $T$4,$S$4,,$Q$4,$R$4)</f>
        <v>-48.3</v>
      </c>
      <c r="J144" s="23"/>
      <c r="K144" s="23"/>
      <c r="L144" s="23"/>
    </row>
    <row r="145" spans="2:12" x14ac:dyDescent="0.3">
      <c r="B145" s="19">
        <f t="shared" si="8"/>
        <v>141</v>
      </c>
      <c r="C145" s="21">
        <f xml:space="preserve"> RTD("cqg.rtd",,"StudyData", $P$6, "Bar", "", "Time", $O$4,-$B145, $T$4, "", "","False")</f>
        <v>42670.423611111109</v>
      </c>
      <c r="D145" s="22" t="str">
        <f t="shared" si="7"/>
        <v>10:10</v>
      </c>
      <c r="E145" s="22">
        <f xml:space="preserve"> RTD("cqg.rtd",,"StudyData", $P$6, "Bar", "", "Time", $O$4, -$B145,$T$4,$S$4, "","False")</f>
        <v>42670.423611111109</v>
      </c>
      <c r="F145" s="23">
        <f xml:space="preserve"> RTD("cqg.rtd",,"StudyData", $P$6, "Bar", "", "Open", $O$4, -$B145, $T$4,$S$4,,$Q$4,$R$4)</f>
        <v>-48.35</v>
      </c>
      <c r="G145" s="23">
        <f xml:space="preserve"> RTD("cqg.rtd",,"StudyData", $P$6, "Bar", "", "High", $O$4, -$B145, $T$4,$S$4,,$Q$4,$R$4)</f>
        <v>-48.19</v>
      </c>
      <c r="H145" s="23">
        <f xml:space="preserve"> RTD("cqg.rtd",,"StudyData", $P$6, "Bar", "", "Low", $O$4, -$B145, $T$4,$S$4,,$Q$4,$R$4)</f>
        <v>-48.35</v>
      </c>
      <c r="I145" s="23">
        <f xml:space="preserve"> RTD("cqg.rtd",,"StudyData", $P$6, "Bar", "", "Close", $O$4, -$B145, $T$4,$S$4,,$Q$4,$R$4)</f>
        <v>-48.24</v>
      </c>
      <c r="J145" s="23"/>
      <c r="K145" s="23"/>
      <c r="L145" s="23"/>
    </row>
    <row r="146" spans="2:12" x14ac:dyDescent="0.3">
      <c r="B146" s="19">
        <f t="shared" si="8"/>
        <v>142</v>
      </c>
      <c r="C146" s="21">
        <f xml:space="preserve"> RTD("cqg.rtd",,"StudyData", $P$6, "Bar", "", "Time", $O$4,-$B146, $T$4, "", "","False")</f>
        <v>42670.416666666664</v>
      </c>
      <c r="D146" s="22" t="str">
        <f t="shared" si="7"/>
        <v>10:00</v>
      </c>
      <c r="E146" s="22">
        <f xml:space="preserve"> RTD("cqg.rtd",,"StudyData", $P$6, "Bar", "", "Time", $O$4, -$B146,$T$4,$S$4, "","False")</f>
        <v>42670.416666666664</v>
      </c>
      <c r="F146" s="23">
        <f xml:space="preserve"> RTD("cqg.rtd",,"StudyData", $P$6, "Bar", "", "Open", $O$4, -$B146, $T$4,$S$4,,$Q$4,$R$4)</f>
        <v>-48.36</v>
      </c>
      <c r="G146" s="23">
        <f xml:space="preserve"> RTD("cqg.rtd",,"StudyData", $P$6, "Bar", "", "High", $O$4, -$B146, $T$4,$S$4,,$Q$4,$R$4)</f>
        <v>-48.28</v>
      </c>
      <c r="H146" s="23">
        <f xml:space="preserve"> RTD("cqg.rtd",,"StudyData", $P$6, "Bar", "", "Low", $O$4, -$B146, $T$4,$S$4,,$Q$4,$R$4)</f>
        <v>-48.36</v>
      </c>
      <c r="I146" s="23">
        <f xml:space="preserve"> RTD("cqg.rtd",,"StudyData", $P$6, "Bar", "", "Close", $O$4, -$B146, $T$4,$S$4,,$Q$4,$R$4)</f>
        <v>-48.32</v>
      </c>
      <c r="J146" s="23"/>
      <c r="K146" s="23"/>
      <c r="L146" s="23"/>
    </row>
    <row r="147" spans="2:12" x14ac:dyDescent="0.3">
      <c r="B147" s="19">
        <f t="shared" si="8"/>
        <v>143</v>
      </c>
      <c r="C147" s="21">
        <f xml:space="preserve"> RTD("cqg.rtd",,"StudyData", $P$6, "Bar", "", "Time", $O$4,-$B147, $T$4, "", "","False")</f>
        <v>42670.409722222219</v>
      </c>
      <c r="D147" s="22" t="str">
        <f t="shared" si="7"/>
        <v>9:50</v>
      </c>
      <c r="E147" s="22">
        <f xml:space="preserve"> RTD("cqg.rtd",,"StudyData", $P$6, "Bar", "", "Time", $O$4, -$B147,$T$4,$S$4, "","False")</f>
        <v>42670.409722222219</v>
      </c>
      <c r="F147" s="23">
        <f xml:space="preserve"> RTD("cqg.rtd",,"StudyData", $P$6, "Bar", "", "Open", $O$4, -$B147, $T$4,$S$4,,$Q$4,$R$4)</f>
        <v>-48.38</v>
      </c>
      <c r="G147" s="23">
        <f xml:space="preserve"> RTD("cqg.rtd",,"StudyData", $P$6, "Bar", "", "High", $O$4, -$B147, $T$4,$S$4,,$Q$4,$R$4)</f>
        <v>-48.33</v>
      </c>
      <c r="H147" s="23">
        <f xml:space="preserve"> RTD("cqg.rtd",,"StudyData", $P$6, "Bar", "", "Low", $O$4, -$B147, $T$4,$S$4,,$Q$4,$R$4)</f>
        <v>-48.4</v>
      </c>
      <c r="I147" s="23">
        <f xml:space="preserve"> RTD("cqg.rtd",,"StudyData", $P$6, "Bar", "", "Close", $O$4, -$B147, $T$4,$S$4,,$Q$4,$R$4)</f>
        <v>-48.4</v>
      </c>
      <c r="J147" s="23"/>
      <c r="K147" s="23"/>
      <c r="L147" s="23"/>
    </row>
    <row r="148" spans="2:12" x14ac:dyDescent="0.3">
      <c r="B148" s="19">
        <f t="shared" si="8"/>
        <v>144</v>
      </c>
      <c r="C148" s="21">
        <f xml:space="preserve"> RTD("cqg.rtd",,"StudyData", $P$6, "Bar", "", "Time", $O$4,-$B148, $T$4, "", "","False")</f>
        <v>42670.402777777781</v>
      </c>
      <c r="D148" s="22" t="str">
        <f t="shared" si="7"/>
        <v>9:40</v>
      </c>
      <c r="E148" s="22">
        <f xml:space="preserve"> RTD("cqg.rtd",,"StudyData", $P$6, "Bar", "", "Time", $O$4, -$B148,$T$4,$S$4, "","False")</f>
        <v>42670.402777777781</v>
      </c>
      <c r="F148" s="23">
        <f xml:space="preserve"> RTD("cqg.rtd",,"StudyData", $P$6, "Bar", "", "Open", $O$4, -$B148, $T$4,$S$4,,$Q$4,$R$4)</f>
        <v>-48.35</v>
      </c>
      <c r="G148" s="23">
        <f xml:space="preserve"> RTD("cqg.rtd",,"StudyData", $P$6, "Bar", "", "High", $O$4, -$B148, $T$4,$S$4,,$Q$4,$R$4)</f>
        <v>-48.31</v>
      </c>
      <c r="H148" s="23">
        <f xml:space="preserve"> RTD("cqg.rtd",,"StudyData", $P$6, "Bar", "", "Low", $O$4, -$B148, $T$4,$S$4,,$Q$4,$R$4)</f>
        <v>-48.42</v>
      </c>
      <c r="I148" s="23">
        <f xml:space="preserve"> RTD("cqg.rtd",,"StudyData", $P$6, "Bar", "", "Close", $O$4, -$B148, $T$4,$S$4,,$Q$4,$R$4)</f>
        <v>-48.38</v>
      </c>
      <c r="J148" s="23"/>
      <c r="K148" s="23"/>
      <c r="L148" s="23"/>
    </row>
    <row r="149" spans="2:12" x14ac:dyDescent="0.3">
      <c r="B149" s="19">
        <f t="shared" si="8"/>
        <v>145</v>
      </c>
      <c r="C149" s="21">
        <f xml:space="preserve"> RTD("cqg.rtd",,"StudyData", $P$6, "Bar", "", "Time", $O$4,-$B149, $T$4, "", "","False")</f>
        <v>42670.395833333336</v>
      </c>
      <c r="D149" s="22" t="str">
        <f t="shared" si="7"/>
        <v>9:30</v>
      </c>
      <c r="E149" s="22">
        <f xml:space="preserve"> RTD("cqg.rtd",,"StudyData", $P$6, "Bar", "", "Time", $O$4, -$B149,$T$4,$S$4, "","False")</f>
        <v>42670.395833333336</v>
      </c>
      <c r="F149" s="23">
        <f xml:space="preserve"> RTD("cqg.rtd",,"StudyData", $P$6, "Bar", "", "Open", $O$4, -$B149, $T$4,$S$4,,$Q$4,$R$4)</f>
        <v>-48.09</v>
      </c>
      <c r="G149" s="23">
        <f xml:space="preserve"> RTD("cqg.rtd",,"StudyData", $P$6, "Bar", "", "High", $O$4, -$B149, $T$4,$S$4,,$Q$4,$R$4)</f>
        <v>-48.09</v>
      </c>
      <c r="H149" s="23">
        <f xml:space="preserve"> RTD("cqg.rtd",,"StudyData", $P$6, "Bar", "", "Low", $O$4, -$B149, $T$4,$S$4,,$Q$4,$R$4)</f>
        <v>-48.29</v>
      </c>
      <c r="I149" s="23">
        <f xml:space="preserve"> RTD("cqg.rtd",,"StudyData", $P$6, "Bar", "", "Close", $O$4, -$B149, $T$4,$S$4,,$Q$4,$R$4)</f>
        <v>-48.22</v>
      </c>
      <c r="J149" s="23"/>
      <c r="K149" s="23"/>
      <c r="L149" s="23"/>
    </row>
    <row r="150" spans="2:12" x14ac:dyDescent="0.3">
      <c r="B150" s="19">
        <f t="shared" si="8"/>
        <v>146</v>
      </c>
      <c r="C150" s="21">
        <f xml:space="preserve"> RTD("cqg.rtd",,"StudyData", $P$6, "Bar", "", "Time", $O$4,-$B150, $T$4, "", "","False")</f>
        <v>42670.388888888891</v>
      </c>
      <c r="D150" s="22" t="str">
        <f t="shared" si="7"/>
        <v>9:20</v>
      </c>
      <c r="E150" s="22">
        <f xml:space="preserve"> RTD("cqg.rtd",,"StudyData", $P$6, "Bar", "", "Time", $O$4, -$B150,$T$4,$S$4, "","False")</f>
        <v>42670.388888888891</v>
      </c>
      <c r="F150" s="23">
        <f xml:space="preserve"> RTD("cqg.rtd",,"StudyData", $P$6, "Bar", "", "Open", $O$4, -$B150, $T$4,$S$4,,$Q$4,$R$4)</f>
        <v>-48.09</v>
      </c>
      <c r="G150" s="23">
        <f xml:space="preserve"> RTD("cqg.rtd",,"StudyData", $P$6, "Bar", "", "High", $O$4, -$B150, $T$4,$S$4,,$Q$4,$R$4)</f>
        <v>-48.03</v>
      </c>
      <c r="H150" s="23">
        <f xml:space="preserve"> RTD("cqg.rtd",,"StudyData", $P$6, "Bar", "", "Low", $O$4, -$B150, $T$4,$S$4,,$Q$4,$R$4)</f>
        <v>-48.12</v>
      </c>
      <c r="I150" s="23">
        <f xml:space="preserve"> RTD("cqg.rtd",,"StudyData", $P$6, "Bar", "", "Close", $O$4, -$B150, $T$4,$S$4,,$Q$4,$R$4)</f>
        <v>-48.12</v>
      </c>
      <c r="J150" s="23"/>
      <c r="K150" s="23"/>
      <c r="L150" s="23"/>
    </row>
    <row r="151" spans="2:12" x14ac:dyDescent="0.3">
      <c r="B151" s="19">
        <f t="shared" si="8"/>
        <v>147</v>
      </c>
      <c r="C151" s="21">
        <f xml:space="preserve"> RTD("cqg.rtd",,"StudyData", $P$6, "Bar", "", "Time", $O$4,-$B151, $T$4, "", "","False")</f>
        <v>42670.381944444445</v>
      </c>
      <c r="D151" s="22" t="str">
        <f t="shared" si="7"/>
        <v>9:10</v>
      </c>
      <c r="E151" s="22">
        <f xml:space="preserve"> RTD("cqg.rtd",,"StudyData", $P$6, "Bar", "", "Time", $O$4, -$B151,$T$4,$S$4, "","False")</f>
        <v>42670.381944444445</v>
      </c>
      <c r="F151" s="23">
        <f xml:space="preserve"> RTD("cqg.rtd",,"StudyData", $P$6, "Bar", "", "Open", $O$4, -$B151, $T$4,$S$4,,$Q$4,$R$4)</f>
        <v>-48.03</v>
      </c>
      <c r="G151" s="23">
        <f xml:space="preserve"> RTD("cqg.rtd",,"StudyData", $P$6, "Bar", "", "High", $O$4, -$B151, $T$4,$S$4,,$Q$4,$R$4)</f>
        <v>-48</v>
      </c>
      <c r="H151" s="23">
        <f xml:space="preserve"> RTD("cqg.rtd",,"StudyData", $P$6, "Bar", "", "Low", $O$4, -$B151, $T$4,$S$4,,$Q$4,$R$4)</f>
        <v>-48.06</v>
      </c>
      <c r="I151" s="23">
        <f xml:space="preserve"> RTD("cqg.rtd",,"StudyData", $P$6, "Bar", "", "Close", $O$4, -$B151, $T$4,$S$4,,$Q$4,$R$4)</f>
        <v>-48</v>
      </c>
      <c r="J151" s="23"/>
      <c r="K151" s="23"/>
      <c r="L151" s="23"/>
    </row>
    <row r="152" spans="2:12" x14ac:dyDescent="0.3">
      <c r="B152" s="19">
        <f t="shared" si="8"/>
        <v>148</v>
      </c>
      <c r="C152" s="21">
        <f xml:space="preserve"> RTD("cqg.rtd",,"StudyData", $P$6, "Bar", "", "Time", $O$4,-$B152, $T$4, "", "","False")</f>
        <v>42670.375</v>
      </c>
      <c r="D152" s="22" t="str">
        <f t="shared" si="7"/>
        <v>9:00</v>
      </c>
      <c r="E152" s="22">
        <f xml:space="preserve"> RTD("cqg.rtd",,"StudyData", $P$6, "Bar", "", "Time", $O$4, -$B152,$T$4,$S$4, "","False")</f>
        <v>42670.375</v>
      </c>
      <c r="F152" s="23">
        <f xml:space="preserve"> RTD("cqg.rtd",,"StudyData", $P$6, "Bar", "", "Open", $O$4, -$B152, $T$4,$S$4,,$Q$4,$R$4)</f>
        <v>-48.06</v>
      </c>
      <c r="G152" s="23">
        <f xml:space="preserve"> RTD("cqg.rtd",,"StudyData", $P$6, "Bar", "", "High", $O$4, -$B152, $T$4,$S$4,,$Q$4,$R$4)</f>
        <v>-48</v>
      </c>
      <c r="H152" s="23">
        <f xml:space="preserve"> RTD("cqg.rtd",,"StudyData", $P$6, "Bar", "", "Low", $O$4, -$B152, $T$4,$S$4,,$Q$4,$R$4)</f>
        <v>-48.14</v>
      </c>
      <c r="I152" s="23">
        <f xml:space="preserve"> RTD("cqg.rtd",,"StudyData", $P$6, "Bar", "", "Close", $O$4, -$B152, $T$4,$S$4,,$Q$4,$R$4)</f>
        <v>-48.07</v>
      </c>
      <c r="J152" s="23"/>
      <c r="K152" s="23"/>
      <c r="L152" s="23"/>
    </row>
    <row r="153" spans="2:12" x14ac:dyDescent="0.3">
      <c r="B153" s="19">
        <f t="shared" si="8"/>
        <v>149</v>
      </c>
      <c r="C153" s="21">
        <f xml:space="preserve"> RTD("cqg.rtd",,"StudyData", $P$6, "Bar", "", "Time", $O$4,-$B153, $T$4, "", "","False")</f>
        <v>42670.368055555555</v>
      </c>
      <c r="D153" s="22" t="str">
        <f t="shared" si="7"/>
        <v>8:50</v>
      </c>
      <c r="E153" s="22">
        <f xml:space="preserve"> RTD("cqg.rtd",,"StudyData", $P$6, "Bar", "", "Time", $O$4, -$B153,$T$4,$S$4, "","False")</f>
        <v>42670.368055555555</v>
      </c>
      <c r="F153" s="23">
        <f xml:space="preserve"> RTD("cqg.rtd",,"StudyData", $P$6, "Bar", "", "Open", $O$4, -$B153, $T$4,$S$4,,$Q$4,$R$4)</f>
        <v>-47.9</v>
      </c>
      <c r="G153" s="23">
        <f xml:space="preserve"> RTD("cqg.rtd",,"StudyData", $P$6, "Bar", "", "High", $O$4, -$B153, $T$4,$S$4,,$Q$4,$R$4)</f>
        <v>-47.88</v>
      </c>
      <c r="H153" s="23">
        <f xml:space="preserve"> RTD("cqg.rtd",,"StudyData", $P$6, "Bar", "", "Low", $O$4, -$B153, $T$4,$S$4,,$Q$4,$R$4)</f>
        <v>-48.02</v>
      </c>
      <c r="I153" s="23">
        <f xml:space="preserve"> RTD("cqg.rtd",,"StudyData", $P$6, "Bar", "", "Close", $O$4, -$B153, $T$4,$S$4,,$Q$4,$R$4)</f>
        <v>-48.01</v>
      </c>
      <c r="J153" s="23"/>
      <c r="K153" s="23"/>
      <c r="L153" s="23"/>
    </row>
    <row r="154" spans="2:12" x14ac:dyDescent="0.3">
      <c r="B154" s="19">
        <f t="shared" si="8"/>
        <v>150</v>
      </c>
      <c r="C154" s="21">
        <f xml:space="preserve"> RTD("cqg.rtd",,"StudyData", $P$6, "Bar", "", "Time", $O$4,-$B154, $T$4, "", "","False")</f>
        <v>42670.361111111109</v>
      </c>
      <c r="D154" s="22" t="str">
        <f t="shared" si="7"/>
        <v>8:40</v>
      </c>
      <c r="E154" s="22">
        <f xml:space="preserve"> RTD("cqg.rtd",,"StudyData", $P$6, "Bar", "", "Time", $O$4, -$B154,$T$4,$S$4, "","False")</f>
        <v>42670.361111111109</v>
      </c>
      <c r="F154" s="23">
        <f xml:space="preserve"> RTD("cqg.rtd",,"StudyData", $P$6, "Bar", "", "Open", $O$4, -$B154, $T$4,$S$4,,$Q$4,$R$4)</f>
        <v>-48.03</v>
      </c>
      <c r="G154" s="23">
        <f xml:space="preserve"> RTD("cqg.rtd",,"StudyData", $P$6, "Bar", "", "High", $O$4, -$B154, $T$4,$S$4,,$Q$4,$R$4)</f>
        <v>-47.83</v>
      </c>
      <c r="H154" s="23">
        <f xml:space="preserve"> RTD("cqg.rtd",,"StudyData", $P$6, "Bar", "", "Low", $O$4, -$B154, $T$4,$S$4,,$Q$4,$R$4)</f>
        <v>-48.03</v>
      </c>
      <c r="I154" s="23">
        <f xml:space="preserve"> RTD("cqg.rtd",,"StudyData", $P$6, "Bar", "", "Close", $O$4, -$B154, $T$4,$S$4,,$Q$4,$R$4)</f>
        <v>-47.83</v>
      </c>
      <c r="J154" s="23"/>
      <c r="K154" s="23"/>
      <c r="L154" s="23"/>
    </row>
    <row r="155" spans="2:12" x14ac:dyDescent="0.3">
      <c r="B155" s="19">
        <f t="shared" si="8"/>
        <v>151</v>
      </c>
      <c r="C155" s="21">
        <f xml:space="preserve"> RTD("cqg.rtd",,"StudyData", $P$6, "Bar", "", "Time", $O$4,-$B155, $T$4, "", "","False")</f>
        <v>42670.354166666664</v>
      </c>
      <c r="D155" s="22" t="str">
        <f t="shared" si="7"/>
        <v>8:30</v>
      </c>
      <c r="E155" s="22">
        <f xml:space="preserve"> RTD("cqg.rtd",,"StudyData", $P$6, "Bar", "", "Time", $O$4, -$B155,$T$4,$S$4, "","False")</f>
        <v>42670.354166666664</v>
      </c>
      <c r="F155" s="23">
        <f xml:space="preserve"> RTD("cqg.rtd",,"StudyData", $P$6, "Bar", "", "Open", $O$4, -$B155, $T$4,$S$4,,$Q$4,$R$4)</f>
        <v>-48.16</v>
      </c>
      <c r="G155" s="23">
        <f xml:space="preserve"> RTD("cqg.rtd",,"StudyData", $P$6, "Bar", "", "High", $O$4, -$B155, $T$4,$S$4,,$Q$4,$R$4)</f>
        <v>-48.04</v>
      </c>
      <c r="H155" s="23">
        <f xml:space="preserve"> RTD("cqg.rtd",,"StudyData", $P$6, "Bar", "", "Low", $O$4, -$B155, $T$4,$S$4,,$Q$4,$R$4)</f>
        <v>-48.16</v>
      </c>
      <c r="I155" s="23">
        <f xml:space="preserve"> RTD("cqg.rtd",,"StudyData", $P$6, "Bar", "", "Close", $O$4, -$B155, $T$4,$S$4,,$Q$4,$R$4)</f>
        <v>-48.06</v>
      </c>
      <c r="J155" s="23"/>
      <c r="K155" s="23"/>
      <c r="L155" s="23"/>
    </row>
    <row r="156" spans="2:12" x14ac:dyDescent="0.3">
      <c r="B156" s="19">
        <f t="shared" si="8"/>
        <v>152</v>
      </c>
      <c r="C156" s="21">
        <f xml:space="preserve"> RTD("cqg.rtd",,"StudyData", $P$6, "Bar", "", "Time", $O$4,-$B156, $T$4, "", "","False")</f>
        <v>42670.347222222219</v>
      </c>
      <c r="D156" s="22" t="str">
        <f t="shared" si="7"/>
        <v>8:20</v>
      </c>
      <c r="E156" s="22">
        <f xml:space="preserve"> RTD("cqg.rtd",,"StudyData", $P$6, "Bar", "", "Time", $O$4, -$B156,$T$4,$S$4, "","False")</f>
        <v>42670.347222222219</v>
      </c>
      <c r="F156" s="23">
        <f xml:space="preserve"> RTD("cqg.rtd",,"StudyData", $P$6, "Bar", "", "Open", $O$4, -$B156, $T$4,$S$4,,$Q$4,$R$4)</f>
        <v>-48.16</v>
      </c>
      <c r="G156" s="23">
        <f xml:space="preserve"> RTD("cqg.rtd",,"StudyData", $P$6, "Bar", "", "High", $O$4, -$B156, $T$4,$S$4,,$Q$4,$R$4)</f>
        <v>-48.12</v>
      </c>
      <c r="H156" s="23">
        <f xml:space="preserve"> RTD("cqg.rtd",,"StudyData", $P$6, "Bar", "", "Low", $O$4, -$B156, $T$4,$S$4,,$Q$4,$R$4)</f>
        <v>-48.22</v>
      </c>
      <c r="I156" s="23">
        <f xml:space="preserve"> RTD("cqg.rtd",,"StudyData", $P$6, "Bar", "", "Close", $O$4, -$B156, $T$4,$S$4,,$Q$4,$R$4)</f>
        <v>-48.15</v>
      </c>
      <c r="J156" s="23"/>
      <c r="K156" s="23"/>
      <c r="L156" s="23"/>
    </row>
    <row r="157" spans="2:12" x14ac:dyDescent="0.3">
      <c r="B157" s="19">
        <f t="shared" si="8"/>
        <v>153</v>
      </c>
      <c r="C157" s="21">
        <f xml:space="preserve"> RTD("cqg.rtd",,"StudyData", $P$6, "Bar", "", "Time", $O$4,-$B157, $T$4, "", "","False")</f>
        <v>42670.340277777781</v>
      </c>
      <c r="D157" s="22" t="str">
        <f t="shared" si="7"/>
        <v>8:10</v>
      </c>
      <c r="E157" s="22">
        <f xml:space="preserve"> RTD("cqg.rtd",,"StudyData", $P$6, "Bar", "", "Time", $O$4, -$B157,$T$4,$S$4, "","False")</f>
        <v>42670.340277777781</v>
      </c>
      <c r="F157" s="23">
        <f xml:space="preserve"> RTD("cqg.rtd",,"StudyData", $P$6, "Bar", "", "Open", $O$4, -$B157, $T$4,$S$4,,$Q$4,$R$4)</f>
        <v>-48</v>
      </c>
      <c r="G157" s="23">
        <f xml:space="preserve"> RTD("cqg.rtd",,"StudyData", $P$6, "Bar", "", "High", $O$4, -$B157, $T$4,$S$4,,$Q$4,$R$4)</f>
        <v>-48</v>
      </c>
      <c r="H157" s="23">
        <f xml:space="preserve"> RTD("cqg.rtd",,"StudyData", $P$6, "Bar", "", "Low", $O$4, -$B157, $T$4,$S$4,,$Q$4,$R$4)</f>
        <v>-48.24</v>
      </c>
      <c r="I157" s="23">
        <f xml:space="preserve"> RTD("cqg.rtd",,"StudyData", $P$6, "Bar", "", "Close", $O$4, -$B157, $T$4,$S$4,,$Q$4,$R$4)</f>
        <v>-48.21</v>
      </c>
      <c r="J157" s="23"/>
      <c r="K157" s="23"/>
      <c r="L157" s="23"/>
    </row>
    <row r="158" spans="2:12" x14ac:dyDescent="0.3">
      <c r="B158" s="19">
        <f t="shared" si="8"/>
        <v>154</v>
      </c>
      <c r="C158" s="21">
        <f xml:space="preserve"> RTD("cqg.rtd",,"StudyData", $P$6, "Bar", "", "Time", $O$4,-$B158, $T$4, "", "","False")</f>
        <v>42670.333333333336</v>
      </c>
      <c r="D158" s="22" t="str">
        <f t="shared" si="7"/>
        <v>8:00</v>
      </c>
      <c r="E158" s="22">
        <f xml:space="preserve"> RTD("cqg.rtd",,"StudyData", $P$6, "Bar", "", "Time", $O$4, -$B158,$T$4,$S$4, "","False")</f>
        <v>42670.333333333336</v>
      </c>
      <c r="F158" s="23">
        <f xml:space="preserve"> RTD("cqg.rtd",,"StudyData", $P$6, "Bar", "", "Open", $O$4, -$B158, $T$4,$S$4,,$Q$4,$R$4)</f>
        <v>-47.81</v>
      </c>
      <c r="G158" s="23">
        <f xml:space="preserve"> RTD("cqg.rtd",,"StudyData", $P$6, "Bar", "", "High", $O$4, -$B158, $T$4,$S$4,,$Q$4,$R$4)</f>
        <v>-47.81</v>
      </c>
      <c r="H158" s="23">
        <f xml:space="preserve"> RTD("cqg.rtd",,"StudyData", $P$6, "Bar", "", "Low", $O$4, -$B158, $T$4,$S$4,,$Q$4,$R$4)</f>
        <v>-48</v>
      </c>
      <c r="I158" s="23">
        <f xml:space="preserve"> RTD("cqg.rtd",,"StudyData", $P$6, "Bar", "", "Close", $O$4, -$B158, $T$4,$S$4,,$Q$4,$R$4)</f>
        <v>-47.96</v>
      </c>
      <c r="J158" s="23"/>
      <c r="K158" s="23"/>
      <c r="L158" s="23"/>
    </row>
    <row r="159" spans="2:12" x14ac:dyDescent="0.3">
      <c r="B159" s="19">
        <f t="shared" si="8"/>
        <v>155</v>
      </c>
      <c r="C159" s="21">
        <f xml:space="preserve"> RTD("cqg.rtd",,"StudyData", $P$6, "Bar", "", "Time", $O$4,-$B159, $T$4, "", "","False")</f>
        <v>42670.326388888891</v>
      </c>
      <c r="D159" s="22" t="str">
        <f t="shared" si="7"/>
        <v>7:50</v>
      </c>
      <c r="E159" s="22">
        <f xml:space="preserve"> RTD("cqg.rtd",,"StudyData", $P$6, "Bar", "", "Time", $O$4, -$B159,$T$4,$S$4, "","False")</f>
        <v>42670.326388888891</v>
      </c>
      <c r="F159" s="23">
        <f xml:space="preserve"> RTD("cqg.rtd",,"StudyData", $P$6, "Bar", "", "Open", $O$4, -$B159, $T$4,$S$4,,$Q$4,$R$4)</f>
        <v>-47.78</v>
      </c>
      <c r="G159" s="23">
        <f xml:space="preserve"> RTD("cqg.rtd",,"StudyData", $P$6, "Bar", "", "High", $O$4, -$B159, $T$4,$S$4,,$Q$4,$R$4)</f>
        <v>-47.73</v>
      </c>
      <c r="H159" s="23">
        <f xml:space="preserve"> RTD("cqg.rtd",,"StudyData", $P$6, "Bar", "", "Low", $O$4, -$B159, $T$4,$S$4,,$Q$4,$R$4)</f>
        <v>-47.82</v>
      </c>
      <c r="I159" s="23">
        <f xml:space="preserve"> RTD("cqg.rtd",,"StudyData", $P$6, "Bar", "", "Close", $O$4, -$B159, $T$4,$S$4,,$Q$4,$R$4)</f>
        <v>-47.79</v>
      </c>
      <c r="J159" s="23"/>
      <c r="K159" s="23"/>
      <c r="L159" s="23"/>
    </row>
    <row r="160" spans="2:12" x14ac:dyDescent="0.3">
      <c r="B160" s="19">
        <f t="shared" si="8"/>
        <v>156</v>
      </c>
      <c r="C160" s="21">
        <f xml:space="preserve"> RTD("cqg.rtd",,"StudyData", $P$6, "Bar", "", "Time", $O$4,-$B160, $T$4, "", "","False")</f>
        <v>42670.319444444445</v>
      </c>
      <c r="D160" s="22" t="str">
        <f t="shared" si="7"/>
        <v>7:40</v>
      </c>
      <c r="E160" s="22">
        <f xml:space="preserve"> RTD("cqg.rtd",,"StudyData", $P$6, "Bar", "", "Time", $O$4, -$B160,$T$4,$S$4, "","False")</f>
        <v>42670.319444444445</v>
      </c>
      <c r="F160" s="23">
        <f xml:space="preserve"> RTD("cqg.rtd",,"StudyData", $P$6, "Bar", "", "Open", $O$4, -$B160, $T$4,$S$4,,$Q$4,$R$4)</f>
        <v>-47.75</v>
      </c>
      <c r="G160" s="23">
        <f xml:space="preserve"> RTD("cqg.rtd",,"StudyData", $P$6, "Bar", "", "High", $O$4, -$B160, $T$4,$S$4,,$Q$4,$R$4)</f>
        <v>-47.66</v>
      </c>
      <c r="H160" s="23">
        <f xml:space="preserve"> RTD("cqg.rtd",,"StudyData", $P$6, "Bar", "", "Low", $O$4, -$B160, $T$4,$S$4,,$Q$4,$R$4)</f>
        <v>-47.77</v>
      </c>
      <c r="I160" s="23">
        <f xml:space="preserve"> RTD("cqg.rtd",,"StudyData", $P$6, "Bar", "", "Close", $O$4, -$B160, $T$4,$S$4,,$Q$4,$R$4)</f>
        <v>-47.76</v>
      </c>
      <c r="J160" s="23"/>
      <c r="K160" s="23"/>
      <c r="L160" s="23"/>
    </row>
    <row r="161" spans="2:12" x14ac:dyDescent="0.3">
      <c r="B161" s="19">
        <f t="shared" si="8"/>
        <v>157</v>
      </c>
      <c r="C161" s="21">
        <f xml:space="preserve"> RTD("cqg.rtd",,"StudyData", $P$6, "Bar", "", "Time", $O$4,-$B161, $T$4, "", "","False")</f>
        <v>42670.3125</v>
      </c>
      <c r="D161" s="22" t="str">
        <f t="shared" si="7"/>
        <v>7:30</v>
      </c>
      <c r="E161" s="22">
        <f xml:space="preserve"> RTD("cqg.rtd",,"StudyData", $P$6, "Bar", "", "Time", $O$4, -$B161,$T$4,$S$4, "","False")</f>
        <v>42670.3125</v>
      </c>
      <c r="F161" s="23">
        <f xml:space="preserve"> RTD("cqg.rtd",,"StudyData", $P$6, "Bar", "", "Open", $O$4, -$B161, $T$4,$S$4,,$Q$4,$R$4)</f>
        <v>-47.86</v>
      </c>
      <c r="G161" s="23">
        <f xml:space="preserve"> RTD("cqg.rtd",,"StudyData", $P$6, "Bar", "", "High", $O$4, -$B161, $T$4,$S$4,,$Q$4,$R$4)</f>
        <v>-47.71</v>
      </c>
      <c r="H161" s="23">
        <f xml:space="preserve"> RTD("cqg.rtd",,"StudyData", $P$6, "Bar", "", "Low", $O$4, -$B161, $T$4,$S$4,,$Q$4,$R$4)</f>
        <v>-47.86</v>
      </c>
      <c r="I161" s="23">
        <f xml:space="preserve"> RTD("cqg.rtd",,"StudyData", $P$6, "Bar", "", "Close", $O$4, -$B161, $T$4,$S$4,,$Q$4,$R$4)</f>
        <v>-47.74</v>
      </c>
      <c r="J161" s="23"/>
      <c r="K161" s="23"/>
      <c r="L161" s="23"/>
    </row>
    <row r="162" spans="2:12" x14ac:dyDescent="0.3">
      <c r="B162" s="19">
        <f t="shared" si="8"/>
        <v>158</v>
      </c>
      <c r="C162" s="21">
        <f xml:space="preserve"> RTD("cqg.rtd",,"StudyData", $P$6, "Bar", "", "Time", $O$4,-$B162, $T$4, "", "","False")</f>
        <v>42670.305555555555</v>
      </c>
      <c r="D162" s="22" t="str">
        <f t="shared" si="7"/>
        <v>7:20</v>
      </c>
      <c r="E162" s="22">
        <f xml:space="preserve"> RTD("cqg.rtd",,"StudyData", $P$6, "Bar", "", "Time", $O$4, -$B162,$T$4,$S$4, "","False")</f>
        <v>42670.305555555555</v>
      </c>
      <c r="F162" s="23">
        <f xml:space="preserve"> RTD("cqg.rtd",,"StudyData", $P$6, "Bar", "", "Open", $O$4, -$B162, $T$4,$S$4,,$Q$4,$R$4)</f>
        <v>-47.82</v>
      </c>
      <c r="G162" s="23">
        <f xml:space="preserve"> RTD("cqg.rtd",,"StudyData", $P$6, "Bar", "", "High", $O$4, -$B162, $T$4,$S$4,,$Q$4,$R$4)</f>
        <v>-47.82</v>
      </c>
      <c r="H162" s="23">
        <f xml:space="preserve"> RTD("cqg.rtd",,"StudyData", $P$6, "Bar", "", "Low", $O$4, -$B162, $T$4,$S$4,,$Q$4,$R$4)</f>
        <v>-47.87</v>
      </c>
      <c r="I162" s="23">
        <f xml:space="preserve"> RTD("cqg.rtd",,"StudyData", $P$6, "Bar", "", "Close", $O$4, -$B162, $T$4,$S$4,,$Q$4,$R$4)</f>
        <v>-47.83</v>
      </c>
      <c r="J162" s="23"/>
      <c r="K162" s="23"/>
      <c r="L162" s="23"/>
    </row>
    <row r="163" spans="2:12" x14ac:dyDescent="0.3">
      <c r="B163" s="19">
        <f t="shared" si="8"/>
        <v>159</v>
      </c>
      <c r="C163" s="21">
        <f xml:space="preserve"> RTD("cqg.rtd",,"StudyData", $P$6, "Bar", "", "Time", $O$4,-$B163, $T$4, "", "","False")</f>
        <v>42670.298611111109</v>
      </c>
      <c r="D163" s="22" t="str">
        <f t="shared" si="7"/>
        <v>7:10</v>
      </c>
      <c r="E163" s="22">
        <f xml:space="preserve"> RTD("cqg.rtd",,"StudyData", $P$6, "Bar", "", "Time", $O$4, -$B163,$T$4,$S$4, "","False")</f>
        <v>42670.298611111109</v>
      </c>
      <c r="F163" s="23">
        <f xml:space="preserve"> RTD("cqg.rtd",,"StudyData", $P$6, "Bar", "", "Open", $O$4, -$B163, $T$4,$S$4,,$Q$4,$R$4)</f>
        <v>-47.84</v>
      </c>
      <c r="G163" s="23">
        <f xml:space="preserve"> RTD("cqg.rtd",,"StudyData", $P$6, "Bar", "", "High", $O$4, -$B163, $T$4,$S$4,,$Q$4,$R$4)</f>
        <v>-47.84</v>
      </c>
      <c r="H163" s="23">
        <f xml:space="preserve"> RTD("cqg.rtd",,"StudyData", $P$6, "Bar", "", "Low", $O$4, -$B163, $T$4,$S$4,,$Q$4,$R$4)</f>
        <v>-47.91</v>
      </c>
      <c r="I163" s="23">
        <f xml:space="preserve"> RTD("cqg.rtd",,"StudyData", $P$6, "Bar", "", "Close", $O$4, -$B163, $T$4,$S$4,,$Q$4,$R$4)</f>
        <v>-47.84</v>
      </c>
      <c r="J163" s="23"/>
      <c r="K163" s="23"/>
      <c r="L163" s="23"/>
    </row>
    <row r="164" spans="2:12" x14ac:dyDescent="0.3">
      <c r="B164" s="19">
        <f t="shared" si="8"/>
        <v>160</v>
      </c>
      <c r="C164" s="21">
        <f xml:space="preserve"> RTD("cqg.rtd",,"StudyData", $P$6, "Bar", "", "Time", $O$4,-$B164, $T$4, "", "","False")</f>
        <v>42670.291666666664</v>
      </c>
      <c r="D164" s="22" t="str">
        <f t="shared" si="7"/>
        <v>7:00</v>
      </c>
      <c r="E164" s="22">
        <f xml:space="preserve"> RTD("cqg.rtd",,"StudyData", $P$6, "Bar", "", "Time", $O$4, -$B164,$T$4,$S$4, "","False")</f>
        <v>42670.291666666664</v>
      </c>
      <c r="F164" s="23">
        <f xml:space="preserve"> RTD("cqg.rtd",,"StudyData", $P$6, "Bar", "", "Open", $O$4, -$B164, $T$4,$S$4,,$Q$4,$R$4)</f>
        <v>-47.82</v>
      </c>
      <c r="G164" s="23">
        <f xml:space="preserve"> RTD("cqg.rtd",,"StudyData", $P$6, "Bar", "", "High", $O$4, -$B164, $T$4,$S$4,,$Q$4,$R$4)</f>
        <v>-47.81</v>
      </c>
      <c r="H164" s="23">
        <f xml:space="preserve"> RTD("cqg.rtd",,"StudyData", $P$6, "Bar", "", "Low", $O$4, -$B164, $T$4,$S$4,,$Q$4,$R$4)</f>
        <v>-47.86</v>
      </c>
      <c r="I164" s="23">
        <f xml:space="preserve"> RTD("cqg.rtd",,"StudyData", $P$6, "Bar", "", "Close", $O$4, -$B164, $T$4,$S$4,,$Q$4,$R$4)</f>
        <v>-47.81</v>
      </c>
      <c r="J164" s="23"/>
      <c r="K164" s="23"/>
      <c r="L164" s="23"/>
    </row>
    <row r="165" spans="2:12" x14ac:dyDescent="0.3">
      <c r="B165" s="19">
        <f t="shared" si="8"/>
        <v>161</v>
      </c>
      <c r="C165" s="21">
        <f xml:space="preserve"> RTD("cqg.rtd",,"StudyData", $P$6, "Bar", "", "Time", $O$4,-$B165, $T$4, "", "","False")</f>
        <v>42670.284722222219</v>
      </c>
      <c r="D165" s="22" t="str">
        <f t="shared" si="7"/>
        <v>6:50</v>
      </c>
      <c r="E165" s="22">
        <f xml:space="preserve"> RTD("cqg.rtd",,"StudyData", $P$6, "Bar", "", "Time", $O$4, -$B165,$T$4,$S$4, "","False")</f>
        <v>42670.284722222219</v>
      </c>
      <c r="F165" s="23">
        <f xml:space="preserve"> RTD("cqg.rtd",,"StudyData", $P$6, "Bar", "", "Open", $O$4, -$B165, $T$4,$S$4,,$Q$4,$R$4)</f>
        <v>-47.87</v>
      </c>
      <c r="G165" s="23">
        <f xml:space="preserve"> RTD("cqg.rtd",,"StudyData", $P$6, "Bar", "", "High", $O$4, -$B165, $T$4,$S$4,,$Q$4,$R$4)</f>
        <v>-47.79</v>
      </c>
      <c r="H165" s="23">
        <f xml:space="preserve"> RTD("cqg.rtd",,"StudyData", $P$6, "Bar", "", "Low", $O$4, -$B165, $T$4,$S$4,,$Q$4,$R$4)</f>
        <v>-47.87</v>
      </c>
      <c r="I165" s="23">
        <f xml:space="preserve"> RTD("cqg.rtd",,"StudyData", $P$6, "Bar", "", "Close", $O$4, -$B165, $T$4,$S$4,,$Q$4,$R$4)</f>
        <v>-47.79</v>
      </c>
      <c r="J165" s="23"/>
      <c r="K165" s="23"/>
      <c r="L165" s="23"/>
    </row>
    <row r="166" spans="2:12" x14ac:dyDescent="0.3">
      <c r="B166" s="19">
        <f t="shared" si="8"/>
        <v>162</v>
      </c>
      <c r="C166" s="21">
        <f xml:space="preserve"> RTD("cqg.rtd",,"StudyData", $P$6, "Bar", "", "Time", $O$4,-$B166, $T$4, "", "","False")</f>
        <v>42670.277777777781</v>
      </c>
      <c r="D166" s="22" t="str">
        <f t="shared" si="7"/>
        <v>6:40</v>
      </c>
      <c r="E166" s="22">
        <f xml:space="preserve"> RTD("cqg.rtd",,"StudyData", $P$6, "Bar", "", "Time", $O$4, -$B166,$T$4,$S$4, "","False")</f>
        <v>42670.277777777781</v>
      </c>
      <c r="F166" s="23">
        <f xml:space="preserve"> RTD("cqg.rtd",,"StudyData", $P$6, "Bar", "", "Open", $O$4, -$B166, $T$4,$S$4,,$Q$4,$R$4)</f>
        <v>-47.91</v>
      </c>
      <c r="G166" s="23">
        <f xml:space="preserve"> RTD("cqg.rtd",,"StudyData", $P$6, "Bar", "", "High", $O$4, -$B166, $T$4,$S$4,,$Q$4,$R$4)</f>
        <v>-47.84</v>
      </c>
      <c r="H166" s="23">
        <f xml:space="preserve"> RTD("cqg.rtd",,"StudyData", $P$6, "Bar", "", "Low", $O$4, -$B166, $T$4,$S$4,,$Q$4,$R$4)</f>
        <v>-47.91</v>
      </c>
      <c r="I166" s="23">
        <f xml:space="preserve"> RTD("cqg.rtd",,"StudyData", $P$6, "Bar", "", "Close", $O$4, -$B166, $T$4,$S$4,,$Q$4,$R$4)</f>
        <v>-47.86</v>
      </c>
      <c r="J166" s="23"/>
      <c r="K166" s="23"/>
      <c r="L166" s="23"/>
    </row>
    <row r="167" spans="2:12" x14ac:dyDescent="0.3">
      <c r="B167" s="19">
        <f t="shared" si="8"/>
        <v>163</v>
      </c>
      <c r="C167" s="21">
        <f xml:space="preserve"> RTD("cqg.rtd",,"StudyData", $P$6, "Bar", "", "Time", $O$4,-$B167, $T$4, "", "","False")</f>
        <v>42670.270833333336</v>
      </c>
      <c r="D167" s="22" t="str">
        <f t="shared" si="7"/>
        <v>6:30</v>
      </c>
      <c r="E167" s="22">
        <f xml:space="preserve"> RTD("cqg.rtd",,"StudyData", $P$6, "Bar", "", "Time", $O$4, -$B167,$T$4,$S$4, "","False")</f>
        <v>42670.270833333336</v>
      </c>
      <c r="F167" s="23">
        <f xml:space="preserve"> RTD("cqg.rtd",,"StudyData", $P$6, "Bar", "", "Open", $O$4, -$B167, $T$4,$S$4,,$Q$4,$R$4)</f>
        <v>-47.93</v>
      </c>
      <c r="G167" s="23">
        <f xml:space="preserve"> RTD("cqg.rtd",,"StudyData", $P$6, "Bar", "", "High", $O$4, -$B167, $T$4,$S$4,,$Q$4,$R$4)</f>
        <v>-47.89</v>
      </c>
      <c r="H167" s="23">
        <f xml:space="preserve"> RTD("cqg.rtd",,"StudyData", $P$6, "Bar", "", "Low", $O$4, -$B167, $T$4,$S$4,,$Q$4,$R$4)</f>
        <v>-47.95</v>
      </c>
      <c r="I167" s="23">
        <f xml:space="preserve"> RTD("cqg.rtd",,"StudyData", $P$6, "Bar", "", "Close", $O$4, -$B167, $T$4,$S$4,,$Q$4,$R$4)</f>
        <v>-47.9</v>
      </c>
      <c r="J167" s="23"/>
      <c r="K167" s="23"/>
      <c r="L167" s="23"/>
    </row>
    <row r="168" spans="2:12" x14ac:dyDescent="0.3">
      <c r="B168" s="19">
        <f t="shared" si="8"/>
        <v>164</v>
      </c>
      <c r="C168" s="21">
        <f xml:space="preserve"> RTD("cqg.rtd",,"StudyData", $P$6, "Bar", "", "Time", $O$4,-$B168, $T$4, "", "","False")</f>
        <v>42670.263888888891</v>
      </c>
      <c r="D168" s="22" t="str">
        <f t="shared" si="7"/>
        <v>6:20</v>
      </c>
      <c r="E168" s="22">
        <f xml:space="preserve"> RTD("cqg.rtd",,"StudyData", $P$6, "Bar", "", "Time", $O$4, -$B168,$T$4,$S$4, "","False")</f>
        <v>42670.263888888891</v>
      </c>
      <c r="F168" s="23">
        <f xml:space="preserve"> RTD("cqg.rtd",,"StudyData", $P$6, "Bar", "", "Open", $O$4, -$B168, $T$4,$S$4,,$Q$4,$R$4)</f>
        <v>-47.91</v>
      </c>
      <c r="G168" s="23">
        <f xml:space="preserve"> RTD("cqg.rtd",,"StudyData", $P$6, "Bar", "", "High", $O$4, -$B168, $T$4,$S$4,,$Q$4,$R$4)</f>
        <v>-47.89</v>
      </c>
      <c r="H168" s="23">
        <f xml:space="preserve"> RTD("cqg.rtd",,"StudyData", $P$6, "Bar", "", "Low", $O$4, -$B168, $T$4,$S$4,,$Q$4,$R$4)</f>
        <v>-47.96</v>
      </c>
      <c r="I168" s="23">
        <f xml:space="preserve"> RTD("cqg.rtd",,"StudyData", $P$6, "Bar", "", "Close", $O$4, -$B168, $T$4,$S$4,,$Q$4,$R$4)</f>
        <v>-47.92</v>
      </c>
      <c r="J168" s="23"/>
      <c r="K168" s="23"/>
      <c r="L168" s="23"/>
    </row>
    <row r="169" spans="2:12" x14ac:dyDescent="0.3">
      <c r="B169" s="19">
        <f t="shared" si="8"/>
        <v>165</v>
      </c>
      <c r="C169" s="21">
        <f xml:space="preserve"> RTD("cqg.rtd",,"StudyData", $P$6, "Bar", "", "Time", $O$4,-$B169, $T$4, "", "","False")</f>
        <v>42670.256944444445</v>
      </c>
      <c r="D169" s="22" t="str">
        <f t="shared" si="7"/>
        <v>6:10</v>
      </c>
      <c r="E169" s="22">
        <f xml:space="preserve"> RTD("cqg.rtd",,"StudyData", $P$6, "Bar", "", "Time", $O$4, -$B169,$T$4,$S$4, "","False")</f>
        <v>42670.256944444445</v>
      </c>
      <c r="F169" s="23">
        <f xml:space="preserve"> RTD("cqg.rtd",,"StudyData", $P$6, "Bar", "", "Open", $O$4, -$B169, $T$4,$S$4,,$Q$4,$R$4)</f>
        <v>-47.86</v>
      </c>
      <c r="G169" s="23">
        <f xml:space="preserve"> RTD("cqg.rtd",,"StudyData", $P$6, "Bar", "", "High", $O$4, -$B169, $T$4,$S$4,,$Q$4,$R$4)</f>
        <v>-47.85</v>
      </c>
      <c r="H169" s="23">
        <f xml:space="preserve"> RTD("cqg.rtd",,"StudyData", $P$6, "Bar", "", "Low", $O$4, -$B169, $T$4,$S$4,,$Q$4,$R$4)</f>
        <v>-47.93</v>
      </c>
      <c r="I169" s="23">
        <f xml:space="preserve"> RTD("cqg.rtd",,"StudyData", $P$6, "Bar", "", "Close", $O$4, -$B169, $T$4,$S$4,,$Q$4,$R$4)</f>
        <v>-47.87</v>
      </c>
      <c r="J169" s="23"/>
      <c r="K169" s="23"/>
      <c r="L169" s="23"/>
    </row>
    <row r="170" spans="2:12" x14ac:dyDescent="0.3">
      <c r="B170" s="19">
        <f t="shared" si="8"/>
        <v>166</v>
      </c>
      <c r="C170" s="21">
        <f xml:space="preserve"> RTD("cqg.rtd",,"StudyData", $P$6, "Bar", "", "Time", $O$4,-$B170, $T$4, "", "","False")</f>
        <v>42670.25</v>
      </c>
      <c r="D170" s="22" t="str">
        <f t="shared" si="7"/>
        <v>6:00</v>
      </c>
      <c r="E170" s="22">
        <f xml:space="preserve"> RTD("cqg.rtd",,"StudyData", $P$6, "Bar", "", "Time", $O$4, -$B170,$T$4,$S$4, "","False")</f>
        <v>42670.25</v>
      </c>
      <c r="F170" s="23">
        <f xml:space="preserve"> RTD("cqg.rtd",,"StudyData", $P$6, "Bar", "", "Open", $O$4, -$B170, $T$4,$S$4,,$Q$4,$R$4)</f>
        <v>-47.86</v>
      </c>
      <c r="G170" s="23">
        <f xml:space="preserve"> RTD("cqg.rtd",,"StudyData", $P$6, "Bar", "", "High", $O$4, -$B170, $T$4,$S$4,,$Q$4,$R$4)</f>
        <v>-47.86</v>
      </c>
      <c r="H170" s="23">
        <f xml:space="preserve"> RTD("cqg.rtd",,"StudyData", $P$6, "Bar", "", "Low", $O$4, -$B170, $T$4,$S$4,,$Q$4,$R$4)</f>
        <v>-47.88</v>
      </c>
      <c r="I170" s="23">
        <f xml:space="preserve"> RTD("cqg.rtd",,"StudyData", $P$6, "Bar", "", "Close", $O$4, -$B170, $T$4,$S$4,,$Q$4,$R$4)</f>
        <v>-47.87</v>
      </c>
      <c r="J170" s="23"/>
      <c r="K170" s="23"/>
      <c r="L170" s="23"/>
    </row>
    <row r="171" spans="2:12" x14ac:dyDescent="0.3">
      <c r="B171" s="19">
        <f t="shared" si="8"/>
        <v>167</v>
      </c>
      <c r="C171" s="21">
        <f xml:space="preserve"> RTD("cqg.rtd",,"StudyData", $P$6, "Bar", "", "Time", $O$4,-$B171, $T$4, "", "","False")</f>
        <v>42670.243055555555</v>
      </c>
      <c r="D171" s="22" t="str">
        <f t="shared" si="7"/>
        <v>5:50</v>
      </c>
      <c r="E171" s="22">
        <f xml:space="preserve"> RTD("cqg.rtd",,"StudyData", $P$6, "Bar", "", "Time", $O$4, -$B171,$T$4,$S$4, "","False")</f>
        <v>42670.243055555555</v>
      </c>
      <c r="F171" s="23">
        <f xml:space="preserve"> RTD("cqg.rtd",,"StudyData", $P$6, "Bar", "", "Open", $O$4, -$B171, $T$4,$S$4,,$Q$4,$R$4)</f>
        <v>-47.94</v>
      </c>
      <c r="G171" s="23">
        <f xml:space="preserve"> RTD("cqg.rtd",,"StudyData", $P$6, "Bar", "", "High", $O$4, -$B171, $T$4,$S$4,,$Q$4,$R$4)</f>
        <v>-47.85</v>
      </c>
      <c r="H171" s="23">
        <f xml:space="preserve"> RTD("cqg.rtd",,"StudyData", $P$6, "Bar", "", "Low", $O$4, -$B171, $T$4,$S$4,,$Q$4,$R$4)</f>
        <v>-47.94</v>
      </c>
      <c r="I171" s="23">
        <f xml:space="preserve"> RTD("cqg.rtd",,"StudyData", $P$6, "Bar", "", "Close", $O$4, -$B171, $T$4,$S$4,,$Q$4,$R$4)</f>
        <v>-47.85</v>
      </c>
      <c r="J171" s="23"/>
      <c r="K171" s="23"/>
      <c r="L171" s="23"/>
    </row>
    <row r="172" spans="2:12" x14ac:dyDescent="0.3">
      <c r="B172" s="19">
        <f t="shared" si="8"/>
        <v>168</v>
      </c>
      <c r="C172" s="21">
        <f xml:space="preserve"> RTD("cqg.rtd",,"StudyData", $P$6, "Bar", "", "Time", $O$4,-$B172, $T$4, "", "","False")</f>
        <v>42670.236111111109</v>
      </c>
      <c r="D172" s="22" t="str">
        <f t="shared" si="7"/>
        <v>5:40</v>
      </c>
      <c r="E172" s="22">
        <f xml:space="preserve"> RTD("cqg.rtd",,"StudyData", $P$6, "Bar", "", "Time", $O$4, -$B172,$T$4,$S$4, "","False")</f>
        <v>42670.236111111109</v>
      </c>
      <c r="F172" s="23">
        <f xml:space="preserve"> RTD("cqg.rtd",,"StudyData", $P$6, "Bar", "", "Open", $O$4, -$B172, $T$4,$S$4,,$Q$4,$R$4)</f>
        <v>-47.98</v>
      </c>
      <c r="G172" s="23">
        <f xml:space="preserve"> RTD("cqg.rtd",,"StudyData", $P$6, "Bar", "", "High", $O$4, -$B172, $T$4,$S$4,,$Q$4,$R$4)</f>
        <v>-47.94</v>
      </c>
      <c r="H172" s="23">
        <f xml:space="preserve"> RTD("cqg.rtd",,"StudyData", $P$6, "Bar", "", "Low", $O$4, -$B172, $T$4,$S$4,,$Q$4,$R$4)</f>
        <v>-47.98</v>
      </c>
      <c r="I172" s="23">
        <f xml:space="preserve"> RTD("cqg.rtd",,"StudyData", $P$6, "Bar", "", "Close", $O$4, -$B172, $T$4,$S$4,,$Q$4,$R$4)</f>
        <v>-47.95</v>
      </c>
      <c r="J172" s="23"/>
      <c r="K172" s="23"/>
      <c r="L172" s="23"/>
    </row>
    <row r="173" spans="2:12" x14ac:dyDescent="0.3">
      <c r="B173" s="19">
        <f t="shared" si="8"/>
        <v>169</v>
      </c>
      <c r="C173" s="21">
        <f xml:space="preserve"> RTD("cqg.rtd",,"StudyData", $P$6, "Bar", "", "Time", $O$4,-$B173, $T$4, "", "","False")</f>
        <v>42670.229166666664</v>
      </c>
      <c r="D173" s="22" t="str">
        <f t="shared" si="7"/>
        <v>5:30</v>
      </c>
      <c r="E173" s="22">
        <f xml:space="preserve"> RTD("cqg.rtd",,"StudyData", $P$6, "Bar", "", "Time", $O$4, -$B173,$T$4,$S$4, "","False")</f>
        <v>42670.229166666664</v>
      </c>
      <c r="F173" s="23">
        <f xml:space="preserve"> RTD("cqg.rtd",,"StudyData", $P$6, "Bar", "", "Open", $O$4, -$B173, $T$4,$S$4,,$Q$4,$R$4)</f>
        <v>-47.93</v>
      </c>
      <c r="G173" s="23">
        <f xml:space="preserve"> RTD("cqg.rtd",,"StudyData", $P$6, "Bar", "", "High", $O$4, -$B173, $T$4,$S$4,,$Q$4,$R$4)</f>
        <v>-47.9</v>
      </c>
      <c r="H173" s="23">
        <f xml:space="preserve"> RTD("cqg.rtd",,"StudyData", $P$6, "Bar", "", "Low", $O$4, -$B173, $T$4,$S$4,,$Q$4,$R$4)</f>
        <v>-48.01</v>
      </c>
      <c r="I173" s="23">
        <f xml:space="preserve"> RTD("cqg.rtd",,"StudyData", $P$6, "Bar", "", "Close", $O$4, -$B173, $T$4,$S$4,,$Q$4,$R$4)</f>
        <v>-47.97</v>
      </c>
      <c r="J173" s="23"/>
      <c r="K173" s="23"/>
      <c r="L173" s="23"/>
    </row>
    <row r="174" spans="2:12" x14ac:dyDescent="0.3">
      <c r="B174" s="19">
        <f t="shared" si="8"/>
        <v>170</v>
      </c>
      <c r="C174" s="21">
        <f xml:space="preserve"> RTD("cqg.rtd",,"StudyData", $P$6, "Bar", "", "Time", $O$4,-$B174, $T$4, "", "","False")</f>
        <v>42670.222222222219</v>
      </c>
      <c r="D174" s="22" t="str">
        <f t="shared" si="7"/>
        <v>5:20</v>
      </c>
      <c r="E174" s="22">
        <f xml:space="preserve"> RTD("cqg.rtd",,"StudyData", $P$6, "Bar", "", "Time", $O$4, -$B174,$T$4,$S$4, "","False")</f>
        <v>42670.222222222219</v>
      </c>
      <c r="F174" s="23">
        <f xml:space="preserve"> RTD("cqg.rtd",,"StudyData", $P$6, "Bar", "", "Open", $O$4, -$B174, $T$4,$S$4,,$Q$4,$R$4)</f>
        <v>-47.92</v>
      </c>
      <c r="G174" s="23">
        <f xml:space="preserve"> RTD("cqg.rtd",,"StudyData", $P$6, "Bar", "", "High", $O$4, -$B174, $T$4,$S$4,,$Q$4,$R$4)</f>
        <v>-47.87</v>
      </c>
      <c r="H174" s="23">
        <f xml:space="preserve"> RTD("cqg.rtd",,"StudyData", $P$6, "Bar", "", "Low", $O$4, -$B174, $T$4,$S$4,,$Q$4,$R$4)</f>
        <v>-47.93</v>
      </c>
      <c r="I174" s="23">
        <f xml:space="preserve"> RTD("cqg.rtd",,"StudyData", $P$6, "Bar", "", "Close", $O$4, -$B174, $T$4,$S$4,,$Q$4,$R$4)</f>
        <v>-47.91</v>
      </c>
      <c r="J174" s="23"/>
      <c r="K174" s="23"/>
      <c r="L174" s="23"/>
    </row>
    <row r="175" spans="2:12" x14ac:dyDescent="0.3">
      <c r="B175" s="19">
        <f t="shared" si="8"/>
        <v>171</v>
      </c>
      <c r="C175" s="21">
        <f xml:space="preserve"> RTD("cqg.rtd",,"StudyData", $P$6, "Bar", "", "Time", $O$4,-$B175, $T$4, "", "","False")</f>
        <v>42670.215277777781</v>
      </c>
      <c r="D175" s="22" t="str">
        <f t="shared" si="7"/>
        <v>5:10</v>
      </c>
      <c r="E175" s="22">
        <f xml:space="preserve"> RTD("cqg.rtd",,"StudyData", $P$6, "Bar", "", "Time", $O$4, -$B175,$T$4,$S$4, "","False")</f>
        <v>42670.215277777781</v>
      </c>
      <c r="F175" s="23">
        <f xml:space="preserve"> RTD("cqg.rtd",,"StudyData", $P$6, "Bar", "", "Open", $O$4, -$B175, $T$4,$S$4,,$Q$4,$R$4)</f>
        <v>-47.93</v>
      </c>
      <c r="G175" s="23">
        <f xml:space="preserve"> RTD("cqg.rtd",,"StudyData", $P$6, "Bar", "", "High", $O$4, -$B175, $T$4,$S$4,,$Q$4,$R$4)</f>
        <v>-47.84</v>
      </c>
      <c r="H175" s="23">
        <f xml:space="preserve"> RTD("cqg.rtd",,"StudyData", $P$6, "Bar", "", "Low", $O$4, -$B175, $T$4,$S$4,,$Q$4,$R$4)</f>
        <v>-47.93</v>
      </c>
      <c r="I175" s="23">
        <f xml:space="preserve"> RTD("cqg.rtd",,"StudyData", $P$6, "Bar", "", "Close", $O$4, -$B175, $T$4,$S$4,,$Q$4,$R$4)</f>
        <v>-47.92</v>
      </c>
      <c r="J175" s="23"/>
      <c r="K175" s="23"/>
      <c r="L175" s="23"/>
    </row>
    <row r="176" spans="2:12" x14ac:dyDescent="0.3">
      <c r="B176" s="19">
        <f t="shared" si="8"/>
        <v>172</v>
      </c>
      <c r="C176" s="21">
        <f xml:space="preserve"> RTD("cqg.rtd",,"StudyData", $P$6, "Bar", "", "Time", $O$4,-$B176, $T$4, "", "","False")</f>
        <v>42670.208333333336</v>
      </c>
      <c r="D176" s="22" t="str">
        <f t="shared" si="7"/>
        <v>5:00</v>
      </c>
      <c r="E176" s="22">
        <f xml:space="preserve"> RTD("cqg.rtd",,"StudyData", $P$6, "Bar", "", "Time", $O$4, -$B176,$T$4,$S$4, "","False")</f>
        <v>42670.208333333336</v>
      </c>
      <c r="F176" s="23">
        <f xml:space="preserve"> RTD("cqg.rtd",,"StudyData", $P$6, "Bar", "", "Open", $O$4, -$B176, $T$4,$S$4,,$Q$4,$R$4)</f>
        <v>-47.87</v>
      </c>
      <c r="G176" s="23">
        <f xml:space="preserve"> RTD("cqg.rtd",,"StudyData", $P$6, "Bar", "", "High", $O$4, -$B176, $T$4,$S$4,,$Q$4,$R$4)</f>
        <v>-47.87</v>
      </c>
      <c r="H176" s="23">
        <f xml:space="preserve"> RTD("cqg.rtd",,"StudyData", $P$6, "Bar", "", "Low", $O$4, -$B176, $T$4,$S$4,,$Q$4,$R$4)</f>
        <v>-47.91</v>
      </c>
      <c r="I176" s="23">
        <f xml:space="preserve"> RTD("cqg.rtd",,"StudyData", $P$6, "Bar", "", "Close", $O$4, -$B176, $T$4,$S$4,,$Q$4,$R$4)</f>
        <v>-47.9</v>
      </c>
      <c r="J176" s="23"/>
      <c r="K176" s="23"/>
      <c r="L176" s="23"/>
    </row>
    <row r="177" spans="2:12" x14ac:dyDescent="0.3">
      <c r="B177" s="19">
        <f t="shared" si="8"/>
        <v>173</v>
      </c>
      <c r="C177" s="21">
        <f xml:space="preserve"> RTD("cqg.rtd",,"StudyData", $P$6, "Bar", "", "Time", $O$4,-$B177, $T$4, "", "","False")</f>
        <v>42670.201388888891</v>
      </c>
      <c r="D177" s="22" t="str">
        <f t="shared" si="7"/>
        <v>4:50</v>
      </c>
      <c r="E177" s="22">
        <f xml:space="preserve"> RTD("cqg.rtd",,"StudyData", $P$6, "Bar", "", "Time", $O$4, -$B177,$T$4,$S$4, "","False")</f>
        <v>42670.201388888891</v>
      </c>
      <c r="F177" s="23">
        <f xml:space="preserve"> RTD("cqg.rtd",,"StudyData", $P$6, "Bar", "", "Open", $O$4, -$B177, $T$4,$S$4,,$Q$4,$R$4)</f>
        <v>-47.85</v>
      </c>
      <c r="G177" s="23">
        <f xml:space="preserve"> RTD("cqg.rtd",,"StudyData", $P$6, "Bar", "", "High", $O$4, -$B177, $T$4,$S$4,,$Q$4,$R$4)</f>
        <v>-47.8</v>
      </c>
      <c r="H177" s="23">
        <f xml:space="preserve"> RTD("cqg.rtd",,"StudyData", $P$6, "Bar", "", "Low", $O$4, -$B177, $T$4,$S$4,,$Q$4,$R$4)</f>
        <v>-47.87</v>
      </c>
      <c r="I177" s="23">
        <f xml:space="preserve"> RTD("cqg.rtd",,"StudyData", $P$6, "Bar", "", "Close", $O$4, -$B177, $T$4,$S$4,,$Q$4,$R$4)</f>
        <v>-47.85</v>
      </c>
      <c r="J177" s="23"/>
      <c r="K177" s="23"/>
      <c r="L177" s="23"/>
    </row>
    <row r="178" spans="2:12" x14ac:dyDescent="0.3">
      <c r="B178" s="19">
        <f t="shared" si="8"/>
        <v>174</v>
      </c>
      <c r="C178" s="21">
        <f xml:space="preserve"> RTD("cqg.rtd",,"StudyData", $P$6, "Bar", "", "Time", $O$4,-$B178, $T$4, "", "","False")</f>
        <v>42670.194444444445</v>
      </c>
      <c r="D178" s="22" t="str">
        <f t="shared" si="7"/>
        <v>4:40</v>
      </c>
      <c r="E178" s="22">
        <f xml:space="preserve"> RTD("cqg.rtd",,"StudyData", $P$6, "Bar", "", "Time", $O$4, -$B178,$T$4,$S$4, "","False")</f>
        <v>42670.194444444445</v>
      </c>
      <c r="F178" s="23">
        <f xml:space="preserve"> RTD("cqg.rtd",,"StudyData", $P$6, "Bar", "", "Open", $O$4, -$B178, $T$4,$S$4,,$Q$4,$R$4)</f>
        <v>-47.87</v>
      </c>
      <c r="G178" s="23">
        <f xml:space="preserve"> RTD("cqg.rtd",,"StudyData", $P$6, "Bar", "", "High", $O$4, -$B178, $T$4,$S$4,,$Q$4,$R$4)</f>
        <v>-47.86</v>
      </c>
      <c r="H178" s="23">
        <f xml:space="preserve"> RTD("cqg.rtd",,"StudyData", $P$6, "Bar", "", "Low", $O$4, -$B178, $T$4,$S$4,,$Q$4,$R$4)</f>
        <v>-47.89</v>
      </c>
      <c r="I178" s="23">
        <f xml:space="preserve"> RTD("cqg.rtd",,"StudyData", $P$6, "Bar", "", "Close", $O$4, -$B178, $T$4,$S$4,,$Q$4,$R$4)</f>
        <v>-47.87</v>
      </c>
      <c r="J178" s="23"/>
      <c r="K178" s="23"/>
      <c r="L178" s="23"/>
    </row>
    <row r="179" spans="2:12" x14ac:dyDescent="0.3">
      <c r="B179" s="19">
        <f t="shared" si="8"/>
        <v>175</v>
      </c>
      <c r="C179" s="21">
        <f xml:space="preserve"> RTD("cqg.rtd",,"StudyData", $P$6, "Bar", "", "Time", $O$4,-$B179, $T$4, "", "","False")</f>
        <v>42670.1875</v>
      </c>
      <c r="D179" s="22" t="str">
        <f t="shared" si="7"/>
        <v>4:30</v>
      </c>
      <c r="E179" s="22">
        <f xml:space="preserve"> RTD("cqg.rtd",,"StudyData", $P$6, "Bar", "", "Time", $O$4, -$B179,$T$4,$S$4, "","False")</f>
        <v>42670.1875</v>
      </c>
      <c r="F179" s="23">
        <f xml:space="preserve"> RTD("cqg.rtd",,"StudyData", $P$6, "Bar", "", "Open", $O$4, -$B179, $T$4,$S$4,,$Q$4,$R$4)</f>
        <v>-47.86</v>
      </c>
      <c r="G179" s="23">
        <f xml:space="preserve"> RTD("cqg.rtd",,"StudyData", $P$6, "Bar", "", "High", $O$4, -$B179, $T$4,$S$4,,$Q$4,$R$4)</f>
        <v>-47.83</v>
      </c>
      <c r="H179" s="23">
        <f xml:space="preserve"> RTD("cqg.rtd",,"StudyData", $P$6, "Bar", "", "Low", $O$4, -$B179, $T$4,$S$4,,$Q$4,$R$4)</f>
        <v>-47.9</v>
      </c>
      <c r="I179" s="23">
        <f xml:space="preserve"> RTD("cqg.rtd",,"StudyData", $P$6, "Bar", "", "Close", $O$4, -$B179, $T$4,$S$4,,$Q$4,$R$4)</f>
        <v>-47.88</v>
      </c>
      <c r="J179" s="23"/>
      <c r="K179" s="23"/>
      <c r="L179" s="23"/>
    </row>
    <row r="180" spans="2:12" x14ac:dyDescent="0.3">
      <c r="B180" s="19">
        <f t="shared" si="8"/>
        <v>176</v>
      </c>
      <c r="C180" s="21">
        <f xml:space="preserve"> RTD("cqg.rtd",,"StudyData", $P$6, "Bar", "", "Time", $O$4,-$B180, $T$4, "", "","False")</f>
        <v>42670.180555555555</v>
      </c>
      <c r="D180" s="22" t="str">
        <f t="shared" si="7"/>
        <v>4:20</v>
      </c>
      <c r="E180" s="22">
        <f xml:space="preserve"> RTD("cqg.rtd",,"StudyData", $P$6, "Bar", "", "Time", $O$4, -$B180,$T$4,$S$4, "","False")</f>
        <v>42670.180555555555</v>
      </c>
      <c r="F180" s="23">
        <f xml:space="preserve"> RTD("cqg.rtd",,"StudyData", $P$6, "Bar", "", "Open", $O$4, -$B180, $T$4,$S$4,,$Q$4,$R$4)</f>
        <v>-47.84</v>
      </c>
      <c r="G180" s="23">
        <f xml:space="preserve"> RTD("cqg.rtd",,"StudyData", $P$6, "Bar", "", "High", $O$4, -$B180, $T$4,$S$4,,$Q$4,$R$4)</f>
        <v>-47.84</v>
      </c>
      <c r="H180" s="23">
        <f xml:space="preserve"> RTD("cqg.rtd",,"StudyData", $P$6, "Bar", "", "Low", $O$4, -$B180, $T$4,$S$4,,$Q$4,$R$4)</f>
        <v>-47.91</v>
      </c>
      <c r="I180" s="23">
        <f xml:space="preserve"> RTD("cqg.rtd",,"StudyData", $P$6, "Bar", "", "Close", $O$4, -$B180, $T$4,$S$4,,$Q$4,$R$4)</f>
        <v>-47.88</v>
      </c>
      <c r="J180" s="23"/>
      <c r="K180" s="23"/>
      <c r="L180" s="23"/>
    </row>
    <row r="181" spans="2:12" x14ac:dyDescent="0.3">
      <c r="B181" s="19">
        <f t="shared" si="8"/>
        <v>177</v>
      </c>
      <c r="C181" s="21">
        <f xml:space="preserve"> RTD("cqg.rtd",,"StudyData", $P$6, "Bar", "", "Time", $O$4,-$B181, $T$4, "", "","False")</f>
        <v>42670.173611111109</v>
      </c>
      <c r="D181" s="22" t="str">
        <f t="shared" si="7"/>
        <v>4:10</v>
      </c>
      <c r="E181" s="22">
        <f xml:space="preserve"> RTD("cqg.rtd",,"StudyData", $P$6, "Bar", "", "Time", $O$4, -$B181,$T$4,$S$4, "","False")</f>
        <v>42670.173611111109</v>
      </c>
      <c r="F181" s="23">
        <f xml:space="preserve"> RTD("cqg.rtd",,"StudyData", $P$6, "Bar", "", "Open", $O$4, -$B181, $T$4,$S$4,,$Q$4,$R$4)</f>
        <v>-47.83</v>
      </c>
      <c r="G181" s="23">
        <f xml:space="preserve"> RTD("cqg.rtd",,"StudyData", $P$6, "Bar", "", "High", $O$4, -$B181, $T$4,$S$4,,$Q$4,$R$4)</f>
        <v>-47.8</v>
      </c>
      <c r="H181" s="23">
        <f xml:space="preserve"> RTD("cqg.rtd",,"StudyData", $P$6, "Bar", "", "Low", $O$4, -$B181, $T$4,$S$4,,$Q$4,$R$4)</f>
        <v>-47.86</v>
      </c>
      <c r="I181" s="23">
        <f xml:space="preserve"> RTD("cqg.rtd",,"StudyData", $P$6, "Bar", "", "Close", $O$4, -$B181, $T$4,$S$4,,$Q$4,$R$4)</f>
        <v>-47.86</v>
      </c>
      <c r="J181" s="23"/>
      <c r="K181" s="23"/>
      <c r="L181" s="23"/>
    </row>
    <row r="182" spans="2:12" x14ac:dyDescent="0.3">
      <c r="B182" s="19">
        <f t="shared" si="8"/>
        <v>178</v>
      </c>
      <c r="C182" s="21">
        <f xml:space="preserve"> RTD("cqg.rtd",,"StudyData", $P$6, "Bar", "", "Time", $O$4,-$B182, $T$4, "", "","False")</f>
        <v>42670.166666666664</v>
      </c>
      <c r="D182" s="22" t="str">
        <f t="shared" si="7"/>
        <v>4:00</v>
      </c>
      <c r="E182" s="22">
        <f xml:space="preserve"> RTD("cqg.rtd",,"StudyData", $P$6, "Bar", "", "Time", $O$4, -$B182,$T$4,$S$4, "","False")</f>
        <v>42670.166666666664</v>
      </c>
      <c r="F182" s="23">
        <f xml:space="preserve"> RTD("cqg.rtd",,"StudyData", $P$6, "Bar", "", "Open", $O$4, -$B182, $T$4,$S$4,,$Q$4,$R$4)</f>
        <v>-47.79</v>
      </c>
      <c r="G182" s="23">
        <f xml:space="preserve"> RTD("cqg.rtd",,"StudyData", $P$6, "Bar", "", "High", $O$4, -$B182, $T$4,$S$4,,$Q$4,$R$4)</f>
        <v>-47.76</v>
      </c>
      <c r="H182" s="23">
        <f xml:space="preserve"> RTD("cqg.rtd",,"StudyData", $P$6, "Bar", "", "Low", $O$4, -$B182, $T$4,$S$4,,$Q$4,$R$4)</f>
        <v>-47.84</v>
      </c>
      <c r="I182" s="23">
        <f xml:space="preserve"> RTD("cqg.rtd",,"StudyData", $P$6, "Bar", "", "Close", $O$4, -$B182, $T$4,$S$4,,$Q$4,$R$4)</f>
        <v>-47.79</v>
      </c>
      <c r="J182" s="23"/>
      <c r="K182" s="23"/>
      <c r="L182" s="23"/>
    </row>
    <row r="183" spans="2:12" x14ac:dyDescent="0.3">
      <c r="B183" s="19">
        <f t="shared" si="8"/>
        <v>179</v>
      </c>
      <c r="C183" s="21">
        <f xml:space="preserve"> RTD("cqg.rtd",,"StudyData", $P$6, "Bar", "", "Time", $O$4,-$B183, $T$4, "", "","False")</f>
        <v>42670.159722222219</v>
      </c>
      <c r="D183" s="22" t="str">
        <f t="shared" si="7"/>
        <v>3:50</v>
      </c>
      <c r="E183" s="22">
        <f xml:space="preserve"> RTD("cqg.rtd",,"StudyData", $P$6, "Bar", "", "Time", $O$4, -$B183,$T$4,$S$4, "","False")</f>
        <v>42670.159722222219</v>
      </c>
      <c r="F183" s="23">
        <f xml:space="preserve"> RTD("cqg.rtd",,"StudyData", $P$6, "Bar", "", "Open", $O$4, -$B183, $T$4,$S$4,,$Q$4,$R$4)</f>
        <v>-47.83</v>
      </c>
      <c r="G183" s="23">
        <f xml:space="preserve"> RTD("cqg.rtd",,"StudyData", $P$6, "Bar", "", "High", $O$4, -$B183, $T$4,$S$4,,$Q$4,$R$4)</f>
        <v>-47.75</v>
      </c>
      <c r="H183" s="23">
        <f xml:space="preserve"> RTD("cqg.rtd",,"StudyData", $P$6, "Bar", "", "Low", $O$4, -$B183, $T$4,$S$4,,$Q$4,$R$4)</f>
        <v>-47.84</v>
      </c>
      <c r="I183" s="23">
        <f xml:space="preserve"> RTD("cqg.rtd",,"StudyData", $P$6, "Bar", "", "Close", $O$4, -$B183, $T$4,$S$4,,$Q$4,$R$4)</f>
        <v>-47.75</v>
      </c>
      <c r="J183" s="23"/>
      <c r="K183" s="23"/>
      <c r="L183" s="23"/>
    </row>
    <row r="184" spans="2:12" x14ac:dyDescent="0.3">
      <c r="B184" s="19">
        <f t="shared" si="8"/>
        <v>180</v>
      </c>
      <c r="C184" s="21">
        <f xml:space="preserve"> RTD("cqg.rtd",,"StudyData", $P$6, "Bar", "", "Time", $O$4,-$B184, $T$4, "", "","False")</f>
        <v>42670.152777777781</v>
      </c>
      <c r="D184" s="22" t="str">
        <f t="shared" si="7"/>
        <v>3:40</v>
      </c>
      <c r="E184" s="22">
        <f xml:space="preserve"> RTD("cqg.rtd",,"StudyData", $P$6, "Bar", "", "Time", $O$4, -$B184,$T$4,$S$4, "","False")</f>
        <v>42670.152777777781</v>
      </c>
      <c r="F184" s="23">
        <f xml:space="preserve"> RTD("cqg.rtd",,"StudyData", $P$6, "Bar", "", "Open", $O$4, -$B184, $T$4,$S$4,,$Q$4,$R$4)</f>
        <v>-47.89</v>
      </c>
      <c r="G184" s="23">
        <f xml:space="preserve"> RTD("cqg.rtd",,"StudyData", $P$6, "Bar", "", "High", $O$4, -$B184, $T$4,$S$4,,$Q$4,$R$4)</f>
        <v>-47.8</v>
      </c>
      <c r="H184" s="23">
        <f xml:space="preserve"> RTD("cqg.rtd",,"StudyData", $P$6, "Bar", "", "Low", $O$4, -$B184, $T$4,$S$4,,$Q$4,$R$4)</f>
        <v>-47.91</v>
      </c>
      <c r="I184" s="23">
        <f xml:space="preserve"> RTD("cqg.rtd",,"StudyData", $P$6, "Bar", "", "Close", $O$4, -$B184, $T$4,$S$4,,$Q$4,$R$4)</f>
        <v>-47.84</v>
      </c>
      <c r="J184" s="23"/>
      <c r="K184" s="23"/>
      <c r="L184" s="23"/>
    </row>
    <row r="185" spans="2:12" x14ac:dyDescent="0.3">
      <c r="B185" s="19">
        <f t="shared" si="8"/>
        <v>181</v>
      </c>
      <c r="C185" s="21">
        <f xml:space="preserve"> RTD("cqg.rtd",,"StudyData", $P$6, "Bar", "", "Time", $O$4,-$B185, $T$4, "", "","False")</f>
        <v>42670.145833333336</v>
      </c>
      <c r="D185" s="22" t="str">
        <f t="shared" si="7"/>
        <v>3:30</v>
      </c>
      <c r="E185" s="22">
        <f xml:space="preserve"> RTD("cqg.rtd",,"StudyData", $P$6, "Bar", "", "Time", $O$4, -$B185,$T$4,$S$4, "","False")</f>
        <v>42670.145833333336</v>
      </c>
      <c r="F185" s="23">
        <f xml:space="preserve"> RTD("cqg.rtd",,"StudyData", $P$6, "Bar", "", "Open", $O$4, -$B185, $T$4,$S$4,,$Q$4,$R$4)</f>
        <v>-47.97</v>
      </c>
      <c r="G185" s="23">
        <f xml:space="preserve"> RTD("cqg.rtd",,"StudyData", $P$6, "Bar", "", "High", $O$4, -$B185, $T$4,$S$4,,$Q$4,$R$4)</f>
        <v>-47.9</v>
      </c>
      <c r="H185" s="23">
        <f xml:space="preserve"> RTD("cqg.rtd",,"StudyData", $P$6, "Bar", "", "Low", $O$4, -$B185, $T$4,$S$4,,$Q$4,$R$4)</f>
        <v>-47.97</v>
      </c>
      <c r="I185" s="23">
        <f xml:space="preserve"> RTD("cqg.rtd",,"StudyData", $P$6, "Bar", "", "Close", $O$4, -$B185, $T$4,$S$4,,$Q$4,$R$4)</f>
        <v>-47.9</v>
      </c>
      <c r="J185" s="23"/>
      <c r="K185" s="23"/>
      <c r="L185" s="23"/>
    </row>
    <row r="186" spans="2:12" x14ac:dyDescent="0.3">
      <c r="B186" s="19">
        <f t="shared" si="8"/>
        <v>182</v>
      </c>
      <c r="C186" s="21">
        <f xml:space="preserve"> RTD("cqg.rtd",,"StudyData", $P$6, "Bar", "", "Time", $O$4,-$B186, $T$4, "", "","False")</f>
        <v>42670.138888888891</v>
      </c>
      <c r="D186" s="22" t="str">
        <f t="shared" si="7"/>
        <v>3:20</v>
      </c>
      <c r="E186" s="22">
        <f xml:space="preserve"> RTD("cqg.rtd",,"StudyData", $P$6, "Bar", "", "Time", $O$4, -$B186,$T$4,$S$4, "","False")</f>
        <v>42670.138888888891</v>
      </c>
      <c r="F186" s="23">
        <f xml:space="preserve"> RTD("cqg.rtd",,"StudyData", $P$6, "Bar", "", "Open", $O$4, -$B186, $T$4,$S$4,,$Q$4,$R$4)</f>
        <v>-47.89</v>
      </c>
      <c r="G186" s="23">
        <f xml:space="preserve"> RTD("cqg.rtd",,"StudyData", $P$6, "Bar", "", "High", $O$4, -$B186, $T$4,$S$4,,$Q$4,$R$4)</f>
        <v>-47.89</v>
      </c>
      <c r="H186" s="23">
        <f xml:space="preserve"> RTD("cqg.rtd",,"StudyData", $P$6, "Bar", "", "Low", $O$4, -$B186, $T$4,$S$4,,$Q$4,$R$4)</f>
        <v>-47.97</v>
      </c>
      <c r="I186" s="23">
        <f xml:space="preserve"> RTD("cqg.rtd",,"StudyData", $P$6, "Bar", "", "Close", $O$4, -$B186, $T$4,$S$4,,$Q$4,$R$4)</f>
        <v>-47.94</v>
      </c>
      <c r="J186" s="23"/>
      <c r="K186" s="23"/>
      <c r="L186" s="23"/>
    </row>
    <row r="187" spans="2:12" x14ac:dyDescent="0.3">
      <c r="B187" s="19">
        <f t="shared" si="8"/>
        <v>183</v>
      </c>
      <c r="C187" s="21">
        <f xml:space="preserve"> RTD("cqg.rtd",,"StudyData", $P$6, "Bar", "", "Time", $O$4,-$B187, $T$4, "", "","False")</f>
        <v>42670.131944444445</v>
      </c>
      <c r="D187" s="22" t="str">
        <f t="shared" si="7"/>
        <v>3:10</v>
      </c>
      <c r="E187" s="22">
        <f xml:space="preserve"> RTD("cqg.rtd",,"StudyData", $P$6, "Bar", "", "Time", $O$4, -$B187,$T$4,$S$4, "","False")</f>
        <v>42670.131944444445</v>
      </c>
      <c r="F187" s="23">
        <f xml:space="preserve"> RTD("cqg.rtd",,"StudyData", $P$6, "Bar", "", "Open", $O$4, -$B187, $T$4,$S$4,,$Q$4,$R$4)</f>
        <v>-47.86</v>
      </c>
      <c r="G187" s="23">
        <f xml:space="preserve"> RTD("cqg.rtd",,"StudyData", $P$6, "Bar", "", "High", $O$4, -$B187, $T$4,$S$4,,$Q$4,$R$4)</f>
        <v>-47.86</v>
      </c>
      <c r="H187" s="23">
        <f xml:space="preserve"> RTD("cqg.rtd",,"StudyData", $P$6, "Bar", "", "Low", $O$4, -$B187, $T$4,$S$4,,$Q$4,$R$4)</f>
        <v>-47.93</v>
      </c>
      <c r="I187" s="23">
        <f xml:space="preserve"> RTD("cqg.rtd",,"StudyData", $P$6, "Bar", "", "Close", $O$4, -$B187, $T$4,$S$4,,$Q$4,$R$4)</f>
        <v>-47.89</v>
      </c>
      <c r="J187" s="23"/>
      <c r="K187" s="23"/>
      <c r="L187" s="23"/>
    </row>
    <row r="188" spans="2:12" x14ac:dyDescent="0.3">
      <c r="B188" s="19">
        <f t="shared" si="8"/>
        <v>184</v>
      </c>
      <c r="C188" s="21">
        <f xml:space="preserve"> RTD("cqg.rtd",,"StudyData", $P$6, "Bar", "", "Time", $O$4,-$B188, $T$4, "", "","False")</f>
        <v>42670.125</v>
      </c>
      <c r="D188" s="22" t="str">
        <f t="shared" si="7"/>
        <v>3:00</v>
      </c>
      <c r="E188" s="22">
        <f xml:space="preserve"> RTD("cqg.rtd",,"StudyData", $P$6, "Bar", "", "Time", $O$4, -$B188,$T$4,$S$4, "","False")</f>
        <v>42670.125</v>
      </c>
      <c r="F188" s="23">
        <f xml:space="preserve"> RTD("cqg.rtd",,"StudyData", $P$6, "Bar", "", "Open", $O$4, -$B188, $T$4,$S$4,,$Q$4,$R$4)</f>
        <v>-47.78</v>
      </c>
      <c r="G188" s="23">
        <f xml:space="preserve"> RTD("cqg.rtd",,"StudyData", $P$6, "Bar", "", "High", $O$4, -$B188, $T$4,$S$4,,$Q$4,$R$4)</f>
        <v>-47.78</v>
      </c>
      <c r="H188" s="23">
        <f xml:space="preserve"> RTD("cqg.rtd",,"StudyData", $P$6, "Bar", "", "Low", $O$4, -$B188, $T$4,$S$4,,$Q$4,$R$4)</f>
        <v>-47.93</v>
      </c>
      <c r="I188" s="23">
        <f xml:space="preserve"> RTD("cqg.rtd",,"StudyData", $P$6, "Bar", "", "Close", $O$4, -$B188, $T$4,$S$4,,$Q$4,$R$4)</f>
        <v>-47.87</v>
      </c>
      <c r="J188" s="23"/>
      <c r="K188" s="23"/>
      <c r="L188" s="23"/>
    </row>
    <row r="189" spans="2:12" x14ac:dyDescent="0.3">
      <c r="B189" s="19">
        <f t="shared" si="8"/>
        <v>185</v>
      </c>
      <c r="C189" s="21">
        <f xml:space="preserve"> RTD("cqg.rtd",,"StudyData", $P$6, "Bar", "", "Time", $O$4,-$B189, $T$4, "", "","False")</f>
        <v>42670.118055555555</v>
      </c>
      <c r="D189" s="22" t="str">
        <f t="shared" si="7"/>
        <v>2:50</v>
      </c>
      <c r="E189" s="22">
        <f xml:space="preserve"> RTD("cqg.rtd",,"StudyData", $P$6, "Bar", "", "Time", $O$4, -$B189,$T$4,$S$4, "","False")</f>
        <v>42670.118055555555</v>
      </c>
      <c r="F189" s="23">
        <f xml:space="preserve"> RTD("cqg.rtd",,"StudyData", $P$6, "Bar", "", "Open", $O$4, -$B189, $T$4,$S$4,,$Q$4,$R$4)</f>
        <v>-47.72</v>
      </c>
      <c r="G189" s="23">
        <f xml:space="preserve"> RTD("cqg.rtd",,"StudyData", $P$6, "Bar", "", "High", $O$4, -$B189, $T$4,$S$4,,$Q$4,$R$4)</f>
        <v>-47.67</v>
      </c>
      <c r="H189" s="23">
        <f xml:space="preserve"> RTD("cqg.rtd",,"StudyData", $P$6, "Bar", "", "Low", $O$4, -$B189, $T$4,$S$4,,$Q$4,$R$4)</f>
        <v>-47.73</v>
      </c>
      <c r="I189" s="23">
        <f xml:space="preserve"> RTD("cqg.rtd",,"StudyData", $P$6, "Bar", "", "Close", $O$4, -$B189, $T$4,$S$4,,$Q$4,$R$4)</f>
        <v>-47.73</v>
      </c>
      <c r="J189" s="23"/>
      <c r="K189" s="23"/>
      <c r="L189" s="23"/>
    </row>
    <row r="190" spans="2:12" x14ac:dyDescent="0.3">
      <c r="B190" s="19">
        <f t="shared" si="8"/>
        <v>186</v>
      </c>
      <c r="C190" s="21">
        <f xml:space="preserve"> RTD("cqg.rtd",,"StudyData", $P$6, "Bar", "", "Time", $O$4,-$B190, $T$4, "", "","False")</f>
        <v>42670.111111111109</v>
      </c>
      <c r="D190" s="22" t="str">
        <f t="shared" si="7"/>
        <v>2:40</v>
      </c>
      <c r="E190" s="22">
        <f xml:space="preserve"> RTD("cqg.rtd",,"StudyData", $P$6, "Bar", "", "Time", $O$4, -$B190,$T$4,$S$4, "","False")</f>
        <v>42670.111111111109</v>
      </c>
      <c r="F190" s="23">
        <f xml:space="preserve"> RTD("cqg.rtd",,"StudyData", $P$6, "Bar", "", "Open", $O$4, -$B190, $T$4,$S$4,,$Q$4,$R$4)</f>
        <v>-47.68</v>
      </c>
      <c r="G190" s="23">
        <f xml:space="preserve"> RTD("cqg.rtd",,"StudyData", $P$6, "Bar", "", "High", $O$4, -$B190, $T$4,$S$4,,$Q$4,$R$4)</f>
        <v>-47.65</v>
      </c>
      <c r="H190" s="23">
        <f xml:space="preserve"> RTD("cqg.rtd",,"StudyData", $P$6, "Bar", "", "Low", $O$4, -$B190, $T$4,$S$4,,$Q$4,$R$4)</f>
        <v>-47.71</v>
      </c>
      <c r="I190" s="23">
        <f xml:space="preserve"> RTD("cqg.rtd",,"StudyData", $P$6, "Bar", "", "Close", $O$4, -$B190, $T$4,$S$4,,$Q$4,$R$4)</f>
        <v>-47.69</v>
      </c>
      <c r="J190" s="23"/>
      <c r="K190" s="23"/>
      <c r="L190" s="23"/>
    </row>
    <row r="191" spans="2:12" x14ac:dyDescent="0.3">
      <c r="B191" s="19">
        <f t="shared" si="8"/>
        <v>187</v>
      </c>
      <c r="C191" s="21">
        <f xml:space="preserve"> RTD("cqg.rtd",,"StudyData", $P$6, "Bar", "", "Time", $O$4,-$B191, $T$4, "", "","False")</f>
        <v>42670.104166666664</v>
      </c>
      <c r="D191" s="22" t="str">
        <f t="shared" si="7"/>
        <v>2:30</v>
      </c>
      <c r="E191" s="22">
        <f xml:space="preserve"> RTD("cqg.rtd",,"StudyData", $P$6, "Bar", "", "Time", $O$4, -$B191,$T$4,$S$4, "","False")</f>
        <v>42670.104166666664</v>
      </c>
      <c r="F191" s="23">
        <f xml:space="preserve"> RTD("cqg.rtd",,"StudyData", $P$6, "Bar", "", "Open", $O$4, -$B191, $T$4,$S$4,,$Q$4,$R$4)</f>
        <v>-47.67</v>
      </c>
      <c r="G191" s="23">
        <f xml:space="preserve"> RTD("cqg.rtd",,"StudyData", $P$6, "Bar", "", "High", $O$4, -$B191, $T$4,$S$4,,$Q$4,$R$4)</f>
        <v>-47.64</v>
      </c>
      <c r="H191" s="23">
        <f xml:space="preserve"> RTD("cqg.rtd",,"StudyData", $P$6, "Bar", "", "Low", $O$4, -$B191, $T$4,$S$4,,$Q$4,$R$4)</f>
        <v>-47.7</v>
      </c>
      <c r="I191" s="23">
        <f xml:space="preserve"> RTD("cqg.rtd",,"StudyData", $P$6, "Bar", "", "Close", $O$4, -$B191, $T$4,$S$4,,$Q$4,$R$4)</f>
        <v>-47.67</v>
      </c>
      <c r="J191" s="23"/>
      <c r="K191" s="23"/>
      <c r="L191" s="23"/>
    </row>
    <row r="192" spans="2:12" x14ac:dyDescent="0.3">
      <c r="B192" s="19">
        <f t="shared" si="8"/>
        <v>188</v>
      </c>
      <c r="C192" s="21">
        <f xml:space="preserve"> RTD("cqg.rtd",,"StudyData", $P$6, "Bar", "", "Time", $O$4,-$B192, $T$4, "", "","False")</f>
        <v>42670.097222222219</v>
      </c>
      <c r="D192" s="22" t="str">
        <f t="shared" si="7"/>
        <v>2:20</v>
      </c>
      <c r="E192" s="22">
        <f xml:space="preserve"> RTD("cqg.rtd",,"StudyData", $P$6, "Bar", "", "Time", $O$4, -$B192,$T$4,$S$4, "","False")</f>
        <v>42670.097222222219</v>
      </c>
      <c r="F192" s="23">
        <f xml:space="preserve"> RTD("cqg.rtd",,"StudyData", $P$6, "Bar", "", "Open", $O$4, -$B192, $T$4,$S$4,,$Q$4,$R$4)</f>
        <v>-47.62</v>
      </c>
      <c r="G192" s="23">
        <f xml:space="preserve"> RTD("cqg.rtd",,"StudyData", $P$6, "Bar", "", "High", $O$4, -$B192, $T$4,$S$4,,$Q$4,$R$4)</f>
        <v>-47.61</v>
      </c>
      <c r="H192" s="23">
        <f xml:space="preserve"> RTD("cqg.rtd",,"StudyData", $P$6, "Bar", "", "Low", $O$4, -$B192, $T$4,$S$4,,$Q$4,$R$4)</f>
        <v>-47.67</v>
      </c>
      <c r="I192" s="23">
        <f xml:space="preserve"> RTD("cqg.rtd",,"StudyData", $P$6, "Bar", "", "Close", $O$4, -$B192, $T$4,$S$4,,$Q$4,$R$4)</f>
        <v>-47.64</v>
      </c>
      <c r="J192" s="23"/>
      <c r="K192" s="23"/>
      <c r="L192" s="23"/>
    </row>
    <row r="193" spans="2:12" x14ac:dyDescent="0.3">
      <c r="B193" s="19">
        <f t="shared" si="8"/>
        <v>189</v>
      </c>
      <c r="C193" s="21">
        <f xml:space="preserve"> RTD("cqg.rtd",,"StudyData", $P$6, "Bar", "", "Time", $O$4,-$B193, $T$4, "", "","False")</f>
        <v>42670.090277777781</v>
      </c>
      <c r="D193" s="22" t="str">
        <f t="shared" si="7"/>
        <v>2:10</v>
      </c>
      <c r="E193" s="22">
        <f xml:space="preserve"> RTD("cqg.rtd",,"StudyData", $P$6, "Bar", "", "Time", $O$4, -$B193,$T$4,$S$4, "","False")</f>
        <v>42670.090277777781</v>
      </c>
      <c r="F193" s="23">
        <f xml:space="preserve"> RTD("cqg.rtd",,"StudyData", $P$6, "Bar", "", "Open", $O$4, -$B193, $T$4,$S$4,,$Q$4,$R$4)</f>
        <v>-47.72</v>
      </c>
      <c r="G193" s="23">
        <f xml:space="preserve"> RTD("cqg.rtd",,"StudyData", $P$6, "Bar", "", "High", $O$4, -$B193, $T$4,$S$4,,$Q$4,$R$4)</f>
        <v>-47.6</v>
      </c>
      <c r="H193" s="23">
        <f xml:space="preserve"> RTD("cqg.rtd",,"StudyData", $P$6, "Bar", "", "Low", $O$4, -$B193, $T$4,$S$4,,$Q$4,$R$4)</f>
        <v>-47.72</v>
      </c>
      <c r="I193" s="23">
        <f xml:space="preserve"> RTD("cqg.rtd",,"StudyData", $P$6, "Bar", "", "Close", $O$4, -$B193, $T$4,$S$4,,$Q$4,$R$4)</f>
        <v>-47.64</v>
      </c>
      <c r="J193" s="23"/>
      <c r="K193" s="23"/>
      <c r="L193" s="23"/>
    </row>
    <row r="194" spans="2:12" x14ac:dyDescent="0.3">
      <c r="B194" s="19">
        <f t="shared" si="8"/>
        <v>190</v>
      </c>
      <c r="C194" s="21">
        <f xml:space="preserve"> RTD("cqg.rtd",,"StudyData", $P$6, "Bar", "", "Time", $O$4,-$B194, $T$4, "", "","False")</f>
        <v>42670.083333333336</v>
      </c>
      <c r="D194" s="22" t="str">
        <f t="shared" si="7"/>
        <v>2:00</v>
      </c>
      <c r="E194" s="22">
        <f xml:space="preserve"> RTD("cqg.rtd",,"StudyData", $P$6, "Bar", "", "Time", $O$4, -$B194,$T$4,$S$4, "","False")</f>
        <v>42670.083333333336</v>
      </c>
      <c r="F194" s="23">
        <f xml:space="preserve"> RTD("cqg.rtd",,"StudyData", $P$6, "Bar", "", "Open", $O$4, -$B194, $T$4,$S$4,,$Q$4,$R$4)</f>
        <v>-47.77</v>
      </c>
      <c r="G194" s="23">
        <f xml:space="preserve"> RTD("cqg.rtd",,"StudyData", $P$6, "Bar", "", "High", $O$4, -$B194, $T$4,$S$4,,$Q$4,$R$4)</f>
        <v>-47.7</v>
      </c>
      <c r="H194" s="23">
        <f xml:space="preserve"> RTD("cqg.rtd",,"StudyData", $P$6, "Bar", "", "Low", $O$4, -$B194, $T$4,$S$4,,$Q$4,$R$4)</f>
        <v>-47.8</v>
      </c>
      <c r="I194" s="23">
        <f xml:space="preserve"> RTD("cqg.rtd",,"StudyData", $P$6, "Bar", "", "Close", $O$4, -$B194, $T$4,$S$4,,$Q$4,$R$4)</f>
        <v>-47.7</v>
      </c>
      <c r="J194" s="23"/>
      <c r="K194" s="23"/>
      <c r="L194" s="23"/>
    </row>
    <row r="195" spans="2:12" x14ac:dyDescent="0.3">
      <c r="B195" s="19">
        <f t="shared" si="8"/>
        <v>191</v>
      </c>
      <c r="C195" s="21">
        <f xml:space="preserve"> RTD("cqg.rtd",,"StudyData", $P$6, "Bar", "", "Time", $O$4,-$B195, $T$4, "", "","False")</f>
        <v>42670.076388888891</v>
      </c>
      <c r="D195" s="22" t="str">
        <f t="shared" si="7"/>
        <v>1:50</v>
      </c>
      <c r="E195" s="22">
        <f xml:space="preserve"> RTD("cqg.rtd",,"StudyData", $P$6, "Bar", "", "Time", $O$4, -$B195,$T$4,$S$4, "","False")</f>
        <v>42670.076388888891</v>
      </c>
      <c r="F195" s="23">
        <f xml:space="preserve"> RTD("cqg.rtd",,"StudyData", $P$6, "Bar", "", "Open", $O$4, -$B195, $T$4,$S$4,,$Q$4,$R$4)</f>
        <v>-47.81</v>
      </c>
      <c r="G195" s="23">
        <f xml:space="preserve"> RTD("cqg.rtd",,"StudyData", $P$6, "Bar", "", "High", $O$4, -$B195, $T$4,$S$4,,$Q$4,$R$4)</f>
        <v>-47.81</v>
      </c>
      <c r="H195" s="23">
        <f xml:space="preserve"> RTD("cqg.rtd",,"StudyData", $P$6, "Bar", "", "Low", $O$4, -$B195, $T$4,$S$4,,$Q$4,$R$4)</f>
        <v>-47.87</v>
      </c>
      <c r="I195" s="23">
        <f xml:space="preserve"> RTD("cqg.rtd",,"StudyData", $P$6, "Bar", "", "Close", $O$4, -$B195, $T$4,$S$4,,$Q$4,$R$4)</f>
        <v>-47.85</v>
      </c>
      <c r="J195" s="23"/>
      <c r="K195" s="23"/>
      <c r="L195" s="23"/>
    </row>
    <row r="196" spans="2:12" x14ac:dyDescent="0.3">
      <c r="B196" s="19">
        <f t="shared" si="8"/>
        <v>192</v>
      </c>
      <c r="C196" s="21">
        <f xml:space="preserve"> RTD("cqg.rtd",,"StudyData", $P$6, "Bar", "", "Time", $O$4,-$B196, $T$4, "", "","False")</f>
        <v>42670.069444444445</v>
      </c>
      <c r="D196" s="22" t="str">
        <f t="shared" si="7"/>
        <v>1:40</v>
      </c>
      <c r="E196" s="22">
        <f xml:space="preserve"> RTD("cqg.rtd",,"StudyData", $P$6, "Bar", "", "Time", $O$4, -$B196,$T$4,$S$4, "","False")</f>
        <v>42670.069444444445</v>
      </c>
      <c r="F196" s="23">
        <f xml:space="preserve"> RTD("cqg.rtd",,"StudyData", $P$6, "Bar", "", "Open", $O$4, -$B196, $T$4,$S$4,,$Q$4,$R$4)</f>
        <v>-47.83</v>
      </c>
      <c r="G196" s="23">
        <f xml:space="preserve"> RTD("cqg.rtd",,"StudyData", $P$6, "Bar", "", "High", $O$4, -$B196, $T$4,$S$4,,$Q$4,$R$4)</f>
        <v>-47.79</v>
      </c>
      <c r="H196" s="23">
        <f xml:space="preserve"> RTD("cqg.rtd",,"StudyData", $P$6, "Bar", "", "Low", $O$4, -$B196, $T$4,$S$4,,$Q$4,$R$4)</f>
        <v>-47.84</v>
      </c>
      <c r="I196" s="23">
        <f xml:space="preserve"> RTD("cqg.rtd",,"StudyData", $P$6, "Bar", "", "Close", $O$4, -$B196, $T$4,$S$4,,$Q$4,$R$4)</f>
        <v>-47.83</v>
      </c>
      <c r="J196" s="23"/>
      <c r="K196" s="23"/>
      <c r="L196" s="23"/>
    </row>
    <row r="197" spans="2:12" x14ac:dyDescent="0.3">
      <c r="B197" s="19">
        <f t="shared" si="8"/>
        <v>193</v>
      </c>
      <c r="C197" s="21">
        <f xml:space="preserve"> RTD("cqg.rtd",,"StudyData", $P$6, "Bar", "", "Time", $O$4,-$B197, $T$4, "", "","False")</f>
        <v>42670.0625</v>
      </c>
      <c r="D197" s="22" t="str">
        <f t="shared" ref="D197:D260" si="9">IF(ISTEXT($O$4),TEXT(C197,"MM/DD/YY"),TEXT(E197,"H:MM"))</f>
        <v>1:30</v>
      </c>
      <c r="E197" s="22">
        <f xml:space="preserve"> RTD("cqg.rtd",,"StudyData", $P$6, "Bar", "", "Time", $O$4, -$B197,$T$4,$S$4, "","False")</f>
        <v>42670.0625</v>
      </c>
      <c r="F197" s="23">
        <f xml:space="preserve"> RTD("cqg.rtd",,"StudyData", $P$6, "Bar", "", "Open", $O$4, -$B197, $T$4,$S$4,,$Q$4,$R$4)</f>
        <v>-47.8</v>
      </c>
      <c r="G197" s="23">
        <f xml:space="preserve"> RTD("cqg.rtd",,"StudyData", $P$6, "Bar", "", "High", $O$4, -$B197, $T$4,$S$4,,$Q$4,$R$4)</f>
        <v>-47.79</v>
      </c>
      <c r="H197" s="23">
        <f xml:space="preserve"> RTD("cqg.rtd",,"StudyData", $P$6, "Bar", "", "Low", $O$4, -$B197, $T$4,$S$4,,$Q$4,$R$4)</f>
        <v>-47.8</v>
      </c>
      <c r="I197" s="23">
        <f xml:space="preserve"> RTD("cqg.rtd",,"StudyData", $P$6, "Bar", "", "Close", $O$4, -$B197, $T$4,$S$4,,$Q$4,$R$4)</f>
        <v>-47.8</v>
      </c>
      <c r="J197" s="23"/>
      <c r="K197" s="23"/>
      <c r="L197" s="23"/>
    </row>
    <row r="198" spans="2:12" x14ac:dyDescent="0.3">
      <c r="B198" s="19">
        <f t="shared" ref="B198:B261" si="10">B197+1</f>
        <v>194</v>
      </c>
      <c r="C198" s="21">
        <f xml:space="preserve"> RTD("cqg.rtd",,"StudyData", $P$6, "Bar", "", "Time", $O$4,-$B198, $T$4, "", "","False")</f>
        <v>42670.055555555555</v>
      </c>
      <c r="D198" s="22" t="str">
        <f t="shared" si="9"/>
        <v>1:20</v>
      </c>
      <c r="E198" s="22">
        <f xml:space="preserve"> RTD("cqg.rtd",,"StudyData", $P$6, "Bar", "", "Time", $O$4, -$B198,$T$4,$S$4, "","False")</f>
        <v>42670.055555555555</v>
      </c>
      <c r="F198" s="23">
        <f xml:space="preserve"> RTD("cqg.rtd",,"StudyData", $P$6, "Bar", "", "Open", $O$4, -$B198, $T$4,$S$4,,$Q$4,$R$4)</f>
        <v>-47.84</v>
      </c>
      <c r="G198" s="23">
        <f xml:space="preserve"> RTD("cqg.rtd",,"StudyData", $P$6, "Bar", "", "High", $O$4, -$B198, $T$4,$S$4,,$Q$4,$R$4)</f>
        <v>-47.79</v>
      </c>
      <c r="H198" s="23">
        <f xml:space="preserve"> RTD("cqg.rtd",,"StudyData", $P$6, "Bar", "", "Low", $O$4, -$B198, $T$4,$S$4,,$Q$4,$R$4)</f>
        <v>-47.88</v>
      </c>
      <c r="I198" s="23">
        <f xml:space="preserve"> RTD("cqg.rtd",,"StudyData", $P$6, "Bar", "", "Close", $O$4, -$B198, $T$4,$S$4,,$Q$4,$R$4)</f>
        <v>-47.82</v>
      </c>
      <c r="J198" s="23"/>
      <c r="K198" s="23"/>
      <c r="L198" s="23"/>
    </row>
    <row r="199" spans="2:12" x14ac:dyDescent="0.3">
      <c r="B199" s="19">
        <f t="shared" si="10"/>
        <v>195</v>
      </c>
      <c r="C199" s="21">
        <f xml:space="preserve"> RTD("cqg.rtd",,"StudyData", $P$6, "Bar", "", "Time", $O$4,-$B199, $T$4, "", "","False")</f>
        <v>42670.048611111109</v>
      </c>
      <c r="D199" s="22" t="str">
        <f t="shared" si="9"/>
        <v>1:10</v>
      </c>
      <c r="E199" s="22">
        <f xml:space="preserve"> RTD("cqg.rtd",,"StudyData", $P$6, "Bar", "", "Time", $O$4, -$B199,$T$4,$S$4, "","False")</f>
        <v>42670.048611111109</v>
      </c>
      <c r="F199" s="23">
        <f xml:space="preserve"> RTD("cqg.rtd",,"StudyData", $P$6, "Bar", "", "Open", $O$4, -$B199, $T$4,$S$4,,$Q$4,$R$4)</f>
        <v>-47.83</v>
      </c>
      <c r="G199" s="23">
        <f xml:space="preserve"> RTD("cqg.rtd",,"StudyData", $P$6, "Bar", "", "High", $O$4, -$B199, $T$4,$S$4,,$Q$4,$R$4)</f>
        <v>-47.82</v>
      </c>
      <c r="H199" s="23">
        <f xml:space="preserve"> RTD("cqg.rtd",,"StudyData", $P$6, "Bar", "", "Low", $O$4, -$B199, $T$4,$S$4,,$Q$4,$R$4)</f>
        <v>-47.86</v>
      </c>
      <c r="I199" s="23">
        <f xml:space="preserve"> RTD("cqg.rtd",,"StudyData", $P$6, "Bar", "", "Close", $O$4, -$B199, $T$4,$S$4,,$Q$4,$R$4)</f>
        <v>-47.85</v>
      </c>
      <c r="J199" s="23"/>
      <c r="K199" s="23"/>
      <c r="L199" s="23"/>
    </row>
    <row r="200" spans="2:12" x14ac:dyDescent="0.3">
      <c r="B200" s="19">
        <f t="shared" si="10"/>
        <v>196</v>
      </c>
      <c r="C200" s="21">
        <f xml:space="preserve"> RTD("cqg.rtd",,"StudyData", $P$6, "Bar", "", "Time", $O$4,-$B200, $T$4, "", "","False")</f>
        <v>42670.041666666664</v>
      </c>
      <c r="D200" s="22" t="str">
        <f t="shared" si="9"/>
        <v>1:00</v>
      </c>
      <c r="E200" s="22">
        <f xml:space="preserve"> RTD("cqg.rtd",,"StudyData", $P$6, "Bar", "", "Time", $O$4, -$B200,$T$4,$S$4, "","False")</f>
        <v>42670.041666666664</v>
      </c>
      <c r="F200" s="23">
        <f xml:space="preserve"> RTD("cqg.rtd",,"StudyData", $P$6, "Bar", "", "Open", $O$4, -$B200, $T$4,$S$4,,$Q$4,$R$4)</f>
        <v>-47.83</v>
      </c>
      <c r="G200" s="23">
        <f xml:space="preserve"> RTD("cqg.rtd",,"StudyData", $P$6, "Bar", "", "High", $O$4, -$B200, $T$4,$S$4,,$Q$4,$R$4)</f>
        <v>-47.81</v>
      </c>
      <c r="H200" s="23">
        <f xml:space="preserve"> RTD("cqg.rtd",,"StudyData", $P$6, "Bar", "", "Low", $O$4, -$B200, $T$4,$S$4,,$Q$4,$R$4)</f>
        <v>-47.87</v>
      </c>
      <c r="I200" s="23">
        <f xml:space="preserve"> RTD("cqg.rtd",,"StudyData", $P$6, "Bar", "", "Close", $O$4, -$B200, $T$4,$S$4,,$Q$4,$R$4)</f>
        <v>-47.83</v>
      </c>
      <c r="J200" s="23"/>
      <c r="K200" s="23"/>
      <c r="L200" s="23"/>
    </row>
    <row r="201" spans="2:12" x14ac:dyDescent="0.3">
      <c r="B201" s="19">
        <f t="shared" si="10"/>
        <v>197</v>
      </c>
      <c r="C201" s="21">
        <f xml:space="preserve"> RTD("cqg.rtd",,"StudyData", $P$6, "Bar", "", "Time", $O$4,-$B201, $T$4, "", "","False")</f>
        <v>42670.034722222219</v>
      </c>
      <c r="D201" s="22" t="str">
        <f t="shared" si="9"/>
        <v>0:50</v>
      </c>
      <c r="E201" s="22">
        <f xml:space="preserve"> RTD("cqg.rtd",,"StudyData", $P$6, "Bar", "", "Time", $O$4, -$B201,$T$4,$S$4, "","False")</f>
        <v>42670.034722222219</v>
      </c>
      <c r="F201" s="23">
        <f xml:space="preserve"> RTD("cqg.rtd",,"StudyData", $P$6, "Bar", "", "Open", $O$4, -$B201, $T$4,$S$4,,$Q$4,$R$4)</f>
        <v>-47.83</v>
      </c>
      <c r="G201" s="23">
        <f xml:space="preserve"> RTD("cqg.rtd",,"StudyData", $P$6, "Bar", "", "High", $O$4, -$B201, $T$4,$S$4,,$Q$4,$R$4)</f>
        <v>-47.83</v>
      </c>
      <c r="H201" s="23">
        <f xml:space="preserve"> RTD("cqg.rtd",,"StudyData", $P$6, "Bar", "", "Low", $O$4, -$B201, $T$4,$S$4,,$Q$4,$R$4)</f>
        <v>-47.83</v>
      </c>
      <c r="I201" s="23">
        <f xml:space="preserve"> RTD("cqg.rtd",,"StudyData", $P$6, "Bar", "", "Close", $O$4, -$B201, $T$4,$S$4,,$Q$4,$R$4)</f>
        <v>-47.83</v>
      </c>
      <c r="J201" s="23"/>
      <c r="K201" s="23"/>
      <c r="L201" s="23"/>
    </row>
    <row r="202" spans="2:12" x14ac:dyDescent="0.3">
      <c r="B202" s="19">
        <f t="shared" si="10"/>
        <v>198</v>
      </c>
      <c r="C202" s="21">
        <f xml:space="preserve"> RTD("cqg.rtd",,"StudyData", $P$6, "Bar", "", "Time", $O$4,-$B202, $T$4, "", "","False")</f>
        <v>42670.027777777781</v>
      </c>
      <c r="D202" s="22" t="str">
        <f t="shared" si="9"/>
        <v>0:40</v>
      </c>
      <c r="E202" s="22">
        <f xml:space="preserve"> RTD("cqg.rtd",,"StudyData", $P$6, "Bar", "", "Time", $O$4, -$B202,$T$4,$S$4, "","False")</f>
        <v>42670.027777777781</v>
      </c>
      <c r="F202" s="23">
        <f xml:space="preserve"> RTD("cqg.rtd",,"StudyData", $P$6, "Bar", "", "Open", $O$4, -$B202, $T$4,$S$4,,$Q$4,$R$4)</f>
        <v>-47.83</v>
      </c>
      <c r="G202" s="23">
        <f xml:space="preserve"> RTD("cqg.rtd",,"StudyData", $P$6, "Bar", "", "High", $O$4, -$B202, $T$4,$S$4,,$Q$4,$R$4)</f>
        <v>-47.81</v>
      </c>
      <c r="H202" s="23">
        <f xml:space="preserve"> RTD("cqg.rtd",,"StudyData", $P$6, "Bar", "", "Low", $O$4, -$B202, $T$4,$S$4,,$Q$4,$R$4)</f>
        <v>-47.83</v>
      </c>
      <c r="I202" s="23">
        <f xml:space="preserve"> RTD("cqg.rtd",,"StudyData", $P$6, "Bar", "", "Close", $O$4, -$B202, $T$4,$S$4,,$Q$4,$R$4)</f>
        <v>-47.82</v>
      </c>
      <c r="J202" s="23"/>
      <c r="K202" s="23"/>
      <c r="L202" s="23"/>
    </row>
    <row r="203" spans="2:12" x14ac:dyDescent="0.3">
      <c r="B203" s="19">
        <f t="shared" si="10"/>
        <v>199</v>
      </c>
      <c r="C203" s="21">
        <f xml:space="preserve"> RTD("cqg.rtd",,"StudyData", $P$6, "Bar", "", "Time", $O$4,-$B203, $T$4, "", "","False")</f>
        <v>42670.020833333336</v>
      </c>
      <c r="D203" s="22" t="str">
        <f t="shared" si="9"/>
        <v>0:30</v>
      </c>
      <c r="E203" s="22">
        <f xml:space="preserve"> RTD("cqg.rtd",,"StudyData", $P$6, "Bar", "", "Time", $O$4, -$B203,$T$4,$S$4, "","False")</f>
        <v>42670.020833333336</v>
      </c>
      <c r="F203" s="23">
        <f xml:space="preserve"> RTD("cqg.rtd",,"StudyData", $P$6, "Bar", "", "Open", $O$4, -$B203, $T$4,$S$4,,$Q$4,$R$4)</f>
        <v>-47.79</v>
      </c>
      <c r="G203" s="23">
        <f xml:space="preserve"> RTD("cqg.rtd",,"StudyData", $P$6, "Bar", "", "High", $O$4, -$B203, $T$4,$S$4,,$Q$4,$R$4)</f>
        <v>-47.79</v>
      </c>
      <c r="H203" s="23">
        <f xml:space="preserve"> RTD("cqg.rtd",,"StudyData", $P$6, "Bar", "", "Low", $O$4, -$B203, $T$4,$S$4,,$Q$4,$R$4)</f>
        <v>-47.83</v>
      </c>
      <c r="I203" s="23">
        <f xml:space="preserve"> RTD("cqg.rtd",,"StudyData", $P$6, "Bar", "", "Close", $O$4, -$B203, $T$4,$S$4,,$Q$4,$R$4)</f>
        <v>-47.83</v>
      </c>
      <c r="J203" s="23"/>
      <c r="K203" s="23"/>
      <c r="L203" s="23"/>
    </row>
    <row r="204" spans="2:12" x14ac:dyDescent="0.3">
      <c r="B204" s="19">
        <f t="shared" si="10"/>
        <v>200</v>
      </c>
      <c r="C204" s="21">
        <f xml:space="preserve"> RTD("cqg.rtd",,"StudyData", $P$6, "Bar", "", "Time", $O$4,-$B204, $T$4, "", "","False")</f>
        <v>42670.013888888891</v>
      </c>
      <c r="D204" s="22" t="str">
        <f t="shared" si="9"/>
        <v>0:20</v>
      </c>
      <c r="E204" s="22">
        <f xml:space="preserve"> RTD("cqg.rtd",,"StudyData", $P$6, "Bar", "", "Time", $O$4, -$B204,$T$4,$S$4, "","False")</f>
        <v>42670.013888888891</v>
      </c>
      <c r="F204" s="23">
        <f xml:space="preserve"> RTD("cqg.rtd",,"StudyData", $P$6, "Bar", "", "Open", $O$4, -$B204, $T$4,$S$4,,$Q$4,$R$4)</f>
        <v>-47.77</v>
      </c>
      <c r="G204" s="23">
        <f xml:space="preserve"> RTD("cqg.rtd",,"StudyData", $P$6, "Bar", "", "High", $O$4, -$B204, $T$4,$S$4,,$Q$4,$R$4)</f>
        <v>-47.77</v>
      </c>
      <c r="H204" s="23">
        <f xml:space="preserve"> RTD("cqg.rtd",,"StudyData", $P$6, "Bar", "", "Low", $O$4, -$B204, $T$4,$S$4,,$Q$4,$R$4)</f>
        <v>-47.79</v>
      </c>
      <c r="I204" s="23">
        <f xml:space="preserve"> RTD("cqg.rtd",,"StudyData", $P$6, "Bar", "", "Close", $O$4, -$B204, $T$4,$S$4,,$Q$4,$R$4)</f>
        <v>-47.79</v>
      </c>
      <c r="J204" s="23"/>
      <c r="K204" s="23"/>
      <c r="L204" s="23"/>
    </row>
    <row r="205" spans="2:12" x14ac:dyDescent="0.3">
      <c r="B205" s="19">
        <f t="shared" si="10"/>
        <v>201</v>
      </c>
      <c r="C205" s="21">
        <f xml:space="preserve"> RTD("cqg.rtd",,"StudyData", $P$6, "Bar", "", "Time", $O$4,-$B205, $T$4, "", "","False")</f>
        <v>42670.006944444445</v>
      </c>
      <c r="D205" s="22" t="str">
        <f t="shared" si="9"/>
        <v>0:10</v>
      </c>
      <c r="E205" s="22">
        <f xml:space="preserve"> RTD("cqg.rtd",,"StudyData", $P$6, "Bar", "", "Time", $O$4, -$B205,$T$4,$S$4, "","False")</f>
        <v>42670.006944444445</v>
      </c>
      <c r="F205" s="23">
        <f xml:space="preserve"> RTD("cqg.rtd",,"StudyData", $P$6, "Bar", "", "Open", $O$4, -$B205, $T$4,$S$4,,$Q$4,$R$4)</f>
        <v>-47.81</v>
      </c>
      <c r="G205" s="23">
        <f xml:space="preserve"> RTD("cqg.rtd",,"StudyData", $P$6, "Bar", "", "High", $O$4, -$B205, $T$4,$S$4,,$Q$4,$R$4)</f>
        <v>-47.77</v>
      </c>
      <c r="H205" s="23">
        <f xml:space="preserve"> RTD("cqg.rtd",,"StudyData", $P$6, "Bar", "", "Low", $O$4, -$B205, $T$4,$S$4,,$Q$4,$R$4)</f>
        <v>-47.84</v>
      </c>
      <c r="I205" s="23">
        <f xml:space="preserve"> RTD("cqg.rtd",,"StudyData", $P$6, "Bar", "", "Close", $O$4, -$B205, $T$4,$S$4,,$Q$4,$R$4)</f>
        <v>-47.78</v>
      </c>
      <c r="J205" s="23"/>
      <c r="K205" s="23"/>
      <c r="L205" s="23"/>
    </row>
    <row r="206" spans="2:12" x14ac:dyDescent="0.3">
      <c r="B206" s="19">
        <f t="shared" si="10"/>
        <v>202</v>
      </c>
      <c r="C206" s="21">
        <f xml:space="preserve"> RTD("cqg.rtd",,"StudyData", $P$6, "Bar", "", "Time", $O$4,-$B206, $T$4, "", "","False")</f>
        <v>42670</v>
      </c>
      <c r="D206" s="22" t="str">
        <f t="shared" si="9"/>
        <v>0:00</v>
      </c>
      <c r="E206" s="22">
        <f xml:space="preserve"> RTD("cqg.rtd",,"StudyData", $P$6, "Bar", "", "Time", $O$4, -$B206,$T$4,$S$4, "","False")</f>
        <v>42670</v>
      </c>
      <c r="F206" s="23">
        <f xml:space="preserve"> RTD("cqg.rtd",,"StudyData", $P$6, "Bar", "", "Open", $O$4, -$B206, $T$4,$S$4,,$Q$4,$R$4)</f>
        <v>-47.78</v>
      </c>
      <c r="G206" s="23">
        <f xml:space="preserve"> RTD("cqg.rtd",,"StudyData", $P$6, "Bar", "", "High", $O$4, -$B206, $T$4,$S$4,,$Q$4,$R$4)</f>
        <v>-47.78</v>
      </c>
      <c r="H206" s="23">
        <f xml:space="preserve"> RTD("cqg.rtd",,"StudyData", $P$6, "Bar", "", "Low", $O$4, -$B206, $T$4,$S$4,,$Q$4,$R$4)</f>
        <v>-47.81</v>
      </c>
      <c r="I206" s="23">
        <f xml:space="preserve"> RTD("cqg.rtd",,"StudyData", $P$6, "Bar", "", "Close", $O$4, -$B206, $T$4,$S$4,,$Q$4,$R$4)</f>
        <v>-47.8</v>
      </c>
      <c r="J206" s="23"/>
      <c r="K206" s="23"/>
      <c r="L206" s="23"/>
    </row>
    <row r="207" spans="2:12" x14ac:dyDescent="0.3">
      <c r="B207" s="19">
        <f t="shared" si="10"/>
        <v>203</v>
      </c>
      <c r="C207" s="21">
        <f xml:space="preserve"> RTD("cqg.rtd",,"StudyData", $P$6, "Bar", "", "Time", $O$4,-$B207, $T$4, "", "","False")</f>
        <v>42669.993055555555</v>
      </c>
      <c r="D207" s="22" t="str">
        <f t="shared" si="9"/>
        <v>23:50</v>
      </c>
      <c r="E207" s="22">
        <f xml:space="preserve"> RTD("cqg.rtd",,"StudyData", $P$6, "Bar", "", "Time", $O$4, -$B207,$T$4,$S$4, "","False")</f>
        <v>42669.993055555555</v>
      </c>
      <c r="F207" s="23">
        <f xml:space="preserve"> RTD("cqg.rtd",,"StudyData", $P$6, "Bar", "", "Open", $O$4, -$B207, $T$4,$S$4,,$Q$4,$R$4)</f>
        <v>-47.75</v>
      </c>
      <c r="G207" s="23">
        <f xml:space="preserve"> RTD("cqg.rtd",,"StudyData", $P$6, "Bar", "", "High", $O$4, -$B207, $T$4,$S$4,,$Q$4,$R$4)</f>
        <v>-47.75</v>
      </c>
      <c r="H207" s="23">
        <f xml:space="preserve"> RTD("cqg.rtd",,"StudyData", $P$6, "Bar", "", "Low", $O$4, -$B207, $T$4,$S$4,,$Q$4,$R$4)</f>
        <v>-47.83</v>
      </c>
      <c r="I207" s="23">
        <f xml:space="preserve"> RTD("cqg.rtd",,"StudyData", $P$6, "Bar", "", "Close", $O$4, -$B207, $T$4,$S$4,,$Q$4,$R$4)</f>
        <v>-47.8</v>
      </c>
      <c r="J207" s="23"/>
      <c r="K207" s="23"/>
      <c r="L207" s="23"/>
    </row>
    <row r="208" spans="2:12" x14ac:dyDescent="0.3">
      <c r="B208" s="19">
        <f t="shared" si="10"/>
        <v>204</v>
      </c>
      <c r="C208" s="21">
        <f xml:space="preserve"> RTD("cqg.rtd",,"StudyData", $P$6, "Bar", "", "Time", $O$4,-$B208, $T$4, "", "","False")</f>
        <v>42669.986111111109</v>
      </c>
      <c r="D208" s="22" t="str">
        <f t="shared" si="9"/>
        <v>23:40</v>
      </c>
      <c r="E208" s="22">
        <f xml:space="preserve"> RTD("cqg.rtd",,"StudyData", $P$6, "Bar", "", "Time", $O$4, -$B208,$T$4,$S$4, "","False")</f>
        <v>42669.986111111109</v>
      </c>
      <c r="F208" s="23">
        <f xml:space="preserve"> RTD("cqg.rtd",,"StudyData", $P$6, "Bar", "", "Open", $O$4, -$B208, $T$4,$S$4,,$Q$4,$R$4)</f>
        <v>-47.74</v>
      </c>
      <c r="G208" s="23">
        <f xml:space="preserve"> RTD("cqg.rtd",,"StudyData", $P$6, "Bar", "", "High", $O$4, -$B208, $T$4,$S$4,,$Q$4,$R$4)</f>
        <v>-47.74</v>
      </c>
      <c r="H208" s="23">
        <f xml:space="preserve"> RTD("cqg.rtd",,"StudyData", $P$6, "Bar", "", "Low", $O$4, -$B208, $T$4,$S$4,,$Q$4,$R$4)</f>
        <v>-47.74</v>
      </c>
      <c r="I208" s="23">
        <f xml:space="preserve"> RTD("cqg.rtd",,"StudyData", $P$6, "Bar", "", "Close", $O$4, -$B208, $T$4,$S$4,,$Q$4,$R$4)</f>
        <v>-47.74</v>
      </c>
      <c r="J208" s="23"/>
      <c r="K208" s="23"/>
      <c r="L208" s="23"/>
    </row>
    <row r="209" spans="2:12" x14ac:dyDescent="0.3">
      <c r="B209" s="19">
        <f t="shared" si="10"/>
        <v>205</v>
      </c>
      <c r="C209" s="21">
        <f xml:space="preserve"> RTD("cqg.rtd",,"StudyData", $P$6, "Bar", "", "Time", $O$4,-$B209, $T$4, "", "","False")</f>
        <v>42669.979166666664</v>
      </c>
      <c r="D209" s="22" t="str">
        <f t="shared" si="9"/>
        <v>23:30</v>
      </c>
      <c r="E209" s="22">
        <f xml:space="preserve"> RTD("cqg.rtd",,"StudyData", $P$6, "Bar", "", "Time", $O$4, -$B209,$T$4,$S$4, "","False")</f>
        <v>42669.979166666664</v>
      </c>
      <c r="F209" s="23">
        <f xml:space="preserve"> RTD("cqg.rtd",,"StudyData", $P$6, "Bar", "", "Open", $O$4, -$B209, $T$4,$S$4,,$Q$4,$R$4)</f>
        <v>-47.75</v>
      </c>
      <c r="G209" s="23">
        <f xml:space="preserve"> RTD("cqg.rtd",,"StudyData", $P$6, "Bar", "", "High", $O$4, -$B209, $T$4,$S$4,,$Q$4,$R$4)</f>
        <v>-47.72</v>
      </c>
      <c r="H209" s="23">
        <f xml:space="preserve"> RTD("cqg.rtd",,"StudyData", $P$6, "Bar", "", "Low", $O$4, -$B209, $T$4,$S$4,,$Q$4,$R$4)</f>
        <v>-47.75</v>
      </c>
      <c r="I209" s="23">
        <f xml:space="preserve"> RTD("cqg.rtd",,"StudyData", $P$6, "Bar", "", "Close", $O$4, -$B209, $T$4,$S$4,,$Q$4,$R$4)</f>
        <v>-47.74</v>
      </c>
      <c r="J209" s="23"/>
      <c r="K209" s="23"/>
      <c r="L209" s="23"/>
    </row>
    <row r="210" spans="2:12" x14ac:dyDescent="0.3">
      <c r="B210" s="19">
        <f t="shared" si="10"/>
        <v>206</v>
      </c>
      <c r="C210" s="21">
        <f xml:space="preserve"> RTD("cqg.rtd",,"StudyData", $P$6, "Bar", "", "Time", $O$4,-$B210, $T$4, "", "","False")</f>
        <v>42669.972222222219</v>
      </c>
      <c r="D210" s="22" t="str">
        <f t="shared" si="9"/>
        <v>23:20</v>
      </c>
      <c r="E210" s="22">
        <f xml:space="preserve"> RTD("cqg.rtd",,"StudyData", $P$6, "Bar", "", "Time", $O$4, -$B210,$T$4,$S$4, "","False")</f>
        <v>42669.972222222219</v>
      </c>
      <c r="F210" s="23">
        <f xml:space="preserve"> RTD("cqg.rtd",,"StudyData", $P$6, "Bar", "", "Open", $O$4, -$B210, $T$4,$S$4,,$Q$4,$R$4)</f>
        <v>-47.76</v>
      </c>
      <c r="G210" s="23">
        <f xml:space="preserve"> RTD("cqg.rtd",,"StudyData", $P$6, "Bar", "", "High", $O$4, -$B210, $T$4,$S$4,,$Q$4,$R$4)</f>
        <v>-47.74</v>
      </c>
      <c r="H210" s="23">
        <f xml:space="preserve"> RTD("cqg.rtd",,"StudyData", $P$6, "Bar", "", "Low", $O$4, -$B210, $T$4,$S$4,,$Q$4,$R$4)</f>
        <v>-47.78</v>
      </c>
      <c r="I210" s="23">
        <f xml:space="preserve"> RTD("cqg.rtd",,"StudyData", $P$6, "Bar", "", "Close", $O$4, -$B210, $T$4,$S$4,,$Q$4,$R$4)</f>
        <v>-47.75</v>
      </c>
      <c r="J210" s="23"/>
      <c r="K210" s="23"/>
      <c r="L210" s="23"/>
    </row>
    <row r="211" spans="2:12" x14ac:dyDescent="0.3">
      <c r="B211" s="19">
        <f t="shared" si="10"/>
        <v>207</v>
      </c>
      <c r="C211" s="21">
        <f xml:space="preserve"> RTD("cqg.rtd",,"StudyData", $P$6, "Bar", "", "Time", $O$4,-$B211, $T$4, "", "","False")</f>
        <v>42669.965277777781</v>
      </c>
      <c r="D211" s="22" t="str">
        <f t="shared" si="9"/>
        <v>23:10</v>
      </c>
      <c r="E211" s="22">
        <f xml:space="preserve"> RTD("cqg.rtd",,"StudyData", $P$6, "Bar", "", "Time", $O$4, -$B211,$T$4,$S$4, "","False")</f>
        <v>42669.965277777781</v>
      </c>
      <c r="F211" s="23">
        <f xml:space="preserve"> RTD("cqg.rtd",,"StudyData", $P$6, "Bar", "", "Open", $O$4, -$B211, $T$4,$S$4,,$Q$4,$R$4)</f>
        <v>-47.73</v>
      </c>
      <c r="G211" s="23">
        <f xml:space="preserve"> RTD("cqg.rtd",,"StudyData", $P$6, "Bar", "", "High", $O$4, -$B211, $T$4,$S$4,,$Q$4,$R$4)</f>
        <v>-47.73</v>
      </c>
      <c r="H211" s="23">
        <f xml:space="preserve"> RTD("cqg.rtd",,"StudyData", $P$6, "Bar", "", "Low", $O$4, -$B211, $T$4,$S$4,,$Q$4,$R$4)</f>
        <v>-47.79</v>
      </c>
      <c r="I211" s="23">
        <f xml:space="preserve"> RTD("cqg.rtd",,"StudyData", $P$6, "Bar", "", "Close", $O$4, -$B211, $T$4,$S$4,,$Q$4,$R$4)</f>
        <v>-47.75</v>
      </c>
      <c r="J211" s="23"/>
      <c r="K211" s="23"/>
      <c r="L211" s="23"/>
    </row>
    <row r="212" spans="2:12" x14ac:dyDescent="0.3">
      <c r="B212" s="19">
        <f t="shared" si="10"/>
        <v>208</v>
      </c>
      <c r="C212" s="21">
        <f xml:space="preserve"> RTD("cqg.rtd",,"StudyData", $P$6, "Bar", "", "Time", $O$4,-$B212, $T$4, "", "","False")</f>
        <v>42669.958333333336</v>
      </c>
      <c r="D212" s="22" t="str">
        <f t="shared" si="9"/>
        <v>23:00</v>
      </c>
      <c r="E212" s="22">
        <f xml:space="preserve"> RTD("cqg.rtd",,"StudyData", $P$6, "Bar", "", "Time", $O$4, -$B212,$T$4,$S$4, "","False")</f>
        <v>42669.958333333336</v>
      </c>
      <c r="F212" s="23">
        <f xml:space="preserve"> RTD("cqg.rtd",,"StudyData", $P$6, "Bar", "", "Open", $O$4, -$B212, $T$4,$S$4,,$Q$4,$R$4)</f>
        <v>-47.76</v>
      </c>
      <c r="G212" s="23">
        <f xml:space="preserve"> RTD("cqg.rtd",,"StudyData", $P$6, "Bar", "", "High", $O$4, -$B212, $T$4,$S$4,,$Q$4,$R$4)</f>
        <v>-47.73</v>
      </c>
      <c r="H212" s="23">
        <f xml:space="preserve"> RTD("cqg.rtd",,"StudyData", $P$6, "Bar", "", "Low", $O$4, -$B212, $T$4,$S$4,,$Q$4,$R$4)</f>
        <v>-47.76</v>
      </c>
      <c r="I212" s="23">
        <f xml:space="preserve"> RTD("cqg.rtd",,"StudyData", $P$6, "Bar", "", "Close", $O$4, -$B212, $T$4,$S$4,,$Q$4,$R$4)</f>
        <v>-47.73</v>
      </c>
      <c r="J212" s="23"/>
      <c r="K212" s="23"/>
      <c r="L212" s="23"/>
    </row>
    <row r="213" spans="2:12" x14ac:dyDescent="0.3">
      <c r="B213" s="19">
        <f t="shared" si="10"/>
        <v>209</v>
      </c>
      <c r="C213" s="21">
        <f xml:space="preserve"> RTD("cqg.rtd",,"StudyData", $P$6, "Bar", "", "Time", $O$4,-$B213, $T$4, "", "","False")</f>
        <v>42669.951388888891</v>
      </c>
      <c r="D213" s="22" t="str">
        <f t="shared" si="9"/>
        <v>22:50</v>
      </c>
      <c r="E213" s="22">
        <f xml:space="preserve"> RTD("cqg.rtd",,"StudyData", $P$6, "Bar", "", "Time", $O$4, -$B213,$T$4,$S$4, "","False")</f>
        <v>42669.951388888891</v>
      </c>
      <c r="F213" s="23">
        <f xml:space="preserve"> RTD("cqg.rtd",,"StudyData", $P$6, "Bar", "", "Open", $O$4, -$B213, $T$4,$S$4,,$Q$4,$R$4)</f>
        <v>-47.74</v>
      </c>
      <c r="G213" s="23">
        <f xml:space="preserve"> RTD("cqg.rtd",,"StudyData", $P$6, "Bar", "", "High", $O$4, -$B213, $T$4,$S$4,,$Q$4,$R$4)</f>
        <v>-47.74</v>
      </c>
      <c r="H213" s="23">
        <f xml:space="preserve"> RTD("cqg.rtd",,"StudyData", $P$6, "Bar", "", "Low", $O$4, -$B213, $T$4,$S$4,,$Q$4,$R$4)</f>
        <v>-47.78</v>
      </c>
      <c r="I213" s="23">
        <f xml:space="preserve"> RTD("cqg.rtd",,"StudyData", $P$6, "Bar", "", "Close", $O$4, -$B213, $T$4,$S$4,,$Q$4,$R$4)</f>
        <v>-47.76</v>
      </c>
      <c r="J213" s="23"/>
      <c r="K213" s="23"/>
      <c r="L213" s="23"/>
    </row>
    <row r="214" spans="2:12" x14ac:dyDescent="0.3">
      <c r="B214" s="19">
        <f t="shared" si="10"/>
        <v>210</v>
      </c>
      <c r="C214" s="21">
        <f xml:space="preserve"> RTD("cqg.rtd",,"StudyData", $P$6, "Bar", "", "Time", $O$4,-$B214, $T$4, "", "","False")</f>
        <v>42669.944444444445</v>
      </c>
      <c r="D214" s="22" t="str">
        <f t="shared" si="9"/>
        <v>22:40</v>
      </c>
      <c r="E214" s="22">
        <f xml:space="preserve"> RTD("cqg.rtd",,"StudyData", $P$6, "Bar", "", "Time", $O$4, -$B214,$T$4,$S$4, "","False")</f>
        <v>42669.944444444445</v>
      </c>
      <c r="F214" s="23">
        <f xml:space="preserve"> RTD("cqg.rtd",,"StudyData", $P$6, "Bar", "", "Open", $O$4, -$B214, $T$4,$S$4,,$Q$4,$R$4)</f>
        <v>-47.78</v>
      </c>
      <c r="G214" s="23">
        <f xml:space="preserve"> RTD("cqg.rtd",,"StudyData", $P$6, "Bar", "", "High", $O$4, -$B214, $T$4,$S$4,,$Q$4,$R$4)</f>
        <v>-47.74</v>
      </c>
      <c r="H214" s="23">
        <f xml:space="preserve"> RTD("cqg.rtd",,"StudyData", $P$6, "Bar", "", "Low", $O$4, -$B214, $T$4,$S$4,,$Q$4,$R$4)</f>
        <v>-47.78</v>
      </c>
      <c r="I214" s="23">
        <f xml:space="preserve"> RTD("cqg.rtd",,"StudyData", $P$6, "Bar", "", "Close", $O$4, -$B214, $T$4,$S$4,,$Q$4,$R$4)</f>
        <v>-47.75</v>
      </c>
      <c r="J214" s="23"/>
      <c r="K214" s="23"/>
      <c r="L214" s="23"/>
    </row>
    <row r="215" spans="2:12" x14ac:dyDescent="0.3">
      <c r="B215" s="19">
        <f t="shared" si="10"/>
        <v>211</v>
      </c>
      <c r="C215" s="21">
        <f xml:space="preserve"> RTD("cqg.rtd",,"StudyData", $P$6, "Bar", "", "Time", $O$4,-$B215, $T$4, "", "","False")</f>
        <v>42669.9375</v>
      </c>
      <c r="D215" s="22" t="str">
        <f t="shared" si="9"/>
        <v>22:30</v>
      </c>
      <c r="E215" s="22">
        <f xml:space="preserve"> RTD("cqg.rtd",,"StudyData", $P$6, "Bar", "", "Time", $O$4, -$B215,$T$4,$S$4, "","False")</f>
        <v>42669.9375</v>
      </c>
      <c r="F215" s="23">
        <f xml:space="preserve"> RTD("cqg.rtd",,"StudyData", $P$6, "Bar", "", "Open", $O$4, -$B215, $T$4,$S$4,,$Q$4,$R$4)</f>
        <v>-47.76</v>
      </c>
      <c r="G215" s="23">
        <f xml:space="preserve"> RTD("cqg.rtd",,"StudyData", $P$6, "Bar", "", "High", $O$4, -$B215, $T$4,$S$4,,$Q$4,$R$4)</f>
        <v>-47.75</v>
      </c>
      <c r="H215" s="23">
        <f xml:space="preserve"> RTD("cqg.rtd",,"StudyData", $P$6, "Bar", "", "Low", $O$4, -$B215, $T$4,$S$4,,$Q$4,$R$4)</f>
        <v>-47.78</v>
      </c>
      <c r="I215" s="23">
        <f xml:space="preserve"> RTD("cqg.rtd",,"StudyData", $P$6, "Bar", "", "Close", $O$4, -$B215, $T$4,$S$4,,$Q$4,$R$4)</f>
        <v>-47.78</v>
      </c>
      <c r="J215" s="23"/>
      <c r="K215" s="23"/>
      <c r="L215" s="23"/>
    </row>
    <row r="216" spans="2:12" x14ac:dyDescent="0.3">
      <c r="B216" s="19">
        <f t="shared" si="10"/>
        <v>212</v>
      </c>
      <c r="C216" s="21">
        <f xml:space="preserve"> RTD("cqg.rtd",,"StudyData", $P$6, "Bar", "", "Time", $O$4,-$B216, $T$4, "", "","False")</f>
        <v>42669.930555555555</v>
      </c>
      <c r="D216" s="22" t="str">
        <f t="shared" si="9"/>
        <v>22:20</v>
      </c>
      <c r="E216" s="22">
        <f xml:space="preserve"> RTD("cqg.rtd",,"StudyData", $P$6, "Bar", "", "Time", $O$4, -$B216,$T$4,$S$4, "","False")</f>
        <v>42669.930555555555</v>
      </c>
      <c r="F216" s="23">
        <f xml:space="preserve"> RTD("cqg.rtd",,"StudyData", $P$6, "Bar", "", "Open", $O$4, -$B216, $T$4,$S$4,,$Q$4,$R$4)</f>
        <v>-47.74</v>
      </c>
      <c r="G216" s="23">
        <f xml:space="preserve"> RTD("cqg.rtd",,"StudyData", $P$6, "Bar", "", "High", $O$4, -$B216, $T$4,$S$4,,$Q$4,$R$4)</f>
        <v>-47.73</v>
      </c>
      <c r="H216" s="23">
        <f xml:space="preserve"> RTD("cqg.rtd",,"StudyData", $P$6, "Bar", "", "Low", $O$4, -$B216, $T$4,$S$4,,$Q$4,$R$4)</f>
        <v>-47.77</v>
      </c>
      <c r="I216" s="23">
        <f xml:space="preserve"> RTD("cqg.rtd",,"StudyData", $P$6, "Bar", "", "Close", $O$4, -$B216, $T$4,$S$4,,$Q$4,$R$4)</f>
        <v>-47.76</v>
      </c>
      <c r="J216" s="23"/>
      <c r="K216" s="23"/>
      <c r="L216" s="23"/>
    </row>
    <row r="217" spans="2:12" x14ac:dyDescent="0.3">
      <c r="B217" s="19">
        <f t="shared" si="10"/>
        <v>213</v>
      </c>
      <c r="C217" s="21">
        <f xml:space="preserve"> RTD("cqg.rtd",,"StudyData", $P$6, "Bar", "", "Time", $O$4,-$B217, $T$4, "", "","False")</f>
        <v>42669.923611111109</v>
      </c>
      <c r="D217" s="22" t="str">
        <f t="shared" si="9"/>
        <v>22:10</v>
      </c>
      <c r="E217" s="22">
        <f xml:space="preserve"> RTD("cqg.rtd",,"StudyData", $P$6, "Bar", "", "Time", $O$4, -$B217,$T$4,$S$4, "","False")</f>
        <v>42669.923611111109</v>
      </c>
      <c r="F217" s="23">
        <f xml:space="preserve"> RTD("cqg.rtd",,"StudyData", $P$6, "Bar", "", "Open", $O$4, -$B217, $T$4,$S$4,,$Q$4,$R$4)</f>
        <v>-47.73</v>
      </c>
      <c r="G217" s="23">
        <f xml:space="preserve"> RTD("cqg.rtd",,"StudyData", $P$6, "Bar", "", "High", $O$4, -$B217, $T$4,$S$4,,$Q$4,$R$4)</f>
        <v>-47.73</v>
      </c>
      <c r="H217" s="23">
        <f xml:space="preserve"> RTD("cqg.rtd",,"StudyData", $P$6, "Bar", "", "Low", $O$4, -$B217, $T$4,$S$4,,$Q$4,$R$4)</f>
        <v>-47.74</v>
      </c>
      <c r="I217" s="23">
        <f xml:space="preserve"> RTD("cqg.rtd",,"StudyData", $P$6, "Bar", "", "Close", $O$4, -$B217, $T$4,$S$4,,$Q$4,$R$4)</f>
        <v>-47.74</v>
      </c>
      <c r="J217" s="23"/>
      <c r="K217" s="23"/>
      <c r="L217" s="23"/>
    </row>
    <row r="218" spans="2:12" x14ac:dyDescent="0.3">
      <c r="B218" s="19">
        <f t="shared" si="10"/>
        <v>214</v>
      </c>
      <c r="C218" s="21">
        <f xml:space="preserve"> RTD("cqg.rtd",,"StudyData", $P$6, "Bar", "", "Time", $O$4,-$B218, $T$4, "", "","False")</f>
        <v>42669.916666666664</v>
      </c>
      <c r="D218" s="22" t="str">
        <f t="shared" si="9"/>
        <v>22:00</v>
      </c>
      <c r="E218" s="22">
        <f xml:space="preserve"> RTD("cqg.rtd",,"StudyData", $P$6, "Bar", "", "Time", $O$4, -$B218,$T$4,$S$4, "","False")</f>
        <v>42669.916666666664</v>
      </c>
      <c r="F218" s="23">
        <f xml:space="preserve"> RTD("cqg.rtd",,"StudyData", $P$6, "Bar", "", "Open", $O$4, -$B218, $T$4,$S$4,,$Q$4,$R$4)</f>
        <v>-47.72</v>
      </c>
      <c r="G218" s="23">
        <f xml:space="preserve"> RTD("cqg.rtd",,"StudyData", $P$6, "Bar", "", "High", $O$4, -$B218, $T$4,$S$4,,$Q$4,$R$4)</f>
        <v>-47.72</v>
      </c>
      <c r="H218" s="23">
        <f xml:space="preserve"> RTD("cqg.rtd",,"StudyData", $P$6, "Bar", "", "Low", $O$4, -$B218, $T$4,$S$4,,$Q$4,$R$4)</f>
        <v>-47.75</v>
      </c>
      <c r="I218" s="23">
        <f xml:space="preserve"> RTD("cqg.rtd",,"StudyData", $P$6, "Bar", "", "Close", $O$4, -$B218, $T$4,$S$4,,$Q$4,$R$4)</f>
        <v>-47.72</v>
      </c>
      <c r="J218" s="23"/>
      <c r="K218" s="23"/>
      <c r="L218" s="23"/>
    </row>
    <row r="219" spans="2:12" x14ac:dyDescent="0.3">
      <c r="B219" s="19">
        <f t="shared" si="10"/>
        <v>215</v>
      </c>
      <c r="C219" s="21">
        <f xml:space="preserve"> RTD("cqg.rtd",,"StudyData", $P$6, "Bar", "", "Time", $O$4,-$B219, $T$4, "", "","False")</f>
        <v>42669.909722222219</v>
      </c>
      <c r="D219" s="22" t="str">
        <f t="shared" si="9"/>
        <v>21:50</v>
      </c>
      <c r="E219" s="22">
        <f xml:space="preserve"> RTD("cqg.rtd",,"StudyData", $P$6, "Bar", "", "Time", $O$4, -$B219,$T$4,$S$4, "","False")</f>
        <v>42669.909722222219</v>
      </c>
      <c r="F219" s="23">
        <f xml:space="preserve"> RTD("cqg.rtd",,"StudyData", $P$6, "Bar", "", "Open", $O$4, -$B219, $T$4,$S$4,,$Q$4,$R$4)</f>
        <v>-47.68</v>
      </c>
      <c r="G219" s="23">
        <f xml:space="preserve"> RTD("cqg.rtd",,"StudyData", $P$6, "Bar", "", "High", $O$4, -$B219, $T$4,$S$4,,$Q$4,$R$4)</f>
        <v>-47.68</v>
      </c>
      <c r="H219" s="23">
        <f xml:space="preserve"> RTD("cqg.rtd",,"StudyData", $P$6, "Bar", "", "Low", $O$4, -$B219, $T$4,$S$4,,$Q$4,$R$4)</f>
        <v>-47.7</v>
      </c>
      <c r="I219" s="23">
        <f xml:space="preserve"> RTD("cqg.rtd",,"StudyData", $P$6, "Bar", "", "Close", $O$4, -$B219, $T$4,$S$4,,$Q$4,$R$4)</f>
        <v>-47.69</v>
      </c>
      <c r="J219" s="23"/>
      <c r="K219" s="23"/>
      <c r="L219" s="23"/>
    </row>
    <row r="220" spans="2:12" x14ac:dyDescent="0.3">
      <c r="B220" s="19">
        <f t="shared" si="10"/>
        <v>216</v>
      </c>
      <c r="C220" s="21">
        <f xml:space="preserve"> RTD("cqg.rtd",,"StudyData", $P$6, "Bar", "", "Time", $O$4,-$B220, $T$4, "", "","False")</f>
        <v>42669.902777777781</v>
      </c>
      <c r="D220" s="22" t="str">
        <f t="shared" si="9"/>
        <v>21:40</v>
      </c>
      <c r="E220" s="22">
        <f xml:space="preserve"> RTD("cqg.rtd",,"StudyData", $P$6, "Bar", "", "Time", $O$4, -$B220,$T$4,$S$4, "","False")</f>
        <v>42669.902777777781</v>
      </c>
      <c r="F220" s="23">
        <f xml:space="preserve"> RTD("cqg.rtd",,"StudyData", $P$6, "Bar", "", "Open", $O$4, -$B220, $T$4,$S$4,,$Q$4,$R$4)</f>
        <v>-47.67</v>
      </c>
      <c r="G220" s="23">
        <f xml:space="preserve"> RTD("cqg.rtd",,"StudyData", $P$6, "Bar", "", "High", $O$4, -$B220, $T$4,$S$4,,$Q$4,$R$4)</f>
        <v>-47.67</v>
      </c>
      <c r="H220" s="23">
        <f xml:space="preserve"> RTD("cqg.rtd",,"StudyData", $P$6, "Bar", "", "Low", $O$4, -$B220, $T$4,$S$4,,$Q$4,$R$4)</f>
        <v>-47.68</v>
      </c>
      <c r="I220" s="23">
        <f xml:space="preserve"> RTD("cqg.rtd",,"StudyData", $P$6, "Bar", "", "Close", $O$4, -$B220, $T$4,$S$4,,$Q$4,$R$4)</f>
        <v>-47.67</v>
      </c>
      <c r="J220" s="23"/>
      <c r="K220" s="23"/>
      <c r="L220" s="23"/>
    </row>
    <row r="221" spans="2:12" x14ac:dyDescent="0.3">
      <c r="B221" s="19">
        <f t="shared" si="10"/>
        <v>217</v>
      </c>
      <c r="C221" s="21">
        <f xml:space="preserve"> RTD("cqg.rtd",,"StudyData", $P$6, "Bar", "", "Time", $O$4,-$B221, $T$4, "", "","False")</f>
        <v>42669.895833333336</v>
      </c>
      <c r="D221" s="22" t="str">
        <f t="shared" si="9"/>
        <v>21:30</v>
      </c>
      <c r="E221" s="22">
        <f xml:space="preserve"> RTD("cqg.rtd",,"StudyData", $P$6, "Bar", "", "Time", $O$4, -$B221,$T$4,$S$4, "","False")</f>
        <v>42669.895833333336</v>
      </c>
      <c r="F221" s="23">
        <f xml:space="preserve"> RTD("cqg.rtd",,"StudyData", $P$6, "Bar", "", "Open", $O$4, -$B221, $T$4,$S$4,,$Q$4,$R$4)</f>
        <v>-47.67</v>
      </c>
      <c r="G221" s="23">
        <f xml:space="preserve"> RTD("cqg.rtd",,"StudyData", $P$6, "Bar", "", "High", $O$4, -$B221, $T$4,$S$4,,$Q$4,$R$4)</f>
        <v>-47.66</v>
      </c>
      <c r="H221" s="23">
        <f xml:space="preserve"> RTD("cqg.rtd",,"StudyData", $P$6, "Bar", "", "Low", $O$4, -$B221, $T$4,$S$4,,$Q$4,$R$4)</f>
        <v>-47.68</v>
      </c>
      <c r="I221" s="23">
        <f xml:space="preserve"> RTD("cqg.rtd",,"StudyData", $P$6, "Bar", "", "Close", $O$4, -$B221, $T$4,$S$4,,$Q$4,$R$4)</f>
        <v>-47.68</v>
      </c>
      <c r="J221" s="23"/>
      <c r="K221" s="23"/>
      <c r="L221" s="23"/>
    </row>
    <row r="222" spans="2:12" x14ac:dyDescent="0.3">
      <c r="B222" s="19">
        <f t="shared" si="10"/>
        <v>218</v>
      </c>
      <c r="C222" s="21">
        <f xml:space="preserve"> RTD("cqg.rtd",,"StudyData", $P$6, "Bar", "", "Time", $O$4,-$B222, $T$4, "", "","False")</f>
        <v>42669.888888888891</v>
      </c>
      <c r="D222" s="22" t="str">
        <f t="shared" si="9"/>
        <v>21:20</v>
      </c>
      <c r="E222" s="22">
        <f xml:space="preserve"> RTD("cqg.rtd",,"StudyData", $P$6, "Bar", "", "Time", $O$4, -$B222,$T$4,$S$4, "","False")</f>
        <v>42669.888888888891</v>
      </c>
      <c r="F222" s="23">
        <f xml:space="preserve"> RTD("cqg.rtd",,"StudyData", $P$6, "Bar", "", "Open", $O$4, -$B222, $T$4,$S$4,,$Q$4,$R$4)</f>
        <v>-47.67</v>
      </c>
      <c r="G222" s="23">
        <f xml:space="preserve"> RTD("cqg.rtd",,"StudyData", $P$6, "Bar", "", "High", $O$4, -$B222, $T$4,$S$4,,$Q$4,$R$4)</f>
        <v>-47.66</v>
      </c>
      <c r="H222" s="23">
        <f xml:space="preserve"> RTD("cqg.rtd",,"StudyData", $P$6, "Bar", "", "Low", $O$4, -$B222, $T$4,$S$4,,$Q$4,$R$4)</f>
        <v>-47.69</v>
      </c>
      <c r="I222" s="23">
        <f xml:space="preserve"> RTD("cqg.rtd",,"StudyData", $P$6, "Bar", "", "Close", $O$4, -$B222, $T$4,$S$4,,$Q$4,$R$4)</f>
        <v>-47.69</v>
      </c>
      <c r="J222" s="23"/>
      <c r="K222" s="23"/>
      <c r="L222" s="23"/>
    </row>
    <row r="223" spans="2:12" x14ac:dyDescent="0.3">
      <c r="B223" s="19">
        <f t="shared" si="10"/>
        <v>219</v>
      </c>
      <c r="C223" s="21">
        <f xml:space="preserve"> RTD("cqg.rtd",,"StudyData", $P$6, "Bar", "", "Time", $O$4,-$B223, $T$4, "", "","False")</f>
        <v>42669.881944444445</v>
      </c>
      <c r="D223" s="22" t="str">
        <f t="shared" si="9"/>
        <v>21:10</v>
      </c>
      <c r="E223" s="22">
        <f xml:space="preserve"> RTD("cqg.rtd",,"StudyData", $P$6, "Bar", "", "Time", $O$4, -$B223,$T$4,$S$4, "","False")</f>
        <v>42669.881944444445</v>
      </c>
      <c r="F223" s="23">
        <f xml:space="preserve"> RTD("cqg.rtd",,"StudyData", $P$6, "Bar", "", "Open", $O$4, -$B223, $T$4,$S$4,,$Q$4,$R$4)</f>
        <v>-47.62</v>
      </c>
      <c r="G223" s="23">
        <f xml:space="preserve"> RTD("cqg.rtd",,"StudyData", $P$6, "Bar", "", "High", $O$4, -$B223, $T$4,$S$4,,$Q$4,$R$4)</f>
        <v>-47.62</v>
      </c>
      <c r="H223" s="23">
        <f xml:space="preserve"> RTD("cqg.rtd",,"StudyData", $P$6, "Bar", "", "Low", $O$4, -$B223, $T$4,$S$4,,$Q$4,$R$4)</f>
        <v>-47.68</v>
      </c>
      <c r="I223" s="23">
        <f xml:space="preserve"> RTD("cqg.rtd",,"StudyData", $P$6, "Bar", "", "Close", $O$4, -$B223, $T$4,$S$4,,$Q$4,$R$4)</f>
        <v>-47.68</v>
      </c>
      <c r="J223" s="23"/>
      <c r="K223" s="23"/>
      <c r="L223" s="23"/>
    </row>
    <row r="224" spans="2:12" x14ac:dyDescent="0.3">
      <c r="B224" s="19">
        <f t="shared" si="10"/>
        <v>220</v>
      </c>
      <c r="C224" s="21">
        <f xml:space="preserve"> RTD("cqg.rtd",,"StudyData", $P$6, "Bar", "", "Time", $O$4,-$B224, $T$4, "", "","False")</f>
        <v>42669.875</v>
      </c>
      <c r="D224" s="22" t="str">
        <f t="shared" si="9"/>
        <v>21:00</v>
      </c>
      <c r="E224" s="22">
        <f xml:space="preserve"> RTD("cqg.rtd",,"StudyData", $P$6, "Bar", "", "Time", $O$4, -$B224,$T$4,$S$4, "","False")</f>
        <v>42669.875</v>
      </c>
      <c r="F224" s="23">
        <f xml:space="preserve"> RTD("cqg.rtd",,"StudyData", $P$6, "Bar", "", "Open", $O$4, -$B224, $T$4,$S$4,,$Q$4,$R$4)</f>
        <v>-47.65</v>
      </c>
      <c r="G224" s="23">
        <f xml:space="preserve"> RTD("cqg.rtd",,"StudyData", $P$6, "Bar", "", "High", $O$4, -$B224, $T$4,$S$4,,$Q$4,$R$4)</f>
        <v>-47.61</v>
      </c>
      <c r="H224" s="23">
        <f xml:space="preserve"> RTD("cqg.rtd",,"StudyData", $P$6, "Bar", "", "Low", $O$4, -$B224, $T$4,$S$4,,$Q$4,$R$4)</f>
        <v>-47.65</v>
      </c>
      <c r="I224" s="23">
        <f xml:space="preserve"> RTD("cqg.rtd",,"StudyData", $P$6, "Bar", "", "Close", $O$4, -$B224, $T$4,$S$4,,$Q$4,$R$4)</f>
        <v>-47.61</v>
      </c>
      <c r="J224" s="23"/>
      <c r="K224" s="23"/>
      <c r="L224" s="23"/>
    </row>
    <row r="225" spans="2:12" x14ac:dyDescent="0.3">
      <c r="B225" s="19">
        <f t="shared" si="10"/>
        <v>221</v>
      </c>
      <c r="C225" s="21">
        <f xml:space="preserve"> RTD("cqg.rtd",,"StudyData", $P$6, "Bar", "", "Time", $O$4,-$B225, $T$4, "", "","False")</f>
        <v>42669.868055555555</v>
      </c>
      <c r="D225" s="22" t="str">
        <f t="shared" si="9"/>
        <v>20:50</v>
      </c>
      <c r="E225" s="22">
        <f xml:space="preserve"> RTD("cqg.rtd",,"StudyData", $P$6, "Bar", "", "Time", $O$4, -$B225,$T$4,$S$4, "","False")</f>
        <v>42669.868055555555</v>
      </c>
      <c r="F225" s="23">
        <f xml:space="preserve"> RTD("cqg.rtd",,"StudyData", $P$6, "Bar", "", "Open", $O$4, -$B225, $T$4,$S$4,,$Q$4,$R$4)</f>
        <v>-47.73</v>
      </c>
      <c r="G225" s="23">
        <f xml:space="preserve"> RTD("cqg.rtd",,"StudyData", $P$6, "Bar", "", "High", $O$4, -$B225, $T$4,$S$4,,$Q$4,$R$4)</f>
        <v>-47.67</v>
      </c>
      <c r="H225" s="23">
        <f xml:space="preserve"> RTD("cqg.rtd",,"StudyData", $P$6, "Bar", "", "Low", $O$4, -$B225, $T$4,$S$4,,$Q$4,$R$4)</f>
        <v>-47.73</v>
      </c>
      <c r="I225" s="23">
        <f xml:space="preserve"> RTD("cqg.rtd",,"StudyData", $P$6, "Bar", "", "Close", $O$4, -$B225, $T$4,$S$4,,$Q$4,$R$4)</f>
        <v>-47.67</v>
      </c>
      <c r="J225" s="23"/>
      <c r="K225" s="23"/>
      <c r="L225" s="23"/>
    </row>
    <row r="226" spans="2:12" x14ac:dyDescent="0.3">
      <c r="B226" s="19">
        <f t="shared" si="10"/>
        <v>222</v>
      </c>
      <c r="C226" s="21">
        <f xml:space="preserve"> RTD("cqg.rtd",,"StudyData", $P$6, "Bar", "", "Time", $O$4,-$B226, $T$4, "", "","False")</f>
        <v>42669.861111111109</v>
      </c>
      <c r="D226" s="22" t="str">
        <f t="shared" si="9"/>
        <v>20:40</v>
      </c>
      <c r="E226" s="22">
        <f xml:space="preserve"> RTD("cqg.rtd",,"StudyData", $P$6, "Bar", "", "Time", $O$4, -$B226,$T$4,$S$4, "","False")</f>
        <v>42669.861111111109</v>
      </c>
      <c r="F226" s="23">
        <f xml:space="preserve"> RTD("cqg.rtd",,"StudyData", $P$6, "Bar", "", "Open", $O$4, -$B226, $T$4,$S$4,,$Q$4,$R$4)</f>
        <v>-47.69</v>
      </c>
      <c r="G226" s="23">
        <f xml:space="preserve"> RTD("cqg.rtd",,"StudyData", $P$6, "Bar", "", "High", $O$4, -$B226, $T$4,$S$4,,$Q$4,$R$4)</f>
        <v>-47.69</v>
      </c>
      <c r="H226" s="23">
        <f xml:space="preserve"> RTD("cqg.rtd",,"StudyData", $P$6, "Bar", "", "Low", $O$4, -$B226, $T$4,$S$4,,$Q$4,$R$4)</f>
        <v>-47.73</v>
      </c>
      <c r="I226" s="23">
        <f xml:space="preserve"> RTD("cqg.rtd",,"StudyData", $P$6, "Bar", "", "Close", $O$4, -$B226, $T$4,$S$4,,$Q$4,$R$4)</f>
        <v>-47.73</v>
      </c>
      <c r="J226" s="23"/>
      <c r="K226" s="23"/>
      <c r="L226" s="23"/>
    </row>
    <row r="227" spans="2:12" x14ac:dyDescent="0.3">
      <c r="B227" s="19">
        <f t="shared" si="10"/>
        <v>223</v>
      </c>
      <c r="C227" s="21">
        <f xml:space="preserve"> RTD("cqg.rtd",,"StudyData", $P$6, "Bar", "", "Time", $O$4,-$B227, $T$4, "", "","False")</f>
        <v>42669.854166666664</v>
      </c>
      <c r="D227" s="22" t="str">
        <f t="shared" si="9"/>
        <v>20:30</v>
      </c>
      <c r="E227" s="22">
        <f xml:space="preserve"> RTD("cqg.rtd",,"StudyData", $P$6, "Bar", "", "Time", $O$4, -$B227,$T$4,$S$4, "","False")</f>
        <v>42669.854166666664</v>
      </c>
      <c r="F227" s="23">
        <f xml:space="preserve"> RTD("cqg.rtd",,"StudyData", $P$6, "Bar", "", "Open", $O$4, -$B227, $T$4,$S$4,,$Q$4,$R$4)</f>
        <v>-47.65</v>
      </c>
      <c r="G227" s="23">
        <f xml:space="preserve"> RTD("cqg.rtd",,"StudyData", $P$6, "Bar", "", "High", $O$4, -$B227, $T$4,$S$4,,$Q$4,$R$4)</f>
        <v>-47.65</v>
      </c>
      <c r="H227" s="23">
        <f xml:space="preserve"> RTD("cqg.rtd",,"StudyData", $P$6, "Bar", "", "Low", $O$4, -$B227, $T$4,$S$4,,$Q$4,$R$4)</f>
        <v>-47.73</v>
      </c>
      <c r="I227" s="23">
        <f xml:space="preserve"> RTD("cqg.rtd",,"StudyData", $P$6, "Bar", "", "Close", $O$4, -$B227, $T$4,$S$4,,$Q$4,$R$4)</f>
        <v>-47.71</v>
      </c>
      <c r="J227" s="23"/>
      <c r="K227" s="23"/>
      <c r="L227" s="23"/>
    </row>
    <row r="228" spans="2:12" x14ac:dyDescent="0.3">
      <c r="B228" s="19">
        <f t="shared" si="10"/>
        <v>224</v>
      </c>
      <c r="C228" s="21">
        <f xml:space="preserve"> RTD("cqg.rtd",,"StudyData", $P$6, "Bar", "", "Time", $O$4,-$B228, $T$4, "", "","False")</f>
        <v>42669.847222222219</v>
      </c>
      <c r="D228" s="22" t="str">
        <f t="shared" si="9"/>
        <v>20:20</v>
      </c>
      <c r="E228" s="22">
        <f xml:space="preserve"> RTD("cqg.rtd",,"StudyData", $P$6, "Bar", "", "Time", $O$4, -$B228,$T$4,$S$4, "","False")</f>
        <v>42669.847222222219</v>
      </c>
      <c r="F228" s="23">
        <f xml:space="preserve"> RTD("cqg.rtd",,"StudyData", $P$6, "Bar", "", "Open", $O$4, -$B228, $T$4,$S$4,,$Q$4,$R$4)</f>
        <v>-47.7</v>
      </c>
      <c r="G228" s="23">
        <f xml:space="preserve"> RTD("cqg.rtd",,"StudyData", $P$6, "Bar", "", "High", $O$4, -$B228, $T$4,$S$4,,$Q$4,$R$4)</f>
        <v>-47.66</v>
      </c>
      <c r="H228" s="23">
        <f xml:space="preserve"> RTD("cqg.rtd",,"StudyData", $P$6, "Bar", "", "Low", $O$4, -$B228, $T$4,$S$4,,$Q$4,$R$4)</f>
        <v>-47.7</v>
      </c>
      <c r="I228" s="23">
        <f xml:space="preserve"> RTD("cqg.rtd",,"StudyData", $P$6, "Bar", "", "Close", $O$4, -$B228, $T$4,$S$4,,$Q$4,$R$4)</f>
        <v>-47.67</v>
      </c>
      <c r="J228" s="23"/>
      <c r="K228" s="23"/>
      <c r="L228" s="23"/>
    </row>
    <row r="229" spans="2:12" x14ac:dyDescent="0.3">
      <c r="B229" s="19">
        <f t="shared" si="10"/>
        <v>225</v>
      </c>
      <c r="C229" s="21">
        <f xml:space="preserve"> RTD("cqg.rtd",,"StudyData", $P$6, "Bar", "", "Time", $O$4,-$B229, $T$4, "", "","False")</f>
        <v>42669.840277777781</v>
      </c>
      <c r="D229" s="22" t="str">
        <f t="shared" si="9"/>
        <v>20:10</v>
      </c>
      <c r="E229" s="22">
        <f xml:space="preserve"> RTD("cqg.rtd",,"StudyData", $P$6, "Bar", "", "Time", $O$4, -$B229,$T$4,$S$4, "","False")</f>
        <v>42669.840277777781</v>
      </c>
      <c r="F229" s="23">
        <f xml:space="preserve"> RTD("cqg.rtd",,"StudyData", $P$6, "Bar", "", "Open", $O$4, -$B229, $T$4,$S$4,,$Q$4,$R$4)</f>
        <v>-47.68</v>
      </c>
      <c r="G229" s="23">
        <f xml:space="preserve"> RTD("cqg.rtd",,"StudyData", $P$6, "Bar", "", "High", $O$4, -$B229, $T$4,$S$4,,$Q$4,$R$4)</f>
        <v>-47.68</v>
      </c>
      <c r="H229" s="23">
        <f xml:space="preserve"> RTD("cqg.rtd",,"StudyData", $P$6, "Bar", "", "Low", $O$4, -$B229, $T$4,$S$4,,$Q$4,$R$4)</f>
        <v>-47.74</v>
      </c>
      <c r="I229" s="23">
        <f xml:space="preserve"> RTD("cqg.rtd",,"StudyData", $P$6, "Bar", "", "Close", $O$4, -$B229, $T$4,$S$4,,$Q$4,$R$4)</f>
        <v>-47.71</v>
      </c>
      <c r="J229" s="23"/>
      <c r="K229" s="23"/>
      <c r="L229" s="23"/>
    </row>
    <row r="230" spans="2:12" x14ac:dyDescent="0.3">
      <c r="B230" s="19">
        <f t="shared" si="10"/>
        <v>226</v>
      </c>
      <c r="C230" s="21">
        <f xml:space="preserve"> RTD("cqg.rtd",,"StudyData", $P$6, "Bar", "", "Time", $O$4,-$B230, $T$4, "", "","False")</f>
        <v>42669.833333333336</v>
      </c>
      <c r="D230" s="22" t="str">
        <f t="shared" si="9"/>
        <v>20:00</v>
      </c>
      <c r="E230" s="22">
        <f xml:space="preserve"> RTD("cqg.rtd",,"StudyData", $P$6, "Bar", "", "Time", $O$4, -$B230,$T$4,$S$4, "","False")</f>
        <v>42669.833333333336</v>
      </c>
      <c r="F230" s="23">
        <f xml:space="preserve"> RTD("cqg.rtd",,"StudyData", $P$6, "Bar", "", "Open", $O$4, -$B230, $T$4,$S$4,,$Q$4,$R$4)</f>
        <v>-47.69</v>
      </c>
      <c r="G230" s="23">
        <f xml:space="preserve"> RTD("cqg.rtd",,"StudyData", $P$6, "Bar", "", "High", $O$4, -$B230, $T$4,$S$4,,$Q$4,$R$4)</f>
        <v>-47.68</v>
      </c>
      <c r="H230" s="23">
        <f xml:space="preserve"> RTD("cqg.rtd",,"StudyData", $P$6, "Bar", "", "Low", $O$4, -$B230, $T$4,$S$4,,$Q$4,$R$4)</f>
        <v>-47.72</v>
      </c>
      <c r="I230" s="23">
        <f xml:space="preserve"> RTD("cqg.rtd",,"StudyData", $P$6, "Bar", "", "Close", $O$4, -$B230, $T$4,$S$4,,$Q$4,$R$4)</f>
        <v>-47.68</v>
      </c>
      <c r="J230" s="23"/>
      <c r="K230" s="23"/>
      <c r="L230" s="23"/>
    </row>
    <row r="231" spans="2:12" x14ac:dyDescent="0.3">
      <c r="B231" s="19">
        <f t="shared" si="10"/>
        <v>227</v>
      </c>
      <c r="C231" s="21">
        <f xml:space="preserve"> RTD("cqg.rtd",,"StudyData", $P$6, "Bar", "", "Time", $O$4,-$B231, $T$4, "", "","False")</f>
        <v>42669.826388888891</v>
      </c>
      <c r="D231" s="22" t="str">
        <f t="shared" si="9"/>
        <v>19:50</v>
      </c>
      <c r="E231" s="22">
        <f xml:space="preserve"> RTD("cqg.rtd",,"StudyData", $P$6, "Bar", "", "Time", $O$4, -$B231,$T$4,$S$4, "","False")</f>
        <v>42669.826388888891</v>
      </c>
      <c r="F231" s="23">
        <f xml:space="preserve"> RTD("cqg.rtd",,"StudyData", $P$6, "Bar", "", "Open", $O$4, -$B231, $T$4,$S$4,,$Q$4,$R$4)</f>
        <v>-47.71</v>
      </c>
      <c r="G231" s="23">
        <f xml:space="preserve"> RTD("cqg.rtd",,"StudyData", $P$6, "Bar", "", "High", $O$4, -$B231, $T$4,$S$4,,$Q$4,$R$4)</f>
        <v>-47.68</v>
      </c>
      <c r="H231" s="23">
        <f xml:space="preserve"> RTD("cqg.rtd",,"StudyData", $P$6, "Bar", "", "Low", $O$4, -$B231, $T$4,$S$4,,$Q$4,$R$4)</f>
        <v>-47.74</v>
      </c>
      <c r="I231" s="23">
        <f xml:space="preserve"> RTD("cqg.rtd",,"StudyData", $P$6, "Bar", "", "Close", $O$4, -$B231, $T$4,$S$4,,$Q$4,$R$4)</f>
        <v>-47.68</v>
      </c>
      <c r="J231" s="23"/>
      <c r="K231" s="23"/>
      <c r="L231" s="23"/>
    </row>
    <row r="232" spans="2:12" x14ac:dyDescent="0.3">
      <c r="B232" s="19">
        <f t="shared" si="10"/>
        <v>228</v>
      </c>
      <c r="C232" s="21">
        <f xml:space="preserve"> RTD("cqg.rtd",,"StudyData", $P$6, "Bar", "", "Time", $O$4,-$B232, $T$4, "", "","False")</f>
        <v>42669.819444444445</v>
      </c>
      <c r="D232" s="22" t="str">
        <f t="shared" si="9"/>
        <v>19:40</v>
      </c>
      <c r="E232" s="22">
        <f xml:space="preserve"> RTD("cqg.rtd",,"StudyData", $P$6, "Bar", "", "Time", $O$4, -$B232,$T$4,$S$4, "","False")</f>
        <v>42669.819444444445</v>
      </c>
      <c r="F232" s="23">
        <f xml:space="preserve"> RTD("cqg.rtd",,"StudyData", $P$6, "Bar", "", "Open", $O$4, -$B232, $T$4,$S$4,,$Q$4,$R$4)</f>
        <v>-47.71</v>
      </c>
      <c r="G232" s="23">
        <f xml:space="preserve"> RTD("cqg.rtd",,"StudyData", $P$6, "Bar", "", "High", $O$4, -$B232, $T$4,$S$4,,$Q$4,$R$4)</f>
        <v>-47.69</v>
      </c>
      <c r="H232" s="23">
        <f xml:space="preserve"> RTD("cqg.rtd",,"StudyData", $P$6, "Bar", "", "Low", $O$4, -$B232, $T$4,$S$4,,$Q$4,$R$4)</f>
        <v>-47.73</v>
      </c>
      <c r="I232" s="23">
        <f xml:space="preserve"> RTD("cqg.rtd",,"StudyData", $P$6, "Bar", "", "Close", $O$4, -$B232, $T$4,$S$4,,$Q$4,$R$4)</f>
        <v>-47.71</v>
      </c>
      <c r="J232" s="23"/>
      <c r="K232" s="23"/>
      <c r="L232" s="23"/>
    </row>
    <row r="233" spans="2:12" x14ac:dyDescent="0.3">
      <c r="B233" s="19">
        <f t="shared" si="10"/>
        <v>229</v>
      </c>
      <c r="C233" s="21">
        <f xml:space="preserve"> RTD("cqg.rtd",,"StudyData", $P$6, "Bar", "", "Time", $O$4,-$B233, $T$4, "", "","False")</f>
        <v>42669.8125</v>
      </c>
      <c r="D233" s="22" t="str">
        <f t="shared" si="9"/>
        <v>19:30</v>
      </c>
      <c r="E233" s="22">
        <f xml:space="preserve"> RTD("cqg.rtd",,"StudyData", $P$6, "Bar", "", "Time", $O$4, -$B233,$T$4,$S$4, "","False")</f>
        <v>42669.8125</v>
      </c>
      <c r="F233" s="23">
        <f xml:space="preserve"> RTD("cqg.rtd",,"StudyData", $P$6, "Bar", "", "Open", $O$4, -$B233, $T$4,$S$4,,$Q$4,$R$4)</f>
        <v>-47.7</v>
      </c>
      <c r="G233" s="23">
        <f xml:space="preserve"> RTD("cqg.rtd",,"StudyData", $P$6, "Bar", "", "High", $O$4, -$B233, $T$4,$S$4,,$Q$4,$R$4)</f>
        <v>-47.69</v>
      </c>
      <c r="H233" s="23">
        <f xml:space="preserve"> RTD("cqg.rtd",,"StudyData", $P$6, "Bar", "", "Low", $O$4, -$B233, $T$4,$S$4,,$Q$4,$R$4)</f>
        <v>-47.72</v>
      </c>
      <c r="I233" s="23">
        <f xml:space="preserve"> RTD("cqg.rtd",,"StudyData", $P$6, "Bar", "", "Close", $O$4, -$B233, $T$4,$S$4,,$Q$4,$R$4)</f>
        <v>-47.71</v>
      </c>
      <c r="J233" s="23"/>
      <c r="K233" s="23"/>
      <c r="L233" s="23"/>
    </row>
    <row r="234" spans="2:12" x14ac:dyDescent="0.3">
      <c r="B234" s="19">
        <f t="shared" si="10"/>
        <v>230</v>
      </c>
      <c r="C234" s="21">
        <f xml:space="preserve"> RTD("cqg.rtd",,"StudyData", $P$6, "Bar", "", "Time", $O$4,-$B234, $T$4, "", "","False")</f>
        <v>42669.805555555555</v>
      </c>
      <c r="D234" s="22" t="str">
        <f t="shared" si="9"/>
        <v>19:20</v>
      </c>
      <c r="E234" s="22">
        <f xml:space="preserve"> RTD("cqg.rtd",,"StudyData", $P$6, "Bar", "", "Time", $O$4, -$B234,$T$4,$S$4, "","False")</f>
        <v>42669.805555555555</v>
      </c>
      <c r="F234" s="23">
        <f xml:space="preserve"> RTD("cqg.rtd",,"StudyData", $P$6, "Bar", "", "Open", $O$4, -$B234, $T$4,$S$4,,$Q$4,$R$4)</f>
        <v>-47.75</v>
      </c>
      <c r="G234" s="23">
        <f xml:space="preserve"> RTD("cqg.rtd",,"StudyData", $P$6, "Bar", "", "High", $O$4, -$B234, $T$4,$S$4,,$Q$4,$R$4)</f>
        <v>-47.73</v>
      </c>
      <c r="H234" s="23">
        <f xml:space="preserve"> RTD("cqg.rtd",,"StudyData", $P$6, "Bar", "", "Low", $O$4, -$B234, $T$4,$S$4,,$Q$4,$R$4)</f>
        <v>-47.75</v>
      </c>
      <c r="I234" s="23">
        <f xml:space="preserve"> RTD("cqg.rtd",,"StudyData", $P$6, "Bar", "", "Close", $O$4, -$B234, $T$4,$S$4,,$Q$4,$R$4)</f>
        <v>-47.74</v>
      </c>
      <c r="J234" s="23"/>
      <c r="K234" s="23"/>
      <c r="L234" s="23"/>
    </row>
    <row r="235" spans="2:12" x14ac:dyDescent="0.3">
      <c r="B235" s="19">
        <f t="shared" si="10"/>
        <v>231</v>
      </c>
      <c r="C235" s="21">
        <f xml:space="preserve"> RTD("cqg.rtd",,"StudyData", $P$6, "Bar", "", "Time", $O$4,-$B235, $T$4, "", "","False")</f>
        <v>42669.798611111109</v>
      </c>
      <c r="D235" s="22" t="str">
        <f t="shared" si="9"/>
        <v>19:10</v>
      </c>
      <c r="E235" s="22">
        <f xml:space="preserve"> RTD("cqg.rtd",,"StudyData", $P$6, "Bar", "", "Time", $O$4, -$B235,$T$4,$S$4, "","False")</f>
        <v>42669.798611111109</v>
      </c>
      <c r="F235" s="23">
        <f xml:space="preserve"> RTD("cqg.rtd",,"StudyData", $P$6, "Bar", "", "Open", $O$4, -$B235, $T$4,$S$4,,$Q$4,$R$4)</f>
        <v>-47.8</v>
      </c>
      <c r="G235" s="23">
        <f xml:space="preserve"> RTD("cqg.rtd",,"StudyData", $P$6, "Bar", "", "High", $O$4, -$B235, $T$4,$S$4,,$Q$4,$R$4)</f>
        <v>-47.75</v>
      </c>
      <c r="H235" s="23">
        <f xml:space="preserve"> RTD("cqg.rtd",,"StudyData", $P$6, "Bar", "", "Low", $O$4, -$B235, $T$4,$S$4,,$Q$4,$R$4)</f>
        <v>-47.8</v>
      </c>
      <c r="I235" s="23">
        <f xml:space="preserve"> RTD("cqg.rtd",,"StudyData", $P$6, "Bar", "", "Close", $O$4, -$B235, $T$4,$S$4,,$Q$4,$R$4)</f>
        <v>-47.75</v>
      </c>
      <c r="J235" s="23"/>
      <c r="K235" s="23"/>
      <c r="L235" s="23"/>
    </row>
    <row r="236" spans="2:12" x14ac:dyDescent="0.3">
      <c r="B236" s="19">
        <f t="shared" si="10"/>
        <v>232</v>
      </c>
      <c r="C236" s="21">
        <f xml:space="preserve"> RTD("cqg.rtd",,"StudyData", $P$6, "Bar", "", "Time", $O$4,-$B236, $T$4, "", "","False")</f>
        <v>42669.791666666664</v>
      </c>
      <c r="D236" s="22" t="str">
        <f t="shared" si="9"/>
        <v>19:00</v>
      </c>
      <c r="E236" s="22">
        <f xml:space="preserve"> RTD("cqg.rtd",,"StudyData", $P$6, "Bar", "", "Time", $O$4, -$B236,$T$4,$S$4, "","False")</f>
        <v>42669.791666666664</v>
      </c>
      <c r="F236" s="23">
        <f xml:space="preserve"> RTD("cqg.rtd",,"StudyData", $P$6, "Bar", "", "Open", $O$4, -$B236, $T$4,$S$4,,$Q$4,$R$4)</f>
        <v>-47.78</v>
      </c>
      <c r="G236" s="23">
        <f xml:space="preserve"> RTD("cqg.rtd",,"StudyData", $P$6, "Bar", "", "High", $O$4, -$B236, $T$4,$S$4,,$Q$4,$R$4)</f>
        <v>-47.76</v>
      </c>
      <c r="H236" s="23">
        <f xml:space="preserve"> RTD("cqg.rtd",,"StudyData", $P$6, "Bar", "", "Low", $O$4, -$B236, $T$4,$S$4,,$Q$4,$R$4)</f>
        <v>-47.79</v>
      </c>
      <c r="I236" s="23">
        <f xml:space="preserve"> RTD("cqg.rtd",,"StudyData", $P$6, "Bar", "", "Close", $O$4, -$B236, $T$4,$S$4,,$Q$4,$R$4)</f>
        <v>-47.78</v>
      </c>
      <c r="J236" s="23"/>
      <c r="K236" s="23"/>
      <c r="L236" s="23"/>
    </row>
    <row r="237" spans="2:12" x14ac:dyDescent="0.3">
      <c r="B237" s="19">
        <f t="shared" si="10"/>
        <v>233</v>
      </c>
      <c r="C237" s="21">
        <f xml:space="preserve"> RTD("cqg.rtd",,"StudyData", $P$6, "Bar", "", "Time", $O$4,-$B237, $T$4, "", "","False")</f>
        <v>42669.784722222219</v>
      </c>
      <c r="D237" s="22" t="str">
        <f t="shared" si="9"/>
        <v>18:50</v>
      </c>
      <c r="E237" s="22">
        <f xml:space="preserve"> RTD("cqg.rtd",,"StudyData", $P$6, "Bar", "", "Time", $O$4, -$B237,$T$4,$S$4, "","False")</f>
        <v>42669.784722222219</v>
      </c>
      <c r="F237" s="23">
        <f xml:space="preserve"> RTD("cqg.rtd",,"StudyData", $P$6, "Bar", "", "Open", $O$4, -$B237, $T$4,$S$4,,$Q$4,$R$4)</f>
        <v>-47.78</v>
      </c>
      <c r="G237" s="23">
        <f xml:space="preserve"> RTD("cqg.rtd",,"StudyData", $P$6, "Bar", "", "High", $O$4, -$B237, $T$4,$S$4,,$Q$4,$R$4)</f>
        <v>-47.78</v>
      </c>
      <c r="H237" s="23">
        <f xml:space="preserve"> RTD("cqg.rtd",,"StudyData", $P$6, "Bar", "", "Low", $O$4, -$B237, $T$4,$S$4,,$Q$4,$R$4)</f>
        <v>-47.79</v>
      </c>
      <c r="I237" s="23">
        <f xml:space="preserve"> RTD("cqg.rtd",,"StudyData", $P$6, "Bar", "", "Close", $O$4, -$B237, $T$4,$S$4,,$Q$4,$R$4)</f>
        <v>-47.79</v>
      </c>
      <c r="J237" s="23"/>
      <c r="K237" s="23"/>
      <c r="L237" s="23"/>
    </row>
    <row r="238" spans="2:12" x14ac:dyDescent="0.3">
      <c r="B238" s="19">
        <f t="shared" si="10"/>
        <v>234</v>
      </c>
      <c r="C238" s="21">
        <f xml:space="preserve"> RTD("cqg.rtd",,"StudyData", $P$6, "Bar", "", "Time", $O$4,-$B238, $T$4, "", "","False")</f>
        <v>42669.777777777781</v>
      </c>
      <c r="D238" s="22" t="str">
        <f t="shared" si="9"/>
        <v>18:40</v>
      </c>
      <c r="E238" s="22">
        <f xml:space="preserve"> RTD("cqg.rtd",,"StudyData", $P$6, "Bar", "", "Time", $O$4, -$B238,$T$4,$S$4, "","False")</f>
        <v>42669.777777777781</v>
      </c>
      <c r="F238" s="23">
        <f xml:space="preserve"> RTD("cqg.rtd",,"StudyData", $P$6, "Bar", "", "Open", $O$4, -$B238, $T$4,$S$4,,$Q$4,$R$4)</f>
        <v>-47.78</v>
      </c>
      <c r="G238" s="23">
        <f xml:space="preserve"> RTD("cqg.rtd",,"StudyData", $P$6, "Bar", "", "High", $O$4, -$B238, $T$4,$S$4,,$Q$4,$R$4)</f>
        <v>-47.75</v>
      </c>
      <c r="H238" s="23">
        <f xml:space="preserve"> RTD("cqg.rtd",,"StudyData", $P$6, "Bar", "", "Low", $O$4, -$B238, $T$4,$S$4,,$Q$4,$R$4)</f>
        <v>-47.79</v>
      </c>
      <c r="I238" s="23">
        <f xml:space="preserve"> RTD("cqg.rtd",,"StudyData", $P$6, "Bar", "", "Close", $O$4, -$B238, $T$4,$S$4,,$Q$4,$R$4)</f>
        <v>-47.77</v>
      </c>
      <c r="J238" s="23"/>
      <c r="K238" s="23"/>
      <c r="L238" s="23"/>
    </row>
    <row r="239" spans="2:12" x14ac:dyDescent="0.3">
      <c r="B239" s="19">
        <f t="shared" si="10"/>
        <v>235</v>
      </c>
      <c r="C239" s="21">
        <f xml:space="preserve"> RTD("cqg.rtd",,"StudyData", $P$6, "Bar", "", "Time", $O$4,-$B239, $T$4, "", "","False")</f>
        <v>42669.770833333336</v>
      </c>
      <c r="D239" s="22" t="str">
        <f t="shared" si="9"/>
        <v>18:30</v>
      </c>
      <c r="E239" s="22">
        <f xml:space="preserve"> RTD("cqg.rtd",,"StudyData", $P$6, "Bar", "", "Time", $O$4, -$B239,$T$4,$S$4, "","False")</f>
        <v>42669.770833333336</v>
      </c>
      <c r="F239" s="23">
        <f xml:space="preserve"> RTD("cqg.rtd",,"StudyData", $P$6, "Bar", "", "Open", $O$4, -$B239, $T$4,$S$4,,$Q$4,$R$4)</f>
        <v>-47.74</v>
      </c>
      <c r="G239" s="23">
        <f xml:space="preserve"> RTD("cqg.rtd",,"StudyData", $P$6, "Bar", "", "High", $O$4, -$B239, $T$4,$S$4,,$Q$4,$R$4)</f>
        <v>-47.74</v>
      </c>
      <c r="H239" s="23">
        <f xml:space="preserve"> RTD("cqg.rtd",,"StudyData", $P$6, "Bar", "", "Low", $O$4, -$B239, $T$4,$S$4,,$Q$4,$R$4)</f>
        <v>-47.79</v>
      </c>
      <c r="I239" s="23">
        <f xml:space="preserve"> RTD("cqg.rtd",,"StudyData", $P$6, "Bar", "", "Close", $O$4, -$B239, $T$4,$S$4,,$Q$4,$R$4)</f>
        <v>-47.78</v>
      </c>
      <c r="J239" s="23"/>
      <c r="K239" s="23"/>
      <c r="L239" s="23"/>
    </row>
    <row r="240" spans="2:12" x14ac:dyDescent="0.3">
      <c r="B240" s="19">
        <f t="shared" si="10"/>
        <v>236</v>
      </c>
      <c r="C240" s="21">
        <f xml:space="preserve"> RTD("cqg.rtd",,"StudyData", $P$6, "Bar", "", "Time", $O$4,-$B240, $T$4, "", "","False")</f>
        <v>42669.763888888891</v>
      </c>
      <c r="D240" s="22" t="str">
        <f t="shared" si="9"/>
        <v>18:20</v>
      </c>
      <c r="E240" s="22">
        <f xml:space="preserve"> RTD("cqg.rtd",,"StudyData", $P$6, "Bar", "", "Time", $O$4, -$B240,$T$4,$S$4, "","False")</f>
        <v>42669.763888888891</v>
      </c>
      <c r="F240" s="23">
        <f xml:space="preserve"> RTD("cqg.rtd",,"StudyData", $P$6, "Bar", "", "Open", $O$4, -$B240, $T$4,$S$4,,$Q$4,$R$4)</f>
        <v>-47.74</v>
      </c>
      <c r="G240" s="23">
        <f xml:space="preserve"> RTD("cqg.rtd",,"StudyData", $P$6, "Bar", "", "High", $O$4, -$B240, $T$4,$S$4,,$Q$4,$R$4)</f>
        <v>-47.74</v>
      </c>
      <c r="H240" s="23">
        <f xml:space="preserve"> RTD("cqg.rtd",,"StudyData", $P$6, "Bar", "", "Low", $O$4, -$B240, $T$4,$S$4,,$Q$4,$R$4)</f>
        <v>-47.74</v>
      </c>
      <c r="I240" s="23">
        <f xml:space="preserve"> RTD("cqg.rtd",,"StudyData", $P$6, "Bar", "", "Close", $O$4, -$B240, $T$4,$S$4,,$Q$4,$R$4)</f>
        <v>-47.74</v>
      </c>
      <c r="J240" s="23"/>
      <c r="K240" s="23"/>
      <c r="L240" s="23"/>
    </row>
    <row r="241" spans="2:12" x14ac:dyDescent="0.3">
      <c r="B241" s="19">
        <f t="shared" si="10"/>
        <v>237</v>
      </c>
      <c r="C241" s="21">
        <f xml:space="preserve"> RTD("cqg.rtd",,"StudyData", $P$6, "Bar", "", "Time", $O$4,-$B241, $T$4, "", "","False")</f>
        <v>42669.756944444445</v>
      </c>
      <c r="D241" s="22" t="str">
        <f t="shared" si="9"/>
        <v>18:10</v>
      </c>
      <c r="E241" s="22">
        <f xml:space="preserve"> RTD("cqg.rtd",,"StudyData", $P$6, "Bar", "", "Time", $O$4, -$B241,$T$4,$S$4, "","False")</f>
        <v>42669.756944444445</v>
      </c>
      <c r="F241" s="23">
        <f xml:space="preserve"> RTD("cqg.rtd",,"StudyData", $P$6, "Bar", "", "Open", $O$4, -$B241, $T$4,$S$4,,$Q$4,$R$4)</f>
        <v>-47.74</v>
      </c>
      <c r="G241" s="23">
        <f xml:space="preserve"> RTD("cqg.rtd",,"StudyData", $P$6, "Bar", "", "High", $O$4, -$B241, $T$4,$S$4,,$Q$4,$R$4)</f>
        <v>-47.73</v>
      </c>
      <c r="H241" s="23">
        <f xml:space="preserve"> RTD("cqg.rtd",,"StudyData", $P$6, "Bar", "", "Low", $O$4, -$B241, $T$4,$S$4,,$Q$4,$R$4)</f>
        <v>-47.76</v>
      </c>
      <c r="I241" s="23">
        <f xml:space="preserve"> RTD("cqg.rtd",,"StudyData", $P$6, "Bar", "", "Close", $O$4, -$B241, $T$4,$S$4,,$Q$4,$R$4)</f>
        <v>-47.74</v>
      </c>
      <c r="J241" s="23"/>
      <c r="K241" s="23"/>
      <c r="L241" s="23"/>
    </row>
    <row r="242" spans="2:12" x14ac:dyDescent="0.3">
      <c r="B242" s="19">
        <f t="shared" si="10"/>
        <v>238</v>
      </c>
      <c r="C242" s="21">
        <f xml:space="preserve"> RTD("cqg.rtd",,"StudyData", $P$6, "Bar", "", "Time", $O$4,-$B242, $T$4, "", "","False")</f>
        <v>42669.75</v>
      </c>
      <c r="D242" s="22" t="str">
        <f t="shared" si="9"/>
        <v>18:00</v>
      </c>
      <c r="E242" s="22">
        <f xml:space="preserve"> RTD("cqg.rtd",,"StudyData", $P$6, "Bar", "", "Time", $O$4, -$B242,$T$4,$S$4, "","False")</f>
        <v>42669.75</v>
      </c>
      <c r="F242" s="23">
        <f xml:space="preserve"> RTD("cqg.rtd",,"StudyData", $P$6, "Bar", "", "Open", $O$4, -$B242, $T$4,$S$4,,$Q$4,$R$4)</f>
        <v>-47.75</v>
      </c>
      <c r="G242" s="23">
        <f xml:space="preserve"> RTD("cqg.rtd",,"StudyData", $P$6, "Bar", "", "High", $O$4, -$B242, $T$4,$S$4,,$Q$4,$R$4)</f>
        <v>-47.74</v>
      </c>
      <c r="H242" s="23">
        <f xml:space="preserve"> RTD("cqg.rtd",,"StudyData", $P$6, "Bar", "", "Low", $O$4, -$B242, $T$4,$S$4,,$Q$4,$R$4)</f>
        <v>-47.77</v>
      </c>
      <c r="I242" s="23">
        <f xml:space="preserve"> RTD("cqg.rtd",,"StudyData", $P$6, "Bar", "", "Close", $O$4, -$B242, $T$4,$S$4,,$Q$4,$R$4)</f>
        <v>-47.74</v>
      </c>
      <c r="J242" s="23"/>
      <c r="K242" s="23"/>
      <c r="L242" s="23"/>
    </row>
    <row r="243" spans="2:12" x14ac:dyDescent="0.3">
      <c r="B243" s="19">
        <f t="shared" si="10"/>
        <v>239</v>
      </c>
      <c r="C243" s="21">
        <f xml:space="preserve"> RTD("cqg.rtd",,"StudyData", $P$6, "Bar", "", "Time", $O$4,-$B243, $T$4, "", "","False")</f>
        <v>42669.743055555555</v>
      </c>
      <c r="D243" s="22" t="str">
        <f t="shared" si="9"/>
        <v>17:50</v>
      </c>
      <c r="E243" s="22">
        <f xml:space="preserve"> RTD("cqg.rtd",,"StudyData", $P$6, "Bar", "", "Time", $O$4, -$B243,$T$4,$S$4, "","False")</f>
        <v>42669.743055555555</v>
      </c>
      <c r="F243" s="23">
        <f xml:space="preserve"> RTD("cqg.rtd",,"StudyData", $P$6, "Bar", "", "Open", $O$4, -$B243, $T$4,$S$4,,$Q$4,$R$4)</f>
        <v>-47.75</v>
      </c>
      <c r="G243" s="23">
        <f xml:space="preserve"> RTD("cqg.rtd",,"StudyData", $P$6, "Bar", "", "High", $O$4, -$B243, $T$4,$S$4,,$Q$4,$R$4)</f>
        <v>-47.75</v>
      </c>
      <c r="H243" s="23">
        <f xml:space="preserve"> RTD("cqg.rtd",,"StudyData", $P$6, "Bar", "", "Low", $O$4, -$B243, $T$4,$S$4,,$Q$4,$R$4)</f>
        <v>-47.78</v>
      </c>
      <c r="I243" s="23">
        <f xml:space="preserve"> RTD("cqg.rtd",,"StudyData", $P$6, "Bar", "", "Close", $O$4, -$B243, $T$4,$S$4,,$Q$4,$R$4)</f>
        <v>-47.78</v>
      </c>
      <c r="J243" s="23"/>
      <c r="K243" s="23"/>
      <c r="L243" s="23"/>
    </row>
    <row r="244" spans="2:12" x14ac:dyDescent="0.3">
      <c r="B244" s="19">
        <f t="shared" si="10"/>
        <v>240</v>
      </c>
      <c r="C244" s="21">
        <f xml:space="preserve"> RTD("cqg.rtd",,"StudyData", $P$6, "Bar", "", "Time", $O$4,-$B244, $T$4, "", "","False")</f>
        <v>42669.736111111109</v>
      </c>
      <c r="D244" s="22" t="str">
        <f t="shared" si="9"/>
        <v>17:40</v>
      </c>
      <c r="E244" s="22">
        <f xml:space="preserve"> RTD("cqg.rtd",,"StudyData", $P$6, "Bar", "", "Time", $O$4, -$B244,$T$4,$S$4, "","False")</f>
        <v>42669.736111111109</v>
      </c>
      <c r="F244" s="23">
        <f xml:space="preserve"> RTD("cqg.rtd",,"StudyData", $P$6, "Bar", "", "Open", $O$4, -$B244, $T$4,$S$4,,$Q$4,$R$4)</f>
        <v>-47.75</v>
      </c>
      <c r="G244" s="23">
        <f xml:space="preserve"> RTD("cqg.rtd",,"StudyData", $P$6, "Bar", "", "High", $O$4, -$B244, $T$4,$S$4,,$Q$4,$R$4)</f>
        <v>-47.75</v>
      </c>
      <c r="H244" s="23">
        <f xml:space="preserve"> RTD("cqg.rtd",,"StudyData", $P$6, "Bar", "", "Low", $O$4, -$B244, $T$4,$S$4,,$Q$4,$R$4)</f>
        <v>-47.77</v>
      </c>
      <c r="I244" s="23">
        <f xml:space="preserve"> RTD("cqg.rtd",,"StudyData", $P$6, "Bar", "", "Close", $O$4, -$B244, $T$4,$S$4,,$Q$4,$R$4)</f>
        <v>-47.75</v>
      </c>
      <c r="J244" s="23"/>
      <c r="K244" s="23"/>
      <c r="L244" s="23"/>
    </row>
    <row r="245" spans="2:12" x14ac:dyDescent="0.3">
      <c r="B245" s="19">
        <f t="shared" si="10"/>
        <v>241</v>
      </c>
      <c r="C245" s="21">
        <f xml:space="preserve"> RTD("cqg.rtd",,"StudyData", $P$6, "Bar", "", "Time", $O$4,-$B245, $T$4, "", "","False")</f>
        <v>42669.729166666664</v>
      </c>
      <c r="D245" s="22" t="str">
        <f t="shared" si="9"/>
        <v>17:30</v>
      </c>
      <c r="E245" s="22">
        <f xml:space="preserve"> RTD("cqg.rtd",,"StudyData", $P$6, "Bar", "", "Time", $O$4, -$B245,$T$4,$S$4, "","False")</f>
        <v>42669.729166666664</v>
      </c>
      <c r="F245" s="23">
        <f xml:space="preserve"> RTD("cqg.rtd",,"StudyData", $P$6, "Bar", "", "Open", $O$4, -$B245, $T$4,$S$4,,$Q$4,$R$4)</f>
        <v>-47.71</v>
      </c>
      <c r="G245" s="23">
        <f xml:space="preserve"> RTD("cqg.rtd",,"StudyData", $P$6, "Bar", "", "High", $O$4, -$B245, $T$4,$S$4,,$Q$4,$R$4)</f>
        <v>-47.71</v>
      </c>
      <c r="H245" s="23">
        <f xml:space="preserve"> RTD("cqg.rtd",,"StudyData", $P$6, "Bar", "", "Low", $O$4, -$B245, $T$4,$S$4,,$Q$4,$R$4)</f>
        <v>-47.75</v>
      </c>
      <c r="I245" s="23">
        <f xml:space="preserve"> RTD("cqg.rtd",,"StudyData", $P$6, "Bar", "", "Close", $O$4, -$B245, $T$4,$S$4,,$Q$4,$R$4)</f>
        <v>-47.75</v>
      </c>
      <c r="J245" s="23"/>
      <c r="K245" s="23"/>
      <c r="L245" s="23"/>
    </row>
    <row r="246" spans="2:12" x14ac:dyDescent="0.3">
      <c r="B246" s="19">
        <f t="shared" si="10"/>
        <v>242</v>
      </c>
      <c r="C246" s="21">
        <f xml:space="preserve"> RTD("cqg.rtd",,"StudyData", $P$6, "Bar", "", "Time", $O$4,-$B246, $T$4, "", "","False")</f>
        <v>42669.722222222219</v>
      </c>
      <c r="D246" s="22" t="str">
        <f t="shared" si="9"/>
        <v>17:20</v>
      </c>
      <c r="E246" s="22">
        <f xml:space="preserve"> RTD("cqg.rtd",,"StudyData", $P$6, "Bar", "", "Time", $O$4, -$B246,$T$4,$S$4, "","False")</f>
        <v>42669.722222222219</v>
      </c>
      <c r="F246" s="23">
        <f xml:space="preserve"> RTD("cqg.rtd",,"StudyData", $P$6, "Bar", "", "Open", $O$4, -$B246, $T$4,$S$4,,$Q$4,$R$4)</f>
        <v>-47.74</v>
      </c>
      <c r="G246" s="23">
        <f xml:space="preserve"> RTD("cqg.rtd",,"StudyData", $P$6, "Bar", "", "High", $O$4, -$B246, $T$4,$S$4,,$Q$4,$R$4)</f>
        <v>-47.72</v>
      </c>
      <c r="H246" s="23">
        <f xml:space="preserve"> RTD("cqg.rtd",,"StudyData", $P$6, "Bar", "", "Low", $O$4, -$B246, $T$4,$S$4,,$Q$4,$R$4)</f>
        <v>-47.74</v>
      </c>
      <c r="I246" s="23">
        <f xml:space="preserve"> RTD("cqg.rtd",,"StudyData", $P$6, "Bar", "", "Close", $O$4, -$B246, $T$4,$S$4,,$Q$4,$R$4)</f>
        <v>-47.72</v>
      </c>
      <c r="J246" s="23"/>
      <c r="K246" s="23"/>
      <c r="L246" s="23"/>
    </row>
    <row r="247" spans="2:12" x14ac:dyDescent="0.3">
      <c r="B247" s="19">
        <f t="shared" si="10"/>
        <v>243</v>
      </c>
      <c r="C247" s="21">
        <f xml:space="preserve"> RTD("cqg.rtd",,"StudyData", $P$6, "Bar", "", "Time", $O$4,-$B247, $T$4, "", "","False")</f>
        <v>42669.715277777781</v>
      </c>
      <c r="D247" s="22" t="str">
        <f t="shared" si="9"/>
        <v>17:10</v>
      </c>
      <c r="E247" s="22">
        <f xml:space="preserve"> RTD("cqg.rtd",,"StudyData", $P$6, "Bar", "", "Time", $O$4, -$B247,$T$4,$S$4, "","False")</f>
        <v>42669.715277777781</v>
      </c>
      <c r="F247" s="23">
        <f xml:space="preserve"> RTD("cqg.rtd",,"StudyData", $P$6, "Bar", "", "Open", $O$4, -$B247, $T$4,$S$4,,$Q$4,$R$4)</f>
        <v>-47.74</v>
      </c>
      <c r="G247" s="23">
        <f xml:space="preserve"> RTD("cqg.rtd",,"StudyData", $P$6, "Bar", "", "High", $O$4, -$B247, $T$4,$S$4,,$Q$4,$R$4)</f>
        <v>-47.73</v>
      </c>
      <c r="H247" s="23">
        <f xml:space="preserve"> RTD("cqg.rtd",,"StudyData", $P$6, "Bar", "", "Low", $O$4, -$B247, $T$4,$S$4,,$Q$4,$R$4)</f>
        <v>-47.75</v>
      </c>
      <c r="I247" s="23">
        <f xml:space="preserve"> RTD("cqg.rtd",,"StudyData", $P$6, "Bar", "", "Close", $O$4, -$B247, $T$4,$S$4,,$Q$4,$R$4)</f>
        <v>-47.73</v>
      </c>
      <c r="J247" s="23"/>
      <c r="K247" s="23"/>
      <c r="L247" s="23"/>
    </row>
    <row r="248" spans="2:12" x14ac:dyDescent="0.3">
      <c r="B248" s="19">
        <f t="shared" si="10"/>
        <v>244</v>
      </c>
      <c r="C248" s="21">
        <f xml:space="preserve"> RTD("cqg.rtd",,"StudyData", $P$6, "Bar", "", "Time", $O$4,-$B248, $T$4, "", "","False")</f>
        <v>42669.708333333336</v>
      </c>
      <c r="D248" s="22" t="str">
        <f t="shared" si="9"/>
        <v>17:00</v>
      </c>
      <c r="E248" s="22">
        <f xml:space="preserve"> RTD("cqg.rtd",,"StudyData", $P$6, "Bar", "", "Time", $O$4, -$B248,$T$4,$S$4, "","False")</f>
        <v>42669.708333333336</v>
      </c>
      <c r="F248" s="23">
        <f xml:space="preserve"> RTD("cqg.rtd",,"StudyData", $P$6, "Bar", "", "Open", $O$4, -$B248, $T$4,$S$4,,$Q$4,$R$4)</f>
        <v>-47.73</v>
      </c>
      <c r="G248" s="23">
        <f xml:space="preserve"> RTD("cqg.rtd",,"StudyData", $P$6, "Bar", "", "High", $O$4, -$B248, $T$4,$S$4,,$Q$4,$R$4)</f>
        <v>-47.72</v>
      </c>
      <c r="H248" s="23">
        <f xml:space="preserve"> RTD("cqg.rtd",,"StudyData", $P$6, "Bar", "", "Low", $O$4, -$B248, $T$4,$S$4,,$Q$4,$R$4)</f>
        <v>-47.77</v>
      </c>
      <c r="I248" s="23">
        <f xml:space="preserve"> RTD("cqg.rtd",,"StudyData", $P$6, "Bar", "", "Close", $O$4, -$B248, $T$4,$S$4,,$Q$4,$R$4)</f>
        <v>-47.74</v>
      </c>
      <c r="J248" s="23"/>
      <c r="K248" s="23"/>
      <c r="L248" s="23"/>
    </row>
    <row r="249" spans="2:12" x14ac:dyDescent="0.3">
      <c r="B249" s="19">
        <f t="shared" si="10"/>
        <v>245</v>
      </c>
      <c r="C249" s="21">
        <f xml:space="preserve"> RTD("cqg.rtd",,"StudyData", $P$6, "Bar", "", "Time", $O$4,-$B249, $T$4, "", "","False")</f>
        <v>42669.659722222219</v>
      </c>
      <c r="D249" s="22" t="str">
        <f t="shared" si="9"/>
        <v>15:50</v>
      </c>
      <c r="E249" s="22">
        <f xml:space="preserve"> RTD("cqg.rtd",,"StudyData", $P$6, "Bar", "", "Time", $O$4, -$B249,$T$4,$S$4, "","False")</f>
        <v>42669.659722222219</v>
      </c>
      <c r="F249" s="23">
        <f xml:space="preserve"> RTD("cqg.rtd",,"StudyData", $P$6, "Bar", "", "Open", $O$4, -$B249, $T$4,$S$4,,$Q$4,$R$4)</f>
        <v>-47.75</v>
      </c>
      <c r="G249" s="23">
        <f xml:space="preserve"> RTD("cqg.rtd",,"StudyData", $P$6, "Bar", "", "High", $O$4, -$B249, $T$4,$S$4,,$Q$4,$R$4)</f>
        <v>-47.73</v>
      </c>
      <c r="H249" s="23">
        <f xml:space="preserve"> RTD("cqg.rtd",,"StudyData", $P$6, "Bar", "", "Low", $O$4, -$B249, $T$4,$S$4,,$Q$4,$R$4)</f>
        <v>-47.75</v>
      </c>
      <c r="I249" s="23">
        <f xml:space="preserve"> RTD("cqg.rtd",,"StudyData", $P$6, "Bar", "", "Close", $O$4, -$B249, $T$4,$S$4,,$Q$4,$R$4)</f>
        <v>-47.74</v>
      </c>
      <c r="J249" s="23"/>
      <c r="K249" s="23"/>
      <c r="L249" s="23"/>
    </row>
    <row r="250" spans="2:12" x14ac:dyDescent="0.3">
      <c r="B250" s="19">
        <f t="shared" si="10"/>
        <v>246</v>
      </c>
      <c r="C250" s="21">
        <f xml:space="preserve"> RTD("cqg.rtd",,"StudyData", $P$6, "Bar", "", "Time", $O$4,-$B250, $T$4, "", "","False")</f>
        <v>42669.652777777781</v>
      </c>
      <c r="D250" s="22" t="str">
        <f t="shared" si="9"/>
        <v>15:40</v>
      </c>
      <c r="E250" s="22">
        <f xml:space="preserve"> RTD("cqg.rtd",,"StudyData", $P$6, "Bar", "", "Time", $O$4, -$B250,$T$4,$S$4, "","False")</f>
        <v>42669.652777777781</v>
      </c>
      <c r="F250" s="23">
        <f xml:space="preserve"> RTD("cqg.rtd",,"StudyData", $P$6, "Bar", "", "Open", $O$4, -$B250, $T$4,$S$4,,$Q$4,$R$4)</f>
        <v>-47.72</v>
      </c>
      <c r="G250" s="23">
        <f xml:space="preserve"> RTD("cqg.rtd",,"StudyData", $P$6, "Bar", "", "High", $O$4, -$B250, $T$4,$S$4,,$Q$4,$R$4)</f>
        <v>-47.72</v>
      </c>
      <c r="H250" s="23">
        <f xml:space="preserve"> RTD("cqg.rtd",,"StudyData", $P$6, "Bar", "", "Low", $O$4, -$B250, $T$4,$S$4,,$Q$4,$R$4)</f>
        <v>-47.75</v>
      </c>
      <c r="I250" s="23">
        <f xml:space="preserve"> RTD("cqg.rtd",,"StudyData", $P$6, "Bar", "", "Close", $O$4, -$B250, $T$4,$S$4,,$Q$4,$R$4)</f>
        <v>-47.75</v>
      </c>
      <c r="J250" s="23"/>
      <c r="K250" s="23"/>
      <c r="L250" s="23"/>
    </row>
    <row r="251" spans="2:12" x14ac:dyDescent="0.3">
      <c r="B251" s="19">
        <f t="shared" si="10"/>
        <v>247</v>
      </c>
      <c r="C251" s="21">
        <f xml:space="preserve"> RTD("cqg.rtd",,"StudyData", $P$6, "Bar", "", "Time", $O$4,-$B251, $T$4, "", "","False")</f>
        <v>42669.645833333336</v>
      </c>
      <c r="D251" s="22" t="str">
        <f t="shared" si="9"/>
        <v>15:30</v>
      </c>
      <c r="E251" s="22">
        <f xml:space="preserve"> RTD("cqg.rtd",,"StudyData", $P$6, "Bar", "", "Time", $O$4, -$B251,$T$4,$S$4, "","False")</f>
        <v>42669.645833333336</v>
      </c>
      <c r="F251" s="23">
        <f xml:space="preserve"> RTD("cqg.rtd",,"StudyData", $P$6, "Bar", "", "Open", $O$4, -$B251, $T$4,$S$4,,$Q$4,$R$4)</f>
        <v>-47.7</v>
      </c>
      <c r="G251" s="23">
        <f xml:space="preserve"> RTD("cqg.rtd",,"StudyData", $P$6, "Bar", "", "High", $O$4, -$B251, $T$4,$S$4,,$Q$4,$R$4)</f>
        <v>-47.7</v>
      </c>
      <c r="H251" s="23">
        <f xml:space="preserve"> RTD("cqg.rtd",,"StudyData", $P$6, "Bar", "", "Low", $O$4, -$B251, $T$4,$S$4,,$Q$4,$R$4)</f>
        <v>-47.74</v>
      </c>
      <c r="I251" s="23">
        <f xml:space="preserve"> RTD("cqg.rtd",,"StudyData", $P$6, "Bar", "", "Close", $O$4, -$B251, $T$4,$S$4,,$Q$4,$R$4)</f>
        <v>-47.72</v>
      </c>
      <c r="J251" s="23"/>
      <c r="K251" s="23"/>
      <c r="L251" s="23"/>
    </row>
    <row r="252" spans="2:12" x14ac:dyDescent="0.3">
      <c r="B252" s="19">
        <f t="shared" si="10"/>
        <v>248</v>
      </c>
      <c r="C252" s="21">
        <f xml:space="preserve"> RTD("cqg.rtd",,"StudyData", $P$6, "Bar", "", "Time", $O$4,-$B252, $T$4, "", "","False")</f>
        <v>42669.638888888891</v>
      </c>
      <c r="D252" s="22" t="str">
        <f t="shared" si="9"/>
        <v>15:20</v>
      </c>
      <c r="E252" s="22">
        <f xml:space="preserve"> RTD("cqg.rtd",,"StudyData", $P$6, "Bar", "", "Time", $O$4, -$B252,$T$4,$S$4, "","False")</f>
        <v>42669.638888888891</v>
      </c>
      <c r="F252" s="23">
        <f xml:space="preserve"> RTD("cqg.rtd",,"StudyData", $P$6, "Bar", "", "Open", $O$4, -$B252, $T$4,$S$4,,$Q$4,$R$4)</f>
        <v>-47.71</v>
      </c>
      <c r="G252" s="23">
        <f xml:space="preserve"> RTD("cqg.rtd",,"StudyData", $P$6, "Bar", "", "High", $O$4, -$B252, $T$4,$S$4,,$Q$4,$R$4)</f>
        <v>-47.7</v>
      </c>
      <c r="H252" s="23">
        <f xml:space="preserve"> RTD("cqg.rtd",,"StudyData", $P$6, "Bar", "", "Low", $O$4, -$B252, $T$4,$S$4,,$Q$4,$R$4)</f>
        <v>-47.74</v>
      </c>
      <c r="I252" s="23">
        <f xml:space="preserve"> RTD("cqg.rtd",,"StudyData", $P$6, "Bar", "", "Close", $O$4, -$B252, $T$4,$S$4,,$Q$4,$R$4)</f>
        <v>-47.74</v>
      </c>
      <c r="J252" s="23"/>
      <c r="K252" s="23"/>
      <c r="L252" s="23"/>
    </row>
    <row r="253" spans="2:12" x14ac:dyDescent="0.3">
      <c r="B253" s="19">
        <f t="shared" si="10"/>
        <v>249</v>
      </c>
      <c r="C253" s="21">
        <f xml:space="preserve"> RTD("cqg.rtd",,"StudyData", $P$6, "Bar", "", "Time", $O$4,-$B253, $T$4, "", "","False")</f>
        <v>42669.631944444445</v>
      </c>
      <c r="D253" s="22" t="str">
        <f t="shared" si="9"/>
        <v>15:10</v>
      </c>
      <c r="E253" s="22">
        <f xml:space="preserve"> RTD("cqg.rtd",,"StudyData", $P$6, "Bar", "", "Time", $O$4, -$B253,$T$4,$S$4, "","False")</f>
        <v>42669.631944444445</v>
      </c>
      <c r="F253" s="23">
        <f xml:space="preserve"> RTD("cqg.rtd",,"StudyData", $P$6, "Bar", "", "Open", $O$4, -$B253, $T$4,$S$4,,$Q$4,$R$4)</f>
        <v>-47.69</v>
      </c>
      <c r="G253" s="23">
        <f xml:space="preserve"> RTD("cqg.rtd",,"StudyData", $P$6, "Bar", "", "High", $O$4, -$B253, $T$4,$S$4,,$Q$4,$R$4)</f>
        <v>-47.67</v>
      </c>
      <c r="H253" s="23">
        <f xml:space="preserve"> RTD("cqg.rtd",,"StudyData", $P$6, "Bar", "", "Low", $O$4, -$B253, $T$4,$S$4,,$Q$4,$R$4)</f>
        <v>-47.72</v>
      </c>
      <c r="I253" s="23">
        <f xml:space="preserve"> RTD("cqg.rtd",,"StudyData", $P$6, "Bar", "", "Close", $O$4, -$B253, $T$4,$S$4,,$Q$4,$R$4)</f>
        <v>-47.72</v>
      </c>
      <c r="J253" s="23"/>
      <c r="K253" s="23"/>
      <c r="L253" s="23"/>
    </row>
    <row r="254" spans="2:12" x14ac:dyDescent="0.3">
      <c r="B254" s="19">
        <f t="shared" si="10"/>
        <v>250</v>
      </c>
      <c r="C254" s="21">
        <f xml:space="preserve"> RTD("cqg.rtd",,"StudyData", $P$6, "Bar", "", "Time", $O$4,-$B254, $T$4, "", "","False")</f>
        <v>42669.625</v>
      </c>
      <c r="D254" s="22" t="str">
        <f t="shared" si="9"/>
        <v>15:00</v>
      </c>
      <c r="E254" s="22">
        <f xml:space="preserve"> RTD("cqg.rtd",,"StudyData", $P$6, "Bar", "", "Time", $O$4, -$B254,$T$4,$S$4, "","False")</f>
        <v>42669.625</v>
      </c>
      <c r="F254" s="23">
        <f xml:space="preserve"> RTD("cqg.rtd",,"StudyData", $P$6, "Bar", "", "Open", $O$4, -$B254, $T$4,$S$4,,$Q$4,$R$4)</f>
        <v>-47.67</v>
      </c>
      <c r="G254" s="23">
        <f xml:space="preserve"> RTD("cqg.rtd",,"StudyData", $P$6, "Bar", "", "High", $O$4, -$B254, $T$4,$S$4,,$Q$4,$R$4)</f>
        <v>-47.67</v>
      </c>
      <c r="H254" s="23">
        <f xml:space="preserve"> RTD("cqg.rtd",,"StudyData", $P$6, "Bar", "", "Low", $O$4, -$B254, $T$4,$S$4,,$Q$4,$R$4)</f>
        <v>-47.69</v>
      </c>
      <c r="I254" s="23">
        <f xml:space="preserve"> RTD("cqg.rtd",,"StudyData", $P$6, "Bar", "", "Close", $O$4, -$B254, $T$4,$S$4,,$Q$4,$R$4)</f>
        <v>-47.69</v>
      </c>
      <c r="J254" s="23"/>
      <c r="K254" s="23"/>
      <c r="L254" s="23"/>
    </row>
    <row r="255" spans="2:12" x14ac:dyDescent="0.3">
      <c r="B255" s="19">
        <f t="shared" si="10"/>
        <v>251</v>
      </c>
      <c r="C255" s="21">
        <f xml:space="preserve"> RTD("cqg.rtd",,"StudyData", $P$6, "Bar", "", "Time", $O$4,-$B255, $T$4, "", "","False")</f>
        <v>42669.618055555555</v>
      </c>
      <c r="D255" s="22" t="str">
        <f t="shared" si="9"/>
        <v>14:50</v>
      </c>
      <c r="E255" s="22">
        <f xml:space="preserve"> RTD("cqg.rtd",,"StudyData", $P$6, "Bar", "", "Time", $O$4, -$B255,$T$4,$S$4, "","False")</f>
        <v>42669.618055555555</v>
      </c>
      <c r="F255" s="23">
        <f xml:space="preserve"> RTD("cqg.rtd",,"StudyData", $P$6, "Bar", "", "Open", $O$4, -$B255, $T$4,$S$4,,$Q$4,$R$4)</f>
        <v>-47.68</v>
      </c>
      <c r="G255" s="23">
        <f xml:space="preserve"> RTD("cqg.rtd",,"StudyData", $P$6, "Bar", "", "High", $O$4, -$B255, $T$4,$S$4,,$Q$4,$R$4)</f>
        <v>-47.63</v>
      </c>
      <c r="H255" s="23">
        <f xml:space="preserve"> RTD("cqg.rtd",,"StudyData", $P$6, "Bar", "", "Low", $O$4, -$B255, $T$4,$S$4,,$Q$4,$R$4)</f>
        <v>-47.68</v>
      </c>
      <c r="I255" s="23">
        <f xml:space="preserve"> RTD("cqg.rtd",,"StudyData", $P$6, "Bar", "", "Close", $O$4, -$B255, $T$4,$S$4,,$Q$4,$R$4)</f>
        <v>-47.68</v>
      </c>
      <c r="J255" s="23"/>
      <c r="K255" s="23"/>
      <c r="L255" s="23"/>
    </row>
    <row r="256" spans="2:12" x14ac:dyDescent="0.3">
      <c r="B256" s="19">
        <f t="shared" si="10"/>
        <v>252</v>
      </c>
      <c r="C256" s="21">
        <f xml:space="preserve"> RTD("cqg.rtd",,"StudyData", $P$6, "Bar", "", "Time", $O$4,-$B256, $T$4, "", "","False")</f>
        <v>42669.611111111109</v>
      </c>
      <c r="D256" s="22" t="str">
        <f t="shared" si="9"/>
        <v>14:40</v>
      </c>
      <c r="E256" s="22">
        <f xml:space="preserve"> RTD("cqg.rtd",,"StudyData", $P$6, "Bar", "", "Time", $O$4, -$B256,$T$4,$S$4, "","False")</f>
        <v>42669.611111111109</v>
      </c>
      <c r="F256" s="23">
        <f xml:space="preserve"> RTD("cqg.rtd",,"StudyData", $P$6, "Bar", "", "Open", $O$4, -$B256, $T$4,$S$4,,$Q$4,$R$4)</f>
        <v>-47.65</v>
      </c>
      <c r="G256" s="23">
        <f xml:space="preserve"> RTD("cqg.rtd",,"StudyData", $P$6, "Bar", "", "High", $O$4, -$B256, $T$4,$S$4,,$Q$4,$R$4)</f>
        <v>-47.64</v>
      </c>
      <c r="H256" s="23">
        <f xml:space="preserve"> RTD("cqg.rtd",,"StudyData", $P$6, "Bar", "", "Low", $O$4, -$B256, $T$4,$S$4,,$Q$4,$R$4)</f>
        <v>-47.68</v>
      </c>
      <c r="I256" s="23">
        <f xml:space="preserve"> RTD("cqg.rtd",,"StudyData", $P$6, "Bar", "", "Close", $O$4, -$B256, $T$4,$S$4,,$Q$4,$R$4)</f>
        <v>-47.68</v>
      </c>
      <c r="J256" s="23"/>
      <c r="K256" s="23"/>
      <c r="L256" s="23"/>
    </row>
    <row r="257" spans="2:12" x14ac:dyDescent="0.3">
      <c r="B257" s="19">
        <f t="shared" si="10"/>
        <v>253</v>
      </c>
      <c r="C257" s="21">
        <f xml:space="preserve"> RTD("cqg.rtd",,"StudyData", $P$6, "Bar", "", "Time", $O$4,-$B257, $T$4, "", "","False")</f>
        <v>42669.604166666664</v>
      </c>
      <c r="D257" s="22" t="str">
        <f t="shared" si="9"/>
        <v>14:30</v>
      </c>
      <c r="E257" s="22">
        <f xml:space="preserve"> RTD("cqg.rtd",,"StudyData", $P$6, "Bar", "", "Time", $O$4, -$B257,$T$4,$S$4, "","False")</f>
        <v>42669.604166666664</v>
      </c>
      <c r="F257" s="23">
        <f xml:space="preserve"> RTD("cqg.rtd",,"StudyData", $P$6, "Bar", "", "Open", $O$4, -$B257, $T$4,$S$4,,$Q$4,$R$4)</f>
        <v>-47.68</v>
      </c>
      <c r="G257" s="23">
        <f xml:space="preserve"> RTD("cqg.rtd",,"StudyData", $P$6, "Bar", "", "High", $O$4, -$B257, $T$4,$S$4,,$Q$4,$R$4)</f>
        <v>-47.65</v>
      </c>
      <c r="H257" s="23">
        <f xml:space="preserve"> RTD("cqg.rtd",,"StudyData", $P$6, "Bar", "", "Low", $O$4, -$B257, $T$4,$S$4,,$Q$4,$R$4)</f>
        <v>-47.7</v>
      </c>
      <c r="I257" s="23">
        <f xml:space="preserve"> RTD("cqg.rtd",,"StudyData", $P$6, "Bar", "", "Close", $O$4, -$B257, $T$4,$S$4,,$Q$4,$R$4)</f>
        <v>-47.65</v>
      </c>
      <c r="J257" s="23"/>
      <c r="K257" s="23"/>
      <c r="L257" s="23"/>
    </row>
    <row r="258" spans="2:12" x14ac:dyDescent="0.3">
      <c r="B258" s="19">
        <f t="shared" si="10"/>
        <v>254</v>
      </c>
      <c r="C258" s="21">
        <f xml:space="preserve"> RTD("cqg.rtd",,"StudyData", $P$6, "Bar", "", "Time", $O$4,-$B258, $T$4, "", "","False")</f>
        <v>42669.597222222219</v>
      </c>
      <c r="D258" s="22" t="str">
        <f t="shared" si="9"/>
        <v>14:20</v>
      </c>
      <c r="E258" s="22">
        <f xml:space="preserve"> RTD("cqg.rtd",,"StudyData", $P$6, "Bar", "", "Time", $O$4, -$B258,$T$4,$S$4, "","False")</f>
        <v>42669.597222222219</v>
      </c>
      <c r="F258" s="23">
        <f xml:space="preserve"> RTD("cqg.rtd",,"StudyData", $P$6, "Bar", "", "Open", $O$4, -$B258, $T$4,$S$4,,$Q$4,$R$4)</f>
        <v>-47.68</v>
      </c>
      <c r="G258" s="23">
        <f xml:space="preserve"> RTD("cqg.rtd",,"StudyData", $P$6, "Bar", "", "High", $O$4, -$B258, $T$4,$S$4,,$Q$4,$R$4)</f>
        <v>-47.64</v>
      </c>
      <c r="H258" s="23">
        <f xml:space="preserve"> RTD("cqg.rtd",,"StudyData", $P$6, "Bar", "", "Low", $O$4, -$B258, $T$4,$S$4,,$Q$4,$R$4)</f>
        <v>-47.68</v>
      </c>
      <c r="I258" s="23">
        <f xml:space="preserve"> RTD("cqg.rtd",,"StudyData", $P$6, "Bar", "", "Close", $O$4, -$B258, $T$4,$S$4,,$Q$4,$R$4)</f>
        <v>-47.66</v>
      </c>
      <c r="J258" s="23"/>
      <c r="K258" s="23"/>
      <c r="L258" s="23"/>
    </row>
    <row r="259" spans="2:12" x14ac:dyDescent="0.3">
      <c r="B259" s="19">
        <f t="shared" si="10"/>
        <v>255</v>
      </c>
      <c r="C259" s="21">
        <f xml:space="preserve"> RTD("cqg.rtd",,"StudyData", $P$6, "Bar", "", "Time", $O$4,-$B259, $T$4, "", "","False")</f>
        <v>42669.590277777781</v>
      </c>
      <c r="D259" s="22" t="str">
        <f t="shared" si="9"/>
        <v>14:10</v>
      </c>
      <c r="E259" s="22">
        <f xml:space="preserve"> RTD("cqg.rtd",,"StudyData", $P$6, "Bar", "", "Time", $O$4, -$B259,$T$4,$S$4, "","False")</f>
        <v>42669.590277777781</v>
      </c>
      <c r="F259" s="23">
        <f xml:space="preserve"> RTD("cqg.rtd",,"StudyData", $P$6, "Bar", "", "Open", $O$4, -$B259, $T$4,$S$4,,$Q$4,$R$4)</f>
        <v>-47.64</v>
      </c>
      <c r="G259" s="23">
        <f xml:space="preserve"> RTD("cqg.rtd",,"StudyData", $P$6, "Bar", "", "High", $O$4, -$B259, $T$4,$S$4,,$Q$4,$R$4)</f>
        <v>-47.63</v>
      </c>
      <c r="H259" s="23">
        <f xml:space="preserve"> RTD("cqg.rtd",,"StudyData", $P$6, "Bar", "", "Low", $O$4, -$B259, $T$4,$S$4,,$Q$4,$R$4)</f>
        <v>-47.67</v>
      </c>
      <c r="I259" s="23">
        <f xml:space="preserve"> RTD("cqg.rtd",,"StudyData", $P$6, "Bar", "", "Close", $O$4, -$B259, $T$4,$S$4,,$Q$4,$R$4)</f>
        <v>-47.64</v>
      </c>
      <c r="J259" s="23"/>
      <c r="K259" s="23"/>
      <c r="L259" s="23"/>
    </row>
    <row r="260" spans="2:12" x14ac:dyDescent="0.3">
      <c r="B260" s="19">
        <f t="shared" si="10"/>
        <v>256</v>
      </c>
      <c r="C260" s="21">
        <f xml:space="preserve"> RTD("cqg.rtd",,"StudyData", $P$6, "Bar", "", "Time", $O$4,-$B260, $T$4, "", "","False")</f>
        <v>42669.583333333336</v>
      </c>
      <c r="D260" s="22" t="str">
        <f t="shared" si="9"/>
        <v>14:00</v>
      </c>
      <c r="E260" s="22">
        <f xml:space="preserve"> RTD("cqg.rtd",,"StudyData", $P$6, "Bar", "", "Time", $O$4, -$B260,$T$4,$S$4, "","False")</f>
        <v>42669.583333333336</v>
      </c>
      <c r="F260" s="23">
        <f xml:space="preserve"> RTD("cqg.rtd",,"StudyData", $P$6, "Bar", "", "Open", $O$4, -$B260, $T$4,$S$4,,$Q$4,$R$4)</f>
        <v>-47.61</v>
      </c>
      <c r="G260" s="23">
        <f xml:space="preserve"> RTD("cqg.rtd",,"StudyData", $P$6, "Bar", "", "High", $O$4, -$B260, $T$4,$S$4,,$Q$4,$R$4)</f>
        <v>-47.59</v>
      </c>
      <c r="H260" s="23">
        <f xml:space="preserve"> RTD("cqg.rtd",,"StudyData", $P$6, "Bar", "", "Low", $O$4, -$B260, $T$4,$S$4,,$Q$4,$R$4)</f>
        <v>-47.65</v>
      </c>
      <c r="I260" s="23">
        <f xml:space="preserve"> RTD("cqg.rtd",,"StudyData", $P$6, "Bar", "", "Close", $O$4, -$B260, $T$4,$S$4,,$Q$4,$R$4)</f>
        <v>-47.64</v>
      </c>
      <c r="J260" s="23"/>
      <c r="K260" s="23"/>
      <c r="L260" s="23"/>
    </row>
    <row r="261" spans="2:12" x14ac:dyDescent="0.3">
      <c r="B261" s="19">
        <f t="shared" si="10"/>
        <v>257</v>
      </c>
      <c r="C261" s="21">
        <f xml:space="preserve"> RTD("cqg.rtd",,"StudyData", $P$6, "Bar", "", "Time", $O$4,-$B261, $T$4, "", "","False")</f>
        <v>42669.576388888891</v>
      </c>
      <c r="D261" s="22" t="str">
        <f t="shared" ref="D261:D303" si="11">IF(ISTEXT($O$4),TEXT(C261,"MM/DD/YY"),TEXT(E261,"H:MM"))</f>
        <v>13:50</v>
      </c>
      <c r="E261" s="22">
        <f xml:space="preserve"> RTD("cqg.rtd",,"StudyData", $P$6, "Bar", "", "Time", $O$4, -$B261,$T$4,$S$4, "","False")</f>
        <v>42669.576388888891</v>
      </c>
      <c r="F261" s="23">
        <f xml:space="preserve"> RTD("cqg.rtd",,"StudyData", $P$6, "Bar", "", "Open", $O$4, -$B261, $T$4,$S$4,,$Q$4,$R$4)</f>
        <v>-47.67</v>
      </c>
      <c r="G261" s="23">
        <f xml:space="preserve"> RTD("cqg.rtd",,"StudyData", $P$6, "Bar", "", "High", $O$4, -$B261, $T$4,$S$4,,$Q$4,$R$4)</f>
        <v>-47.6</v>
      </c>
      <c r="H261" s="23">
        <f xml:space="preserve"> RTD("cqg.rtd",,"StudyData", $P$6, "Bar", "", "Low", $O$4, -$B261, $T$4,$S$4,,$Q$4,$R$4)</f>
        <v>-47.68</v>
      </c>
      <c r="I261" s="23">
        <f xml:space="preserve"> RTD("cqg.rtd",,"StudyData", $P$6, "Bar", "", "Close", $O$4, -$B261, $T$4,$S$4,,$Q$4,$R$4)</f>
        <v>-47.6</v>
      </c>
      <c r="J261" s="23"/>
      <c r="K261" s="23"/>
      <c r="L261" s="23"/>
    </row>
    <row r="262" spans="2:12" x14ac:dyDescent="0.3">
      <c r="B262" s="19">
        <f t="shared" ref="B262:B303" si="12">B261+1</f>
        <v>258</v>
      </c>
      <c r="C262" s="21">
        <f xml:space="preserve"> RTD("cqg.rtd",,"StudyData", $P$6, "Bar", "", "Time", $O$4,-$B262, $T$4, "", "","False")</f>
        <v>42669.569444444445</v>
      </c>
      <c r="D262" s="22" t="str">
        <f t="shared" si="11"/>
        <v>13:40</v>
      </c>
      <c r="E262" s="22">
        <f xml:space="preserve"> RTD("cqg.rtd",,"StudyData", $P$6, "Bar", "", "Time", $O$4, -$B262,$T$4,$S$4, "","False")</f>
        <v>42669.569444444445</v>
      </c>
      <c r="F262" s="23">
        <f xml:space="preserve"> RTD("cqg.rtd",,"StudyData", $P$6, "Bar", "", "Open", $O$4, -$B262, $T$4,$S$4,,$Q$4,$R$4)</f>
        <v>-47.68</v>
      </c>
      <c r="G262" s="23">
        <f xml:space="preserve"> RTD("cqg.rtd",,"StudyData", $P$6, "Bar", "", "High", $O$4, -$B262, $T$4,$S$4,,$Q$4,$R$4)</f>
        <v>-47.65</v>
      </c>
      <c r="H262" s="23">
        <f xml:space="preserve"> RTD("cqg.rtd",,"StudyData", $P$6, "Bar", "", "Low", $O$4, -$B262, $T$4,$S$4,,$Q$4,$R$4)</f>
        <v>-47.68</v>
      </c>
      <c r="I262" s="23">
        <f xml:space="preserve"> RTD("cqg.rtd",,"StudyData", $P$6, "Bar", "", "Close", $O$4, -$B262, $T$4,$S$4,,$Q$4,$R$4)</f>
        <v>-47.65</v>
      </c>
      <c r="J262" s="23"/>
      <c r="K262" s="23"/>
      <c r="L262" s="23"/>
    </row>
    <row r="263" spans="2:12" x14ac:dyDescent="0.3">
      <c r="B263" s="19">
        <f t="shared" si="12"/>
        <v>259</v>
      </c>
      <c r="C263" s="21">
        <f xml:space="preserve"> RTD("cqg.rtd",,"StudyData", $P$6, "Bar", "", "Time", $O$4,-$B263, $T$4, "", "","False")</f>
        <v>42669.5625</v>
      </c>
      <c r="D263" s="22" t="str">
        <f t="shared" si="11"/>
        <v>13:30</v>
      </c>
      <c r="E263" s="22">
        <f xml:space="preserve"> RTD("cqg.rtd",,"StudyData", $P$6, "Bar", "", "Time", $O$4, -$B263,$T$4,$S$4, "","False")</f>
        <v>42669.5625</v>
      </c>
      <c r="F263" s="23">
        <f xml:space="preserve"> RTD("cqg.rtd",,"StudyData", $P$6, "Bar", "", "Open", $O$4, -$B263, $T$4,$S$4,,$Q$4,$R$4)</f>
        <v>-47.66</v>
      </c>
      <c r="G263" s="23">
        <f xml:space="preserve"> RTD("cqg.rtd",,"StudyData", $P$6, "Bar", "", "High", $O$4, -$B263, $T$4,$S$4,,$Q$4,$R$4)</f>
        <v>-47.63</v>
      </c>
      <c r="H263" s="23">
        <f xml:space="preserve"> RTD("cqg.rtd",,"StudyData", $P$6, "Bar", "", "Low", $O$4, -$B263, $T$4,$S$4,,$Q$4,$R$4)</f>
        <v>-47.68</v>
      </c>
      <c r="I263" s="23">
        <f xml:space="preserve"> RTD("cqg.rtd",,"StudyData", $P$6, "Bar", "", "Close", $O$4, -$B263, $T$4,$S$4,,$Q$4,$R$4)</f>
        <v>-47.67</v>
      </c>
      <c r="J263" s="23"/>
      <c r="K263" s="23"/>
      <c r="L263" s="23"/>
    </row>
    <row r="264" spans="2:12" x14ac:dyDescent="0.3">
      <c r="B264" s="19">
        <f t="shared" si="12"/>
        <v>260</v>
      </c>
      <c r="C264" s="21">
        <f xml:space="preserve"> RTD("cqg.rtd",,"StudyData", $P$6, "Bar", "", "Time", $O$4,-$B264, $T$4, "", "","False")</f>
        <v>42669.555555555555</v>
      </c>
      <c r="D264" s="22" t="str">
        <f t="shared" si="11"/>
        <v>13:20</v>
      </c>
      <c r="E264" s="22">
        <f xml:space="preserve"> RTD("cqg.rtd",,"StudyData", $P$6, "Bar", "", "Time", $O$4, -$B264,$T$4,$S$4, "","False")</f>
        <v>42669.555555555555</v>
      </c>
      <c r="F264" s="23">
        <f xml:space="preserve"> RTD("cqg.rtd",,"StudyData", $P$6, "Bar", "", "Open", $O$4, -$B264, $T$4,$S$4,,$Q$4,$R$4)</f>
        <v>-47.77</v>
      </c>
      <c r="G264" s="23">
        <f xml:space="preserve"> RTD("cqg.rtd",,"StudyData", $P$6, "Bar", "", "High", $O$4, -$B264, $T$4,$S$4,,$Q$4,$R$4)</f>
        <v>-47.7</v>
      </c>
      <c r="H264" s="23">
        <f xml:space="preserve"> RTD("cqg.rtd",,"StudyData", $P$6, "Bar", "", "Low", $O$4, -$B264, $T$4,$S$4,,$Q$4,$R$4)</f>
        <v>-47.8</v>
      </c>
      <c r="I264" s="23">
        <f xml:space="preserve"> RTD("cqg.rtd",,"StudyData", $P$6, "Bar", "", "Close", $O$4, -$B264, $T$4,$S$4,,$Q$4,$R$4)</f>
        <v>-47.7</v>
      </c>
      <c r="J264" s="23"/>
      <c r="K264" s="23"/>
      <c r="L264" s="23"/>
    </row>
    <row r="265" spans="2:12" x14ac:dyDescent="0.3">
      <c r="B265" s="19">
        <f t="shared" si="12"/>
        <v>261</v>
      </c>
      <c r="C265" s="21">
        <f xml:space="preserve"> RTD("cqg.rtd",,"StudyData", $P$6, "Bar", "", "Time", $O$4,-$B265, $T$4, "", "","False")</f>
        <v>42669.548611111109</v>
      </c>
      <c r="D265" s="22" t="str">
        <f t="shared" si="11"/>
        <v>13:10</v>
      </c>
      <c r="E265" s="22">
        <f xml:space="preserve"> RTD("cqg.rtd",,"StudyData", $P$6, "Bar", "", "Time", $O$4, -$B265,$T$4,$S$4, "","False")</f>
        <v>42669.548611111109</v>
      </c>
      <c r="F265" s="23">
        <f xml:space="preserve"> RTD("cqg.rtd",,"StudyData", $P$6, "Bar", "", "Open", $O$4, -$B265, $T$4,$S$4,,$Q$4,$R$4)</f>
        <v>-47.74</v>
      </c>
      <c r="G265" s="23">
        <f xml:space="preserve"> RTD("cqg.rtd",,"StudyData", $P$6, "Bar", "", "High", $O$4, -$B265, $T$4,$S$4,,$Q$4,$R$4)</f>
        <v>-47.74</v>
      </c>
      <c r="H265" s="23">
        <f xml:space="preserve"> RTD("cqg.rtd",,"StudyData", $P$6, "Bar", "", "Low", $O$4, -$B265, $T$4,$S$4,,$Q$4,$R$4)</f>
        <v>-47.81</v>
      </c>
      <c r="I265" s="23">
        <f xml:space="preserve"> RTD("cqg.rtd",,"StudyData", $P$6, "Bar", "", "Close", $O$4, -$B265, $T$4,$S$4,,$Q$4,$R$4)</f>
        <v>-47.76</v>
      </c>
      <c r="J265" s="23"/>
      <c r="K265" s="23"/>
      <c r="L265" s="23"/>
    </row>
    <row r="266" spans="2:12" x14ac:dyDescent="0.3">
      <c r="B266" s="19">
        <f t="shared" si="12"/>
        <v>262</v>
      </c>
      <c r="C266" s="21">
        <f xml:space="preserve"> RTD("cqg.rtd",,"StudyData", $P$6, "Bar", "", "Time", $O$4,-$B266, $T$4, "", "","False")</f>
        <v>42669.541666666664</v>
      </c>
      <c r="D266" s="22" t="str">
        <f t="shared" si="11"/>
        <v>13:00</v>
      </c>
      <c r="E266" s="22">
        <f xml:space="preserve"> RTD("cqg.rtd",,"StudyData", $P$6, "Bar", "", "Time", $O$4, -$B266,$T$4,$S$4, "","False")</f>
        <v>42669.541666666664</v>
      </c>
      <c r="F266" s="23">
        <f xml:space="preserve"> RTD("cqg.rtd",,"StudyData", $P$6, "Bar", "", "Open", $O$4, -$B266, $T$4,$S$4,,$Q$4,$R$4)</f>
        <v>-47.62</v>
      </c>
      <c r="G266" s="23">
        <f xml:space="preserve"> RTD("cqg.rtd",,"StudyData", $P$6, "Bar", "", "High", $O$4, -$B266, $T$4,$S$4,,$Q$4,$R$4)</f>
        <v>-47.62</v>
      </c>
      <c r="H266" s="23">
        <f xml:space="preserve"> RTD("cqg.rtd",,"StudyData", $P$6, "Bar", "", "Low", $O$4, -$B266, $T$4,$S$4,,$Q$4,$R$4)</f>
        <v>-47.75</v>
      </c>
      <c r="I266" s="23">
        <f xml:space="preserve"> RTD("cqg.rtd",,"StudyData", $P$6, "Bar", "", "Close", $O$4, -$B266, $T$4,$S$4,,$Q$4,$R$4)</f>
        <v>-47.75</v>
      </c>
      <c r="J266" s="23"/>
      <c r="K266" s="23"/>
      <c r="L266" s="23"/>
    </row>
    <row r="267" spans="2:12" x14ac:dyDescent="0.3">
      <c r="B267" s="19">
        <f t="shared" si="12"/>
        <v>263</v>
      </c>
      <c r="C267" s="21">
        <f xml:space="preserve"> RTD("cqg.rtd",,"StudyData", $P$6, "Bar", "", "Time", $O$4,-$B267, $T$4, "", "","False")</f>
        <v>42669.534722222219</v>
      </c>
      <c r="D267" s="22" t="str">
        <f t="shared" si="11"/>
        <v>12:50</v>
      </c>
      <c r="E267" s="22">
        <f xml:space="preserve"> RTD("cqg.rtd",,"StudyData", $P$6, "Bar", "", "Time", $O$4, -$B267,$T$4,$S$4, "","False")</f>
        <v>42669.534722222219</v>
      </c>
      <c r="F267" s="23">
        <f xml:space="preserve"> RTD("cqg.rtd",,"StudyData", $P$6, "Bar", "", "Open", $O$4, -$B267, $T$4,$S$4,,$Q$4,$R$4)</f>
        <v>-47.72</v>
      </c>
      <c r="G267" s="23">
        <f xml:space="preserve"> RTD("cqg.rtd",,"StudyData", $P$6, "Bar", "", "High", $O$4, -$B267, $T$4,$S$4,,$Q$4,$R$4)</f>
        <v>-47.64</v>
      </c>
      <c r="H267" s="23">
        <f xml:space="preserve"> RTD("cqg.rtd",,"StudyData", $P$6, "Bar", "", "Low", $O$4, -$B267, $T$4,$S$4,,$Q$4,$R$4)</f>
        <v>-47.72</v>
      </c>
      <c r="I267" s="23">
        <f xml:space="preserve"> RTD("cqg.rtd",,"StudyData", $P$6, "Bar", "", "Close", $O$4, -$B267, $T$4,$S$4,,$Q$4,$R$4)</f>
        <v>-47.66</v>
      </c>
      <c r="J267" s="23"/>
      <c r="K267" s="23"/>
      <c r="L267" s="23"/>
    </row>
    <row r="268" spans="2:12" x14ac:dyDescent="0.3">
      <c r="B268" s="19">
        <f t="shared" si="12"/>
        <v>264</v>
      </c>
      <c r="C268" s="21">
        <f xml:space="preserve"> RTD("cqg.rtd",,"StudyData", $P$6, "Bar", "", "Time", $O$4,-$B268, $T$4, "", "","False")</f>
        <v>42669.527777777781</v>
      </c>
      <c r="D268" s="22" t="str">
        <f t="shared" si="11"/>
        <v>12:40</v>
      </c>
      <c r="E268" s="22">
        <f xml:space="preserve"> RTD("cqg.rtd",,"StudyData", $P$6, "Bar", "", "Time", $O$4, -$B268,$T$4,$S$4, "","False")</f>
        <v>42669.527777777781</v>
      </c>
      <c r="F268" s="23">
        <f xml:space="preserve"> RTD("cqg.rtd",,"StudyData", $P$6, "Bar", "", "Open", $O$4, -$B268, $T$4,$S$4,,$Q$4,$R$4)</f>
        <v>-47.65</v>
      </c>
      <c r="G268" s="23">
        <f xml:space="preserve"> RTD("cqg.rtd",,"StudyData", $P$6, "Bar", "", "High", $O$4, -$B268, $T$4,$S$4,,$Q$4,$R$4)</f>
        <v>-47.63</v>
      </c>
      <c r="H268" s="23">
        <f xml:space="preserve"> RTD("cqg.rtd",,"StudyData", $P$6, "Bar", "", "Low", $O$4, -$B268, $T$4,$S$4,,$Q$4,$R$4)</f>
        <v>-47.72</v>
      </c>
      <c r="I268" s="23">
        <f xml:space="preserve"> RTD("cqg.rtd",,"StudyData", $P$6, "Bar", "", "Close", $O$4, -$B268, $T$4,$S$4,,$Q$4,$R$4)</f>
        <v>-47.71</v>
      </c>
      <c r="J268" s="23"/>
      <c r="K268" s="23"/>
      <c r="L268" s="23"/>
    </row>
    <row r="269" spans="2:12" x14ac:dyDescent="0.3">
      <c r="B269" s="19">
        <f t="shared" si="12"/>
        <v>265</v>
      </c>
      <c r="C269" s="21">
        <f xml:space="preserve"> RTD("cqg.rtd",,"StudyData", $P$6, "Bar", "", "Time", $O$4,-$B269, $T$4, "", "","False")</f>
        <v>42669.520833333336</v>
      </c>
      <c r="D269" s="22" t="str">
        <f t="shared" si="11"/>
        <v>12:30</v>
      </c>
      <c r="E269" s="22">
        <f xml:space="preserve"> RTD("cqg.rtd",,"StudyData", $P$6, "Bar", "", "Time", $O$4, -$B269,$T$4,$S$4, "","False")</f>
        <v>42669.520833333336</v>
      </c>
      <c r="F269" s="23">
        <f xml:space="preserve"> RTD("cqg.rtd",,"StudyData", $P$6, "Bar", "", "Open", $O$4, -$B269, $T$4,$S$4,,$Q$4,$R$4)</f>
        <v>-47.68</v>
      </c>
      <c r="G269" s="23">
        <f xml:space="preserve"> RTD("cqg.rtd",,"StudyData", $P$6, "Bar", "", "High", $O$4, -$B269, $T$4,$S$4,,$Q$4,$R$4)</f>
        <v>-47.63</v>
      </c>
      <c r="H269" s="23">
        <f xml:space="preserve"> RTD("cqg.rtd",,"StudyData", $P$6, "Bar", "", "Low", $O$4, -$B269, $T$4,$S$4,,$Q$4,$R$4)</f>
        <v>-47.69</v>
      </c>
      <c r="I269" s="23">
        <f xml:space="preserve"> RTD("cqg.rtd",,"StudyData", $P$6, "Bar", "", "Close", $O$4, -$B269, $T$4,$S$4,,$Q$4,$R$4)</f>
        <v>-47.66</v>
      </c>
      <c r="J269" s="23"/>
      <c r="K269" s="23"/>
      <c r="L269" s="23"/>
    </row>
    <row r="270" spans="2:12" x14ac:dyDescent="0.3">
      <c r="B270" s="19">
        <f t="shared" si="12"/>
        <v>266</v>
      </c>
      <c r="C270" s="21">
        <f xml:space="preserve"> RTD("cqg.rtd",,"StudyData", $P$6, "Bar", "", "Time", $O$4,-$B270, $T$4, "", "","False")</f>
        <v>42669.513888888891</v>
      </c>
      <c r="D270" s="22" t="str">
        <f t="shared" si="11"/>
        <v>12:20</v>
      </c>
      <c r="E270" s="22">
        <f xml:space="preserve"> RTD("cqg.rtd",,"StudyData", $P$6, "Bar", "", "Time", $O$4, -$B270,$T$4,$S$4, "","False")</f>
        <v>42669.513888888891</v>
      </c>
      <c r="F270" s="23">
        <f xml:space="preserve"> RTD("cqg.rtd",,"StudyData", $P$6, "Bar", "", "Open", $O$4, -$B270, $T$4,$S$4,,$Q$4,$R$4)</f>
        <v>-47.61</v>
      </c>
      <c r="G270" s="23">
        <f xml:space="preserve"> RTD("cqg.rtd",,"StudyData", $P$6, "Bar", "", "High", $O$4, -$B270, $T$4,$S$4,,$Q$4,$R$4)</f>
        <v>-47.61</v>
      </c>
      <c r="H270" s="23">
        <f xml:space="preserve"> RTD("cqg.rtd",,"StudyData", $P$6, "Bar", "", "Low", $O$4, -$B270, $T$4,$S$4,,$Q$4,$R$4)</f>
        <v>-47.69</v>
      </c>
      <c r="I270" s="23">
        <f xml:space="preserve"> RTD("cqg.rtd",,"StudyData", $P$6, "Bar", "", "Close", $O$4, -$B270, $T$4,$S$4,,$Q$4,$R$4)</f>
        <v>-47.69</v>
      </c>
      <c r="J270" s="23"/>
      <c r="K270" s="23"/>
      <c r="L270" s="23"/>
    </row>
    <row r="271" spans="2:12" x14ac:dyDescent="0.3">
      <c r="B271" s="19">
        <f t="shared" si="12"/>
        <v>267</v>
      </c>
      <c r="C271" s="21">
        <f xml:space="preserve"> RTD("cqg.rtd",,"StudyData", $P$6, "Bar", "", "Time", $O$4,-$B271, $T$4, "", "","False")</f>
        <v>42669.506944444445</v>
      </c>
      <c r="D271" s="22" t="str">
        <f t="shared" si="11"/>
        <v>12:10</v>
      </c>
      <c r="E271" s="22">
        <f xml:space="preserve"> RTD("cqg.rtd",,"StudyData", $P$6, "Bar", "", "Time", $O$4, -$B271,$T$4,$S$4, "","False")</f>
        <v>42669.506944444445</v>
      </c>
      <c r="F271" s="23">
        <f xml:space="preserve"> RTD("cqg.rtd",,"StudyData", $P$6, "Bar", "", "Open", $O$4, -$B271, $T$4,$S$4,,$Q$4,$R$4)</f>
        <v>-47.64</v>
      </c>
      <c r="G271" s="23">
        <f xml:space="preserve"> RTD("cqg.rtd",,"StudyData", $P$6, "Bar", "", "High", $O$4, -$B271, $T$4,$S$4,,$Q$4,$R$4)</f>
        <v>-47.47</v>
      </c>
      <c r="H271" s="23">
        <f xml:space="preserve"> RTD("cqg.rtd",,"StudyData", $P$6, "Bar", "", "Low", $O$4, -$B271, $T$4,$S$4,,$Q$4,$R$4)</f>
        <v>-47.71</v>
      </c>
      <c r="I271" s="23">
        <f xml:space="preserve"> RTD("cqg.rtd",,"StudyData", $P$6, "Bar", "", "Close", $O$4, -$B271, $T$4,$S$4,,$Q$4,$R$4)</f>
        <v>-47.6</v>
      </c>
      <c r="J271" s="23"/>
      <c r="K271" s="23"/>
      <c r="L271" s="23"/>
    </row>
    <row r="272" spans="2:12" x14ac:dyDescent="0.3">
      <c r="B272" s="19">
        <f t="shared" si="12"/>
        <v>268</v>
      </c>
      <c r="C272" s="21">
        <f xml:space="preserve"> RTD("cqg.rtd",,"StudyData", $P$6, "Bar", "", "Time", $O$4,-$B272, $T$4, "", "","False")</f>
        <v>42669.5</v>
      </c>
      <c r="D272" s="22" t="str">
        <f t="shared" si="11"/>
        <v>12:00</v>
      </c>
      <c r="E272" s="22">
        <f xml:space="preserve"> RTD("cqg.rtd",,"StudyData", $P$6, "Bar", "", "Time", $O$4, -$B272,$T$4,$S$4, "","False")</f>
        <v>42669.5</v>
      </c>
      <c r="F272" s="23">
        <f xml:space="preserve"> RTD("cqg.rtd",,"StudyData", $P$6, "Bar", "", "Open", $O$4, -$B272, $T$4,$S$4,,$Q$4,$R$4)</f>
        <v>-47.8</v>
      </c>
      <c r="G272" s="23">
        <f xml:space="preserve"> RTD("cqg.rtd",,"StudyData", $P$6, "Bar", "", "High", $O$4, -$B272, $T$4,$S$4,,$Q$4,$R$4)</f>
        <v>-47.66</v>
      </c>
      <c r="H272" s="23">
        <f xml:space="preserve"> RTD("cqg.rtd",,"StudyData", $P$6, "Bar", "", "Low", $O$4, -$B272, $T$4,$S$4,,$Q$4,$R$4)</f>
        <v>-47.8</v>
      </c>
      <c r="I272" s="23">
        <f xml:space="preserve"> RTD("cqg.rtd",,"StudyData", $P$6, "Bar", "", "Close", $O$4, -$B272, $T$4,$S$4,,$Q$4,$R$4)</f>
        <v>-47.66</v>
      </c>
      <c r="J272" s="23"/>
      <c r="K272" s="23"/>
      <c r="L272" s="23"/>
    </row>
    <row r="273" spans="2:12" x14ac:dyDescent="0.3">
      <c r="B273" s="19">
        <f t="shared" si="12"/>
        <v>269</v>
      </c>
      <c r="C273" s="21">
        <f xml:space="preserve"> RTD("cqg.rtd",,"StudyData", $P$6, "Bar", "", "Time", $O$4,-$B273, $T$4, "", "","False")</f>
        <v>42669.493055555555</v>
      </c>
      <c r="D273" s="22" t="str">
        <f t="shared" si="11"/>
        <v>11:50</v>
      </c>
      <c r="E273" s="22">
        <f xml:space="preserve"> RTD("cqg.rtd",,"StudyData", $P$6, "Bar", "", "Time", $O$4, -$B273,$T$4,$S$4, "","False")</f>
        <v>42669.493055555555</v>
      </c>
      <c r="F273" s="23">
        <f xml:space="preserve"> RTD("cqg.rtd",,"StudyData", $P$6, "Bar", "", "Open", $O$4, -$B273, $T$4,$S$4,,$Q$4,$R$4)</f>
        <v>-47.97</v>
      </c>
      <c r="G273" s="23">
        <f xml:space="preserve"> RTD("cqg.rtd",,"StudyData", $P$6, "Bar", "", "High", $O$4, -$B273, $T$4,$S$4,,$Q$4,$R$4)</f>
        <v>-47.79</v>
      </c>
      <c r="H273" s="23">
        <f xml:space="preserve"> RTD("cqg.rtd",,"StudyData", $P$6, "Bar", "", "Low", $O$4, -$B273, $T$4,$S$4,,$Q$4,$R$4)</f>
        <v>-48</v>
      </c>
      <c r="I273" s="23">
        <f xml:space="preserve"> RTD("cqg.rtd",,"StudyData", $P$6, "Bar", "", "Close", $O$4, -$B273, $T$4,$S$4,,$Q$4,$R$4)</f>
        <v>-47.79</v>
      </c>
      <c r="J273" s="23"/>
      <c r="K273" s="23"/>
      <c r="L273" s="23"/>
    </row>
    <row r="274" spans="2:12" x14ac:dyDescent="0.3">
      <c r="B274" s="19">
        <f t="shared" si="12"/>
        <v>270</v>
      </c>
      <c r="C274" s="21">
        <f xml:space="preserve"> RTD("cqg.rtd",,"StudyData", $P$6, "Bar", "", "Time", $O$4,-$B274, $T$4, "", "","False")</f>
        <v>42669.486111111109</v>
      </c>
      <c r="D274" s="22" t="str">
        <f t="shared" si="11"/>
        <v>11:40</v>
      </c>
      <c r="E274" s="22">
        <f xml:space="preserve"> RTD("cqg.rtd",,"StudyData", $P$6, "Bar", "", "Time", $O$4, -$B274,$T$4,$S$4, "","False")</f>
        <v>42669.486111111109</v>
      </c>
      <c r="F274" s="23">
        <f xml:space="preserve"> RTD("cqg.rtd",,"StudyData", $P$6, "Bar", "", "Open", $O$4, -$B274, $T$4,$S$4,,$Q$4,$R$4)</f>
        <v>-47.91</v>
      </c>
      <c r="G274" s="23">
        <f xml:space="preserve"> RTD("cqg.rtd",,"StudyData", $P$6, "Bar", "", "High", $O$4, -$B274, $T$4,$S$4,,$Q$4,$R$4)</f>
        <v>-47.91</v>
      </c>
      <c r="H274" s="23">
        <f xml:space="preserve"> RTD("cqg.rtd",,"StudyData", $P$6, "Bar", "", "Low", $O$4, -$B274, $T$4,$S$4,,$Q$4,$R$4)</f>
        <v>-47.98</v>
      </c>
      <c r="I274" s="23">
        <f xml:space="preserve"> RTD("cqg.rtd",,"StudyData", $P$6, "Bar", "", "Close", $O$4, -$B274, $T$4,$S$4,,$Q$4,$R$4)</f>
        <v>-47.94</v>
      </c>
      <c r="J274" s="23"/>
      <c r="K274" s="23"/>
      <c r="L274" s="23"/>
    </row>
    <row r="275" spans="2:12" x14ac:dyDescent="0.3">
      <c r="B275" s="19">
        <f t="shared" si="12"/>
        <v>271</v>
      </c>
      <c r="C275" s="21">
        <f xml:space="preserve"> RTD("cqg.rtd",,"StudyData", $P$6, "Bar", "", "Time", $O$4,-$B275, $T$4, "", "","False")</f>
        <v>42669.479166666664</v>
      </c>
      <c r="D275" s="22" t="str">
        <f t="shared" si="11"/>
        <v>11:30</v>
      </c>
      <c r="E275" s="22">
        <f xml:space="preserve"> RTD("cqg.rtd",,"StudyData", $P$6, "Bar", "", "Time", $O$4, -$B275,$T$4,$S$4, "","False")</f>
        <v>42669.479166666664</v>
      </c>
      <c r="F275" s="23">
        <f xml:space="preserve"> RTD("cqg.rtd",,"StudyData", $P$6, "Bar", "", "Open", $O$4, -$B275, $T$4,$S$4,,$Q$4,$R$4)</f>
        <v>-47.91</v>
      </c>
      <c r="G275" s="23">
        <f xml:space="preserve"> RTD("cqg.rtd",,"StudyData", $P$6, "Bar", "", "High", $O$4, -$B275, $T$4,$S$4,,$Q$4,$R$4)</f>
        <v>-47.88</v>
      </c>
      <c r="H275" s="23">
        <f xml:space="preserve"> RTD("cqg.rtd",,"StudyData", $P$6, "Bar", "", "Low", $O$4, -$B275, $T$4,$S$4,,$Q$4,$R$4)</f>
        <v>-47.93</v>
      </c>
      <c r="I275" s="23">
        <f xml:space="preserve"> RTD("cqg.rtd",,"StudyData", $P$6, "Bar", "", "Close", $O$4, -$B275, $T$4,$S$4,,$Q$4,$R$4)</f>
        <v>-47.93</v>
      </c>
      <c r="J275" s="23"/>
      <c r="K275" s="23"/>
      <c r="L275" s="23"/>
    </row>
    <row r="276" spans="2:12" x14ac:dyDescent="0.3">
      <c r="B276" s="19">
        <f t="shared" si="12"/>
        <v>272</v>
      </c>
      <c r="C276" s="21">
        <f xml:space="preserve"> RTD("cqg.rtd",,"StudyData", $P$6, "Bar", "", "Time", $O$4,-$B276, $T$4, "", "","False")</f>
        <v>42669.472222222219</v>
      </c>
      <c r="D276" s="22" t="str">
        <f t="shared" si="11"/>
        <v>11:20</v>
      </c>
      <c r="E276" s="22">
        <f xml:space="preserve"> RTD("cqg.rtd",,"StudyData", $P$6, "Bar", "", "Time", $O$4, -$B276,$T$4,$S$4, "","False")</f>
        <v>42669.472222222219</v>
      </c>
      <c r="F276" s="23">
        <f xml:space="preserve"> RTD("cqg.rtd",,"StudyData", $P$6, "Bar", "", "Open", $O$4, -$B276, $T$4,$S$4,,$Q$4,$R$4)</f>
        <v>-47.95</v>
      </c>
      <c r="G276" s="23">
        <f xml:space="preserve"> RTD("cqg.rtd",,"StudyData", $P$6, "Bar", "", "High", $O$4, -$B276, $T$4,$S$4,,$Q$4,$R$4)</f>
        <v>-47.92</v>
      </c>
      <c r="H276" s="23">
        <f xml:space="preserve"> RTD("cqg.rtd",,"StudyData", $P$6, "Bar", "", "Low", $O$4, -$B276, $T$4,$S$4,,$Q$4,$R$4)</f>
        <v>-48.04</v>
      </c>
      <c r="I276" s="23">
        <f xml:space="preserve"> RTD("cqg.rtd",,"StudyData", $P$6, "Bar", "", "Close", $O$4, -$B276, $T$4,$S$4,,$Q$4,$R$4)</f>
        <v>-47.95</v>
      </c>
      <c r="J276" s="23"/>
      <c r="K276" s="23"/>
      <c r="L276" s="23"/>
    </row>
    <row r="277" spans="2:12" x14ac:dyDescent="0.3">
      <c r="B277" s="19">
        <f t="shared" si="12"/>
        <v>273</v>
      </c>
      <c r="C277" s="21">
        <f xml:space="preserve"> RTD("cqg.rtd",,"StudyData", $P$6, "Bar", "", "Time", $O$4,-$B277, $T$4, "", "","False")</f>
        <v>42669.465277777781</v>
      </c>
      <c r="D277" s="22" t="str">
        <f t="shared" si="11"/>
        <v>11:10</v>
      </c>
      <c r="E277" s="22">
        <f xml:space="preserve"> RTD("cqg.rtd",,"StudyData", $P$6, "Bar", "", "Time", $O$4, -$B277,$T$4,$S$4, "","False")</f>
        <v>42669.465277777781</v>
      </c>
      <c r="F277" s="23">
        <f xml:space="preserve"> RTD("cqg.rtd",,"StudyData", $P$6, "Bar", "", "Open", $O$4, -$B277, $T$4,$S$4,,$Q$4,$R$4)</f>
        <v>-47.98</v>
      </c>
      <c r="G277" s="23">
        <f xml:space="preserve"> RTD("cqg.rtd",,"StudyData", $P$6, "Bar", "", "High", $O$4, -$B277, $T$4,$S$4,,$Q$4,$R$4)</f>
        <v>-47.86</v>
      </c>
      <c r="H277" s="23">
        <f xml:space="preserve"> RTD("cqg.rtd",,"StudyData", $P$6, "Bar", "", "Low", $O$4, -$B277, $T$4,$S$4,,$Q$4,$R$4)</f>
        <v>-48</v>
      </c>
      <c r="I277" s="23">
        <f xml:space="preserve"> RTD("cqg.rtd",,"StudyData", $P$6, "Bar", "", "Close", $O$4, -$B277, $T$4,$S$4,,$Q$4,$R$4)</f>
        <v>-47.96</v>
      </c>
      <c r="J277" s="23"/>
      <c r="K277" s="23"/>
      <c r="L277" s="23"/>
    </row>
    <row r="278" spans="2:12" x14ac:dyDescent="0.3">
      <c r="B278" s="19">
        <f t="shared" si="12"/>
        <v>274</v>
      </c>
      <c r="C278" s="21">
        <f xml:space="preserve"> RTD("cqg.rtd",,"StudyData", $P$6, "Bar", "", "Time", $O$4,-$B278, $T$4, "", "","False")</f>
        <v>42669.458333333336</v>
      </c>
      <c r="D278" s="22" t="str">
        <f t="shared" si="11"/>
        <v>11:00</v>
      </c>
      <c r="E278" s="22">
        <f xml:space="preserve"> RTD("cqg.rtd",,"StudyData", $P$6, "Bar", "", "Time", $O$4, -$B278,$T$4,$S$4, "","False")</f>
        <v>42669.458333333336</v>
      </c>
      <c r="F278" s="23">
        <f xml:space="preserve"> RTD("cqg.rtd",,"StudyData", $P$6, "Bar", "", "Open", $O$4, -$B278, $T$4,$S$4,,$Q$4,$R$4)</f>
        <v>-48.08</v>
      </c>
      <c r="G278" s="23">
        <f xml:space="preserve"> RTD("cqg.rtd",,"StudyData", $P$6, "Bar", "", "High", $O$4, -$B278, $T$4,$S$4,,$Q$4,$R$4)</f>
        <v>-47.94</v>
      </c>
      <c r="H278" s="23">
        <f xml:space="preserve"> RTD("cqg.rtd",,"StudyData", $P$6, "Bar", "", "Low", $O$4, -$B278, $T$4,$S$4,,$Q$4,$R$4)</f>
        <v>-48.08</v>
      </c>
      <c r="I278" s="23">
        <f xml:space="preserve"> RTD("cqg.rtd",,"StudyData", $P$6, "Bar", "", "Close", $O$4, -$B278, $T$4,$S$4,,$Q$4,$R$4)</f>
        <v>-47.99</v>
      </c>
      <c r="J278" s="23"/>
      <c r="K278" s="23"/>
      <c r="L278" s="23"/>
    </row>
    <row r="279" spans="2:12" x14ac:dyDescent="0.3">
      <c r="B279" s="19">
        <f t="shared" si="12"/>
        <v>275</v>
      </c>
      <c r="C279" s="21">
        <f xml:space="preserve"> RTD("cqg.rtd",,"StudyData", $P$6, "Bar", "", "Time", $O$4,-$B279, $T$4, "", "","False")</f>
        <v>42669.451388888891</v>
      </c>
      <c r="D279" s="22" t="str">
        <f t="shared" si="11"/>
        <v>10:50</v>
      </c>
      <c r="E279" s="22">
        <f xml:space="preserve"> RTD("cqg.rtd",,"StudyData", $P$6, "Bar", "", "Time", $O$4, -$B279,$T$4,$S$4, "","False")</f>
        <v>42669.451388888891</v>
      </c>
      <c r="F279" s="23">
        <f xml:space="preserve"> RTD("cqg.rtd",,"StudyData", $P$6, "Bar", "", "Open", $O$4, -$B279, $T$4,$S$4,,$Q$4,$R$4)</f>
        <v>-47.95</v>
      </c>
      <c r="G279" s="23">
        <f xml:space="preserve"> RTD("cqg.rtd",,"StudyData", $P$6, "Bar", "", "High", $O$4, -$B279, $T$4,$S$4,,$Q$4,$R$4)</f>
        <v>-47.95</v>
      </c>
      <c r="H279" s="23">
        <f xml:space="preserve"> RTD("cqg.rtd",,"StudyData", $P$6, "Bar", "", "Low", $O$4, -$B279, $T$4,$S$4,,$Q$4,$R$4)</f>
        <v>-48.14</v>
      </c>
      <c r="I279" s="23">
        <f xml:space="preserve"> RTD("cqg.rtd",,"StudyData", $P$6, "Bar", "", "Close", $O$4, -$B279, $T$4,$S$4,,$Q$4,$R$4)</f>
        <v>-48</v>
      </c>
      <c r="J279" s="23"/>
      <c r="K279" s="23"/>
      <c r="L279" s="23"/>
    </row>
    <row r="280" spans="2:12" x14ac:dyDescent="0.3">
      <c r="B280" s="19">
        <f t="shared" si="12"/>
        <v>276</v>
      </c>
      <c r="C280" s="21">
        <f xml:space="preserve"> RTD("cqg.rtd",,"StudyData", $P$6, "Bar", "", "Time", $O$4,-$B280, $T$4, "", "","False")</f>
        <v>42669.444444444445</v>
      </c>
      <c r="D280" s="22" t="str">
        <f t="shared" si="11"/>
        <v>10:40</v>
      </c>
      <c r="E280" s="22">
        <f xml:space="preserve"> RTD("cqg.rtd",,"StudyData", $P$6, "Bar", "", "Time", $O$4, -$B280,$T$4,$S$4, "","False")</f>
        <v>42669.444444444445</v>
      </c>
      <c r="F280" s="23">
        <f xml:space="preserve"> RTD("cqg.rtd",,"StudyData", $P$6, "Bar", "", "Open", $O$4, -$B280, $T$4,$S$4,,$Q$4,$R$4)</f>
        <v>-47.97</v>
      </c>
      <c r="G280" s="23">
        <f xml:space="preserve"> RTD("cqg.rtd",,"StudyData", $P$6, "Bar", "", "High", $O$4, -$B280, $T$4,$S$4,,$Q$4,$R$4)</f>
        <v>-47.92</v>
      </c>
      <c r="H280" s="23">
        <f xml:space="preserve"> RTD("cqg.rtd",,"StudyData", $P$6, "Bar", "", "Low", $O$4, -$B280, $T$4,$S$4,,$Q$4,$R$4)</f>
        <v>-48.03</v>
      </c>
      <c r="I280" s="23">
        <f xml:space="preserve"> RTD("cqg.rtd",,"StudyData", $P$6, "Bar", "", "Close", $O$4, -$B280, $T$4,$S$4,,$Q$4,$R$4)</f>
        <v>-47.93</v>
      </c>
      <c r="J280" s="23"/>
      <c r="K280" s="23"/>
      <c r="L280" s="23"/>
    </row>
    <row r="281" spans="2:12" x14ac:dyDescent="0.3">
      <c r="B281" s="19">
        <f t="shared" si="12"/>
        <v>277</v>
      </c>
      <c r="C281" s="21">
        <f xml:space="preserve"> RTD("cqg.rtd",,"StudyData", $P$6, "Bar", "", "Time", $O$4,-$B281, $T$4, "", "","False")</f>
        <v>42669.4375</v>
      </c>
      <c r="D281" s="22" t="str">
        <f t="shared" si="11"/>
        <v>10:30</v>
      </c>
      <c r="E281" s="22">
        <f xml:space="preserve"> RTD("cqg.rtd",,"StudyData", $P$6, "Bar", "", "Time", $O$4, -$B281,$T$4,$S$4, "","False")</f>
        <v>42669.4375</v>
      </c>
      <c r="F281" s="23">
        <f xml:space="preserve"> RTD("cqg.rtd",,"StudyData", $P$6, "Bar", "", "Open", $O$4, -$B281, $T$4,$S$4,,$Q$4,$R$4)</f>
        <v>-48.22</v>
      </c>
      <c r="G281" s="23">
        <f xml:space="preserve"> RTD("cqg.rtd",,"StudyData", $P$6, "Bar", "", "High", $O$4, -$B281, $T$4,$S$4,,$Q$4,$R$4)</f>
        <v>-47.96</v>
      </c>
      <c r="H281" s="23">
        <f xml:space="preserve"> RTD("cqg.rtd",,"StudyData", $P$6, "Bar", "", "Low", $O$4, -$B281, $T$4,$S$4,,$Q$4,$R$4)</f>
        <v>-48.22</v>
      </c>
      <c r="I281" s="23">
        <f xml:space="preserve"> RTD("cqg.rtd",,"StudyData", $P$6, "Bar", "", "Close", $O$4, -$B281, $T$4,$S$4,,$Q$4,$R$4)</f>
        <v>-48.05</v>
      </c>
      <c r="J281" s="23"/>
      <c r="K281" s="23"/>
      <c r="L281" s="23"/>
    </row>
    <row r="282" spans="2:12" x14ac:dyDescent="0.3">
      <c r="B282" s="19">
        <f t="shared" si="12"/>
        <v>278</v>
      </c>
      <c r="C282" s="21">
        <f xml:space="preserve"> RTD("cqg.rtd",,"StudyData", $P$6, "Bar", "", "Time", $O$4,-$B282, $T$4, "", "","False")</f>
        <v>42669.430555555555</v>
      </c>
      <c r="D282" s="22" t="str">
        <f t="shared" si="11"/>
        <v>10:20</v>
      </c>
      <c r="E282" s="22">
        <f xml:space="preserve"> RTD("cqg.rtd",,"StudyData", $P$6, "Bar", "", "Time", $O$4, -$B282,$T$4,$S$4, "","False")</f>
        <v>42669.430555555555</v>
      </c>
      <c r="F282" s="23">
        <f xml:space="preserve"> RTD("cqg.rtd",,"StudyData", $P$6, "Bar", "", "Open", $O$4, -$B282, $T$4,$S$4,,$Q$4,$R$4)</f>
        <v>-48.16</v>
      </c>
      <c r="G282" s="23">
        <f xml:space="preserve"> RTD("cqg.rtd",,"StudyData", $P$6, "Bar", "", "High", $O$4, -$B282, $T$4,$S$4,,$Q$4,$R$4)</f>
        <v>-48.16</v>
      </c>
      <c r="H282" s="23">
        <f xml:space="preserve"> RTD("cqg.rtd",,"StudyData", $P$6, "Bar", "", "Low", $O$4, -$B282, $T$4,$S$4,,$Q$4,$R$4)</f>
        <v>-48.25</v>
      </c>
      <c r="I282" s="23">
        <f xml:space="preserve"> RTD("cqg.rtd",,"StudyData", $P$6, "Bar", "", "Close", $O$4, -$B282, $T$4,$S$4,,$Q$4,$R$4)</f>
        <v>-48.24</v>
      </c>
      <c r="J282" s="23"/>
      <c r="K282" s="23"/>
      <c r="L282" s="23"/>
    </row>
    <row r="283" spans="2:12" x14ac:dyDescent="0.3">
      <c r="B283" s="19">
        <f t="shared" si="12"/>
        <v>279</v>
      </c>
      <c r="C283" s="21">
        <f xml:space="preserve"> RTD("cqg.rtd",,"StudyData", $P$6, "Bar", "", "Time", $O$4,-$B283, $T$4, "", "","False")</f>
        <v>42669.423611111109</v>
      </c>
      <c r="D283" s="22" t="str">
        <f t="shared" si="11"/>
        <v>10:10</v>
      </c>
      <c r="E283" s="22">
        <f xml:space="preserve"> RTD("cqg.rtd",,"StudyData", $P$6, "Bar", "", "Time", $O$4, -$B283,$T$4,$S$4, "","False")</f>
        <v>42669.423611111109</v>
      </c>
      <c r="F283" s="23">
        <f xml:space="preserve"> RTD("cqg.rtd",,"StudyData", $P$6, "Bar", "", "Open", $O$4, -$B283, $T$4,$S$4,,$Q$4,$R$4)</f>
        <v>-48.44</v>
      </c>
      <c r="G283" s="23">
        <f xml:space="preserve"> RTD("cqg.rtd",,"StudyData", $P$6, "Bar", "", "High", $O$4, -$B283, $T$4,$S$4,,$Q$4,$R$4)</f>
        <v>-48.14</v>
      </c>
      <c r="H283" s="23">
        <f xml:space="preserve"> RTD("cqg.rtd",,"StudyData", $P$6, "Bar", "", "Low", $O$4, -$B283, $T$4,$S$4,,$Q$4,$R$4)</f>
        <v>-48.44</v>
      </c>
      <c r="I283" s="23">
        <f xml:space="preserve"> RTD("cqg.rtd",,"StudyData", $P$6, "Bar", "", "Close", $O$4, -$B283, $T$4,$S$4,,$Q$4,$R$4)</f>
        <v>-48.14</v>
      </c>
      <c r="J283" s="23"/>
      <c r="K283" s="23"/>
      <c r="L283" s="23"/>
    </row>
    <row r="284" spans="2:12" x14ac:dyDescent="0.3">
      <c r="B284" s="19">
        <f t="shared" si="12"/>
        <v>280</v>
      </c>
      <c r="C284" s="21">
        <f xml:space="preserve"> RTD("cqg.rtd",,"StudyData", $P$6, "Bar", "", "Time", $O$4,-$B284, $T$4, "", "","False")</f>
        <v>42669.416666666664</v>
      </c>
      <c r="D284" s="22" t="str">
        <f t="shared" si="11"/>
        <v>10:00</v>
      </c>
      <c r="E284" s="22">
        <f xml:space="preserve"> RTD("cqg.rtd",,"StudyData", $P$6, "Bar", "", "Time", $O$4, -$B284,$T$4,$S$4, "","False")</f>
        <v>42669.416666666664</v>
      </c>
      <c r="F284" s="23">
        <f xml:space="preserve"> RTD("cqg.rtd",,"StudyData", $P$6, "Bar", "", "Open", $O$4, -$B284, $T$4,$S$4,,$Q$4,$R$4)</f>
        <v>-48.45</v>
      </c>
      <c r="G284" s="23">
        <f xml:space="preserve"> RTD("cqg.rtd",,"StudyData", $P$6, "Bar", "", "High", $O$4, -$B284, $T$4,$S$4,,$Q$4,$R$4)</f>
        <v>-48.41</v>
      </c>
      <c r="H284" s="23">
        <f xml:space="preserve"> RTD("cqg.rtd",,"StudyData", $P$6, "Bar", "", "Low", $O$4, -$B284, $T$4,$S$4,,$Q$4,$R$4)</f>
        <v>-48.52</v>
      </c>
      <c r="I284" s="23">
        <f xml:space="preserve"> RTD("cqg.rtd",,"StudyData", $P$6, "Bar", "", "Close", $O$4, -$B284, $T$4,$S$4,,$Q$4,$R$4)</f>
        <v>-48.47</v>
      </c>
      <c r="J284" s="23"/>
      <c r="K284" s="23"/>
      <c r="L284" s="23"/>
    </row>
    <row r="285" spans="2:12" x14ac:dyDescent="0.3">
      <c r="B285" s="19">
        <f t="shared" si="12"/>
        <v>281</v>
      </c>
      <c r="C285" s="21">
        <f xml:space="preserve"> RTD("cqg.rtd",,"StudyData", $P$6, "Bar", "", "Time", $O$4,-$B285, $T$4, "", "","False")</f>
        <v>42669.409722222219</v>
      </c>
      <c r="D285" s="22" t="str">
        <f t="shared" si="11"/>
        <v>9:50</v>
      </c>
      <c r="E285" s="22">
        <f xml:space="preserve"> RTD("cqg.rtd",,"StudyData", $P$6, "Bar", "", "Time", $O$4, -$B285,$T$4,$S$4, "","False")</f>
        <v>42669.409722222219</v>
      </c>
      <c r="F285" s="23">
        <f xml:space="preserve"> RTD("cqg.rtd",,"StudyData", $P$6, "Bar", "", "Open", $O$4, -$B285, $T$4,$S$4,,$Q$4,$R$4)</f>
        <v>-48.5</v>
      </c>
      <c r="G285" s="23">
        <f xml:space="preserve"> RTD("cqg.rtd",,"StudyData", $P$6, "Bar", "", "High", $O$4, -$B285, $T$4,$S$4,,$Q$4,$R$4)</f>
        <v>-48.41</v>
      </c>
      <c r="H285" s="23">
        <f xml:space="preserve"> RTD("cqg.rtd",,"StudyData", $P$6, "Bar", "", "Low", $O$4, -$B285, $T$4,$S$4,,$Q$4,$R$4)</f>
        <v>-48.52</v>
      </c>
      <c r="I285" s="23">
        <f xml:space="preserve"> RTD("cqg.rtd",,"StudyData", $P$6, "Bar", "", "Close", $O$4, -$B285, $T$4,$S$4,,$Q$4,$R$4)</f>
        <v>-48.49</v>
      </c>
      <c r="J285" s="23"/>
      <c r="K285" s="23"/>
      <c r="L285" s="23"/>
    </row>
    <row r="286" spans="2:12" x14ac:dyDescent="0.3">
      <c r="B286" s="19">
        <f t="shared" si="12"/>
        <v>282</v>
      </c>
      <c r="C286" s="21">
        <f xml:space="preserve"> RTD("cqg.rtd",,"StudyData", $P$6, "Bar", "", "Time", $O$4,-$B286, $T$4, "", "","False")</f>
        <v>42669.402777777781</v>
      </c>
      <c r="D286" s="22" t="str">
        <f t="shared" si="11"/>
        <v>9:40</v>
      </c>
      <c r="E286" s="22">
        <f xml:space="preserve"> RTD("cqg.rtd",,"StudyData", $P$6, "Bar", "", "Time", $O$4, -$B286,$T$4,$S$4, "","False")</f>
        <v>42669.402777777781</v>
      </c>
      <c r="F286" s="23">
        <f xml:space="preserve"> RTD("cqg.rtd",,"StudyData", $P$6, "Bar", "", "Open", $O$4, -$B286, $T$4,$S$4,,$Q$4,$R$4)</f>
        <v>-48.52</v>
      </c>
      <c r="G286" s="23">
        <f xml:space="preserve"> RTD("cqg.rtd",,"StudyData", $P$6, "Bar", "", "High", $O$4, -$B286, $T$4,$S$4,,$Q$4,$R$4)</f>
        <v>-48.38</v>
      </c>
      <c r="H286" s="23">
        <f xml:space="preserve"> RTD("cqg.rtd",,"StudyData", $P$6, "Bar", "", "Low", $O$4, -$B286, $T$4,$S$4,,$Q$4,$R$4)</f>
        <v>-48.58</v>
      </c>
      <c r="I286" s="23">
        <f xml:space="preserve"> RTD("cqg.rtd",,"StudyData", $P$6, "Bar", "", "Close", $O$4, -$B286, $T$4,$S$4,,$Q$4,$R$4)</f>
        <v>-48.46</v>
      </c>
      <c r="J286" s="23"/>
      <c r="K286" s="23"/>
      <c r="L286" s="23"/>
    </row>
    <row r="287" spans="2:12" x14ac:dyDescent="0.3">
      <c r="B287" s="19">
        <f t="shared" si="12"/>
        <v>283</v>
      </c>
      <c r="C287" s="21">
        <f xml:space="preserve"> RTD("cqg.rtd",,"StudyData", $P$6, "Bar", "", "Time", $O$4,-$B287, $T$4, "", "","False")</f>
        <v>42669.395833333336</v>
      </c>
      <c r="D287" s="22" t="str">
        <f t="shared" si="11"/>
        <v>9:30</v>
      </c>
      <c r="E287" s="22">
        <f xml:space="preserve"> RTD("cqg.rtd",,"StudyData", $P$6, "Bar", "", "Time", $O$4, -$B287,$T$4,$S$4, "","False")</f>
        <v>42669.395833333336</v>
      </c>
      <c r="F287" s="23">
        <f xml:space="preserve"> RTD("cqg.rtd",,"StudyData", $P$6, "Bar", "", "Open", $O$4, -$B287, $T$4,$S$4,,$Q$4,$R$4)</f>
        <v>-48.34</v>
      </c>
      <c r="G287" s="23">
        <f xml:space="preserve"> RTD("cqg.rtd",,"StudyData", $P$6, "Bar", "", "High", $O$4, -$B287, $T$4,$S$4,,$Q$4,$R$4)</f>
        <v>-48.28</v>
      </c>
      <c r="H287" s="23">
        <f xml:space="preserve"> RTD("cqg.rtd",,"StudyData", $P$6, "Bar", "", "Low", $O$4, -$B287, $T$4,$S$4,,$Q$4,$R$4)</f>
        <v>-48.57</v>
      </c>
      <c r="I287" s="23">
        <f xml:space="preserve"> RTD("cqg.rtd",,"StudyData", $P$6, "Bar", "", "Close", $O$4, -$B287, $T$4,$S$4,,$Q$4,$R$4)</f>
        <v>-48.39</v>
      </c>
      <c r="J287" s="23"/>
      <c r="K287" s="23"/>
      <c r="L287" s="23"/>
    </row>
    <row r="288" spans="2:12" x14ac:dyDescent="0.3">
      <c r="B288" s="19">
        <f t="shared" si="12"/>
        <v>284</v>
      </c>
      <c r="C288" s="21">
        <f xml:space="preserve"> RTD("cqg.rtd",,"StudyData", $P$6, "Bar", "", "Time", $O$4,-$B288, $T$4, "", "","False")</f>
        <v>42669.388888888891</v>
      </c>
      <c r="D288" s="22" t="str">
        <f t="shared" si="11"/>
        <v>9:20</v>
      </c>
      <c r="E288" s="22">
        <f xml:space="preserve"> RTD("cqg.rtd",,"StudyData", $P$6, "Bar", "", "Time", $O$4, -$B288,$T$4,$S$4, "","False")</f>
        <v>42669.388888888891</v>
      </c>
      <c r="F288" s="23">
        <f xml:space="preserve"> RTD("cqg.rtd",,"StudyData", $P$6, "Bar", "", "Open", $O$4, -$B288, $T$4,$S$4,,$Q$4,$R$4)</f>
        <v>-47.61</v>
      </c>
      <c r="G288" s="23">
        <f xml:space="preserve"> RTD("cqg.rtd",,"StudyData", $P$6, "Bar", "", "High", $O$4, -$B288, $T$4,$S$4,,$Q$4,$R$4)</f>
        <v>-47.43</v>
      </c>
      <c r="H288" s="23">
        <f xml:space="preserve"> RTD("cqg.rtd",,"StudyData", $P$6, "Bar", "", "Low", $O$4, -$B288, $T$4,$S$4,,$Q$4,$R$4)</f>
        <v>-47.64</v>
      </c>
      <c r="I288" s="23">
        <f xml:space="preserve"> RTD("cqg.rtd",,"StudyData", $P$6, "Bar", "", "Close", $O$4, -$B288, $T$4,$S$4,,$Q$4,$R$4)</f>
        <v>-47.43</v>
      </c>
      <c r="J288" s="23"/>
      <c r="K288" s="23"/>
      <c r="L288" s="23"/>
    </row>
    <row r="289" spans="2:12" x14ac:dyDescent="0.3">
      <c r="B289" s="19">
        <f t="shared" si="12"/>
        <v>285</v>
      </c>
      <c r="C289" s="21">
        <f xml:space="preserve"> RTD("cqg.rtd",,"StudyData", $P$6, "Bar", "", "Time", $O$4,-$B289, $T$4, "", "","False")</f>
        <v>42669.381944444445</v>
      </c>
      <c r="D289" s="22" t="str">
        <f t="shared" si="11"/>
        <v>9:10</v>
      </c>
      <c r="E289" s="22">
        <f xml:space="preserve"> RTD("cqg.rtd",,"StudyData", $P$6, "Bar", "", "Time", $O$4, -$B289,$T$4,$S$4, "","False")</f>
        <v>42669.381944444445</v>
      </c>
      <c r="F289" s="23">
        <f xml:space="preserve"> RTD("cqg.rtd",,"StudyData", $P$6, "Bar", "", "Open", $O$4, -$B289, $T$4,$S$4,,$Q$4,$R$4)</f>
        <v>-47.64</v>
      </c>
      <c r="G289" s="23">
        <f xml:space="preserve"> RTD("cqg.rtd",,"StudyData", $P$6, "Bar", "", "High", $O$4, -$B289, $T$4,$S$4,,$Q$4,$R$4)</f>
        <v>-47.6</v>
      </c>
      <c r="H289" s="23">
        <f xml:space="preserve"> RTD("cqg.rtd",,"StudyData", $P$6, "Bar", "", "Low", $O$4, -$B289, $T$4,$S$4,,$Q$4,$R$4)</f>
        <v>-47.66</v>
      </c>
      <c r="I289" s="23">
        <f xml:space="preserve"> RTD("cqg.rtd",,"StudyData", $P$6, "Bar", "", "Close", $O$4, -$B289, $T$4,$S$4,,$Q$4,$R$4)</f>
        <v>-47.64</v>
      </c>
      <c r="J289" s="23"/>
      <c r="K289" s="23"/>
      <c r="L289" s="23"/>
    </row>
    <row r="290" spans="2:12" x14ac:dyDescent="0.3">
      <c r="B290" s="19">
        <f t="shared" si="12"/>
        <v>286</v>
      </c>
      <c r="C290" s="21">
        <f xml:space="preserve"> RTD("cqg.rtd",,"StudyData", $P$6, "Bar", "", "Time", $O$4,-$B290, $T$4, "", "","False")</f>
        <v>42669.375</v>
      </c>
      <c r="D290" s="22" t="str">
        <f t="shared" si="11"/>
        <v>9:00</v>
      </c>
      <c r="E290" s="22">
        <f xml:space="preserve"> RTD("cqg.rtd",,"StudyData", $P$6, "Bar", "", "Time", $O$4, -$B290,$T$4,$S$4, "","False")</f>
        <v>42669.375</v>
      </c>
      <c r="F290" s="23">
        <f xml:space="preserve"> RTD("cqg.rtd",,"StudyData", $P$6, "Bar", "", "Open", $O$4, -$B290, $T$4,$S$4,,$Q$4,$R$4)</f>
        <v>-47.59</v>
      </c>
      <c r="G290" s="23">
        <f xml:space="preserve"> RTD("cqg.rtd",,"StudyData", $P$6, "Bar", "", "High", $O$4, -$B290, $T$4,$S$4,,$Q$4,$R$4)</f>
        <v>-47.58</v>
      </c>
      <c r="H290" s="23">
        <f xml:space="preserve"> RTD("cqg.rtd",,"StudyData", $P$6, "Bar", "", "Low", $O$4, -$B290, $T$4,$S$4,,$Q$4,$R$4)</f>
        <v>-47.71</v>
      </c>
      <c r="I290" s="23">
        <f xml:space="preserve"> RTD("cqg.rtd",,"StudyData", $P$6, "Bar", "", "Close", $O$4, -$B290, $T$4,$S$4,,$Q$4,$R$4)</f>
        <v>-47.61</v>
      </c>
      <c r="J290" s="23"/>
      <c r="K290" s="23"/>
      <c r="L290" s="23"/>
    </row>
    <row r="291" spans="2:12" x14ac:dyDescent="0.3">
      <c r="B291" s="19">
        <f t="shared" si="12"/>
        <v>287</v>
      </c>
      <c r="C291" s="21">
        <f xml:space="preserve"> RTD("cqg.rtd",,"StudyData", $P$6, "Bar", "", "Time", $O$4,-$B291, $T$4, "", "","False")</f>
        <v>42669.368055555555</v>
      </c>
      <c r="D291" s="22" t="str">
        <f t="shared" si="11"/>
        <v>8:50</v>
      </c>
      <c r="E291" s="22">
        <f xml:space="preserve"> RTD("cqg.rtd",,"StudyData", $P$6, "Bar", "", "Time", $O$4, -$B291,$T$4,$S$4, "","False")</f>
        <v>42669.368055555555</v>
      </c>
      <c r="F291" s="23">
        <f xml:space="preserve"> RTD("cqg.rtd",,"StudyData", $P$6, "Bar", "", "Open", $O$4, -$B291, $T$4,$S$4,,$Q$4,$R$4)</f>
        <v>-47.55</v>
      </c>
      <c r="G291" s="23">
        <f xml:space="preserve"> RTD("cqg.rtd",,"StudyData", $P$6, "Bar", "", "High", $O$4, -$B291, $T$4,$S$4,,$Q$4,$R$4)</f>
        <v>-47.55</v>
      </c>
      <c r="H291" s="23">
        <f xml:space="preserve"> RTD("cqg.rtd",,"StudyData", $P$6, "Bar", "", "Low", $O$4, -$B291, $T$4,$S$4,,$Q$4,$R$4)</f>
        <v>-47.61</v>
      </c>
      <c r="I291" s="23">
        <f xml:space="preserve"> RTD("cqg.rtd",,"StudyData", $P$6, "Bar", "", "Close", $O$4, -$B291, $T$4,$S$4,,$Q$4,$R$4)</f>
        <v>-47.57</v>
      </c>
      <c r="J291" s="23"/>
      <c r="K291" s="23"/>
      <c r="L291" s="23"/>
    </row>
    <row r="292" spans="2:12" x14ac:dyDescent="0.3">
      <c r="B292" s="19">
        <f t="shared" si="12"/>
        <v>288</v>
      </c>
      <c r="C292" s="21">
        <f xml:space="preserve"> RTD("cqg.rtd",,"StudyData", $P$6, "Bar", "", "Time", $O$4,-$B292, $T$4, "", "","False")</f>
        <v>42669.361111111109</v>
      </c>
      <c r="D292" s="22" t="str">
        <f t="shared" si="11"/>
        <v>8:40</v>
      </c>
      <c r="E292" s="22">
        <f xml:space="preserve"> RTD("cqg.rtd",,"StudyData", $P$6, "Bar", "", "Time", $O$4, -$B292,$T$4,$S$4, "","False")</f>
        <v>42669.361111111109</v>
      </c>
      <c r="F292" s="23">
        <f xml:space="preserve"> RTD("cqg.rtd",,"StudyData", $P$6, "Bar", "", "Open", $O$4, -$B292, $T$4,$S$4,,$Q$4,$R$4)</f>
        <v>-47.65</v>
      </c>
      <c r="G292" s="23">
        <f xml:space="preserve"> RTD("cqg.rtd",,"StudyData", $P$6, "Bar", "", "High", $O$4, -$B292, $T$4,$S$4,,$Q$4,$R$4)</f>
        <v>-47.57</v>
      </c>
      <c r="H292" s="23">
        <f xml:space="preserve"> RTD("cqg.rtd",,"StudyData", $P$6, "Bar", "", "Low", $O$4, -$B292, $T$4,$S$4,,$Q$4,$R$4)</f>
        <v>-47.65</v>
      </c>
      <c r="I292" s="23">
        <f xml:space="preserve"> RTD("cqg.rtd",,"StudyData", $P$6, "Bar", "", "Close", $O$4, -$B292, $T$4,$S$4,,$Q$4,$R$4)</f>
        <v>-47.59</v>
      </c>
      <c r="J292" s="23"/>
      <c r="K292" s="23"/>
      <c r="L292" s="23"/>
    </row>
    <row r="293" spans="2:12" x14ac:dyDescent="0.3">
      <c r="B293" s="19">
        <f t="shared" si="12"/>
        <v>289</v>
      </c>
      <c r="C293" s="21">
        <f xml:space="preserve"> RTD("cqg.rtd",,"StudyData", $P$6, "Bar", "", "Time", $O$4,-$B293, $T$4, "", "","False")</f>
        <v>42669.354166666664</v>
      </c>
      <c r="D293" s="22" t="str">
        <f t="shared" si="11"/>
        <v>8:30</v>
      </c>
      <c r="E293" s="22">
        <f xml:space="preserve"> RTD("cqg.rtd",,"StudyData", $P$6, "Bar", "", "Time", $O$4, -$B293,$T$4,$S$4, "","False")</f>
        <v>42669.354166666664</v>
      </c>
      <c r="F293" s="23">
        <f xml:space="preserve"> RTD("cqg.rtd",,"StudyData", $P$6, "Bar", "", "Open", $O$4, -$B293, $T$4,$S$4,,$Q$4,$R$4)</f>
        <v>-47.5</v>
      </c>
      <c r="G293" s="23">
        <f xml:space="preserve"> RTD("cqg.rtd",,"StudyData", $P$6, "Bar", "", "High", $O$4, -$B293, $T$4,$S$4,,$Q$4,$R$4)</f>
        <v>-47.5</v>
      </c>
      <c r="H293" s="23">
        <f xml:space="preserve"> RTD("cqg.rtd",,"StudyData", $P$6, "Bar", "", "Low", $O$4, -$B293, $T$4,$S$4,,$Q$4,$R$4)</f>
        <v>-47.7</v>
      </c>
      <c r="I293" s="23">
        <f xml:space="preserve"> RTD("cqg.rtd",,"StudyData", $P$6, "Bar", "", "Close", $O$4, -$B293, $T$4,$S$4,,$Q$4,$R$4)</f>
        <v>-47.62</v>
      </c>
      <c r="J293" s="23"/>
      <c r="K293" s="23"/>
      <c r="L293" s="23"/>
    </row>
    <row r="294" spans="2:12" x14ac:dyDescent="0.3">
      <c r="B294" s="19">
        <f t="shared" si="12"/>
        <v>290</v>
      </c>
      <c r="C294" s="21">
        <f xml:space="preserve"> RTD("cqg.rtd",,"StudyData", $P$6, "Bar", "", "Time", $O$4,-$B294, $T$4, "", "","False")</f>
        <v>42669.347222222219</v>
      </c>
      <c r="D294" s="22" t="str">
        <f t="shared" si="11"/>
        <v>8:20</v>
      </c>
      <c r="E294" s="22">
        <f xml:space="preserve"> RTD("cqg.rtd",,"StudyData", $P$6, "Bar", "", "Time", $O$4, -$B294,$T$4,$S$4, "","False")</f>
        <v>42669.347222222219</v>
      </c>
      <c r="F294" s="23">
        <f xml:space="preserve"> RTD("cqg.rtd",,"StudyData", $P$6, "Bar", "", "Open", $O$4, -$B294, $T$4,$S$4,,$Q$4,$R$4)</f>
        <v>-47.73</v>
      </c>
      <c r="G294" s="23">
        <f xml:space="preserve"> RTD("cqg.rtd",,"StudyData", $P$6, "Bar", "", "High", $O$4, -$B294, $T$4,$S$4,,$Q$4,$R$4)</f>
        <v>-47.59</v>
      </c>
      <c r="H294" s="23">
        <f xml:space="preserve"> RTD("cqg.rtd",,"StudyData", $P$6, "Bar", "", "Low", $O$4, -$B294, $T$4,$S$4,,$Q$4,$R$4)</f>
        <v>-47.73</v>
      </c>
      <c r="I294" s="23">
        <f xml:space="preserve"> RTD("cqg.rtd",,"StudyData", $P$6, "Bar", "", "Close", $O$4, -$B294, $T$4,$S$4,,$Q$4,$R$4)</f>
        <v>-47.59</v>
      </c>
      <c r="J294" s="23"/>
      <c r="K294" s="23"/>
      <c r="L294" s="23"/>
    </row>
    <row r="295" spans="2:12" x14ac:dyDescent="0.3">
      <c r="B295" s="19">
        <f t="shared" si="12"/>
        <v>291</v>
      </c>
      <c r="C295" s="21">
        <f xml:space="preserve"> RTD("cqg.rtd",,"StudyData", $P$6, "Bar", "", "Time", $O$4,-$B295, $T$4, "", "","False")</f>
        <v>42669.340277777781</v>
      </c>
      <c r="D295" s="22" t="str">
        <f t="shared" si="11"/>
        <v>8:10</v>
      </c>
      <c r="E295" s="22">
        <f xml:space="preserve"> RTD("cqg.rtd",,"StudyData", $P$6, "Bar", "", "Time", $O$4, -$B295,$T$4,$S$4, "","False")</f>
        <v>42669.340277777781</v>
      </c>
      <c r="F295" s="23">
        <f xml:space="preserve"> RTD("cqg.rtd",,"StudyData", $P$6, "Bar", "", "Open", $O$4, -$B295, $T$4,$S$4,,$Q$4,$R$4)</f>
        <v>-47.67</v>
      </c>
      <c r="G295" s="23">
        <f xml:space="preserve"> RTD("cqg.rtd",,"StudyData", $P$6, "Bar", "", "High", $O$4, -$B295, $T$4,$S$4,,$Q$4,$R$4)</f>
        <v>-47.67</v>
      </c>
      <c r="H295" s="23">
        <f xml:space="preserve"> RTD("cqg.rtd",,"StudyData", $P$6, "Bar", "", "Low", $O$4, -$B295, $T$4,$S$4,,$Q$4,$R$4)</f>
        <v>-47.74</v>
      </c>
      <c r="I295" s="23">
        <f xml:space="preserve"> RTD("cqg.rtd",,"StudyData", $P$6, "Bar", "", "Close", $O$4, -$B295, $T$4,$S$4,,$Q$4,$R$4)</f>
        <v>-47.74</v>
      </c>
      <c r="J295" s="23"/>
      <c r="K295" s="23"/>
      <c r="L295" s="23"/>
    </row>
    <row r="296" spans="2:12" x14ac:dyDescent="0.3">
      <c r="B296" s="19">
        <f t="shared" si="12"/>
        <v>292</v>
      </c>
      <c r="C296" s="21">
        <f xml:space="preserve"> RTD("cqg.rtd",,"StudyData", $P$6, "Bar", "", "Time", $O$4,-$B296, $T$4, "", "","False")</f>
        <v>42669.333333333336</v>
      </c>
      <c r="D296" s="22" t="str">
        <f t="shared" si="11"/>
        <v>8:00</v>
      </c>
      <c r="E296" s="22">
        <f xml:space="preserve"> RTD("cqg.rtd",,"StudyData", $P$6, "Bar", "", "Time", $O$4, -$B296,$T$4,$S$4, "","False")</f>
        <v>42669.333333333336</v>
      </c>
      <c r="F296" s="23">
        <f xml:space="preserve"> RTD("cqg.rtd",,"StudyData", $P$6, "Bar", "", "Open", $O$4, -$B296, $T$4,$S$4,,$Q$4,$R$4)</f>
        <v>-47.63</v>
      </c>
      <c r="G296" s="23">
        <f xml:space="preserve"> RTD("cqg.rtd",,"StudyData", $P$6, "Bar", "", "High", $O$4, -$B296, $T$4,$S$4,,$Q$4,$R$4)</f>
        <v>-47.55</v>
      </c>
      <c r="H296" s="23">
        <f xml:space="preserve"> RTD("cqg.rtd",,"StudyData", $P$6, "Bar", "", "Low", $O$4, -$B296, $T$4,$S$4,,$Q$4,$R$4)</f>
        <v>-47.65</v>
      </c>
      <c r="I296" s="23">
        <f xml:space="preserve"> RTD("cqg.rtd",,"StudyData", $P$6, "Bar", "", "Close", $O$4, -$B296, $T$4,$S$4,,$Q$4,$R$4)</f>
        <v>-47.58</v>
      </c>
      <c r="J296" s="23"/>
      <c r="K296" s="23"/>
      <c r="L296" s="23"/>
    </row>
    <row r="297" spans="2:12" x14ac:dyDescent="0.3">
      <c r="B297" s="19">
        <f t="shared" si="12"/>
        <v>293</v>
      </c>
      <c r="C297" s="21">
        <f xml:space="preserve"> RTD("cqg.rtd",,"StudyData", $P$6, "Bar", "", "Time", $O$4,-$B297, $T$4, "", "","False")</f>
        <v>42669.326388888891</v>
      </c>
      <c r="D297" s="22" t="str">
        <f t="shared" si="11"/>
        <v>7:50</v>
      </c>
      <c r="E297" s="22">
        <f xml:space="preserve"> RTD("cqg.rtd",,"StudyData", $P$6, "Bar", "", "Time", $O$4, -$B297,$T$4,$S$4, "","False")</f>
        <v>42669.326388888891</v>
      </c>
      <c r="F297" s="23">
        <f xml:space="preserve"> RTD("cqg.rtd",,"StudyData", $P$6, "Bar", "", "Open", $O$4, -$B297, $T$4,$S$4,,$Q$4,$R$4)</f>
        <v>-47.66</v>
      </c>
      <c r="G297" s="23">
        <f xml:space="preserve"> RTD("cqg.rtd",,"StudyData", $P$6, "Bar", "", "High", $O$4, -$B297, $T$4,$S$4,,$Q$4,$R$4)</f>
        <v>-47.63</v>
      </c>
      <c r="H297" s="23">
        <f xml:space="preserve"> RTD("cqg.rtd",,"StudyData", $P$6, "Bar", "", "Low", $O$4, -$B297, $T$4,$S$4,,$Q$4,$R$4)</f>
        <v>-47.71</v>
      </c>
      <c r="I297" s="23">
        <f xml:space="preserve"> RTD("cqg.rtd",,"StudyData", $P$6, "Bar", "", "Close", $O$4, -$B297, $T$4,$S$4,,$Q$4,$R$4)</f>
        <v>-47.63</v>
      </c>
      <c r="J297" s="23"/>
      <c r="K297" s="23"/>
      <c r="L297" s="23"/>
    </row>
    <row r="298" spans="2:12" x14ac:dyDescent="0.3">
      <c r="B298" s="19">
        <f t="shared" si="12"/>
        <v>294</v>
      </c>
      <c r="C298" s="21">
        <f xml:space="preserve"> RTD("cqg.rtd",,"StudyData", $P$6, "Bar", "", "Time", $O$4,-$B298, $T$4, "", "","False")</f>
        <v>42669.319444444445</v>
      </c>
      <c r="D298" s="22" t="str">
        <f t="shared" si="11"/>
        <v>7:40</v>
      </c>
      <c r="E298" s="22">
        <f xml:space="preserve"> RTD("cqg.rtd",,"StudyData", $P$6, "Bar", "", "Time", $O$4, -$B298,$T$4,$S$4, "","False")</f>
        <v>42669.319444444445</v>
      </c>
      <c r="F298" s="23">
        <f xml:space="preserve"> RTD("cqg.rtd",,"StudyData", $P$6, "Bar", "", "Open", $O$4, -$B298, $T$4,$S$4,,$Q$4,$R$4)</f>
        <v>-47.63</v>
      </c>
      <c r="G298" s="23">
        <f xml:space="preserve"> RTD("cqg.rtd",,"StudyData", $P$6, "Bar", "", "High", $O$4, -$B298, $T$4,$S$4,,$Q$4,$R$4)</f>
        <v>-47.59</v>
      </c>
      <c r="H298" s="23">
        <f xml:space="preserve"> RTD("cqg.rtd",,"StudyData", $P$6, "Bar", "", "Low", $O$4, -$B298, $T$4,$S$4,,$Q$4,$R$4)</f>
        <v>-47.7</v>
      </c>
      <c r="I298" s="23">
        <f xml:space="preserve"> RTD("cqg.rtd",,"StudyData", $P$6, "Bar", "", "Close", $O$4, -$B298, $T$4,$S$4,,$Q$4,$R$4)</f>
        <v>-47.65</v>
      </c>
      <c r="J298" s="23"/>
      <c r="K298" s="23"/>
      <c r="L298" s="23"/>
    </row>
    <row r="299" spans="2:12" x14ac:dyDescent="0.3">
      <c r="B299" s="19">
        <f t="shared" si="12"/>
        <v>295</v>
      </c>
      <c r="C299" s="21">
        <f xml:space="preserve"> RTD("cqg.rtd",,"StudyData", $P$6, "Bar", "", "Time", $O$4,-$B299, $T$4, "", "","False")</f>
        <v>42669.3125</v>
      </c>
      <c r="D299" s="22" t="str">
        <f t="shared" si="11"/>
        <v>7:30</v>
      </c>
      <c r="E299" s="22">
        <f xml:space="preserve"> RTD("cqg.rtd",,"StudyData", $P$6, "Bar", "", "Time", $O$4, -$B299,$T$4,$S$4, "","False")</f>
        <v>42669.3125</v>
      </c>
      <c r="F299" s="23">
        <f xml:space="preserve"> RTD("cqg.rtd",,"StudyData", $P$6, "Bar", "", "Open", $O$4, -$B299, $T$4,$S$4,,$Q$4,$R$4)</f>
        <v>-47.63</v>
      </c>
      <c r="G299" s="23">
        <f xml:space="preserve"> RTD("cqg.rtd",,"StudyData", $P$6, "Bar", "", "High", $O$4, -$B299, $T$4,$S$4,,$Q$4,$R$4)</f>
        <v>-47.51</v>
      </c>
      <c r="H299" s="23">
        <f xml:space="preserve"> RTD("cqg.rtd",,"StudyData", $P$6, "Bar", "", "Low", $O$4, -$B299, $T$4,$S$4,,$Q$4,$R$4)</f>
        <v>-47.65</v>
      </c>
      <c r="I299" s="23">
        <f xml:space="preserve"> RTD("cqg.rtd",,"StudyData", $P$6, "Bar", "", "Close", $O$4, -$B299, $T$4,$S$4,,$Q$4,$R$4)</f>
        <v>-47.58</v>
      </c>
      <c r="J299" s="23"/>
      <c r="K299" s="23"/>
      <c r="L299" s="23"/>
    </row>
    <row r="300" spans="2:12" x14ac:dyDescent="0.3">
      <c r="B300" s="19">
        <f t="shared" si="12"/>
        <v>296</v>
      </c>
      <c r="C300" s="21">
        <f xml:space="preserve"> RTD("cqg.rtd",,"StudyData", $P$6, "Bar", "", "Time", $O$4,-$B300, $T$4, "", "","False")</f>
        <v>42669.305555555555</v>
      </c>
      <c r="D300" s="22" t="str">
        <f t="shared" si="11"/>
        <v>7:20</v>
      </c>
      <c r="E300" s="22">
        <f xml:space="preserve"> RTD("cqg.rtd",,"StudyData", $P$6, "Bar", "", "Time", $O$4, -$B300,$T$4,$S$4, "","False")</f>
        <v>42669.305555555555</v>
      </c>
      <c r="F300" s="23">
        <f xml:space="preserve"> RTD("cqg.rtd",,"StudyData", $P$6, "Bar", "", "Open", $O$4, -$B300, $T$4,$S$4,,$Q$4,$R$4)</f>
        <v>-47.65</v>
      </c>
      <c r="G300" s="23">
        <f xml:space="preserve"> RTD("cqg.rtd",,"StudyData", $P$6, "Bar", "", "High", $O$4, -$B300, $T$4,$S$4,,$Q$4,$R$4)</f>
        <v>-47.59</v>
      </c>
      <c r="H300" s="23">
        <f xml:space="preserve"> RTD("cqg.rtd",,"StudyData", $P$6, "Bar", "", "Low", $O$4, -$B300, $T$4,$S$4,,$Q$4,$R$4)</f>
        <v>-47.69</v>
      </c>
      <c r="I300" s="23">
        <f xml:space="preserve"> RTD("cqg.rtd",,"StudyData", $P$6, "Bar", "", "Close", $O$4, -$B300, $T$4,$S$4,,$Q$4,$R$4)</f>
        <v>-47.63</v>
      </c>
      <c r="J300" s="23"/>
      <c r="K300" s="23"/>
      <c r="L300" s="23"/>
    </row>
    <row r="301" spans="2:12" x14ac:dyDescent="0.3">
      <c r="B301" s="19">
        <f t="shared" si="12"/>
        <v>297</v>
      </c>
      <c r="C301" s="21">
        <f xml:space="preserve"> RTD("cqg.rtd",,"StudyData", $P$6, "Bar", "", "Time", $O$4,-$B301, $T$4, "", "","False")</f>
        <v>42669.298611111109</v>
      </c>
      <c r="D301" s="22" t="str">
        <f t="shared" si="11"/>
        <v>7:10</v>
      </c>
      <c r="E301" s="22">
        <f xml:space="preserve"> RTD("cqg.rtd",,"StudyData", $P$6, "Bar", "", "Time", $O$4, -$B301,$T$4,$S$4, "","False")</f>
        <v>42669.298611111109</v>
      </c>
      <c r="F301" s="23">
        <f xml:space="preserve"> RTD("cqg.rtd",,"StudyData", $P$6, "Bar", "", "Open", $O$4, -$B301, $T$4,$S$4,,$Q$4,$R$4)</f>
        <v>-47.71</v>
      </c>
      <c r="G301" s="23">
        <f xml:space="preserve"> RTD("cqg.rtd",,"StudyData", $P$6, "Bar", "", "High", $O$4, -$B301, $T$4,$S$4,,$Q$4,$R$4)</f>
        <v>-47.65</v>
      </c>
      <c r="H301" s="23">
        <f xml:space="preserve"> RTD("cqg.rtd",,"StudyData", $P$6, "Bar", "", "Low", $O$4, -$B301, $T$4,$S$4,,$Q$4,$R$4)</f>
        <v>-47.72</v>
      </c>
      <c r="I301" s="23">
        <f xml:space="preserve"> RTD("cqg.rtd",,"StudyData", $P$6, "Bar", "", "Close", $O$4, -$B301, $T$4,$S$4,,$Q$4,$R$4)</f>
        <v>-47.68</v>
      </c>
      <c r="J301" s="23"/>
      <c r="K301" s="23"/>
      <c r="L301" s="23"/>
    </row>
    <row r="302" spans="2:12" x14ac:dyDescent="0.3">
      <c r="B302" s="19">
        <f t="shared" si="12"/>
        <v>298</v>
      </c>
      <c r="C302" s="21">
        <f xml:space="preserve"> RTD("cqg.rtd",,"StudyData", $P$6, "Bar", "", "Time", $O$4,-$B302, $T$4, "", "","False")</f>
        <v>42669.291666666664</v>
      </c>
      <c r="D302" s="22" t="str">
        <f t="shared" si="11"/>
        <v>7:00</v>
      </c>
      <c r="E302" s="22">
        <f xml:space="preserve"> RTD("cqg.rtd",,"StudyData", $P$6, "Bar", "", "Time", $O$4, -$B302,$T$4,$S$4, "","False")</f>
        <v>42669.291666666664</v>
      </c>
      <c r="F302" s="23">
        <f xml:space="preserve"> RTD("cqg.rtd",,"StudyData", $P$6, "Bar", "", "Open", $O$4, -$B302, $T$4,$S$4,,$Q$4,$R$4)</f>
        <v>-47.75</v>
      </c>
      <c r="G302" s="23">
        <f xml:space="preserve"> RTD("cqg.rtd",,"StudyData", $P$6, "Bar", "", "High", $O$4, -$B302, $T$4,$S$4,,$Q$4,$R$4)</f>
        <v>-47.69</v>
      </c>
      <c r="H302" s="23">
        <f xml:space="preserve"> RTD("cqg.rtd",,"StudyData", $P$6, "Bar", "", "Low", $O$4, -$B302, $T$4,$S$4,,$Q$4,$R$4)</f>
        <v>-47.75</v>
      </c>
      <c r="I302" s="23">
        <f xml:space="preserve"> RTD("cqg.rtd",,"StudyData", $P$6, "Bar", "", "Close", $O$4, -$B302, $T$4,$S$4,,$Q$4,$R$4)</f>
        <v>-47.69</v>
      </c>
      <c r="J302" s="23"/>
      <c r="K302" s="23"/>
      <c r="L302" s="23"/>
    </row>
    <row r="303" spans="2:12" x14ac:dyDescent="0.3">
      <c r="B303" s="19">
        <f t="shared" si="12"/>
        <v>299</v>
      </c>
      <c r="C303" s="21">
        <f xml:space="preserve"> RTD("cqg.rtd",,"StudyData", $P$6, "Bar", "", "Time", $O$4,-$B303, $T$4, "", "","False")</f>
        <v>42669.284722222219</v>
      </c>
      <c r="D303" s="22" t="str">
        <f t="shared" si="11"/>
        <v>6:50</v>
      </c>
      <c r="E303" s="22">
        <f xml:space="preserve"> RTD("cqg.rtd",,"StudyData", $P$6, "Bar", "", "Time", $O$4, -$B303,$T$4,$S$4, "","False")</f>
        <v>42669.284722222219</v>
      </c>
      <c r="F303" s="23">
        <f xml:space="preserve"> RTD("cqg.rtd",,"StudyData", $P$6, "Bar", "", "Open", $O$4, -$B303, $T$4,$S$4,,$Q$4,$R$4)</f>
        <v>-47.74</v>
      </c>
      <c r="G303" s="23">
        <f xml:space="preserve"> RTD("cqg.rtd",,"StudyData", $P$6, "Bar", "", "High", $O$4, -$B303, $T$4,$S$4,,$Q$4,$R$4)</f>
        <v>-47.7</v>
      </c>
      <c r="H303" s="23">
        <f xml:space="preserve"> RTD("cqg.rtd",,"StudyData", $P$6, "Bar", "", "Low", $O$4, -$B303, $T$4,$S$4,,$Q$4,$R$4)</f>
        <v>-47.74</v>
      </c>
      <c r="I303" s="23">
        <f xml:space="preserve"> RTD("cqg.rtd",,"StudyData", $P$6, "Bar", "", "Close", $O$4, -$B303, $T$4,$S$4,,$Q$4,$R$4)</f>
        <v>-47.72</v>
      </c>
      <c r="J303" s="23"/>
      <c r="K303" s="23"/>
      <c r="L303" s="23"/>
    </row>
  </sheetData>
  <sheetProtection algorithmName="SHA-512" hashValue="C6/rsjJNEvoK6NTMGNGKDn4tXReXyslkYWQE8iLlBe5GlV9jlUGhv6jkq5dAiSqz3Nl8QsapmgIfL5LdY49BLA==" saltValue="AuUpK2SNV55Z16rr+Hi8vQ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03"/>
  <sheetViews>
    <sheetView showRowColHeaders="0" workbookViewId="0">
      <selection sqref="A1:XFD1048576"/>
    </sheetView>
  </sheetViews>
  <sheetFormatPr defaultRowHeight="16.5" x14ac:dyDescent="0.3"/>
  <cols>
    <col min="1" max="3" width="9" style="19"/>
    <col min="4" max="4" width="10.625" style="19" bestFit="1" customWidth="1"/>
    <col min="5" max="5" width="9" style="19"/>
    <col min="6" max="9" width="9" style="20"/>
    <col min="10" max="14" width="9" style="19"/>
    <col min="15" max="15" width="9.625" style="19" customWidth="1"/>
    <col min="16" max="16" width="39.875" style="19" customWidth="1"/>
    <col min="17" max="17" width="19.125" style="19" customWidth="1"/>
    <col min="18" max="18" width="21.625" style="19" customWidth="1"/>
    <col min="19" max="19" width="20.75" style="19" customWidth="1"/>
    <col min="20" max="20" width="21" style="19" customWidth="1"/>
    <col min="21" max="16384" width="9" style="19"/>
  </cols>
  <sheetData>
    <row r="1" spans="2:20" x14ac:dyDescent="0.3">
      <c r="J1" s="20">
        <f>MAX(I4:I303)</f>
        <v>17.03</v>
      </c>
      <c r="K1" s="20">
        <f>ROUNDUP(J1,1)</f>
        <v>17.100000000000001</v>
      </c>
    </row>
    <row r="2" spans="2:20" x14ac:dyDescent="0.3">
      <c r="J2" s="20">
        <f>MIN(I4:I303)</f>
        <v>16.18</v>
      </c>
      <c r="K2" s="20">
        <f>ROUNDDOWN(J2,1)</f>
        <v>16.100000000000001</v>
      </c>
      <c r="L2" s="19">
        <f>ROUNDUP((K1-K2)/66,2)</f>
        <v>0.02</v>
      </c>
    </row>
    <row r="3" spans="2:20" x14ac:dyDescent="0.3">
      <c r="C3" s="21" t="s">
        <v>3</v>
      </c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/>
      <c r="K3" s="23"/>
      <c r="L3" s="23"/>
      <c r="M3" s="20"/>
      <c r="N3" s="20"/>
      <c r="O3" s="19" t="s">
        <v>9</v>
      </c>
      <c r="P3" s="19" t="s">
        <v>10</v>
      </c>
      <c r="Q3" s="19" t="s">
        <v>11</v>
      </c>
      <c r="R3" s="19" t="s">
        <v>12</v>
      </c>
      <c r="S3" s="19" t="s">
        <v>13</v>
      </c>
      <c r="T3" s="19" t="s">
        <v>14</v>
      </c>
    </row>
    <row r="4" spans="2:20" x14ac:dyDescent="0.3">
      <c r="B4" s="19">
        <v>0</v>
      </c>
      <c r="C4" s="21">
        <f xml:space="preserve"> RTD("cqg.rtd",,"StudyData", $P$6, "Bar", "", "Time", $O$4,-$B4, $T$4, "", "","False")</f>
        <v>42671.444444444445</v>
      </c>
      <c r="D4" s="22" t="str">
        <f>IF(ISTEXT($O$4),TEXT(C4,"MM/DD/YY"),TEXT(E4,"H:MM"))</f>
        <v>10:40</v>
      </c>
      <c r="E4" s="22">
        <f xml:space="preserve"> RTD("cqg.rtd",,"StudyData", $P$6, "Bar", "", "Time", $O$4, -$B4,$T$4,$S$4, "","False")</f>
        <v>42671.444444444445</v>
      </c>
      <c r="F4" s="23">
        <f xml:space="preserve"> RTD("cqg.rtd",,"StudyData", $P$6, "Bar", "", "Open", $O$4, -$B4, $T$4,$S$4,,$Q$4,$R$4)</f>
        <v>16.59</v>
      </c>
      <c r="G4" s="23">
        <f xml:space="preserve"> RTD("cqg.rtd",,"StudyData", $P$6, "Bar", "", "High", $O$4, -$B4, $T$4,$S$4,,$Q$4,$R$4)</f>
        <v>16.66</v>
      </c>
      <c r="H4" s="23">
        <f xml:space="preserve"> RTD("cqg.rtd",,"StudyData", $P$6, "Bar", "", "Low", $O$4, -$B4, $T$4,$S$4,,$Q$4,$R$4)</f>
        <v>16.59</v>
      </c>
      <c r="I4" s="23">
        <f xml:space="preserve"> RTD("cqg.rtd",,"StudyData", $P$6, "Bar", "", "Close", $O$4, -$B4, $T$4,$S$4,,$Q$4,$R$4)</f>
        <v>16.63</v>
      </c>
      <c r="J4" s="23">
        <f>K2</f>
        <v>16.100000000000001</v>
      </c>
      <c r="K4" s="24">
        <f t="array" ref="K4:K69">FREQUENCY(I5:I303,J4:J69)</f>
        <v>0</v>
      </c>
      <c r="L4" s="25" t="e">
        <f>IF(AND($I$4&gt;=J4,$I$4&lt;J5),IF(K4=0,1,K4),NA())</f>
        <v>#N/A</v>
      </c>
      <c r="M4" s="20"/>
      <c r="O4" s="19">
        <f>Symbols!L7</f>
        <v>20</v>
      </c>
      <c r="P4" s="26" t="str">
        <f>Symbols!L6</f>
        <v>SPREAD(42*HOE-CLE, L2)</v>
      </c>
      <c r="Q4" s="19" t="b">
        <v>1</v>
      </c>
      <c r="R4" s="19" t="s">
        <v>15</v>
      </c>
      <c r="T4" s="19" t="s">
        <v>16</v>
      </c>
    </row>
    <row r="5" spans="2:20" x14ac:dyDescent="0.3">
      <c r="B5" s="19">
        <f>B4+1</f>
        <v>1</v>
      </c>
      <c r="C5" s="21">
        <f xml:space="preserve"> RTD("cqg.rtd",,"StudyData", $P$6, "Bar", "", "Time", $O$4,-$B5, $T$4, "", "","False")</f>
        <v>42671.430555555555</v>
      </c>
      <c r="D5" s="22" t="str">
        <f t="shared" ref="D5:D68" si="0">IF(ISTEXT($O$4),TEXT(C5,"MM/DD/YY"),TEXT(E5,"H:MM"))</f>
        <v>10:20</v>
      </c>
      <c r="E5" s="22">
        <f xml:space="preserve"> RTD("cqg.rtd",,"StudyData", $P$6, "Bar", "", "Time", $O$4, -$B5,$T$4,$S$4, "","False")</f>
        <v>42671.430555555555</v>
      </c>
      <c r="F5" s="23">
        <f xml:space="preserve"> RTD("cqg.rtd",,"StudyData", $P$6, "Bar", "", "Open", $O$4, -$B5, $T$4,$S$4,,$Q$4,$R$4)</f>
        <v>16.75</v>
      </c>
      <c r="G5" s="23">
        <f xml:space="preserve"> RTD("cqg.rtd",,"StudyData", $P$6, "Bar", "", "High", $O$4, -$B5, $T$4,$S$4,,$Q$4,$R$4)</f>
        <v>16.760000000000002</v>
      </c>
      <c r="H5" s="23">
        <f xml:space="preserve"> RTD("cqg.rtd",,"StudyData", $P$6, "Bar", "", "Low", $O$4, -$B5, $T$4,$S$4,,$Q$4,$R$4)</f>
        <v>16.579999999999998</v>
      </c>
      <c r="I5" s="23">
        <f xml:space="preserve"> RTD("cqg.rtd",,"StudyData", $P$6, "Bar", "", "Close", $O$4, -$B5, $T$4,$S$4,,$Q$4,$R$4)</f>
        <v>16.61</v>
      </c>
      <c r="J5" s="23">
        <f>J4+$L$2</f>
        <v>16.12</v>
      </c>
      <c r="K5" s="24">
        <v>0</v>
      </c>
      <c r="L5" s="25" t="e">
        <f t="shared" ref="L5:L68" si="1">IF(AND($I$4&gt;=J5,$I$4&lt;J6),IF(K5=0,1,K5),NA())</f>
        <v>#N/A</v>
      </c>
      <c r="M5" s="20"/>
      <c r="N5" s="19" t="s">
        <v>17</v>
      </c>
      <c r="O5" s="19">
        <f>Symbols!L9</f>
        <v>1</v>
      </c>
    </row>
    <row r="6" spans="2:20" x14ac:dyDescent="0.3">
      <c r="B6" s="19">
        <f t="shared" ref="B6:B69" si="2">B5+1</f>
        <v>2</v>
      </c>
      <c r="C6" s="21">
        <f xml:space="preserve"> RTD("cqg.rtd",,"StudyData", $P$6, "Bar", "", "Time", $O$4,-$B6, $T$4, "", "","False")</f>
        <v>42671.416666666664</v>
      </c>
      <c r="D6" s="22" t="str">
        <f t="shared" si="0"/>
        <v>10:00</v>
      </c>
      <c r="E6" s="22">
        <f xml:space="preserve"> RTD("cqg.rtd",,"StudyData", $P$6, "Bar", "", "Time", $O$4, -$B6,$T$4,$S$4, "","False")</f>
        <v>42671.416666666664</v>
      </c>
      <c r="F6" s="23">
        <f xml:space="preserve"> RTD("cqg.rtd",,"StudyData", $P$6, "Bar", "", "Open", $O$4, -$B6, $T$4,$S$4,,$Q$4,$R$4)</f>
        <v>16.670000000000002</v>
      </c>
      <c r="G6" s="23">
        <f xml:space="preserve"> RTD("cqg.rtd",,"StudyData", $P$6, "Bar", "", "High", $O$4, -$B6, $T$4,$S$4,,$Q$4,$R$4)</f>
        <v>16.739999999999998</v>
      </c>
      <c r="H6" s="23">
        <f xml:space="preserve"> RTD("cqg.rtd",,"StudyData", $P$6, "Bar", "", "Low", $O$4, -$B6, $T$4,$S$4,,$Q$4,$R$4)</f>
        <v>16.62</v>
      </c>
      <c r="I6" s="23">
        <f xml:space="preserve"> RTD("cqg.rtd",,"StudyData", $P$6, "Bar", "", "Close", $O$4, -$B6, $T$4,$S$4,,$Q$4,$R$4)</f>
        <v>16.71</v>
      </c>
      <c r="J6" s="23">
        <f t="shared" ref="J6:J69" si="3">J5+$L$2</f>
        <v>16.14</v>
      </c>
      <c r="K6" s="24">
        <v>0</v>
      </c>
      <c r="L6" s="25" t="e">
        <f t="shared" si="1"/>
        <v>#N/A</v>
      </c>
      <c r="M6" s="20"/>
      <c r="P6" s="19" t="str">
        <f>"Consolidate("&amp;P4&amp;","&amp;O5&amp;"X,"&amp;P4&amp;",1,0)"</f>
        <v>Consolidate(SPREAD(42*HOE-CLE, L2),1X,SPREAD(42*HOE-CLE, L2),1,0)</v>
      </c>
    </row>
    <row r="7" spans="2:20" x14ac:dyDescent="0.3">
      <c r="B7" s="19">
        <f t="shared" si="2"/>
        <v>3</v>
      </c>
      <c r="C7" s="21">
        <f xml:space="preserve"> RTD("cqg.rtd",,"StudyData", $P$6, "Bar", "", "Time", $O$4,-$B7, $T$4, "", "","False")</f>
        <v>42671.402777777781</v>
      </c>
      <c r="D7" s="22" t="str">
        <f t="shared" si="0"/>
        <v>9:40</v>
      </c>
      <c r="E7" s="22">
        <f xml:space="preserve"> RTD("cqg.rtd",,"StudyData", $P$6, "Bar", "", "Time", $O$4, -$B7,$T$4,$S$4, "","False")</f>
        <v>42671.402777777781</v>
      </c>
      <c r="F7" s="23">
        <f xml:space="preserve"> RTD("cqg.rtd",,"StudyData", $P$6, "Bar", "", "Open", $O$4, -$B7, $T$4,$S$4,,$Q$4,$R$4)</f>
        <v>16.75</v>
      </c>
      <c r="G7" s="23">
        <f xml:space="preserve"> RTD("cqg.rtd",,"StudyData", $P$6, "Bar", "", "High", $O$4, -$B7, $T$4,$S$4,,$Q$4,$R$4)</f>
        <v>16.760000000000002</v>
      </c>
      <c r="H7" s="23">
        <f xml:space="preserve"> RTD("cqg.rtd",,"StudyData", $P$6, "Bar", "", "Low", $O$4, -$B7, $T$4,$S$4,,$Q$4,$R$4)</f>
        <v>16.62</v>
      </c>
      <c r="I7" s="23">
        <f xml:space="preserve"> RTD("cqg.rtd",,"StudyData", $P$6, "Bar", "", "Close", $O$4, -$B7, $T$4,$S$4,,$Q$4,$R$4)</f>
        <v>16.64</v>
      </c>
      <c r="J7" s="23">
        <f t="shared" si="3"/>
        <v>16.16</v>
      </c>
      <c r="K7" s="24">
        <v>0</v>
      </c>
      <c r="L7" s="25" t="e">
        <f t="shared" si="1"/>
        <v>#N/A</v>
      </c>
      <c r="M7" s="20"/>
      <c r="R7" s="20"/>
    </row>
    <row r="8" spans="2:20" x14ac:dyDescent="0.3">
      <c r="B8" s="19">
        <f t="shared" si="2"/>
        <v>4</v>
      </c>
      <c r="C8" s="21">
        <f xml:space="preserve"> RTD("cqg.rtd",,"StudyData", $P$6, "Bar", "", "Time", $O$4,-$B8, $T$4, "", "","False")</f>
        <v>42671.388888888891</v>
      </c>
      <c r="D8" s="22" t="str">
        <f t="shared" si="0"/>
        <v>9:20</v>
      </c>
      <c r="E8" s="22">
        <f xml:space="preserve"> RTD("cqg.rtd",,"StudyData", $P$6, "Bar", "", "Time", $O$4, -$B8,$T$4,$S$4, "","False")</f>
        <v>42671.388888888891</v>
      </c>
      <c r="F8" s="23">
        <f xml:space="preserve"> RTD("cqg.rtd",,"StudyData", $P$6, "Bar", "", "Open", $O$4, -$B8, $T$4,$S$4,,$Q$4,$R$4)</f>
        <v>16.579999999999998</v>
      </c>
      <c r="G8" s="23">
        <f xml:space="preserve"> RTD("cqg.rtd",,"StudyData", $P$6, "Bar", "", "High", $O$4, -$B8, $T$4,$S$4,,$Q$4,$R$4)</f>
        <v>16.809999999999999</v>
      </c>
      <c r="H8" s="23">
        <f xml:space="preserve"> RTD("cqg.rtd",,"StudyData", $P$6, "Bar", "", "Low", $O$4, -$B8, $T$4,$S$4,,$Q$4,$R$4)</f>
        <v>16.559999999999999</v>
      </c>
      <c r="I8" s="23">
        <f xml:space="preserve"> RTD("cqg.rtd",,"StudyData", $P$6, "Bar", "", "Close", $O$4, -$B8, $T$4,$S$4,,$Q$4,$R$4)</f>
        <v>16.77</v>
      </c>
      <c r="J8" s="23">
        <f t="shared" si="3"/>
        <v>16.18</v>
      </c>
      <c r="K8" s="24">
        <v>1</v>
      </c>
      <c r="L8" s="25" t="e">
        <f t="shared" si="1"/>
        <v>#N/A</v>
      </c>
      <c r="M8" s="20"/>
    </row>
    <row r="9" spans="2:20" x14ac:dyDescent="0.3">
      <c r="B9" s="19">
        <f t="shared" si="2"/>
        <v>5</v>
      </c>
      <c r="C9" s="21">
        <f xml:space="preserve"> RTD("cqg.rtd",,"StudyData", $P$6, "Bar", "", "Time", $O$4,-$B9, $T$4, "", "","False")</f>
        <v>42671.375</v>
      </c>
      <c r="D9" s="22" t="str">
        <f t="shared" si="0"/>
        <v>9:00</v>
      </c>
      <c r="E9" s="22">
        <f xml:space="preserve"> RTD("cqg.rtd",,"StudyData", $P$6, "Bar", "", "Time", $O$4, -$B9,$T$4,$S$4, "","False")</f>
        <v>42671.375</v>
      </c>
      <c r="F9" s="23">
        <f xml:space="preserve"> RTD("cqg.rtd",,"StudyData", $P$6, "Bar", "", "Open", $O$4, -$B9, $T$4,$S$4,,$Q$4,$R$4)</f>
        <v>16.66</v>
      </c>
      <c r="G9" s="23">
        <f xml:space="preserve"> RTD("cqg.rtd",,"StudyData", $P$6, "Bar", "", "High", $O$4, -$B9, $T$4,$S$4,,$Q$4,$R$4)</f>
        <v>16.68</v>
      </c>
      <c r="H9" s="23">
        <f xml:space="preserve"> RTD("cqg.rtd",,"StudyData", $P$6, "Bar", "", "Low", $O$4, -$B9, $T$4,$S$4,,$Q$4,$R$4)</f>
        <v>16.59</v>
      </c>
      <c r="I9" s="23">
        <f xml:space="preserve"> RTD("cqg.rtd",,"StudyData", $P$6, "Bar", "", "Close", $O$4, -$B9, $T$4,$S$4,,$Q$4,$R$4)</f>
        <v>16.63</v>
      </c>
      <c r="J9" s="23">
        <f t="shared" si="3"/>
        <v>16.2</v>
      </c>
      <c r="K9" s="24">
        <v>1</v>
      </c>
      <c r="L9" s="25" t="e">
        <f t="shared" si="1"/>
        <v>#N/A</v>
      </c>
      <c r="M9" s="20"/>
      <c r="O9" s="20">
        <f xml:space="preserve"> RTD("cqg.rtd",,"StudyData", $P$6, "Bar", "", "Open","D",, $T$4,$S$4,,$Q$4,$R$4)</f>
        <v>16.732199999999999</v>
      </c>
      <c r="P9" s="19">
        <f xml:space="preserve"> RTD("cqg.rtd",,"StudyData","Consolidate(FVS?1-VX?1,5X,FVS?1-VX?1,1,0)",  "Bar",, "Open", "D")</f>
        <v>5.22</v>
      </c>
    </row>
    <row r="10" spans="2:20" x14ac:dyDescent="0.3">
      <c r="B10" s="19">
        <f t="shared" si="2"/>
        <v>6</v>
      </c>
      <c r="C10" s="21">
        <f xml:space="preserve"> RTD("cqg.rtd",,"StudyData", $P$6, "Bar", "", "Time", $O$4,-$B10, $T$4, "", "","False")</f>
        <v>42671.361111111109</v>
      </c>
      <c r="D10" s="22" t="str">
        <f t="shared" si="0"/>
        <v>8:40</v>
      </c>
      <c r="E10" s="22">
        <f xml:space="preserve"> RTD("cqg.rtd",,"StudyData", $P$6, "Bar", "", "Time", $O$4, -$B10,$T$4,$S$4, "","False")</f>
        <v>42671.361111111109</v>
      </c>
      <c r="F10" s="23">
        <f xml:space="preserve"> RTD("cqg.rtd",,"StudyData", $P$6, "Bar", "", "Open", $O$4, -$B10, $T$4,$S$4,,$Q$4,$R$4)</f>
        <v>16.64</v>
      </c>
      <c r="G10" s="23">
        <f xml:space="preserve"> RTD("cqg.rtd",,"StudyData", $P$6, "Bar", "", "High", $O$4, -$B10, $T$4,$S$4,,$Q$4,$R$4)</f>
        <v>16.71</v>
      </c>
      <c r="H10" s="23">
        <f xml:space="preserve"> RTD("cqg.rtd",,"StudyData", $P$6, "Bar", "", "Low", $O$4, -$B10, $T$4,$S$4,,$Q$4,$R$4)</f>
        <v>16.600000000000001</v>
      </c>
      <c r="I10" s="23">
        <f xml:space="preserve"> RTD("cqg.rtd",,"StudyData", $P$6, "Bar", "", "Close", $O$4, -$B10, $T$4,$S$4,,$Q$4,$R$4)</f>
        <v>16.66</v>
      </c>
      <c r="J10" s="23">
        <f t="shared" si="3"/>
        <v>16.22</v>
      </c>
      <c r="K10" s="24">
        <v>1</v>
      </c>
      <c r="L10" s="25" t="e">
        <f t="shared" si="1"/>
        <v>#N/A</v>
      </c>
      <c r="O10" s="20">
        <f xml:space="preserve"> RTD("cqg.rtd",,"StudyData", $P$6, "Bar", "", "High","D",, $T$4,$S$4,,$Q$4,$R$4)</f>
        <v>16.832799999999999</v>
      </c>
    </row>
    <row r="11" spans="2:20" x14ac:dyDescent="0.3">
      <c r="B11" s="19">
        <f t="shared" si="2"/>
        <v>7</v>
      </c>
      <c r="C11" s="21">
        <f xml:space="preserve"> RTD("cqg.rtd",,"StudyData", $P$6, "Bar", "", "Time", $O$4,-$B11, $T$4, "", "","False")</f>
        <v>42671.347222222219</v>
      </c>
      <c r="D11" s="22" t="str">
        <f t="shared" si="0"/>
        <v>8:20</v>
      </c>
      <c r="E11" s="22">
        <f xml:space="preserve"> RTD("cqg.rtd",,"StudyData", $P$6, "Bar", "", "Time", $O$4, -$B11,$T$4,$S$4, "","False")</f>
        <v>42671.347222222219</v>
      </c>
      <c r="F11" s="23">
        <f xml:space="preserve"> RTD("cqg.rtd",,"StudyData", $P$6, "Bar", "", "Open", $O$4, -$B11, $T$4,$S$4,,$Q$4,$R$4)</f>
        <v>16.64</v>
      </c>
      <c r="G11" s="23">
        <f xml:space="preserve"> RTD("cqg.rtd",,"StudyData", $P$6, "Bar", "", "High", $O$4, -$B11, $T$4,$S$4,,$Q$4,$R$4)</f>
        <v>16.690000000000001</v>
      </c>
      <c r="H11" s="23">
        <f xml:space="preserve"> RTD("cqg.rtd",,"StudyData", $P$6, "Bar", "", "Low", $O$4, -$B11, $T$4,$S$4,,$Q$4,$R$4)</f>
        <v>16.53</v>
      </c>
      <c r="I11" s="23">
        <f xml:space="preserve"> RTD("cqg.rtd",,"StudyData", $P$6, "Bar", "", "Close", $O$4, -$B11, $T$4,$S$4,,$Q$4,$R$4)</f>
        <v>16.62</v>
      </c>
      <c r="J11" s="23">
        <f t="shared" si="3"/>
        <v>16.239999999999998</v>
      </c>
      <c r="K11" s="24">
        <v>2</v>
      </c>
      <c r="L11" s="25" t="e">
        <f t="shared" si="1"/>
        <v>#N/A</v>
      </c>
      <c r="O11" s="20">
        <f xml:space="preserve"> RTD("cqg.rtd",,"StudyData", $P$6, "Bar", "", "Low","D",, $T$4,$S$4,,$Q$4,$R$4)</f>
        <v>16.5396</v>
      </c>
    </row>
    <row r="12" spans="2:20" x14ac:dyDescent="0.3">
      <c r="B12" s="19">
        <f t="shared" si="2"/>
        <v>8</v>
      </c>
      <c r="C12" s="21">
        <f xml:space="preserve"> RTD("cqg.rtd",,"StudyData", $P$6, "Bar", "", "Time", $O$4,-$B12, $T$4, "", "","False")</f>
        <v>42671.333333333336</v>
      </c>
      <c r="D12" s="22" t="str">
        <f t="shared" si="0"/>
        <v>8:00</v>
      </c>
      <c r="E12" s="22">
        <f xml:space="preserve"> RTD("cqg.rtd",,"StudyData", $P$6, "Bar", "", "Time", $O$4, -$B12,$T$4,$S$4, "","False")</f>
        <v>42671.333333333336</v>
      </c>
      <c r="F12" s="23">
        <f xml:space="preserve"> RTD("cqg.rtd",,"StudyData", $P$6, "Bar", "", "Open", $O$4, -$B12, $T$4,$S$4,,$Q$4,$R$4)</f>
        <v>16.670000000000002</v>
      </c>
      <c r="G12" s="23">
        <f xml:space="preserve"> RTD("cqg.rtd",,"StudyData", $P$6, "Bar", "", "High", $O$4, -$B12, $T$4,$S$4,,$Q$4,$R$4)</f>
        <v>16.670000000000002</v>
      </c>
      <c r="H12" s="23">
        <f xml:space="preserve"> RTD("cqg.rtd",,"StudyData", $P$6, "Bar", "", "Low", $O$4, -$B12, $T$4,$S$4,,$Q$4,$R$4)</f>
        <v>16.52</v>
      </c>
      <c r="I12" s="23">
        <f xml:space="preserve"> RTD("cqg.rtd",,"StudyData", $P$6, "Bar", "", "Close", $O$4, -$B12, $T$4,$S$4,,$Q$4,$R$4)</f>
        <v>16.66</v>
      </c>
      <c r="J12" s="23">
        <f t="shared" si="3"/>
        <v>16.259999999999998</v>
      </c>
      <c r="K12" s="24">
        <v>0</v>
      </c>
      <c r="L12" s="25" t="e">
        <f t="shared" si="1"/>
        <v>#N/A</v>
      </c>
      <c r="O12" s="20">
        <f>I4</f>
        <v>16.63</v>
      </c>
    </row>
    <row r="13" spans="2:20" x14ac:dyDescent="0.3">
      <c r="B13" s="19">
        <f t="shared" si="2"/>
        <v>9</v>
      </c>
      <c r="C13" s="21">
        <f xml:space="preserve"> RTD("cqg.rtd",,"StudyData", $P$6, "Bar", "", "Time", $O$4,-$B13, $T$4, "", "","False")</f>
        <v>42671.319444444445</v>
      </c>
      <c r="D13" s="22" t="str">
        <f t="shared" si="0"/>
        <v>7:40</v>
      </c>
      <c r="E13" s="22">
        <f xml:space="preserve"> RTD("cqg.rtd",,"StudyData", $P$6, "Bar", "", "Time", $O$4, -$B13,$T$4,$S$4, "","False")</f>
        <v>42671.319444444445</v>
      </c>
      <c r="F13" s="23">
        <f xml:space="preserve"> RTD("cqg.rtd",,"StudyData", $P$6, "Bar", "", "Open", $O$4, -$B13, $T$4,$S$4,,$Q$4,$R$4)</f>
        <v>16.72</v>
      </c>
      <c r="G13" s="23">
        <f xml:space="preserve"> RTD("cqg.rtd",,"StudyData", $P$6, "Bar", "", "High", $O$4, -$B13, $T$4,$S$4,,$Q$4,$R$4)</f>
        <v>16.72</v>
      </c>
      <c r="H13" s="23">
        <f xml:space="preserve"> RTD("cqg.rtd",,"StudyData", $P$6, "Bar", "", "Low", $O$4, -$B13, $T$4,$S$4,,$Q$4,$R$4)</f>
        <v>16.62</v>
      </c>
      <c r="I13" s="23">
        <f xml:space="preserve"> RTD("cqg.rtd",,"StudyData", $P$6, "Bar", "", "Close", $O$4, -$B13, $T$4,$S$4,,$Q$4,$R$4)</f>
        <v>16.649999999999999</v>
      </c>
      <c r="J13" s="23">
        <f t="shared" si="3"/>
        <v>16.279999999999998</v>
      </c>
      <c r="K13" s="24">
        <v>0</v>
      </c>
      <c r="L13" s="25" t="e">
        <f t="shared" si="1"/>
        <v>#N/A</v>
      </c>
      <c r="O13" s="20">
        <f xml:space="preserve"> RTD("cqg.rtd",,"StudyData", $P$6, "Bar", "", "Close","D","-1", $T$4,$S$4,,$Q$4,$R$4)</f>
        <v>16.764199999999999</v>
      </c>
    </row>
    <row r="14" spans="2:20" x14ac:dyDescent="0.3">
      <c r="B14" s="19">
        <f t="shared" si="2"/>
        <v>10</v>
      </c>
      <c r="C14" s="21">
        <f xml:space="preserve"> RTD("cqg.rtd",,"StudyData", $P$6, "Bar", "", "Time", $O$4,-$B14, $T$4, "", "","False")</f>
        <v>42671.305555555555</v>
      </c>
      <c r="D14" s="22" t="str">
        <f t="shared" si="0"/>
        <v>7:20</v>
      </c>
      <c r="E14" s="22">
        <f xml:space="preserve"> RTD("cqg.rtd",,"StudyData", $P$6, "Bar", "", "Time", $O$4, -$B14,$T$4,$S$4, "","False")</f>
        <v>42671.305555555555</v>
      </c>
      <c r="F14" s="23">
        <f xml:space="preserve"> RTD("cqg.rtd",,"StudyData", $P$6, "Bar", "", "Open", $O$4, -$B14, $T$4,$S$4,,$Q$4,$R$4)</f>
        <v>16.71</v>
      </c>
      <c r="G14" s="23">
        <f xml:space="preserve"> RTD("cqg.rtd",,"StudyData", $P$6, "Bar", "", "High", $O$4, -$B14, $T$4,$S$4,,$Q$4,$R$4)</f>
        <v>16.75</v>
      </c>
      <c r="H14" s="23">
        <f xml:space="preserve"> RTD("cqg.rtd",,"StudyData", $P$6, "Bar", "", "Low", $O$4, -$B14, $T$4,$S$4,,$Q$4,$R$4)</f>
        <v>16.670000000000002</v>
      </c>
      <c r="I14" s="23">
        <f xml:space="preserve"> RTD("cqg.rtd",,"StudyData", $P$6, "Bar", "", "Close", $O$4, -$B14, $T$4,$S$4,,$Q$4,$R$4)</f>
        <v>16.72</v>
      </c>
      <c r="J14" s="23">
        <f t="shared" si="3"/>
        <v>16.299999999999997</v>
      </c>
      <c r="K14" s="24">
        <v>2</v>
      </c>
      <c r="L14" s="25" t="e">
        <f t="shared" si="1"/>
        <v>#N/A</v>
      </c>
      <c r="O14" s="20">
        <f>O12-O13</f>
        <v>-0.13419999999999987</v>
      </c>
    </row>
    <row r="15" spans="2:20" x14ac:dyDescent="0.3">
      <c r="B15" s="19">
        <f t="shared" si="2"/>
        <v>11</v>
      </c>
      <c r="C15" s="21">
        <f xml:space="preserve"> RTD("cqg.rtd",,"StudyData", $P$6, "Bar", "", "Time", $O$4,-$B15, $T$4, "", "","False")</f>
        <v>42671.291666666664</v>
      </c>
      <c r="D15" s="22" t="str">
        <f t="shared" si="0"/>
        <v>7:00</v>
      </c>
      <c r="E15" s="22">
        <f xml:space="preserve"> RTD("cqg.rtd",,"StudyData", $P$6, "Bar", "", "Time", $O$4, -$B15,$T$4,$S$4, "","False")</f>
        <v>42671.291666666664</v>
      </c>
      <c r="F15" s="23">
        <f xml:space="preserve"> RTD("cqg.rtd",,"StudyData", $P$6, "Bar", "", "Open", $O$4, -$B15, $T$4,$S$4,,$Q$4,$R$4)</f>
        <v>16.71</v>
      </c>
      <c r="G15" s="23">
        <f xml:space="preserve"> RTD("cqg.rtd",,"StudyData", $P$6, "Bar", "", "High", $O$4, -$B15, $T$4,$S$4,,$Q$4,$R$4)</f>
        <v>16.73</v>
      </c>
      <c r="H15" s="23">
        <f xml:space="preserve"> RTD("cqg.rtd",,"StudyData", $P$6, "Bar", "", "Low", $O$4, -$B15, $T$4,$S$4,,$Q$4,$R$4)</f>
        <v>16.64</v>
      </c>
      <c r="I15" s="23">
        <f xml:space="preserve"> RTD("cqg.rtd",,"StudyData", $P$6, "Bar", "", "Close", $O$4, -$B15, $T$4,$S$4,,$Q$4,$R$4)</f>
        <v>16.72</v>
      </c>
      <c r="J15" s="23">
        <f t="shared" si="3"/>
        <v>16.319999999999997</v>
      </c>
      <c r="K15" s="24">
        <v>1</v>
      </c>
      <c r="L15" s="25" t="e">
        <f t="shared" si="1"/>
        <v>#N/A</v>
      </c>
    </row>
    <row r="16" spans="2:20" x14ac:dyDescent="0.3">
      <c r="B16" s="19">
        <f t="shared" si="2"/>
        <v>12</v>
      </c>
      <c r="C16" s="21">
        <f xml:space="preserve"> RTD("cqg.rtd",,"StudyData", $P$6, "Bar", "", "Time", $O$4,-$B16, $T$4, "", "","False")</f>
        <v>42671.277777777781</v>
      </c>
      <c r="D16" s="22" t="str">
        <f t="shared" si="0"/>
        <v>6:40</v>
      </c>
      <c r="E16" s="22">
        <f xml:space="preserve"> RTD("cqg.rtd",,"StudyData", $P$6, "Bar", "", "Time", $O$4, -$B16,$T$4,$S$4, "","False")</f>
        <v>42671.277777777781</v>
      </c>
      <c r="F16" s="23">
        <f xml:space="preserve"> RTD("cqg.rtd",,"StudyData", $P$6, "Bar", "", "Open", $O$4, -$B16, $T$4,$S$4,,$Q$4,$R$4)</f>
        <v>16.760000000000002</v>
      </c>
      <c r="G16" s="23">
        <f xml:space="preserve"> RTD("cqg.rtd",,"StudyData", $P$6, "Bar", "", "High", $O$4, -$B16, $T$4,$S$4,,$Q$4,$R$4)</f>
        <v>16.760000000000002</v>
      </c>
      <c r="H16" s="23">
        <f xml:space="preserve"> RTD("cqg.rtd",,"StudyData", $P$6, "Bar", "", "Low", $O$4, -$B16, $T$4,$S$4,,$Q$4,$R$4)</f>
        <v>16.68</v>
      </c>
      <c r="I16" s="23">
        <f xml:space="preserve"> RTD("cqg.rtd",,"StudyData", $P$6, "Bar", "", "Close", $O$4, -$B16, $T$4,$S$4,,$Q$4,$R$4)</f>
        <v>16.71</v>
      </c>
      <c r="J16" s="23">
        <f t="shared" si="3"/>
        <v>16.339999999999996</v>
      </c>
      <c r="K16" s="24">
        <v>2</v>
      </c>
      <c r="L16" s="25" t="e">
        <f t="shared" si="1"/>
        <v>#N/A</v>
      </c>
    </row>
    <row r="17" spans="2:12" x14ac:dyDescent="0.3">
      <c r="B17" s="19">
        <f t="shared" si="2"/>
        <v>13</v>
      </c>
      <c r="C17" s="21">
        <f xml:space="preserve"> RTD("cqg.rtd",,"StudyData", $P$6, "Bar", "", "Time", $O$4,-$B17, $T$4, "", "","False")</f>
        <v>42671.263888888891</v>
      </c>
      <c r="D17" s="22" t="str">
        <f t="shared" si="0"/>
        <v>6:20</v>
      </c>
      <c r="E17" s="22">
        <f xml:space="preserve"> RTD("cqg.rtd",,"StudyData", $P$6, "Bar", "", "Time", $O$4, -$B17,$T$4,$S$4, "","False")</f>
        <v>42671.263888888891</v>
      </c>
      <c r="F17" s="23">
        <f xml:space="preserve"> RTD("cqg.rtd",,"StudyData", $P$6, "Bar", "", "Open", $O$4, -$B17, $T$4,$S$4,,$Q$4,$R$4)</f>
        <v>16.82</v>
      </c>
      <c r="G17" s="23">
        <f xml:space="preserve"> RTD("cqg.rtd",,"StudyData", $P$6, "Bar", "", "High", $O$4, -$B17, $T$4,$S$4,,$Q$4,$R$4)</f>
        <v>16.84</v>
      </c>
      <c r="H17" s="23">
        <f xml:space="preserve"> RTD("cqg.rtd",,"StudyData", $P$6, "Bar", "", "Low", $O$4, -$B17, $T$4,$S$4,,$Q$4,$R$4)</f>
        <v>16.71</v>
      </c>
      <c r="I17" s="23">
        <f xml:space="preserve"> RTD("cqg.rtd",,"StudyData", $P$6, "Bar", "", "Close", $O$4, -$B17, $T$4,$S$4,,$Q$4,$R$4)</f>
        <v>16.75</v>
      </c>
      <c r="J17" s="23">
        <f t="shared" si="3"/>
        <v>16.359999999999996</v>
      </c>
      <c r="K17" s="24">
        <v>2</v>
      </c>
      <c r="L17" s="25" t="e">
        <f t="shared" si="1"/>
        <v>#N/A</v>
      </c>
    </row>
    <row r="18" spans="2:12" x14ac:dyDescent="0.3">
      <c r="B18" s="19">
        <f t="shared" si="2"/>
        <v>14</v>
      </c>
      <c r="C18" s="21">
        <f xml:space="preserve"> RTD("cqg.rtd",,"StudyData", $P$6, "Bar", "", "Time", $O$4,-$B18, $T$4, "", "","False")</f>
        <v>42671.25</v>
      </c>
      <c r="D18" s="22" t="str">
        <f t="shared" si="0"/>
        <v>6:00</v>
      </c>
      <c r="E18" s="22">
        <f xml:space="preserve"> RTD("cqg.rtd",,"StudyData", $P$6, "Bar", "", "Time", $O$4, -$B18,$T$4,$S$4, "","False")</f>
        <v>42671.25</v>
      </c>
      <c r="F18" s="23">
        <f xml:space="preserve"> RTD("cqg.rtd",,"StudyData", $P$6, "Bar", "", "Open", $O$4, -$B18, $T$4,$S$4,,$Q$4,$R$4)</f>
        <v>16.809999999999999</v>
      </c>
      <c r="G18" s="23">
        <f xml:space="preserve"> RTD("cqg.rtd",,"StudyData", $P$6, "Bar", "", "High", $O$4, -$B18, $T$4,$S$4,,$Q$4,$R$4)</f>
        <v>16.850000000000001</v>
      </c>
      <c r="H18" s="23">
        <f xml:space="preserve"> RTD("cqg.rtd",,"StudyData", $P$6, "Bar", "", "Low", $O$4, -$B18, $T$4,$S$4,,$Q$4,$R$4)</f>
        <v>16.75</v>
      </c>
      <c r="I18" s="23">
        <f xml:space="preserve"> RTD("cqg.rtd",,"StudyData", $P$6, "Bar", "", "Close", $O$4, -$B18, $T$4,$S$4,,$Q$4,$R$4)</f>
        <v>16.760000000000002</v>
      </c>
      <c r="J18" s="23">
        <f t="shared" si="3"/>
        <v>16.379999999999995</v>
      </c>
      <c r="K18" s="24">
        <v>7</v>
      </c>
      <c r="L18" s="25" t="e">
        <f t="shared" si="1"/>
        <v>#N/A</v>
      </c>
    </row>
    <row r="19" spans="2:12" x14ac:dyDescent="0.3">
      <c r="B19" s="19">
        <f t="shared" si="2"/>
        <v>15</v>
      </c>
      <c r="C19" s="21">
        <f xml:space="preserve"> RTD("cqg.rtd",,"StudyData", $P$6, "Bar", "", "Time", $O$4,-$B19, $T$4, "", "","False")</f>
        <v>42671.236111111109</v>
      </c>
      <c r="D19" s="22" t="str">
        <f t="shared" si="0"/>
        <v>5:40</v>
      </c>
      <c r="E19" s="22">
        <f xml:space="preserve"> RTD("cqg.rtd",,"StudyData", $P$6, "Bar", "", "Time", $O$4, -$B19,$T$4,$S$4, "","False")</f>
        <v>42671.236111111109</v>
      </c>
      <c r="F19" s="23">
        <f xml:space="preserve"> RTD("cqg.rtd",,"StudyData", $P$6, "Bar", "", "Open", $O$4, -$B19, $T$4,$S$4,,$Q$4,$R$4)</f>
        <v>16.77</v>
      </c>
      <c r="G19" s="23">
        <f xml:space="preserve"> RTD("cqg.rtd",,"StudyData", $P$6, "Bar", "", "High", $O$4, -$B19, $T$4,$S$4,,$Q$4,$R$4)</f>
        <v>16.8</v>
      </c>
      <c r="H19" s="23">
        <f xml:space="preserve"> RTD("cqg.rtd",,"StudyData", $P$6, "Bar", "", "Low", $O$4, -$B19, $T$4,$S$4,,$Q$4,$R$4)</f>
        <v>16.739999999999998</v>
      </c>
      <c r="I19" s="23">
        <f xml:space="preserve"> RTD("cqg.rtd",,"StudyData", $P$6, "Bar", "", "Close", $O$4, -$B19, $T$4,$S$4,,$Q$4,$R$4)</f>
        <v>16.79</v>
      </c>
      <c r="J19" s="23">
        <f t="shared" si="3"/>
        <v>16.399999999999995</v>
      </c>
      <c r="K19" s="24">
        <v>5</v>
      </c>
      <c r="L19" s="25" t="e">
        <f t="shared" si="1"/>
        <v>#N/A</v>
      </c>
    </row>
    <row r="20" spans="2:12" x14ac:dyDescent="0.3">
      <c r="B20" s="19">
        <f t="shared" si="2"/>
        <v>16</v>
      </c>
      <c r="C20" s="21">
        <f xml:space="preserve"> RTD("cqg.rtd",,"StudyData", $P$6, "Bar", "", "Time", $O$4,-$B20, $T$4, "", "","False")</f>
        <v>42671.222222222219</v>
      </c>
      <c r="D20" s="22" t="str">
        <f t="shared" si="0"/>
        <v>5:20</v>
      </c>
      <c r="E20" s="22">
        <f xml:space="preserve"> RTD("cqg.rtd",,"StudyData", $P$6, "Bar", "", "Time", $O$4, -$B20,$T$4,$S$4, "","False")</f>
        <v>42671.222222222219</v>
      </c>
      <c r="F20" s="23">
        <f xml:space="preserve"> RTD("cqg.rtd",,"StudyData", $P$6, "Bar", "", "Open", $O$4, -$B20, $T$4,$S$4,,$Q$4,$R$4)</f>
        <v>16.8</v>
      </c>
      <c r="G20" s="23">
        <f xml:space="preserve"> RTD("cqg.rtd",,"StudyData", $P$6, "Bar", "", "High", $O$4, -$B20, $T$4,$S$4,,$Q$4,$R$4)</f>
        <v>16.809999999999999</v>
      </c>
      <c r="H20" s="23">
        <f xml:space="preserve"> RTD("cqg.rtd",,"StudyData", $P$6, "Bar", "", "Low", $O$4, -$B20, $T$4,$S$4,,$Q$4,$R$4)</f>
        <v>16.72</v>
      </c>
      <c r="I20" s="23">
        <f xml:space="preserve"> RTD("cqg.rtd",,"StudyData", $P$6, "Bar", "", "Close", $O$4, -$B20, $T$4,$S$4,,$Q$4,$R$4)</f>
        <v>16.77</v>
      </c>
      <c r="J20" s="23">
        <f t="shared" si="3"/>
        <v>16.419999999999995</v>
      </c>
      <c r="K20" s="24">
        <v>5</v>
      </c>
      <c r="L20" s="25" t="e">
        <f t="shared" si="1"/>
        <v>#N/A</v>
      </c>
    </row>
    <row r="21" spans="2:12" x14ac:dyDescent="0.3">
      <c r="B21" s="19">
        <f t="shared" si="2"/>
        <v>17</v>
      </c>
      <c r="C21" s="21">
        <f xml:space="preserve"> RTD("cqg.rtd",,"StudyData", $P$6, "Bar", "", "Time", $O$4,-$B21, $T$4, "", "","False")</f>
        <v>42671.208333333336</v>
      </c>
      <c r="D21" s="22" t="str">
        <f t="shared" si="0"/>
        <v>5:00</v>
      </c>
      <c r="E21" s="22">
        <f xml:space="preserve"> RTD("cqg.rtd",,"StudyData", $P$6, "Bar", "", "Time", $O$4, -$B21,$T$4,$S$4, "","False")</f>
        <v>42671.208333333336</v>
      </c>
      <c r="F21" s="23">
        <f xml:space="preserve"> RTD("cqg.rtd",,"StudyData", $P$6, "Bar", "", "Open", $O$4, -$B21, $T$4,$S$4,,$Q$4,$R$4)</f>
        <v>16.79</v>
      </c>
      <c r="G21" s="23">
        <f xml:space="preserve"> RTD("cqg.rtd",,"StudyData", $P$6, "Bar", "", "High", $O$4, -$B21, $T$4,$S$4,,$Q$4,$R$4)</f>
        <v>16.79</v>
      </c>
      <c r="H21" s="23">
        <f xml:space="preserve"> RTD("cqg.rtd",,"StudyData", $P$6, "Bar", "", "Low", $O$4, -$B21, $T$4,$S$4,,$Q$4,$R$4)</f>
        <v>16.72</v>
      </c>
      <c r="I21" s="23">
        <f xml:space="preserve"> RTD("cqg.rtd",,"StudyData", $P$6, "Bar", "", "Close", $O$4, -$B21, $T$4,$S$4,,$Q$4,$R$4)</f>
        <v>16.739999999999998</v>
      </c>
      <c r="J21" s="23">
        <f t="shared" si="3"/>
        <v>16.439999999999994</v>
      </c>
      <c r="K21" s="24">
        <v>7</v>
      </c>
      <c r="L21" s="25" t="e">
        <f t="shared" si="1"/>
        <v>#N/A</v>
      </c>
    </row>
    <row r="22" spans="2:12" x14ac:dyDescent="0.3">
      <c r="B22" s="19">
        <f t="shared" si="2"/>
        <v>18</v>
      </c>
      <c r="C22" s="21">
        <f xml:space="preserve"> RTD("cqg.rtd",,"StudyData", $P$6, "Bar", "", "Time", $O$4,-$B22, $T$4, "", "","False")</f>
        <v>42671.194444444445</v>
      </c>
      <c r="D22" s="22" t="str">
        <f t="shared" si="0"/>
        <v>4:40</v>
      </c>
      <c r="E22" s="22">
        <f xml:space="preserve"> RTD("cqg.rtd",,"StudyData", $P$6, "Bar", "", "Time", $O$4, -$B22,$T$4,$S$4, "","False")</f>
        <v>42671.194444444445</v>
      </c>
      <c r="F22" s="23">
        <f xml:space="preserve"> RTD("cqg.rtd",,"StudyData", $P$6, "Bar", "", "Open", $O$4, -$B22, $T$4,$S$4,,$Q$4,$R$4)</f>
        <v>16.7</v>
      </c>
      <c r="G22" s="23">
        <f xml:space="preserve"> RTD("cqg.rtd",,"StudyData", $P$6, "Bar", "", "High", $O$4, -$B22, $T$4,$S$4,,$Q$4,$R$4)</f>
        <v>16.8</v>
      </c>
      <c r="H22" s="23">
        <f xml:space="preserve"> RTD("cqg.rtd",,"StudyData", $P$6, "Bar", "", "Low", $O$4, -$B22, $T$4,$S$4,,$Q$4,$R$4)</f>
        <v>16.7</v>
      </c>
      <c r="I22" s="23">
        <f xml:space="preserve"> RTD("cqg.rtd",,"StudyData", $P$6, "Bar", "", "Close", $O$4, -$B22, $T$4,$S$4,,$Q$4,$R$4)</f>
        <v>16.78</v>
      </c>
      <c r="J22" s="23">
        <f t="shared" si="3"/>
        <v>16.459999999999994</v>
      </c>
      <c r="K22" s="24">
        <v>11</v>
      </c>
      <c r="L22" s="25" t="e">
        <f t="shared" si="1"/>
        <v>#N/A</v>
      </c>
    </row>
    <row r="23" spans="2:12" x14ac:dyDescent="0.3">
      <c r="B23" s="19">
        <f t="shared" si="2"/>
        <v>19</v>
      </c>
      <c r="C23" s="21">
        <f xml:space="preserve"> RTD("cqg.rtd",,"StudyData", $P$6, "Bar", "", "Time", $O$4,-$B23, $T$4, "", "","False")</f>
        <v>42671.180555555555</v>
      </c>
      <c r="D23" s="22" t="str">
        <f t="shared" si="0"/>
        <v>4:20</v>
      </c>
      <c r="E23" s="22">
        <f xml:space="preserve"> RTD("cqg.rtd",,"StudyData", $P$6, "Bar", "", "Time", $O$4, -$B23,$T$4,$S$4, "","False")</f>
        <v>42671.180555555555</v>
      </c>
      <c r="F23" s="23">
        <f xml:space="preserve"> RTD("cqg.rtd",,"StudyData", $P$6, "Bar", "", "Open", $O$4, -$B23, $T$4,$S$4,,$Q$4,$R$4)</f>
        <v>16.739999999999998</v>
      </c>
      <c r="G23" s="23">
        <f xml:space="preserve"> RTD("cqg.rtd",,"StudyData", $P$6, "Bar", "", "High", $O$4, -$B23, $T$4,$S$4,,$Q$4,$R$4)</f>
        <v>16.79</v>
      </c>
      <c r="H23" s="23">
        <f xml:space="preserve"> RTD("cqg.rtd",,"StudyData", $P$6, "Bar", "", "Low", $O$4, -$B23, $T$4,$S$4,,$Q$4,$R$4)</f>
        <v>16.7</v>
      </c>
      <c r="I23" s="23">
        <f xml:space="preserve"> RTD("cqg.rtd",,"StudyData", $P$6, "Bar", "", "Close", $O$4, -$B23, $T$4,$S$4,,$Q$4,$R$4)</f>
        <v>16.739999999999998</v>
      </c>
      <c r="J23" s="23">
        <f t="shared" si="3"/>
        <v>16.479999999999993</v>
      </c>
      <c r="K23" s="24">
        <v>13</v>
      </c>
      <c r="L23" s="25" t="e">
        <f t="shared" si="1"/>
        <v>#N/A</v>
      </c>
    </row>
    <row r="24" spans="2:12" x14ac:dyDescent="0.3">
      <c r="B24" s="19">
        <f t="shared" si="2"/>
        <v>20</v>
      </c>
      <c r="C24" s="21">
        <f xml:space="preserve"> RTD("cqg.rtd",,"StudyData", $P$6, "Bar", "", "Time", $O$4,-$B24, $T$4, "", "","False")</f>
        <v>42671.166666666664</v>
      </c>
      <c r="D24" s="22" t="str">
        <f t="shared" si="0"/>
        <v>4:00</v>
      </c>
      <c r="E24" s="22">
        <f xml:space="preserve"> RTD("cqg.rtd",,"StudyData", $P$6, "Bar", "", "Time", $O$4, -$B24,$T$4,$S$4, "","False")</f>
        <v>42671.166666666664</v>
      </c>
      <c r="F24" s="23">
        <f xml:space="preserve"> RTD("cqg.rtd",,"StudyData", $P$6, "Bar", "", "Open", $O$4, -$B24, $T$4,$S$4,,$Q$4,$R$4)</f>
        <v>16.670000000000002</v>
      </c>
      <c r="G24" s="23">
        <f xml:space="preserve"> RTD("cqg.rtd",,"StudyData", $P$6, "Bar", "", "High", $O$4, -$B24, $T$4,$S$4,,$Q$4,$R$4)</f>
        <v>16.760000000000002</v>
      </c>
      <c r="H24" s="23">
        <f xml:space="preserve"> RTD("cqg.rtd",,"StudyData", $P$6, "Bar", "", "Low", $O$4, -$B24, $T$4,$S$4,,$Q$4,$R$4)</f>
        <v>16.649999999999999</v>
      </c>
      <c r="I24" s="23">
        <f xml:space="preserve"> RTD("cqg.rtd",,"StudyData", $P$6, "Bar", "", "Close", $O$4, -$B24, $T$4,$S$4,,$Q$4,$R$4)</f>
        <v>16.75</v>
      </c>
      <c r="J24" s="23">
        <f t="shared" si="3"/>
        <v>16.499999999999993</v>
      </c>
      <c r="K24" s="24">
        <v>19</v>
      </c>
      <c r="L24" s="25" t="e">
        <f t="shared" si="1"/>
        <v>#N/A</v>
      </c>
    </row>
    <row r="25" spans="2:12" x14ac:dyDescent="0.3">
      <c r="B25" s="19">
        <f t="shared" si="2"/>
        <v>21</v>
      </c>
      <c r="C25" s="21">
        <f xml:space="preserve"> RTD("cqg.rtd",,"StudyData", $P$6, "Bar", "", "Time", $O$4,-$B25, $T$4, "", "","False")</f>
        <v>42671.152777777781</v>
      </c>
      <c r="D25" s="22" t="str">
        <f t="shared" si="0"/>
        <v>3:40</v>
      </c>
      <c r="E25" s="22">
        <f xml:space="preserve"> RTD("cqg.rtd",,"StudyData", $P$6, "Bar", "", "Time", $O$4, -$B25,$T$4,$S$4, "","False")</f>
        <v>42671.152777777781</v>
      </c>
      <c r="F25" s="23">
        <f xml:space="preserve"> RTD("cqg.rtd",,"StudyData", $P$6, "Bar", "", "Open", $O$4, -$B25, $T$4,$S$4,,$Q$4,$R$4)</f>
        <v>16.739999999999998</v>
      </c>
      <c r="G25" s="23">
        <f xml:space="preserve"> RTD("cqg.rtd",,"StudyData", $P$6, "Bar", "", "High", $O$4, -$B25, $T$4,$S$4,,$Q$4,$R$4)</f>
        <v>16.75</v>
      </c>
      <c r="H25" s="23">
        <f xml:space="preserve"> RTD("cqg.rtd",,"StudyData", $P$6, "Bar", "", "Low", $O$4, -$B25, $T$4,$S$4,,$Q$4,$R$4)</f>
        <v>16.66</v>
      </c>
      <c r="I25" s="23">
        <f xml:space="preserve"> RTD("cqg.rtd",,"StudyData", $P$6, "Bar", "", "Close", $O$4, -$B25, $T$4,$S$4,,$Q$4,$R$4)</f>
        <v>16.73</v>
      </c>
      <c r="J25" s="23">
        <f t="shared" si="3"/>
        <v>16.519999999999992</v>
      </c>
      <c r="K25" s="24">
        <v>14</v>
      </c>
      <c r="L25" s="25" t="e">
        <f t="shared" si="1"/>
        <v>#N/A</v>
      </c>
    </row>
    <row r="26" spans="2:12" x14ac:dyDescent="0.3">
      <c r="B26" s="19">
        <f t="shared" si="2"/>
        <v>22</v>
      </c>
      <c r="C26" s="21">
        <f xml:space="preserve"> RTD("cqg.rtd",,"StudyData", $P$6, "Bar", "", "Time", $O$4,-$B26, $T$4, "", "","False")</f>
        <v>42671.138888888891</v>
      </c>
      <c r="D26" s="22" t="str">
        <f t="shared" si="0"/>
        <v>3:20</v>
      </c>
      <c r="E26" s="22">
        <f xml:space="preserve"> RTD("cqg.rtd",,"StudyData", $P$6, "Bar", "", "Time", $O$4, -$B26,$T$4,$S$4, "","False")</f>
        <v>42671.138888888891</v>
      </c>
      <c r="F26" s="23">
        <f xml:space="preserve"> RTD("cqg.rtd",,"StudyData", $P$6, "Bar", "", "Open", $O$4, -$B26, $T$4,$S$4,,$Q$4,$R$4)</f>
        <v>16.760000000000002</v>
      </c>
      <c r="G26" s="23">
        <f xml:space="preserve"> RTD("cqg.rtd",,"StudyData", $P$6, "Bar", "", "High", $O$4, -$B26, $T$4,$S$4,,$Q$4,$R$4)</f>
        <v>16.78</v>
      </c>
      <c r="H26" s="23">
        <f xml:space="preserve"> RTD("cqg.rtd",,"StudyData", $P$6, "Bar", "", "Low", $O$4, -$B26, $T$4,$S$4,,$Q$4,$R$4)</f>
        <v>16.690000000000001</v>
      </c>
      <c r="I26" s="23">
        <f xml:space="preserve"> RTD("cqg.rtd",,"StudyData", $P$6, "Bar", "", "Close", $O$4, -$B26, $T$4,$S$4,,$Q$4,$R$4)</f>
        <v>16.7</v>
      </c>
      <c r="J26" s="23">
        <f t="shared" si="3"/>
        <v>16.539999999999992</v>
      </c>
      <c r="K26" s="24">
        <v>12</v>
      </c>
      <c r="L26" s="25" t="e">
        <f t="shared" si="1"/>
        <v>#N/A</v>
      </c>
    </row>
    <row r="27" spans="2:12" x14ac:dyDescent="0.3">
      <c r="B27" s="19">
        <f t="shared" si="2"/>
        <v>23</v>
      </c>
      <c r="C27" s="21">
        <f xml:space="preserve"> RTD("cqg.rtd",,"StudyData", $P$6, "Bar", "", "Time", $O$4,-$B27, $T$4, "", "","False")</f>
        <v>42671.125</v>
      </c>
      <c r="D27" s="22" t="str">
        <f t="shared" si="0"/>
        <v>3:00</v>
      </c>
      <c r="E27" s="22">
        <f xml:space="preserve"> RTD("cqg.rtd",,"StudyData", $P$6, "Bar", "", "Time", $O$4, -$B27,$T$4,$S$4, "","False")</f>
        <v>42671.125</v>
      </c>
      <c r="F27" s="23">
        <f xml:space="preserve"> RTD("cqg.rtd",,"StudyData", $P$6, "Bar", "", "Open", $O$4, -$B27, $T$4,$S$4,,$Q$4,$R$4)</f>
        <v>16.809999999999999</v>
      </c>
      <c r="G27" s="23">
        <f xml:space="preserve"> RTD("cqg.rtd",,"StudyData", $P$6, "Bar", "", "High", $O$4, -$B27, $T$4,$S$4,,$Q$4,$R$4)</f>
        <v>16.829999999999998</v>
      </c>
      <c r="H27" s="23">
        <f xml:space="preserve"> RTD("cqg.rtd",,"StudyData", $P$6, "Bar", "", "Low", $O$4, -$B27, $T$4,$S$4,,$Q$4,$R$4)</f>
        <v>16.739999999999998</v>
      </c>
      <c r="I27" s="23">
        <f xml:space="preserve"> RTD("cqg.rtd",,"StudyData", $P$6, "Bar", "", "Close", $O$4, -$B27, $T$4,$S$4,,$Q$4,$R$4)</f>
        <v>16.77</v>
      </c>
      <c r="J27" s="23">
        <f t="shared" si="3"/>
        <v>16.559999999999992</v>
      </c>
      <c r="K27" s="24">
        <v>12</v>
      </c>
      <c r="L27" s="25" t="e">
        <f t="shared" si="1"/>
        <v>#N/A</v>
      </c>
    </row>
    <row r="28" spans="2:12" x14ac:dyDescent="0.3">
      <c r="B28" s="19">
        <f t="shared" si="2"/>
        <v>24</v>
      </c>
      <c r="C28" s="21">
        <f xml:space="preserve"> RTD("cqg.rtd",,"StudyData", $P$6, "Bar", "", "Time", $O$4,-$B28, $T$4, "", "","False")</f>
        <v>42671.111111111109</v>
      </c>
      <c r="D28" s="22" t="str">
        <f t="shared" si="0"/>
        <v>2:40</v>
      </c>
      <c r="E28" s="22">
        <f xml:space="preserve"> RTD("cqg.rtd",,"StudyData", $P$6, "Bar", "", "Time", $O$4, -$B28,$T$4,$S$4, "","False")</f>
        <v>42671.111111111109</v>
      </c>
      <c r="F28" s="23">
        <f xml:space="preserve"> RTD("cqg.rtd",,"StudyData", $P$6, "Bar", "", "Open", $O$4, -$B28, $T$4,$S$4,,$Q$4,$R$4)</f>
        <v>16.78</v>
      </c>
      <c r="G28" s="23">
        <f xml:space="preserve"> RTD("cqg.rtd",,"StudyData", $P$6, "Bar", "", "High", $O$4, -$B28, $T$4,$S$4,,$Q$4,$R$4)</f>
        <v>16.82</v>
      </c>
      <c r="H28" s="23">
        <f xml:space="preserve"> RTD("cqg.rtd",,"StudyData", $P$6, "Bar", "", "Low", $O$4, -$B28, $T$4,$S$4,,$Q$4,$R$4)</f>
        <v>16.7</v>
      </c>
      <c r="I28" s="23">
        <f xml:space="preserve"> RTD("cqg.rtd",,"StudyData", $P$6, "Bar", "", "Close", $O$4, -$B28, $T$4,$S$4,,$Q$4,$R$4)</f>
        <v>16.82</v>
      </c>
      <c r="J28" s="23">
        <f t="shared" si="3"/>
        <v>16.579999999999991</v>
      </c>
      <c r="K28" s="24">
        <v>8</v>
      </c>
      <c r="L28" s="25" t="e">
        <f t="shared" si="1"/>
        <v>#N/A</v>
      </c>
    </row>
    <row r="29" spans="2:12" x14ac:dyDescent="0.3">
      <c r="B29" s="19">
        <f t="shared" si="2"/>
        <v>25</v>
      </c>
      <c r="C29" s="21">
        <f xml:space="preserve"> RTD("cqg.rtd",,"StudyData", $P$6, "Bar", "", "Time", $O$4,-$B29, $T$4, "", "","False")</f>
        <v>42671.097222222219</v>
      </c>
      <c r="D29" s="22" t="str">
        <f t="shared" si="0"/>
        <v>2:20</v>
      </c>
      <c r="E29" s="22">
        <f xml:space="preserve"> RTD("cqg.rtd",,"StudyData", $P$6, "Bar", "", "Time", $O$4, -$B29,$T$4,$S$4, "","False")</f>
        <v>42671.097222222219</v>
      </c>
      <c r="F29" s="23">
        <f xml:space="preserve"> RTD("cqg.rtd",,"StudyData", $P$6, "Bar", "", "Open", $O$4, -$B29, $T$4,$S$4,,$Q$4,$R$4)</f>
        <v>16.78</v>
      </c>
      <c r="G29" s="23">
        <f xml:space="preserve"> RTD("cqg.rtd",,"StudyData", $P$6, "Bar", "", "High", $O$4, -$B29, $T$4,$S$4,,$Q$4,$R$4)</f>
        <v>16.829999999999998</v>
      </c>
      <c r="H29" s="23">
        <f xml:space="preserve"> RTD("cqg.rtd",,"StudyData", $P$6, "Bar", "", "Low", $O$4, -$B29, $T$4,$S$4,,$Q$4,$R$4)</f>
        <v>16.739999999999998</v>
      </c>
      <c r="I29" s="23">
        <f xml:space="preserve"> RTD("cqg.rtd",,"StudyData", $P$6, "Bar", "", "Close", $O$4, -$B29, $T$4,$S$4,,$Q$4,$R$4)</f>
        <v>16.82</v>
      </c>
      <c r="J29" s="23">
        <f t="shared" si="3"/>
        <v>16.599999999999991</v>
      </c>
      <c r="K29" s="24">
        <v>11</v>
      </c>
      <c r="L29" s="25" t="e">
        <f t="shared" si="1"/>
        <v>#N/A</v>
      </c>
    </row>
    <row r="30" spans="2:12" x14ac:dyDescent="0.3">
      <c r="B30" s="19">
        <f t="shared" si="2"/>
        <v>26</v>
      </c>
      <c r="C30" s="21">
        <f xml:space="preserve"> RTD("cqg.rtd",,"StudyData", $P$6, "Bar", "", "Time", $O$4,-$B30, $T$4, "", "","False")</f>
        <v>42671.083333333336</v>
      </c>
      <c r="D30" s="22" t="str">
        <f t="shared" si="0"/>
        <v>2:00</v>
      </c>
      <c r="E30" s="22">
        <f xml:space="preserve"> RTD("cqg.rtd",,"StudyData", $P$6, "Bar", "", "Time", $O$4, -$B30,$T$4,$S$4, "","False")</f>
        <v>42671.083333333336</v>
      </c>
      <c r="F30" s="23">
        <f xml:space="preserve"> RTD("cqg.rtd",,"StudyData", $P$6, "Bar", "", "Open", $O$4, -$B30, $T$4,$S$4,,$Q$4,$R$4)</f>
        <v>16.73</v>
      </c>
      <c r="G30" s="23">
        <f xml:space="preserve"> RTD("cqg.rtd",,"StudyData", $P$6, "Bar", "", "High", $O$4, -$B30, $T$4,$S$4,,$Q$4,$R$4)</f>
        <v>16.8</v>
      </c>
      <c r="H30" s="23">
        <f xml:space="preserve"> RTD("cqg.rtd",,"StudyData", $P$6, "Bar", "", "Low", $O$4, -$B30, $T$4,$S$4,,$Q$4,$R$4)</f>
        <v>16.73</v>
      </c>
      <c r="I30" s="23">
        <f xml:space="preserve"> RTD("cqg.rtd",,"StudyData", $P$6, "Bar", "", "Close", $O$4, -$B30, $T$4,$S$4,,$Q$4,$R$4)</f>
        <v>16.77</v>
      </c>
      <c r="J30" s="23">
        <f t="shared" si="3"/>
        <v>16.61999999999999</v>
      </c>
      <c r="K30" s="24">
        <v>9</v>
      </c>
      <c r="L30" s="25">
        <f t="shared" si="1"/>
        <v>9</v>
      </c>
    </row>
    <row r="31" spans="2:12" x14ac:dyDescent="0.3">
      <c r="B31" s="19">
        <f t="shared" si="2"/>
        <v>27</v>
      </c>
      <c r="C31" s="21">
        <f xml:space="preserve"> RTD("cqg.rtd",,"StudyData", $P$6, "Bar", "", "Time", $O$4,-$B31, $T$4, "", "","False")</f>
        <v>42671.069444444445</v>
      </c>
      <c r="D31" s="22" t="str">
        <f t="shared" si="0"/>
        <v>1:40</v>
      </c>
      <c r="E31" s="22">
        <f xml:space="preserve"> RTD("cqg.rtd",,"StudyData", $P$6, "Bar", "", "Time", $O$4, -$B31,$T$4,$S$4, "","False")</f>
        <v>42671.069444444445</v>
      </c>
      <c r="F31" s="23">
        <f xml:space="preserve"> RTD("cqg.rtd",,"StudyData", $P$6, "Bar", "", "Open", $O$4, -$B31, $T$4,$S$4,,$Q$4,$R$4)</f>
        <v>16.75</v>
      </c>
      <c r="G31" s="23">
        <f xml:space="preserve"> RTD("cqg.rtd",,"StudyData", $P$6, "Bar", "", "High", $O$4, -$B31, $T$4,$S$4,,$Q$4,$R$4)</f>
        <v>16.760000000000002</v>
      </c>
      <c r="H31" s="23">
        <f xml:space="preserve"> RTD("cqg.rtd",,"StudyData", $P$6, "Bar", "", "Low", $O$4, -$B31, $T$4,$S$4,,$Q$4,$R$4)</f>
        <v>16.7</v>
      </c>
      <c r="I31" s="23">
        <f xml:space="preserve"> RTD("cqg.rtd",,"StudyData", $P$6, "Bar", "", "Close", $O$4, -$B31, $T$4,$S$4,,$Q$4,$R$4)</f>
        <v>16.760000000000002</v>
      </c>
      <c r="J31" s="23">
        <f t="shared" si="3"/>
        <v>16.63999999999999</v>
      </c>
      <c r="K31" s="24">
        <v>8</v>
      </c>
      <c r="L31" s="25" t="e">
        <f t="shared" si="1"/>
        <v>#N/A</v>
      </c>
    </row>
    <row r="32" spans="2:12" x14ac:dyDescent="0.3">
      <c r="B32" s="19">
        <f t="shared" si="2"/>
        <v>28</v>
      </c>
      <c r="C32" s="21">
        <f xml:space="preserve"> RTD("cqg.rtd",,"StudyData", $P$6, "Bar", "", "Time", $O$4,-$B32, $T$4, "", "","False")</f>
        <v>42671.055555555555</v>
      </c>
      <c r="D32" s="22" t="str">
        <f t="shared" si="0"/>
        <v>1:20</v>
      </c>
      <c r="E32" s="22">
        <f xml:space="preserve"> RTD("cqg.rtd",,"StudyData", $P$6, "Bar", "", "Time", $O$4, -$B32,$T$4,$S$4, "","False")</f>
        <v>42671.055555555555</v>
      </c>
      <c r="F32" s="23">
        <f xml:space="preserve"> RTD("cqg.rtd",,"StudyData", $P$6, "Bar", "", "Open", $O$4, -$B32, $T$4,$S$4,,$Q$4,$R$4)</f>
        <v>16.75</v>
      </c>
      <c r="G32" s="23">
        <f xml:space="preserve"> RTD("cqg.rtd",,"StudyData", $P$6, "Bar", "", "High", $O$4, -$B32, $T$4,$S$4,,$Q$4,$R$4)</f>
        <v>16.760000000000002</v>
      </c>
      <c r="H32" s="23">
        <f xml:space="preserve"> RTD("cqg.rtd",,"StudyData", $P$6, "Bar", "", "Low", $O$4, -$B32, $T$4,$S$4,,$Q$4,$R$4)</f>
        <v>16.739999999999998</v>
      </c>
      <c r="I32" s="23">
        <f xml:space="preserve"> RTD("cqg.rtd",,"StudyData", $P$6, "Bar", "", "Close", $O$4, -$B32, $T$4,$S$4,,$Q$4,$R$4)</f>
        <v>16.760000000000002</v>
      </c>
      <c r="J32" s="23">
        <f t="shared" si="3"/>
        <v>16.659999999999989</v>
      </c>
      <c r="K32" s="24">
        <v>15</v>
      </c>
      <c r="L32" s="25" t="e">
        <f t="shared" si="1"/>
        <v>#N/A</v>
      </c>
    </row>
    <row r="33" spans="2:12" x14ac:dyDescent="0.3">
      <c r="B33" s="19">
        <f t="shared" si="2"/>
        <v>29</v>
      </c>
      <c r="C33" s="21">
        <f xml:space="preserve"> RTD("cqg.rtd",,"StudyData", $P$6, "Bar", "", "Time", $O$4,-$B33, $T$4, "", "","False")</f>
        <v>42671.041666666664</v>
      </c>
      <c r="D33" s="22" t="str">
        <f t="shared" si="0"/>
        <v>1:00</v>
      </c>
      <c r="E33" s="22">
        <f xml:space="preserve"> RTD("cqg.rtd",,"StudyData", $P$6, "Bar", "", "Time", $O$4, -$B33,$T$4,$S$4, "","False")</f>
        <v>42671.041666666664</v>
      </c>
      <c r="F33" s="23">
        <f xml:space="preserve"> RTD("cqg.rtd",,"StudyData", $P$6, "Bar", "", "Open", $O$4, -$B33, $T$4,$S$4,,$Q$4,$R$4)</f>
        <v>16.75</v>
      </c>
      <c r="G33" s="23">
        <f xml:space="preserve"> RTD("cqg.rtd",,"StudyData", $P$6, "Bar", "", "High", $O$4, -$B33, $T$4,$S$4,,$Q$4,$R$4)</f>
        <v>16.809999999999999</v>
      </c>
      <c r="H33" s="23">
        <f xml:space="preserve"> RTD("cqg.rtd",,"StudyData", $P$6, "Bar", "", "Low", $O$4, -$B33, $T$4,$S$4,,$Q$4,$R$4)</f>
        <v>16.690000000000001</v>
      </c>
      <c r="I33" s="23">
        <f xml:space="preserve"> RTD("cqg.rtd",,"StudyData", $P$6, "Bar", "", "Close", $O$4, -$B33, $T$4,$S$4,,$Q$4,$R$4)</f>
        <v>16.760000000000002</v>
      </c>
      <c r="J33" s="23">
        <f t="shared" si="3"/>
        <v>16.679999999999989</v>
      </c>
      <c r="K33" s="24">
        <v>8</v>
      </c>
      <c r="L33" s="25" t="e">
        <f t="shared" si="1"/>
        <v>#N/A</v>
      </c>
    </row>
    <row r="34" spans="2:12" x14ac:dyDescent="0.3">
      <c r="B34" s="19">
        <f t="shared" si="2"/>
        <v>30</v>
      </c>
      <c r="C34" s="21">
        <f xml:space="preserve"> RTD("cqg.rtd",,"StudyData", $P$6, "Bar", "", "Time", $O$4,-$B34, $T$4, "", "","False")</f>
        <v>42671.027777777781</v>
      </c>
      <c r="D34" s="22" t="str">
        <f t="shared" si="0"/>
        <v>0:40</v>
      </c>
      <c r="E34" s="22">
        <f xml:space="preserve"> RTD("cqg.rtd",,"StudyData", $P$6, "Bar", "", "Time", $O$4, -$B34,$T$4,$S$4, "","False")</f>
        <v>42671.027777777781</v>
      </c>
      <c r="F34" s="23">
        <f xml:space="preserve"> RTD("cqg.rtd",,"StudyData", $P$6, "Bar", "", "Open", $O$4, -$B34, $T$4,$S$4,,$Q$4,$R$4)</f>
        <v>16.690000000000001</v>
      </c>
      <c r="G34" s="23">
        <f xml:space="preserve"> RTD("cqg.rtd",,"StudyData", $P$6, "Bar", "", "High", $O$4, -$B34, $T$4,$S$4,,$Q$4,$R$4)</f>
        <v>16.75</v>
      </c>
      <c r="H34" s="23">
        <f xml:space="preserve"> RTD("cqg.rtd",,"StudyData", $P$6, "Bar", "", "Low", $O$4, -$B34, $T$4,$S$4,,$Q$4,$R$4)</f>
        <v>16.68</v>
      </c>
      <c r="I34" s="23">
        <f xml:space="preserve"> RTD("cqg.rtd",,"StudyData", $P$6, "Bar", "", "Close", $O$4, -$B34, $T$4,$S$4,,$Q$4,$R$4)</f>
        <v>16.68</v>
      </c>
      <c r="J34" s="23">
        <f t="shared" si="3"/>
        <v>16.699999999999989</v>
      </c>
      <c r="K34" s="24">
        <v>17</v>
      </c>
      <c r="L34" s="25" t="e">
        <f t="shared" si="1"/>
        <v>#N/A</v>
      </c>
    </row>
    <row r="35" spans="2:12" x14ac:dyDescent="0.3">
      <c r="B35" s="19">
        <f t="shared" si="2"/>
        <v>31</v>
      </c>
      <c r="C35" s="21">
        <f xml:space="preserve"> RTD("cqg.rtd",,"StudyData", $P$6, "Bar", "", "Time", $O$4,-$B35, $T$4, "", "","False")</f>
        <v>42671.013888888891</v>
      </c>
      <c r="D35" s="22" t="str">
        <f t="shared" si="0"/>
        <v>0:20</v>
      </c>
      <c r="E35" s="22">
        <f xml:space="preserve"> RTD("cqg.rtd",,"StudyData", $P$6, "Bar", "", "Time", $O$4, -$B35,$T$4,$S$4, "","False")</f>
        <v>42671.013888888891</v>
      </c>
      <c r="F35" s="23">
        <f xml:space="preserve"> RTD("cqg.rtd",,"StudyData", $P$6, "Bar", "", "Open", $O$4, -$B35, $T$4,$S$4,,$Q$4,$R$4)</f>
        <v>16.75</v>
      </c>
      <c r="G35" s="23">
        <f xml:space="preserve"> RTD("cqg.rtd",,"StudyData", $P$6, "Bar", "", "High", $O$4, -$B35, $T$4,$S$4,,$Q$4,$R$4)</f>
        <v>16.760000000000002</v>
      </c>
      <c r="H35" s="23">
        <f xml:space="preserve"> RTD("cqg.rtd",,"StudyData", $P$6, "Bar", "", "Low", $O$4, -$B35, $T$4,$S$4,,$Q$4,$R$4)</f>
        <v>16.68</v>
      </c>
      <c r="I35" s="23">
        <f xml:space="preserve"> RTD("cqg.rtd",,"StudyData", $P$6, "Bar", "", "Close", $O$4, -$B35, $T$4,$S$4,,$Q$4,$R$4)</f>
        <v>16.690000000000001</v>
      </c>
      <c r="J35" s="23">
        <f t="shared" si="3"/>
        <v>16.719999999999988</v>
      </c>
      <c r="K35" s="24">
        <v>18</v>
      </c>
      <c r="L35" s="25" t="e">
        <f t="shared" si="1"/>
        <v>#N/A</v>
      </c>
    </row>
    <row r="36" spans="2:12" x14ac:dyDescent="0.3">
      <c r="B36" s="19">
        <f t="shared" si="2"/>
        <v>32</v>
      </c>
      <c r="C36" s="21">
        <f xml:space="preserve"> RTD("cqg.rtd",,"StudyData", $P$6, "Bar", "", "Time", $O$4,-$B36, $T$4, "", "","False")</f>
        <v>42671</v>
      </c>
      <c r="D36" s="22" t="str">
        <f t="shared" si="0"/>
        <v>0:00</v>
      </c>
      <c r="E36" s="22">
        <f xml:space="preserve"> RTD("cqg.rtd",,"StudyData", $P$6, "Bar", "", "Time", $O$4, -$B36,$T$4,$S$4, "","False")</f>
        <v>42671</v>
      </c>
      <c r="F36" s="23">
        <f xml:space="preserve"> RTD("cqg.rtd",,"StudyData", $P$6, "Bar", "", "Open", $O$4, -$B36, $T$4,$S$4,,$Q$4,$R$4)</f>
        <v>16.739999999999998</v>
      </c>
      <c r="G36" s="23">
        <f xml:space="preserve"> RTD("cqg.rtd",,"StudyData", $P$6, "Bar", "", "High", $O$4, -$B36, $T$4,$S$4,,$Q$4,$R$4)</f>
        <v>16.75</v>
      </c>
      <c r="H36" s="23">
        <f xml:space="preserve"> RTD("cqg.rtd",,"StudyData", $P$6, "Bar", "", "Low", $O$4, -$B36, $T$4,$S$4,,$Q$4,$R$4)</f>
        <v>16.68</v>
      </c>
      <c r="I36" s="23">
        <f xml:space="preserve"> RTD("cqg.rtd",,"StudyData", $P$6, "Bar", "", "Close", $O$4, -$B36, $T$4,$S$4,,$Q$4,$R$4)</f>
        <v>16.75</v>
      </c>
      <c r="J36" s="23">
        <f t="shared" si="3"/>
        <v>16.739999999999988</v>
      </c>
      <c r="K36" s="24">
        <v>16</v>
      </c>
      <c r="L36" s="25" t="e">
        <f t="shared" si="1"/>
        <v>#N/A</v>
      </c>
    </row>
    <row r="37" spans="2:12" x14ac:dyDescent="0.3">
      <c r="B37" s="19">
        <f t="shared" si="2"/>
        <v>33</v>
      </c>
      <c r="C37" s="21">
        <f xml:space="preserve"> RTD("cqg.rtd",,"StudyData", $P$6, "Bar", "", "Time", $O$4,-$B37, $T$4, "", "","False")</f>
        <v>42670.986111111109</v>
      </c>
      <c r="D37" s="22" t="str">
        <f t="shared" si="0"/>
        <v>23:40</v>
      </c>
      <c r="E37" s="22">
        <f xml:space="preserve"> RTD("cqg.rtd",,"StudyData", $P$6, "Bar", "", "Time", $O$4, -$B37,$T$4,$S$4, "","False")</f>
        <v>42670.986111111109</v>
      </c>
      <c r="F37" s="23">
        <f xml:space="preserve"> RTD("cqg.rtd",,"StudyData", $P$6, "Bar", "", "Open", $O$4, -$B37, $T$4,$S$4,,$Q$4,$R$4)</f>
        <v>16.690000000000001</v>
      </c>
      <c r="G37" s="23">
        <f xml:space="preserve"> RTD("cqg.rtd",,"StudyData", $P$6, "Bar", "", "High", $O$4, -$B37, $T$4,$S$4,,$Q$4,$R$4)</f>
        <v>16.760000000000002</v>
      </c>
      <c r="H37" s="23">
        <f xml:space="preserve"> RTD("cqg.rtd",,"StudyData", $P$6, "Bar", "", "Low", $O$4, -$B37, $T$4,$S$4,,$Q$4,$R$4)</f>
        <v>16.670000000000002</v>
      </c>
      <c r="I37" s="23">
        <f xml:space="preserve"> RTD("cqg.rtd",,"StudyData", $P$6, "Bar", "", "Close", $O$4, -$B37, $T$4,$S$4,,$Q$4,$R$4)</f>
        <v>16.690000000000001</v>
      </c>
      <c r="J37" s="23">
        <f t="shared" si="3"/>
        <v>16.759999999999987</v>
      </c>
      <c r="K37" s="24">
        <v>19</v>
      </c>
      <c r="L37" s="25" t="e">
        <f t="shared" si="1"/>
        <v>#N/A</v>
      </c>
    </row>
    <row r="38" spans="2:12" x14ac:dyDescent="0.3">
      <c r="B38" s="19">
        <f t="shared" si="2"/>
        <v>34</v>
      </c>
      <c r="C38" s="21">
        <f xml:space="preserve"> RTD("cqg.rtd",,"StudyData", $P$6, "Bar", "", "Time", $O$4,-$B38, $T$4, "", "","False")</f>
        <v>42670.972222222219</v>
      </c>
      <c r="D38" s="22" t="str">
        <f t="shared" si="0"/>
        <v>23:20</v>
      </c>
      <c r="E38" s="22">
        <f xml:space="preserve"> RTD("cqg.rtd",,"StudyData", $P$6, "Bar", "", "Time", $O$4, -$B38,$T$4,$S$4, "","False")</f>
        <v>42670.972222222219</v>
      </c>
      <c r="F38" s="23">
        <f xml:space="preserve"> RTD("cqg.rtd",,"StudyData", $P$6, "Bar", "", "Open", $O$4, -$B38, $T$4,$S$4,,$Q$4,$R$4)</f>
        <v>16.760000000000002</v>
      </c>
      <c r="G38" s="23">
        <f xml:space="preserve"> RTD("cqg.rtd",,"StudyData", $P$6, "Bar", "", "High", $O$4, -$B38, $T$4,$S$4,,$Q$4,$R$4)</f>
        <v>16.77</v>
      </c>
      <c r="H38" s="23">
        <f xml:space="preserve"> RTD("cqg.rtd",,"StudyData", $P$6, "Bar", "", "Low", $O$4, -$B38, $T$4,$S$4,,$Q$4,$R$4)</f>
        <v>16.690000000000001</v>
      </c>
      <c r="I38" s="23">
        <f xml:space="preserve"> RTD("cqg.rtd",,"StudyData", $P$6, "Bar", "", "Close", $O$4, -$B38, $T$4,$S$4,,$Q$4,$R$4)</f>
        <v>16.690000000000001</v>
      </c>
      <c r="J38" s="23">
        <f t="shared" si="3"/>
        <v>16.779999999999987</v>
      </c>
      <c r="K38" s="24">
        <v>12</v>
      </c>
      <c r="L38" s="25" t="e">
        <f t="shared" si="1"/>
        <v>#N/A</v>
      </c>
    </row>
    <row r="39" spans="2:12" x14ac:dyDescent="0.3">
      <c r="B39" s="19">
        <f t="shared" si="2"/>
        <v>35</v>
      </c>
      <c r="C39" s="21">
        <f xml:space="preserve"> RTD("cqg.rtd",,"StudyData", $P$6, "Bar", "", "Time", $O$4,-$B39, $T$4, "", "","False")</f>
        <v>42670.958333333336</v>
      </c>
      <c r="D39" s="22" t="str">
        <f t="shared" si="0"/>
        <v>23:00</v>
      </c>
      <c r="E39" s="22">
        <f xml:space="preserve"> RTD("cqg.rtd",,"StudyData", $P$6, "Bar", "", "Time", $O$4, -$B39,$T$4,$S$4, "","False")</f>
        <v>42670.958333333336</v>
      </c>
      <c r="F39" s="23">
        <f xml:space="preserve"> RTD("cqg.rtd",,"StudyData", $P$6, "Bar", "", "Open", $O$4, -$B39, $T$4,$S$4,,$Q$4,$R$4)</f>
        <v>16.68</v>
      </c>
      <c r="G39" s="23">
        <f xml:space="preserve"> RTD("cqg.rtd",,"StudyData", $P$6, "Bar", "", "High", $O$4, -$B39, $T$4,$S$4,,$Q$4,$R$4)</f>
        <v>16.760000000000002</v>
      </c>
      <c r="H39" s="23">
        <f xml:space="preserve"> RTD("cqg.rtd",,"StudyData", $P$6, "Bar", "", "Low", $O$4, -$B39, $T$4,$S$4,,$Q$4,$R$4)</f>
        <v>16.68</v>
      </c>
      <c r="I39" s="23">
        <f xml:space="preserve"> RTD("cqg.rtd",,"StudyData", $P$6, "Bar", "", "Close", $O$4, -$B39, $T$4,$S$4,,$Q$4,$R$4)</f>
        <v>16.760000000000002</v>
      </c>
      <c r="J39" s="23">
        <f t="shared" si="3"/>
        <v>16.799999999999986</v>
      </c>
      <c r="K39" s="24">
        <v>5</v>
      </c>
      <c r="L39" s="25" t="e">
        <f t="shared" si="1"/>
        <v>#N/A</v>
      </c>
    </row>
    <row r="40" spans="2:12" x14ac:dyDescent="0.3">
      <c r="B40" s="19">
        <f t="shared" si="2"/>
        <v>36</v>
      </c>
      <c r="C40" s="21">
        <f xml:space="preserve"> RTD("cqg.rtd",,"StudyData", $P$6, "Bar", "", "Time", $O$4,-$B40, $T$4, "", "","False")</f>
        <v>42670.944444444445</v>
      </c>
      <c r="D40" s="22" t="str">
        <f t="shared" si="0"/>
        <v>22:40</v>
      </c>
      <c r="E40" s="22">
        <f xml:space="preserve"> RTD("cqg.rtd",,"StudyData", $P$6, "Bar", "", "Time", $O$4, -$B40,$T$4,$S$4, "","False")</f>
        <v>42670.944444444445</v>
      </c>
      <c r="F40" s="23">
        <f xml:space="preserve"> RTD("cqg.rtd",,"StudyData", $P$6, "Bar", "", "Open", $O$4, -$B40, $T$4,$S$4,,$Q$4,$R$4)</f>
        <v>16.72</v>
      </c>
      <c r="G40" s="23">
        <f xml:space="preserve"> RTD("cqg.rtd",,"StudyData", $P$6, "Bar", "", "High", $O$4, -$B40, $T$4,$S$4,,$Q$4,$R$4)</f>
        <v>16.73</v>
      </c>
      <c r="H40" s="23">
        <f xml:space="preserve"> RTD("cqg.rtd",,"StudyData", $P$6, "Bar", "", "Low", $O$4, -$B40, $T$4,$S$4,,$Q$4,$R$4)</f>
        <v>16.68</v>
      </c>
      <c r="I40" s="23">
        <f xml:space="preserve"> RTD("cqg.rtd",,"StudyData", $P$6, "Bar", "", "Close", $O$4, -$B40, $T$4,$S$4,,$Q$4,$R$4)</f>
        <v>16.68</v>
      </c>
      <c r="J40" s="23">
        <f t="shared" si="3"/>
        <v>16.819999999999986</v>
      </c>
      <c r="K40" s="24">
        <v>2</v>
      </c>
      <c r="L40" s="25" t="e">
        <f t="shared" si="1"/>
        <v>#N/A</v>
      </c>
    </row>
    <row r="41" spans="2:12" x14ac:dyDescent="0.3">
      <c r="B41" s="19">
        <f t="shared" si="2"/>
        <v>37</v>
      </c>
      <c r="C41" s="21">
        <f xml:space="preserve"> RTD("cqg.rtd",,"StudyData", $P$6, "Bar", "", "Time", $O$4,-$B41, $T$4, "", "","False")</f>
        <v>42670.930555555555</v>
      </c>
      <c r="D41" s="22" t="str">
        <f t="shared" si="0"/>
        <v>22:20</v>
      </c>
      <c r="E41" s="22">
        <f xml:space="preserve"> RTD("cqg.rtd",,"StudyData", $P$6, "Bar", "", "Time", $O$4, -$B41,$T$4,$S$4, "","False")</f>
        <v>42670.930555555555</v>
      </c>
      <c r="F41" s="23">
        <f xml:space="preserve"> RTD("cqg.rtd",,"StudyData", $P$6, "Bar", "", "Open", $O$4, -$B41, $T$4,$S$4,,$Q$4,$R$4)</f>
        <v>16.71</v>
      </c>
      <c r="G41" s="23">
        <f xml:space="preserve"> RTD("cqg.rtd",,"StudyData", $P$6, "Bar", "", "High", $O$4, -$B41, $T$4,$S$4,,$Q$4,$R$4)</f>
        <v>16.73</v>
      </c>
      <c r="H41" s="23">
        <f xml:space="preserve"> RTD("cqg.rtd",,"StudyData", $P$6, "Bar", "", "Low", $O$4, -$B41, $T$4,$S$4,,$Q$4,$R$4)</f>
        <v>16.690000000000001</v>
      </c>
      <c r="I41" s="23">
        <f xml:space="preserve"> RTD("cqg.rtd",,"StudyData", $P$6, "Bar", "", "Close", $O$4, -$B41, $T$4,$S$4,,$Q$4,$R$4)</f>
        <v>16.7</v>
      </c>
      <c r="J41" s="23">
        <f t="shared" si="3"/>
        <v>16.839999999999986</v>
      </c>
      <c r="K41" s="24">
        <v>7</v>
      </c>
      <c r="L41" s="25" t="e">
        <f t="shared" si="1"/>
        <v>#N/A</v>
      </c>
    </row>
    <row r="42" spans="2:12" x14ac:dyDescent="0.3">
      <c r="B42" s="19">
        <f t="shared" si="2"/>
        <v>38</v>
      </c>
      <c r="C42" s="21">
        <f xml:space="preserve"> RTD("cqg.rtd",,"StudyData", $P$6, "Bar", "", "Time", $O$4,-$B42, $T$4, "", "","False")</f>
        <v>42670.916666666664</v>
      </c>
      <c r="D42" s="22" t="str">
        <f t="shared" si="0"/>
        <v>22:00</v>
      </c>
      <c r="E42" s="22">
        <f xml:space="preserve"> RTD("cqg.rtd",,"StudyData", $P$6, "Bar", "", "Time", $O$4, -$B42,$T$4,$S$4, "","False")</f>
        <v>42670.916666666664</v>
      </c>
      <c r="F42" s="23">
        <f xml:space="preserve"> RTD("cqg.rtd",,"StudyData", $P$6, "Bar", "", "Open", $O$4, -$B42, $T$4,$S$4,,$Q$4,$R$4)</f>
        <v>16.68</v>
      </c>
      <c r="G42" s="23">
        <f xml:space="preserve"> RTD("cqg.rtd",,"StudyData", $P$6, "Bar", "", "High", $O$4, -$B42, $T$4,$S$4,,$Q$4,$R$4)</f>
        <v>16.75</v>
      </c>
      <c r="H42" s="23">
        <f xml:space="preserve"> RTD("cqg.rtd",,"StudyData", $P$6, "Bar", "", "Low", $O$4, -$B42, $T$4,$S$4,,$Q$4,$R$4)</f>
        <v>16.670000000000002</v>
      </c>
      <c r="I42" s="23">
        <f xml:space="preserve"> RTD("cqg.rtd",,"StudyData", $P$6, "Bar", "", "Close", $O$4, -$B42, $T$4,$S$4,,$Q$4,$R$4)</f>
        <v>16.71</v>
      </c>
      <c r="J42" s="23">
        <f t="shared" si="3"/>
        <v>16.859999999999985</v>
      </c>
      <c r="K42" s="24">
        <v>3</v>
      </c>
      <c r="L42" s="25" t="e">
        <f>IF(AND($I$4&gt;=J42,$I$4&lt;J43),IF(K42=0,1,K42),NA())</f>
        <v>#N/A</v>
      </c>
    </row>
    <row r="43" spans="2:12" x14ac:dyDescent="0.3">
      <c r="B43" s="19">
        <f t="shared" si="2"/>
        <v>39</v>
      </c>
      <c r="C43" s="21">
        <f xml:space="preserve"> RTD("cqg.rtd",,"StudyData", $P$6, "Bar", "", "Time", $O$4,-$B43, $T$4, "", "","False")</f>
        <v>42670.902777777781</v>
      </c>
      <c r="D43" s="22" t="str">
        <f t="shared" si="0"/>
        <v>21:40</v>
      </c>
      <c r="E43" s="22">
        <f xml:space="preserve"> RTD("cqg.rtd",,"StudyData", $P$6, "Bar", "", "Time", $O$4, -$B43,$T$4,$S$4, "","False")</f>
        <v>42670.902777777781</v>
      </c>
      <c r="F43" s="23">
        <f xml:space="preserve"> RTD("cqg.rtd",,"StudyData", $P$6, "Bar", "", "Open", $O$4, -$B43, $T$4,$S$4,,$Q$4,$R$4)</f>
        <v>16.760000000000002</v>
      </c>
      <c r="G43" s="23">
        <f xml:space="preserve"> RTD("cqg.rtd",,"StudyData", $P$6, "Bar", "", "High", $O$4, -$B43, $T$4,$S$4,,$Q$4,$R$4)</f>
        <v>16.760000000000002</v>
      </c>
      <c r="H43" s="23">
        <f xml:space="preserve"> RTD("cqg.rtd",,"StudyData", $P$6, "Bar", "", "Low", $O$4, -$B43, $T$4,$S$4,,$Q$4,$R$4)</f>
        <v>16.66</v>
      </c>
      <c r="I43" s="23">
        <f xml:space="preserve"> RTD("cqg.rtd",,"StudyData", $P$6, "Bar", "", "Close", $O$4, -$B43, $T$4,$S$4,,$Q$4,$R$4)</f>
        <v>16.73</v>
      </c>
      <c r="J43" s="23">
        <f t="shared" si="3"/>
        <v>16.879999999999985</v>
      </c>
      <c r="K43" s="24">
        <v>1</v>
      </c>
      <c r="L43" s="25" t="e">
        <f t="shared" si="1"/>
        <v>#N/A</v>
      </c>
    </row>
    <row r="44" spans="2:12" x14ac:dyDescent="0.3">
      <c r="B44" s="19">
        <f t="shared" si="2"/>
        <v>40</v>
      </c>
      <c r="C44" s="21">
        <f xml:space="preserve"> RTD("cqg.rtd",,"StudyData", $P$6, "Bar", "", "Time", $O$4,-$B44, $T$4, "", "","False")</f>
        <v>42670.888888888891</v>
      </c>
      <c r="D44" s="22" t="str">
        <f t="shared" si="0"/>
        <v>21:20</v>
      </c>
      <c r="E44" s="22">
        <f xml:space="preserve"> RTD("cqg.rtd",,"StudyData", $P$6, "Bar", "", "Time", $O$4, -$B44,$T$4,$S$4, "","False")</f>
        <v>42670.888888888891</v>
      </c>
      <c r="F44" s="23">
        <f xml:space="preserve"> RTD("cqg.rtd",,"StudyData", $P$6, "Bar", "", "Open", $O$4, -$B44, $T$4,$S$4,,$Q$4,$R$4)</f>
        <v>16.68</v>
      </c>
      <c r="G44" s="23">
        <f xml:space="preserve"> RTD("cqg.rtd",,"StudyData", $P$6, "Bar", "", "High", $O$4, -$B44, $T$4,$S$4,,$Q$4,$R$4)</f>
        <v>16.739999999999998</v>
      </c>
      <c r="H44" s="23">
        <f xml:space="preserve"> RTD("cqg.rtd",,"StudyData", $P$6, "Bar", "", "Low", $O$4, -$B44, $T$4,$S$4,,$Q$4,$R$4)</f>
        <v>16.66</v>
      </c>
      <c r="I44" s="23">
        <f xml:space="preserve"> RTD("cqg.rtd",,"StudyData", $P$6, "Bar", "", "Close", $O$4, -$B44, $T$4,$S$4,,$Q$4,$R$4)</f>
        <v>16.68</v>
      </c>
      <c r="J44" s="23">
        <f t="shared" si="3"/>
        <v>16.899999999999984</v>
      </c>
      <c r="K44" s="24">
        <v>2</v>
      </c>
      <c r="L44" s="25" t="e">
        <f t="shared" si="1"/>
        <v>#N/A</v>
      </c>
    </row>
    <row r="45" spans="2:12" x14ac:dyDescent="0.3">
      <c r="B45" s="19">
        <f t="shared" si="2"/>
        <v>41</v>
      </c>
      <c r="C45" s="21">
        <f xml:space="preserve"> RTD("cqg.rtd",,"StudyData", $P$6, "Bar", "", "Time", $O$4,-$B45, $T$4, "", "","False")</f>
        <v>42670.875</v>
      </c>
      <c r="D45" s="22" t="str">
        <f t="shared" si="0"/>
        <v>21:00</v>
      </c>
      <c r="E45" s="22">
        <f xml:space="preserve"> RTD("cqg.rtd",,"StudyData", $P$6, "Bar", "", "Time", $O$4, -$B45,$T$4,$S$4, "","False")</f>
        <v>42670.875</v>
      </c>
      <c r="F45" s="23">
        <f xml:space="preserve"> RTD("cqg.rtd",,"StudyData", $P$6, "Bar", "", "Open", $O$4, -$B45, $T$4,$S$4,,$Q$4,$R$4)</f>
        <v>16.739999999999998</v>
      </c>
      <c r="G45" s="23">
        <f xml:space="preserve"> RTD("cqg.rtd",,"StudyData", $P$6, "Bar", "", "High", $O$4, -$B45, $T$4,$S$4,,$Q$4,$R$4)</f>
        <v>16.75</v>
      </c>
      <c r="H45" s="23">
        <f xml:space="preserve"> RTD("cqg.rtd",,"StudyData", $P$6, "Bar", "", "Low", $O$4, -$B45, $T$4,$S$4,,$Q$4,$R$4)</f>
        <v>16.68</v>
      </c>
      <c r="I45" s="23">
        <f xml:space="preserve"> RTD("cqg.rtd",,"StudyData", $P$6, "Bar", "", "Close", $O$4, -$B45, $T$4,$S$4,,$Q$4,$R$4)</f>
        <v>16.72</v>
      </c>
      <c r="J45" s="23">
        <f t="shared" si="3"/>
        <v>16.919999999999984</v>
      </c>
      <c r="K45" s="24">
        <v>3</v>
      </c>
      <c r="L45" s="25" t="e">
        <f t="shared" si="1"/>
        <v>#N/A</v>
      </c>
    </row>
    <row r="46" spans="2:12" x14ac:dyDescent="0.3">
      <c r="B46" s="19">
        <f t="shared" si="2"/>
        <v>42</v>
      </c>
      <c r="C46" s="21">
        <f xml:space="preserve"> RTD("cqg.rtd",,"StudyData", $P$6, "Bar", "", "Time", $O$4,-$B46, $T$4, "", "","False")</f>
        <v>42670.861111111109</v>
      </c>
      <c r="D46" s="22" t="str">
        <f t="shared" si="0"/>
        <v>20:40</v>
      </c>
      <c r="E46" s="22">
        <f xml:space="preserve"> RTD("cqg.rtd",,"StudyData", $P$6, "Bar", "", "Time", $O$4, -$B46,$T$4,$S$4, "","False")</f>
        <v>42670.861111111109</v>
      </c>
      <c r="F46" s="23">
        <f xml:space="preserve"> RTD("cqg.rtd",,"StudyData", $P$6, "Bar", "", "Open", $O$4, -$B46, $T$4,$S$4,,$Q$4,$R$4)</f>
        <v>16.77</v>
      </c>
      <c r="G46" s="23">
        <f xml:space="preserve"> RTD("cqg.rtd",,"StudyData", $P$6, "Bar", "", "High", $O$4, -$B46, $T$4,$S$4,,$Q$4,$R$4)</f>
        <v>16.77</v>
      </c>
      <c r="H46" s="23">
        <f xml:space="preserve"> RTD("cqg.rtd",,"StudyData", $P$6, "Bar", "", "Low", $O$4, -$B46, $T$4,$S$4,,$Q$4,$R$4)</f>
        <v>16.71</v>
      </c>
      <c r="I46" s="23">
        <f xml:space="preserve"> RTD("cqg.rtd",,"StudyData", $P$6, "Bar", "", "Close", $O$4, -$B46, $T$4,$S$4,,$Q$4,$R$4)</f>
        <v>16.75</v>
      </c>
      <c r="J46" s="23">
        <f t="shared" si="3"/>
        <v>16.939999999999984</v>
      </c>
      <c r="K46" s="24">
        <v>2</v>
      </c>
      <c r="L46" s="25" t="e">
        <f t="shared" si="1"/>
        <v>#N/A</v>
      </c>
    </row>
    <row r="47" spans="2:12" x14ac:dyDescent="0.3">
      <c r="B47" s="19">
        <f t="shared" si="2"/>
        <v>43</v>
      </c>
      <c r="C47" s="21">
        <f xml:space="preserve"> RTD("cqg.rtd",,"StudyData", $P$6, "Bar", "", "Time", $O$4,-$B47, $T$4, "", "","False")</f>
        <v>42670.847222222219</v>
      </c>
      <c r="D47" s="22" t="str">
        <f t="shared" si="0"/>
        <v>20:20</v>
      </c>
      <c r="E47" s="22">
        <f xml:space="preserve"> RTD("cqg.rtd",,"StudyData", $P$6, "Bar", "", "Time", $O$4, -$B47,$T$4,$S$4, "","False")</f>
        <v>42670.847222222219</v>
      </c>
      <c r="F47" s="23">
        <f xml:space="preserve"> RTD("cqg.rtd",,"StudyData", $P$6, "Bar", "", "Open", $O$4, -$B47, $T$4,$S$4,,$Q$4,$R$4)</f>
        <v>16.739999999999998</v>
      </c>
      <c r="G47" s="23">
        <f xml:space="preserve"> RTD("cqg.rtd",,"StudyData", $P$6, "Bar", "", "High", $O$4, -$B47, $T$4,$S$4,,$Q$4,$R$4)</f>
        <v>16.75</v>
      </c>
      <c r="H47" s="23">
        <f xml:space="preserve"> RTD("cqg.rtd",,"StudyData", $P$6, "Bar", "", "Low", $O$4, -$B47, $T$4,$S$4,,$Q$4,$R$4)</f>
        <v>16.690000000000001</v>
      </c>
      <c r="I47" s="23">
        <f xml:space="preserve"> RTD("cqg.rtd",,"StudyData", $P$6, "Bar", "", "Close", $O$4, -$B47, $T$4,$S$4,,$Q$4,$R$4)</f>
        <v>16.71</v>
      </c>
      <c r="J47" s="23">
        <f t="shared" si="3"/>
        <v>16.959999999999983</v>
      </c>
      <c r="K47" s="24">
        <v>3</v>
      </c>
      <c r="L47" s="25" t="e">
        <f t="shared" si="1"/>
        <v>#N/A</v>
      </c>
    </row>
    <row r="48" spans="2:12" x14ac:dyDescent="0.3">
      <c r="B48" s="19">
        <f t="shared" si="2"/>
        <v>44</v>
      </c>
      <c r="C48" s="21">
        <f xml:space="preserve"> RTD("cqg.rtd",,"StudyData", $P$6, "Bar", "", "Time", $O$4,-$B48, $T$4, "", "","False")</f>
        <v>42670.833333333336</v>
      </c>
      <c r="D48" s="22" t="str">
        <f t="shared" si="0"/>
        <v>20:00</v>
      </c>
      <c r="E48" s="22">
        <f xml:space="preserve"> RTD("cqg.rtd",,"StudyData", $P$6, "Bar", "", "Time", $O$4, -$B48,$T$4,$S$4, "","False")</f>
        <v>42670.833333333336</v>
      </c>
      <c r="F48" s="23">
        <f xml:space="preserve"> RTD("cqg.rtd",,"StudyData", $P$6, "Bar", "", "Open", $O$4, -$B48, $T$4,$S$4,,$Q$4,$R$4)</f>
        <v>16.68</v>
      </c>
      <c r="G48" s="23">
        <f xml:space="preserve"> RTD("cqg.rtd",,"StudyData", $P$6, "Bar", "", "High", $O$4, -$B48, $T$4,$S$4,,$Q$4,$R$4)</f>
        <v>16.75</v>
      </c>
      <c r="H48" s="23">
        <f xml:space="preserve"> RTD("cqg.rtd",,"StudyData", $P$6, "Bar", "", "Low", $O$4, -$B48, $T$4,$S$4,,$Q$4,$R$4)</f>
        <v>16.670000000000002</v>
      </c>
      <c r="I48" s="23">
        <f xml:space="preserve"> RTD("cqg.rtd",,"StudyData", $P$6, "Bar", "", "Close", $O$4, -$B48, $T$4,$S$4,,$Q$4,$R$4)</f>
        <v>16.739999999999998</v>
      </c>
      <c r="J48" s="23">
        <f t="shared" si="3"/>
        <v>16.979999999999983</v>
      </c>
      <c r="K48" s="24">
        <v>5</v>
      </c>
      <c r="L48" s="25" t="e">
        <f t="shared" si="1"/>
        <v>#N/A</v>
      </c>
    </row>
    <row r="49" spans="2:12" x14ac:dyDescent="0.3">
      <c r="B49" s="19">
        <f t="shared" si="2"/>
        <v>45</v>
      </c>
      <c r="C49" s="21">
        <f xml:space="preserve"> RTD("cqg.rtd",,"StudyData", $P$6, "Bar", "", "Time", $O$4,-$B49, $T$4, "", "","False")</f>
        <v>42670.819444444445</v>
      </c>
      <c r="D49" s="22" t="str">
        <f t="shared" si="0"/>
        <v>19:40</v>
      </c>
      <c r="E49" s="22">
        <f xml:space="preserve"> RTD("cqg.rtd",,"StudyData", $P$6, "Bar", "", "Time", $O$4, -$B49,$T$4,$S$4, "","False")</f>
        <v>42670.819444444445</v>
      </c>
      <c r="F49" s="23">
        <f xml:space="preserve"> RTD("cqg.rtd",,"StudyData", $P$6, "Bar", "", "Open", $O$4, -$B49, $T$4,$S$4,,$Q$4,$R$4)</f>
        <v>16.72</v>
      </c>
      <c r="G49" s="23">
        <f xml:space="preserve"> RTD("cqg.rtd",,"StudyData", $P$6, "Bar", "", "High", $O$4, -$B49, $T$4,$S$4,,$Q$4,$R$4)</f>
        <v>16.73</v>
      </c>
      <c r="H49" s="23">
        <f xml:space="preserve"> RTD("cqg.rtd",,"StudyData", $P$6, "Bar", "", "Low", $O$4, -$B49, $T$4,$S$4,,$Q$4,$R$4)</f>
        <v>16.68</v>
      </c>
      <c r="I49" s="23">
        <f xml:space="preserve"> RTD("cqg.rtd",,"StudyData", $P$6, "Bar", "", "Close", $O$4, -$B49, $T$4,$S$4,,$Q$4,$R$4)</f>
        <v>16.690000000000001</v>
      </c>
      <c r="J49" s="23">
        <f t="shared" si="3"/>
        <v>16.999999999999982</v>
      </c>
      <c r="K49" s="24">
        <v>3</v>
      </c>
      <c r="L49" s="25" t="e">
        <f t="shared" si="1"/>
        <v>#N/A</v>
      </c>
    </row>
    <row r="50" spans="2:12" x14ac:dyDescent="0.3">
      <c r="B50" s="19">
        <f t="shared" si="2"/>
        <v>46</v>
      </c>
      <c r="C50" s="21">
        <f xml:space="preserve"> RTD("cqg.rtd",,"StudyData", $P$6, "Bar", "", "Time", $O$4,-$B50, $T$4, "", "","False")</f>
        <v>42670.805555555555</v>
      </c>
      <c r="D50" s="22" t="str">
        <f t="shared" si="0"/>
        <v>19:20</v>
      </c>
      <c r="E50" s="22">
        <f xml:space="preserve"> RTD("cqg.rtd",,"StudyData", $P$6, "Bar", "", "Time", $O$4, -$B50,$T$4,$S$4, "","False")</f>
        <v>42670.805555555555</v>
      </c>
      <c r="F50" s="23">
        <f xml:space="preserve"> RTD("cqg.rtd",,"StudyData", $P$6, "Bar", "", "Open", $O$4, -$B50, $T$4,$S$4,,$Q$4,$R$4)</f>
        <v>16.66</v>
      </c>
      <c r="G50" s="23">
        <f xml:space="preserve"> RTD("cqg.rtd",,"StudyData", $P$6, "Bar", "", "High", $O$4, -$B50, $T$4,$S$4,,$Q$4,$R$4)</f>
        <v>16.72</v>
      </c>
      <c r="H50" s="23">
        <f xml:space="preserve"> RTD("cqg.rtd",,"StudyData", $P$6, "Bar", "", "Low", $O$4, -$B50, $T$4,$S$4,,$Q$4,$R$4)</f>
        <v>16.649999999999999</v>
      </c>
      <c r="I50" s="23">
        <f xml:space="preserve"> RTD("cqg.rtd",,"StudyData", $P$6, "Bar", "", "Close", $O$4, -$B50, $T$4,$S$4,,$Q$4,$R$4)</f>
        <v>16.72</v>
      </c>
      <c r="J50" s="23">
        <f t="shared" si="3"/>
        <v>17.019999999999982</v>
      </c>
      <c r="K50" s="24">
        <v>4</v>
      </c>
      <c r="L50" s="25" t="e">
        <f t="shared" si="1"/>
        <v>#N/A</v>
      </c>
    </row>
    <row r="51" spans="2:12" x14ac:dyDescent="0.3">
      <c r="B51" s="19">
        <f t="shared" si="2"/>
        <v>47</v>
      </c>
      <c r="C51" s="21">
        <f xml:space="preserve"> RTD("cqg.rtd",,"StudyData", $P$6, "Bar", "", "Time", $O$4,-$B51, $T$4, "", "","False")</f>
        <v>42670.791666666664</v>
      </c>
      <c r="D51" s="22" t="str">
        <f t="shared" si="0"/>
        <v>19:00</v>
      </c>
      <c r="E51" s="22">
        <f xml:space="preserve"> RTD("cqg.rtd",,"StudyData", $P$6, "Bar", "", "Time", $O$4, -$B51,$T$4,$S$4, "","False")</f>
        <v>42670.791666666664</v>
      </c>
      <c r="F51" s="23">
        <f xml:space="preserve"> RTD("cqg.rtd",,"StudyData", $P$6, "Bar", "", "Open", $O$4, -$B51, $T$4,$S$4,,$Q$4,$R$4)</f>
        <v>16.71</v>
      </c>
      <c r="G51" s="23">
        <f xml:space="preserve"> RTD("cqg.rtd",,"StudyData", $P$6, "Bar", "", "High", $O$4, -$B51, $T$4,$S$4,,$Q$4,$R$4)</f>
        <v>16.71</v>
      </c>
      <c r="H51" s="23">
        <f xml:space="preserve"> RTD("cqg.rtd",,"StudyData", $P$6, "Bar", "", "Low", $O$4, -$B51, $T$4,$S$4,,$Q$4,$R$4)</f>
        <v>16.66</v>
      </c>
      <c r="I51" s="23">
        <f xml:space="preserve"> RTD("cqg.rtd",,"StudyData", $P$6, "Bar", "", "Close", $O$4, -$B51, $T$4,$S$4,,$Q$4,$R$4)</f>
        <v>16.66</v>
      </c>
      <c r="J51" s="23">
        <f t="shared" si="3"/>
        <v>17.039999999999981</v>
      </c>
      <c r="K51" s="24">
        <v>1</v>
      </c>
      <c r="L51" s="25" t="e">
        <f t="shared" si="1"/>
        <v>#N/A</v>
      </c>
    </row>
    <row r="52" spans="2:12" x14ac:dyDescent="0.3">
      <c r="B52" s="19">
        <f t="shared" si="2"/>
        <v>48</v>
      </c>
      <c r="C52" s="21">
        <f xml:space="preserve"> RTD("cqg.rtd",,"StudyData", $P$6, "Bar", "", "Time", $O$4,-$B52, $T$4, "", "","False")</f>
        <v>42670.777777777781</v>
      </c>
      <c r="D52" s="22" t="str">
        <f t="shared" si="0"/>
        <v>18:40</v>
      </c>
      <c r="E52" s="22">
        <f xml:space="preserve"> RTD("cqg.rtd",,"StudyData", $P$6, "Bar", "", "Time", $O$4, -$B52,$T$4,$S$4, "","False")</f>
        <v>42670.777777777781</v>
      </c>
      <c r="F52" s="23">
        <f xml:space="preserve"> RTD("cqg.rtd",,"StudyData", $P$6, "Bar", "", "Open", $O$4, -$B52, $T$4,$S$4,,$Q$4,$R$4)</f>
        <v>16.690000000000001</v>
      </c>
      <c r="G52" s="23">
        <f xml:space="preserve"> RTD("cqg.rtd",,"StudyData", $P$6, "Bar", "", "High", $O$4, -$B52, $T$4,$S$4,,$Q$4,$R$4)</f>
        <v>16.71</v>
      </c>
      <c r="H52" s="23">
        <f xml:space="preserve"> RTD("cqg.rtd",,"StudyData", $P$6, "Bar", "", "Low", $O$4, -$B52, $T$4,$S$4,,$Q$4,$R$4)</f>
        <v>16.64</v>
      </c>
      <c r="I52" s="23">
        <f xml:space="preserve"> RTD("cqg.rtd",,"StudyData", $P$6, "Bar", "", "Close", $O$4, -$B52, $T$4,$S$4,,$Q$4,$R$4)</f>
        <v>16.64</v>
      </c>
      <c r="J52" s="23">
        <f t="shared" si="3"/>
        <v>17.059999999999981</v>
      </c>
      <c r="K52" s="24">
        <v>0</v>
      </c>
      <c r="L52" s="25" t="e">
        <f t="shared" si="1"/>
        <v>#N/A</v>
      </c>
    </row>
    <row r="53" spans="2:12" x14ac:dyDescent="0.3">
      <c r="B53" s="19">
        <f t="shared" si="2"/>
        <v>49</v>
      </c>
      <c r="C53" s="21">
        <f xml:space="preserve"> RTD("cqg.rtd",,"StudyData", $P$6, "Bar", "", "Time", $O$4,-$B53, $T$4, "", "","False")</f>
        <v>42670.763888888891</v>
      </c>
      <c r="D53" s="22" t="str">
        <f t="shared" si="0"/>
        <v>18:20</v>
      </c>
      <c r="E53" s="22">
        <f xml:space="preserve"> RTD("cqg.rtd",,"StudyData", $P$6, "Bar", "", "Time", $O$4, -$B53,$T$4,$S$4, "","False")</f>
        <v>42670.763888888891</v>
      </c>
      <c r="F53" s="23">
        <f xml:space="preserve"> RTD("cqg.rtd",,"StudyData", $P$6, "Bar", "", "Open", $O$4, -$B53, $T$4,$S$4,,$Q$4,$R$4)</f>
        <v>16.64</v>
      </c>
      <c r="G53" s="23">
        <f xml:space="preserve"> RTD("cqg.rtd",,"StudyData", $P$6, "Bar", "", "High", $O$4, -$B53, $T$4,$S$4,,$Q$4,$R$4)</f>
        <v>16.7</v>
      </c>
      <c r="H53" s="23">
        <f xml:space="preserve"> RTD("cqg.rtd",,"StudyData", $P$6, "Bar", "", "Low", $O$4, -$B53, $T$4,$S$4,,$Q$4,$R$4)</f>
        <v>16.61</v>
      </c>
      <c r="I53" s="23">
        <f xml:space="preserve"> RTD("cqg.rtd",,"StudyData", $P$6, "Bar", "", "Close", $O$4, -$B53, $T$4,$S$4,,$Q$4,$R$4)</f>
        <v>16.7</v>
      </c>
      <c r="J53" s="23">
        <f t="shared" si="3"/>
        <v>17.079999999999981</v>
      </c>
      <c r="K53" s="24">
        <v>0</v>
      </c>
      <c r="L53" s="25" t="e">
        <f t="shared" si="1"/>
        <v>#N/A</v>
      </c>
    </row>
    <row r="54" spans="2:12" x14ac:dyDescent="0.3">
      <c r="B54" s="19">
        <f t="shared" si="2"/>
        <v>50</v>
      </c>
      <c r="C54" s="21">
        <f xml:space="preserve"> RTD("cqg.rtd",,"StudyData", $P$6, "Bar", "", "Time", $O$4,-$B54, $T$4, "", "","False")</f>
        <v>42670.75</v>
      </c>
      <c r="D54" s="22" t="str">
        <f t="shared" si="0"/>
        <v>18:00</v>
      </c>
      <c r="E54" s="22">
        <f xml:space="preserve"> RTD("cqg.rtd",,"StudyData", $P$6, "Bar", "", "Time", $O$4, -$B54,$T$4,$S$4, "","False")</f>
        <v>42670.75</v>
      </c>
      <c r="F54" s="23">
        <f xml:space="preserve"> RTD("cqg.rtd",,"StudyData", $P$6, "Bar", "", "Open", $O$4, -$B54, $T$4,$S$4,,$Q$4,$R$4)</f>
        <v>16.71</v>
      </c>
      <c r="G54" s="23">
        <f xml:space="preserve"> RTD("cqg.rtd",,"StudyData", $P$6, "Bar", "", "High", $O$4, -$B54, $T$4,$S$4,,$Q$4,$R$4)</f>
        <v>16.72</v>
      </c>
      <c r="H54" s="23">
        <f xml:space="preserve"> RTD("cqg.rtd",,"StudyData", $P$6, "Bar", "", "Low", $O$4, -$B54, $T$4,$S$4,,$Q$4,$R$4)</f>
        <v>16.649999999999999</v>
      </c>
      <c r="I54" s="23">
        <f xml:space="preserve"> RTD("cqg.rtd",,"StudyData", $P$6, "Bar", "", "Close", $O$4, -$B54, $T$4,$S$4,,$Q$4,$R$4)</f>
        <v>16.7</v>
      </c>
      <c r="J54" s="23">
        <f t="shared" si="3"/>
        <v>17.09999999999998</v>
      </c>
      <c r="K54" s="24">
        <v>0</v>
      </c>
      <c r="L54" s="25" t="e">
        <f t="shared" si="1"/>
        <v>#N/A</v>
      </c>
    </row>
    <row r="55" spans="2:12" x14ac:dyDescent="0.3">
      <c r="B55" s="19">
        <f t="shared" si="2"/>
        <v>51</v>
      </c>
      <c r="C55" s="21">
        <f xml:space="preserve"> RTD("cqg.rtd",,"StudyData", $P$6, "Bar", "", "Time", $O$4,-$B55, $T$4, "", "","False")</f>
        <v>42670.736111111109</v>
      </c>
      <c r="D55" s="22" t="str">
        <f t="shared" si="0"/>
        <v>17:40</v>
      </c>
      <c r="E55" s="22">
        <f xml:space="preserve"> RTD("cqg.rtd",,"StudyData", $P$6, "Bar", "", "Time", $O$4, -$B55,$T$4,$S$4, "","False")</f>
        <v>42670.736111111109</v>
      </c>
      <c r="F55" s="23">
        <f xml:space="preserve"> RTD("cqg.rtd",,"StudyData", $P$6, "Bar", "", "Open", $O$4, -$B55, $T$4,$S$4,,$Q$4,$R$4)</f>
        <v>16.690000000000001</v>
      </c>
      <c r="G55" s="23">
        <f xml:space="preserve"> RTD("cqg.rtd",,"StudyData", $P$6, "Bar", "", "High", $O$4, -$B55, $T$4,$S$4,,$Q$4,$R$4)</f>
        <v>16.73</v>
      </c>
      <c r="H55" s="23">
        <f xml:space="preserve"> RTD("cqg.rtd",,"StudyData", $P$6, "Bar", "", "Low", $O$4, -$B55, $T$4,$S$4,,$Q$4,$R$4)</f>
        <v>16.64</v>
      </c>
      <c r="I55" s="23">
        <f xml:space="preserve"> RTD("cqg.rtd",,"StudyData", $P$6, "Bar", "", "Close", $O$4, -$B55, $T$4,$S$4,,$Q$4,$R$4)</f>
        <v>16.71</v>
      </c>
      <c r="J55" s="23">
        <f t="shared" si="3"/>
        <v>17.11999999999998</v>
      </c>
      <c r="K55" s="24">
        <v>0</v>
      </c>
      <c r="L55" s="25" t="e">
        <f t="shared" si="1"/>
        <v>#N/A</v>
      </c>
    </row>
    <row r="56" spans="2:12" x14ac:dyDescent="0.3">
      <c r="B56" s="19">
        <f t="shared" si="2"/>
        <v>52</v>
      </c>
      <c r="C56" s="21">
        <f xml:space="preserve"> RTD("cqg.rtd",,"StudyData", $P$6, "Bar", "", "Time", $O$4,-$B56, $T$4, "", "","False")</f>
        <v>42670.722222222219</v>
      </c>
      <c r="D56" s="22" t="str">
        <f t="shared" si="0"/>
        <v>17:20</v>
      </c>
      <c r="E56" s="22">
        <f xml:space="preserve"> RTD("cqg.rtd",,"StudyData", $P$6, "Bar", "", "Time", $O$4, -$B56,$T$4,$S$4, "","False")</f>
        <v>42670.722222222219</v>
      </c>
      <c r="F56" s="23">
        <f xml:space="preserve"> RTD("cqg.rtd",,"StudyData", $P$6, "Bar", "", "Open", $O$4, -$B56, $T$4,$S$4,,$Q$4,$R$4)</f>
        <v>16.73</v>
      </c>
      <c r="G56" s="23">
        <f xml:space="preserve"> RTD("cqg.rtd",,"StudyData", $P$6, "Bar", "", "High", $O$4, -$B56, $T$4,$S$4,,$Q$4,$R$4)</f>
        <v>16.73</v>
      </c>
      <c r="H56" s="23">
        <f xml:space="preserve"> RTD("cqg.rtd",,"StudyData", $P$6, "Bar", "", "Low", $O$4, -$B56, $T$4,$S$4,,$Q$4,$R$4)</f>
        <v>16.62</v>
      </c>
      <c r="I56" s="23">
        <f xml:space="preserve"> RTD("cqg.rtd",,"StudyData", $P$6, "Bar", "", "Close", $O$4, -$B56, $T$4,$S$4,,$Q$4,$R$4)</f>
        <v>16.690000000000001</v>
      </c>
      <c r="J56" s="23">
        <f t="shared" si="3"/>
        <v>17.139999999999979</v>
      </c>
      <c r="K56" s="24">
        <v>0</v>
      </c>
      <c r="L56" s="25" t="e">
        <f t="shared" si="1"/>
        <v>#N/A</v>
      </c>
    </row>
    <row r="57" spans="2:12" x14ac:dyDescent="0.3">
      <c r="B57" s="19">
        <f t="shared" si="2"/>
        <v>53</v>
      </c>
      <c r="C57" s="21">
        <f xml:space="preserve"> RTD("cqg.rtd",,"StudyData", $P$6, "Bar", "", "Time", $O$4,-$B57, $T$4, "", "","False")</f>
        <v>42670.708333333336</v>
      </c>
      <c r="D57" s="22" t="str">
        <f t="shared" si="0"/>
        <v>17:00</v>
      </c>
      <c r="E57" s="22">
        <f xml:space="preserve"> RTD("cqg.rtd",,"StudyData", $P$6, "Bar", "", "Time", $O$4, -$B57,$T$4,$S$4, "","False")</f>
        <v>42670.708333333336</v>
      </c>
      <c r="F57" s="23">
        <f xml:space="preserve"> RTD("cqg.rtd",,"StudyData", $P$6, "Bar", "", "Open", $O$4, -$B57, $T$4,$S$4,,$Q$4,$R$4)</f>
        <v>16.77</v>
      </c>
      <c r="G57" s="23">
        <f xml:space="preserve"> RTD("cqg.rtd",,"StudyData", $P$6, "Bar", "", "High", $O$4, -$B57, $T$4,$S$4,,$Q$4,$R$4)</f>
        <v>16.77</v>
      </c>
      <c r="H57" s="23">
        <f xml:space="preserve"> RTD("cqg.rtd",,"StudyData", $P$6, "Bar", "", "Low", $O$4, -$B57, $T$4,$S$4,,$Q$4,$R$4)</f>
        <v>16.649999999999999</v>
      </c>
      <c r="I57" s="23">
        <f xml:space="preserve"> RTD("cqg.rtd",,"StudyData", $P$6, "Bar", "", "Close", $O$4, -$B57, $T$4,$S$4,,$Q$4,$R$4)</f>
        <v>16.73</v>
      </c>
      <c r="J57" s="23">
        <f t="shared" si="3"/>
        <v>17.159999999999979</v>
      </c>
      <c r="K57" s="24">
        <v>0</v>
      </c>
      <c r="L57" s="25" t="e">
        <f t="shared" si="1"/>
        <v>#N/A</v>
      </c>
    </row>
    <row r="58" spans="2:12" x14ac:dyDescent="0.3">
      <c r="B58" s="19">
        <f t="shared" si="2"/>
        <v>54</v>
      </c>
      <c r="C58" s="21">
        <f xml:space="preserve"> RTD("cqg.rtd",,"StudyData", $P$6, "Bar", "", "Time", $O$4,-$B58, $T$4, "", "","False")</f>
        <v>42670.659722222219</v>
      </c>
      <c r="D58" s="22" t="str">
        <f t="shared" si="0"/>
        <v>15:50</v>
      </c>
      <c r="E58" s="22">
        <f xml:space="preserve"> RTD("cqg.rtd",,"StudyData", $P$6, "Bar", "", "Time", $O$4, -$B58,$T$4,$S$4, "","False")</f>
        <v>42670.659722222219</v>
      </c>
      <c r="F58" s="23">
        <f xml:space="preserve"> RTD("cqg.rtd",,"StudyData", $P$6, "Bar", "", "Open", $O$4, -$B58, $T$4,$S$4,,$Q$4,$R$4)</f>
        <v>16.77</v>
      </c>
      <c r="G58" s="23">
        <f xml:space="preserve"> RTD("cqg.rtd",,"StudyData", $P$6, "Bar", "", "High", $O$4, -$B58, $T$4,$S$4,,$Q$4,$R$4)</f>
        <v>16.78</v>
      </c>
      <c r="H58" s="23">
        <f xml:space="preserve"> RTD("cqg.rtd",,"StudyData", $P$6, "Bar", "", "Low", $O$4, -$B58, $T$4,$S$4,,$Q$4,$R$4)</f>
        <v>16.71</v>
      </c>
      <c r="I58" s="23">
        <f xml:space="preserve"> RTD("cqg.rtd",,"StudyData", $P$6, "Bar", "", "Close", $O$4, -$B58, $T$4,$S$4,,$Q$4,$R$4)</f>
        <v>16.77</v>
      </c>
      <c r="J58" s="23">
        <f t="shared" si="3"/>
        <v>17.179999999999978</v>
      </c>
      <c r="K58" s="24">
        <v>0</v>
      </c>
      <c r="L58" s="25" t="e">
        <f t="shared" si="1"/>
        <v>#N/A</v>
      </c>
    </row>
    <row r="59" spans="2:12" x14ac:dyDescent="0.3">
      <c r="B59" s="19">
        <f t="shared" si="2"/>
        <v>55</v>
      </c>
      <c r="C59" s="21">
        <f xml:space="preserve"> RTD("cqg.rtd",,"StudyData", $P$6, "Bar", "", "Time", $O$4,-$B59, $T$4, "", "","False")</f>
        <v>42670.645833333336</v>
      </c>
      <c r="D59" s="22" t="str">
        <f t="shared" si="0"/>
        <v>15:30</v>
      </c>
      <c r="E59" s="22">
        <f xml:space="preserve"> RTD("cqg.rtd",,"StudyData", $P$6, "Bar", "", "Time", $O$4, -$B59,$T$4,$S$4, "","False")</f>
        <v>42670.645833333336</v>
      </c>
      <c r="F59" s="23">
        <f xml:space="preserve"> RTD("cqg.rtd",,"StudyData", $P$6, "Bar", "", "Open", $O$4, -$B59, $T$4,$S$4,,$Q$4,$R$4)</f>
        <v>16.760000000000002</v>
      </c>
      <c r="G59" s="23">
        <f xml:space="preserve"> RTD("cqg.rtd",,"StudyData", $P$6, "Bar", "", "High", $O$4, -$B59, $T$4,$S$4,,$Q$4,$R$4)</f>
        <v>16.79</v>
      </c>
      <c r="H59" s="23">
        <f xml:space="preserve"> RTD("cqg.rtd",,"StudyData", $P$6, "Bar", "", "Low", $O$4, -$B59, $T$4,$S$4,,$Q$4,$R$4)</f>
        <v>16.71</v>
      </c>
      <c r="I59" s="23">
        <f xml:space="preserve"> RTD("cqg.rtd",,"StudyData", $P$6, "Bar", "", "Close", $O$4, -$B59, $T$4,$S$4,,$Q$4,$R$4)</f>
        <v>16.73</v>
      </c>
      <c r="J59" s="23">
        <f t="shared" si="3"/>
        <v>17.199999999999978</v>
      </c>
      <c r="K59" s="24">
        <v>0</v>
      </c>
      <c r="L59" s="25" t="e">
        <f t="shared" si="1"/>
        <v>#N/A</v>
      </c>
    </row>
    <row r="60" spans="2:12" x14ac:dyDescent="0.3">
      <c r="B60" s="19">
        <f t="shared" si="2"/>
        <v>56</v>
      </c>
      <c r="C60" s="21">
        <f xml:space="preserve"> RTD("cqg.rtd",,"StudyData", $P$6, "Bar", "", "Time", $O$4,-$B60, $T$4, "", "","False")</f>
        <v>42670.631944444445</v>
      </c>
      <c r="D60" s="22" t="str">
        <f t="shared" si="0"/>
        <v>15:10</v>
      </c>
      <c r="E60" s="22">
        <f xml:space="preserve"> RTD("cqg.rtd",,"StudyData", $P$6, "Bar", "", "Time", $O$4, -$B60,$T$4,$S$4, "","False")</f>
        <v>42670.631944444445</v>
      </c>
      <c r="F60" s="23">
        <f xml:space="preserve"> RTD("cqg.rtd",,"StudyData", $P$6, "Bar", "", "Open", $O$4, -$B60, $T$4,$S$4,,$Q$4,$R$4)</f>
        <v>16.739999999999998</v>
      </c>
      <c r="G60" s="23">
        <f xml:space="preserve"> RTD("cqg.rtd",,"StudyData", $P$6, "Bar", "", "High", $O$4, -$B60, $T$4,$S$4,,$Q$4,$R$4)</f>
        <v>16.8</v>
      </c>
      <c r="H60" s="23">
        <f xml:space="preserve"> RTD("cqg.rtd",,"StudyData", $P$6, "Bar", "", "Low", $O$4, -$B60, $T$4,$S$4,,$Q$4,$R$4)</f>
        <v>16.68</v>
      </c>
      <c r="I60" s="23">
        <f xml:space="preserve"> RTD("cqg.rtd",,"StudyData", $P$6, "Bar", "", "Close", $O$4, -$B60, $T$4,$S$4,,$Q$4,$R$4)</f>
        <v>16.79</v>
      </c>
      <c r="J60" s="23">
        <f t="shared" si="3"/>
        <v>17.219999999999978</v>
      </c>
      <c r="K60" s="24">
        <v>0</v>
      </c>
      <c r="L60" s="25" t="e">
        <f t="shared" si="1"/>
        <v>#N/A</v>
      </c>
    </row>
    <row r="61" spans="2:12" x14ac:dyDescent="0.3">
      <c r="B61" s="19">
        <f t="shared" si="2"/>
        <v>57</v>
      </c>
      <c r="C61" s="21">
        <f xml:space="preserve"> RTD("cqg.rtd",,"StudyData", $P$6, "Bar", "", "Time", $O$4,-$B61, $T$4, "", "","False")</f>
        <v>42670.618055555555</v>
      </c>
      <c r="D61" s="22" t="str">
        <f t="shared" si="0"/>
        <v>14:50</v>
      </c>
      <c r="E61" s="22">
        <f xml:space="preserve"> RTD("cqg.rtd",,"StudyData", $P$6, "Bar", "", "Time", $O$4, -$B61,$T$4,$S$4, "","False")</f>
        <v>42670.618055555555</v>
      </c>
      <c r="F61" s="23">
        <f xml:space="preserve"> RTD("cqg.rtd",,"StudyData", $P$6, "Bar", "", "Open", $O$4, -$B61, $T$4,$S$4,,$Q$4,$R$4)</f>
        <v>16.61</v>
      </c>
      <c r="G61" s="23">
        <f xml:space="preserve"> RTD("cqg.rtd",,"StudyData", $P$6, "Bar", "", "High", $O$4, -$B61, $T$4,$S$4,,$Q$4,$R$4)</f>
        <v>16.73</v>
      </c>
      <c r="H61" s="23">
        <f xml:space="preserve"> RTD("cqg.rtd",,"StudyData", $P$6, "Bar", "", "Low", $O$4, -$B61, $T$4,$S$4,,$Q$4,$R$4)</f>
        <v>16.61</v>
      </c>
      <c r="I61" s="23">
        <f xml:space="preserve"> RTD("cqg.rtd",,"StudyData", $P$6, "Bar", "", "Close", $O$4, -$B61, $T$4,$S$4,,$Q$4,$R$4)</f>
        <v>16.73</v>
      </c>
      <c r="J61" s="23">
        <f t="shared" si="3"/>
        <v>17.239999999999977</v>
      </c>
      <c r="K61" s="24">
        <v>0</v>
      </c>
      <c r="L61" s="25" t="e">
        <f t="shared" si="1"/>
        <v>#N/A</v>
      </c>
    </row>
    <row r="62" spans="2:12" x14ac:dyDescent="0.3">
      <c r="B62" s="19">
        <f t="shared" si="2"/>
        <v>58</v>
      </c>
      <c r="C62" s="21">
        <f xml:space="preserve"> RTD("cqg.rtd",,"StudyData", $P$6, "Bar", "", "Time", $O$4,-$B62, $T$4, "", "","False")</f>
        <v>42670.604166666664</v>
      </c>
      <c r="D62" s="22" t="str">
        <f t="shared" si="0"/>
        <v>14:30</v>
      </c>
      <c r="E62" s="22">
        <f xml:space="preserve"> RTD("cqg.rtd",,"StudyData", $P$6, "Bar", "", "Time", $O$4, -$B62,$T$4,$S$4, "","False")</f>
        <v>42670.604166666664</v>
      </c>
      <c r="F62" s="23">
        <f xml:space="preserve"> RTD("cqg.rtd",,"StudyData", $P$6, "Bar", "", "Open", $O$4, -$B62, $T$4,$S$4,,$Q$4,$R$4)</f>
        <v>16.61</v>
      </c>
      <c r="G62" s="23">
        <f xml:space="preserve"> RTD("cqg.rtd",,"StudyData", $P$6, "Bar", "", "High", $O$4, -$B62, $T$4,$S$4,,$Q$4,$R$4)</f>
        <v>16.670000000000002</v>
      </c>
      <c r="H62" s="23">
        <f xml:space="preserve"> RTD("cqg.rtd",,"StudyData", $P$6, "Bar", "", "Low", $O$4, -$B62, $T$4,$S$4,,$Q$4,$R$4)</f>
        <v>16.61</v>
      </c>
      <c r="I62" s="23">
        <f xml:space="preserve"> RTD("cqg.rtd",,"StudyData", $P$6, "Bar", "", "Close", $O$4, -$B62, $T$4,$S$4,,$Q$4,$R$4)</f>
        <v>16.61</v>
      </c>
      <c r="J62" s="23">
        <f t="shared" si="3"/>
        <v>17.259999999999977</v>
      </c>
      <c r="K62" s="24">
        <v>0</v>
      </c>
      <c r="L62" s="25" t="e">
        <f t="shared" si="1"/>
        <v>#N/A</v>
      </c>
    </row>
    <row r="63" spans="2:12" x14ac:dyDescent="0.3">
      <c r="B63" s="19">
        <f t="shared" si="2"/>
        <v>59</v>
      </c>
      <c r="C63" s="21">
        <f xml:space="preserve"> RTD("cqg.rtd",,"StudyData", $P$6, "Bar", "", "Time", $O$4,-$B63, $T$4, "", "","False")</f>
        <v>42670.590277777781</v>
      </c>
      <c r="D63" s="22" t="str">
        <f t="shared" si="0"/>
        <v>14:10</v>
      </c>
      <c r="E63" s="22">
        <f xml:space="preserve"> RTD("cqg.rtd",,"StudyData", $P$6, "Bar", "", "Time", $O$4, -$B63,$T$4,$S$4, "","False")</f>
        <v>42670.590277777781</v>
      </c>
      <c r="F63" s="23">
        <f xml:space="preserve"> RTD("cqg.rtd",,"StudyData", $P$6, "Bar", "", "Open", $O$4, -$B63, $T$4,$S$4,,$Q$4,$R$4)</f>
        <v>16.670000000000002</v>
      </c>
      <c r="G63" s="23">
        <f xml:space="preserve"> RTD("cqg.rtd",,"StudyData", $P$6, "Bar", "", "High", $O$4, -$B63, $T$4,$S$4,,$Q$4,$R$4)</f>
        <v>16.72</v>
      </c>
      <c r="H63" s="23">
        <f xml:space="preserve"> RTD("cqg.rtd",,"StudyData", $P$6, "Bar", "", "Low", $O$4, -$B63, $T$4,$S$4,,$Q$4,$R$4)</f>
        <v>16.600000000000001</v>
      </c>
      <c r="I63" s="23">
        <f xml:space="preserve"> RTD("cqg.rtd",,"StudyData", $P$6, "Bar", "", "Close", $O$4, -$B63, $T$4,$S$4,,$Q$4,$R$4)</f>
        <v>16.600000000000001</v>
      </c>
      <c r="J63" s="23">
        <f t="shared" si="3"/>
        <v>17.279999999999976</v>
      </c>
      <c r="K63" s="24">
        <v>0</v>
      </c>
      <c r="L63" s="25" t="e">
        <f t="shared" si="1"/>
        <v>#N/A</v>
      </c>
    </row>
    <row r="64" spans="2:12" x14ac:dyDescent="0.3">
      <c r="B64" s="19">
        <f t="shared" si="2"/>
        <v>60</v>
      </c>
      <c r="C64" s="21">
        <f xml:space="preserve"> RTD("cqg.rtd",,"StudyData", $P$6, "Bar", "", "Time", $O$4,-$B64, $T$4, "", "","False")</f>
        <v>42670.576388888891</v>
      </c>
      <c r="D64" s="22" t="str">
        <f t="shared" si="0"/>
        <v>13:50</v>
      </c>
      <c r="E64" s="22">
        <f xml:space="preserve"> RTD("cqg.rtd",,"StudyData", $P$6, "Bar", "", "Time", $O$4, -$B64,$T$4,$S$4, "","False")</f>
        <v>42670.576388888891</v>
      </c>
      <c r="F64" s="23">
        <f xml:space="preserve"> RTD("cqg.rtd",,"StudyData", $P$6, "Bar", "", "Open", $O$4, -$B64, $T$4,$S$4,,$Q$4,$R$4)</f>
        <v>16.79</v>
      </c>
      <c r="G64" s="23">
        <f xml:space="preserve"> RTD("cqg.rtd",,"StudyData", $P$6, "Bar", "", "High", $O$4, -$B64, $T$4,$S$4,,$Q$4,$R$4)</f>
        <v>16.829999999999998</v>
      </c>
      <c r="H64" s="23">
        <f xml:space="preserve"> RTD("cqg.rtd",,"StudyData", $P$6, "Bar", "", "Low", $O$4, -$B64, $T$4,$S$4,,$Q$4,$R$4)</f>
        <v>16.64</v>
      </c>
      <c r="I64" s="23">
        <f xml:space="preserve"> RTD("cqg.rtd",,"StudyData", $P$6, "Bar", "", "Close", $O$4, -$B64, $T$4,$S$4,,$Q$4,$R$4)</f>
        <v>16.68</v>
      </c>
      <c r="J64" s="23">
        <f t="shared" si="3"/>
        <v>17.299999999999976</v>
      </c>
      <c r="K64" s="24">
        <v>0</v>
      </c>
      <c r="L64" s="25" t="e">
        <f t="shared" si="1"/>
        <v>#N/A</v>
      </c>
    </row>
    <row r="65" spans="2:12" x14ac:dyDescent="0.3">
      <c r="B65" s="19">
        <f t="shared" si="2"/>
        <v>61</v>
      </c>
      <c r="C65" s="21">
        <f xml:space="preserve"> RTD("cqg.rtd",,"StudyData", $P$6, "Bar", "", "Time", $O$4,-$B65, $T$4, "", "","False")</f>
        <v>42670.5625</v>
      </c>
      <c r="D65" s="22" t="str">
        <f t="shared" si="0"/>
        <v>13:30</v>
      </c>
      <c r="E65" s="22">
        <f xml:space="preserve"> RTD("cqg.rtd",,"StudyData", $P$6, "Bar", "", "Time", $O$4, -$B65,$T$4,$S$4, "","False")</f>
        <v>42670.5625</v>
      </c>
      <c r="F65" s="23">
        <f xml:space="preserve"> RTD("cqg.rtd",,"StudyData", $P$6, "Bar", "", "Open", $O$4, -$B65, $T$4,$S$4,,$Q$4,$R$4)</f>
        <v>16.899999999999999</v>
      </c>
      <c r="G65" s="23">
        <f xml:space="preserve"> RTD("cqg.rtd",,"StudyData", $P$6, "Bar", "", "High", $O$4, -$B65, $T$4,$S$4,,$Q$4,$R$4)</f>
        <v>16.93</v>
      </c>
      <c r="H65" s="23">
        <f xml:space="preserve"> RTD("cqg.rtd",,"StudyData", $P$6, "Bar", "", "Low", $O$4, -$B65, $T$4,$S$4,,$Q$4,$R$4)</f>
        <v>16.82</v>
      </c>
      <c r="I65" s="23">
        <f xml:space="preserve"> RTD("cqg.rtd",,"StudyData", $P$6, "Bar", "", "Close", $O$4, -$B65, $T$4,$S$4,,$Q$4,$R$4)</f>
        <v>16.829999999999998</v>
      </c>
      <c r="J65" s="23">
        <f t="shared" si="3"/>
        <v>17.319999999999975</v>
      </c>
      <c r="K65" s="24">
        <v>0</v>
      </c>
      <c r="L65" s="25" t="e">
        <f t="shared" si="1"/>
        <v>#N/A</v>
      </c>
    </row>
    <row r="66" spans="2:12" x14ac:dyDescent="0.3">
      <c r="B66" s="19">
        <f t="shared" si="2"/>
        <v>62</v>
      </c>
      <c r="C66" s="21">
        <f xml:space="preserve"> RTD("cqg.rtd",,"StudyData", $P$6, "Bar", "", "Time", $O$4,-$B66, $T$4, "", "","False")</f>
        <v>42670.555555555555</v>
      </c>
      <c r="D66" s="22" t="str">
        <f t="shared" si="0"/>
        <v>13:20</v>
      </c>
      <c r="E66" s="22">
        <f xml:space="preserve"> RTD("cqg.rtd",,"StudyData", $P$6, "Bar", "", "Time", $O$4, -$B66,$T$4,$S$4, "","False")</f>
        <v>42670.555555555555</v>
      </c>
      <c r="F66" s="23">
        <f xml:space="preserve"> RTD("cqg.rtd",,"StudyData", $P$6, "Bar", "", "Open", $O$4, -$B66, $T$4,$S$4,,$Q$4,$R$4)</f>
        <v>16.920000000000002</v>
      </c>
      <c r="G66" s="23">
        <f xml:space="preserve"> RTD("cqg.rtd",,"StudyData", $P$6, "Bar", "", "High", $O$4, -$B66, $T$4,$S$4,,$Q$4,$R$4)</f>
        <v>16.940000000000001</v>
      </c>
      <c r="H66" s="23">
        <f xml:space="preserve"> RTD("cqg.rtd",,"StudyData", $P$6, "Bar", "", "Low", $O$4, -$B66, $T$4,$S$4,,$Q$4,$R$4)</f>
        <v>16.86</v>
      </c>
      <c r="I66" s="23">
        <f xml:space="preserve"> RTD("cqg.rtd",,"StudyData", $P$6, "Bar", "", "Close", $O$4, -$B66, $T$4,$S$4,,$Q$4,$R$4)</f>
        <v>16.89</v>
      </c>
      <c r="J66" s="23">
        <f t="shared" si="3"/>
        <v>17.339999999999975</v>
      </c>
      <c r="K66" s="24">
        <v>0</v>
      </c>
      <c r="L66" s="25" t="e">
        <f t="shared" si="1"/>
        <v>#N/A</v>
      </c>
    </row>
    <row r="67" spans="2:12" x14ac:dyDescent="0.3">
      <c r="B67" s="19">
        <f t="shared" si="2"/>
        <v>63</v>
      </c>
      <c r="C67" s="21">
        <f xml:space="preserve"> RTD("cqg.rtd",,"StudyData", $P$6, "Bar", "", "Time", $O$4,-$B67, $T$4, "", "","False")</f>
        <v>42670.541666666664</v>
      </c>
      <c r="D67" s="22" t="str">
        <f t="shared" si="0"/>
        <v>13:00</v>
      </c>
      <c r="E67" s="22">
        <f xml:space="preserve"> RTD("cqg.rtd",,"StudyData", $P$6, "Bar", "", "Time", $O$4, -$B67,$T$4,$S$4, "","False")</f>
        <v>42670.541666666664</v>
      </c>
      <c r="F67" s="23">
        <f xml:space="preserve"> RTD("cqg.rtd",,"StudyData", $P$6, "Bar", "", "Open", $O$4, -$B67, $T$4,$S$4,,$Q$4,$R$4)</f>
        <v>16.940000000000001</v>
      </c>
      <c r="G67" s="23">
        <f xml:space="preserve"> RTD("cqg.rtd",,"StudyData", $P$6, "Bar", "", "High", $O$4, -$B67, $T$4,$S$4,,$Q$4,$R$4)</f>
        <v>16.96</v>
      </c>
      <c r="H67" s="23">
        <f xml:space="preserve"> RTD("cqg.rtd",,"StudyData", $P$6, "Bar", "", "Low", $O$4, -$B67, $T$4,$S$4,,$Q$4,$R$4)</f>
        <v>16.88</v>
      </c>
      <c r="I67" s="23">
        <f xml:space="preserve"> RTD("cqg.rtd",,"StudyData", $P$6, "Bar", "", "Close", $O$4, -$B67, $T$4,$S$4,,$Q$4,$R$4)</f>
        <v>16.940000000000001</v>
      </c>
      <c r="J67" s="23">
        <f t="shared" si="3"/>
        <v>17.359999999999975</v>
      </c>
      <c r="K67" s="24">
        <v>0</v>
      </c>
      <c r="L67" s="25" t="e">
        <f t="shared" si="1"/>
        <v>#N/A</v>
      </c>
    </row>
    <row r="68" spans="2:12" x14ac:dyDescent="0.3">
      <c r="B68" s="19">
        <f t="shared" si="2"/>
        <v>64</v>
      </c>
      <c r="C68" s="21">
        <f xml:space="preserve"> RTD("cqg.rtd",,"StudyData", $P$6, "Bar", "", "Time", $O$4,-$B68, $T$4, "", "","False")</f>
        <v>42670.527777777781</v>
      </c>
      <c r="D68" s="22" t="str">
        <f t="shared" si="0"/>
        <v>12:40</v>
      </c>
      <c r="E68" s="22">
        <f xml:space="preserve"> RTD("cqg.rtd",,"StudyData", $P$6, "Bar", "", "Time", $O$4, -$B68,$T$4,$S$4, "","False")</f>
        <v>42670.527777777781</v>
      </c>
      <c r="F68" s="23">
        <f xml:space="preserve"> RTD("cqg.rtd",,"StudyData", $P$6, "Bar", "", "Open", $O$4, -$B68, $T$4,$S$4,,$Q$4,$R$4)</f>
        <v>16.920000000000002</v>
      </c>
      <c r="G68" s="23">
        <f xml:space="preserve"> RTD("cqg.rtd",,"StudyData", $P$6, "Bar", "", "High", $O$4, -$B68, $T$4,$S$4,,$Q$4,$R$4)</f>
        <v>16.989999999999998</v>
      </c>
      <c r="H68" s="23">
        <f xml:space="preserve"> RTD("cqg.rtd",,"StudyData", $P$6, "Bar", "", "Low", $O$4, -$B68, $T$4,$S$4,,$Q$4,$R$4)</f>
        <v>16.89</v>
      </c>
      <c r="I68" s="23">
        <f xml:space="preserve"> RTD("cqg.rtd",,"StudyData", $P$6, "Bar", "", "Close", $O$4, -$B68, $T$4,$S$4,,$Q$4,$R$4)</f>
        <v>16.96</v>
      </c>
      <c r="J68" s="23">
        <f t="shared" si="3"/>
        <v>17.379999999999974</v>
      </c>
      <c r="K68" s="24">
        <v>0</v>
      </c>
      <c r="L68" s="25" t="e">
        <f t="shared" si="1"/>
        <v>#N/A</v>
      </c>
    </row>
    <row r="69" spans="2:12" x14ac:dyDescent="0.3">
      <c r="B69" s="19">
        <f t="shared" si="2"/>
        <v>65</v>
      </c>
      <c r="C69" s="21">
        <f xml:space="preserve"> RTD("cqg.rtd",,"StudyData", $P$6, "Bar", "", "Time", $O$4,-$B69, $T$4, "", "","False")</f>
        <v>42670.513888888891</v>
      </c>
      <c r="D69" s="22" t="str">
        <f t="shared" ref="D69:D132" si="4">IF(ISTEXT($O$4),TEXT(C69,"MM/DD/YY"),TEXT(E69,"H:MM"))</f>
        <v>12:20</v>
      </c>
      <c r="E69" s="22">
        <f xml:space="preserve"> RTD("cqg.rtd",,"StudyData", $P$6, "Bar", "", "Time", $O$4, -$B69,$T$4,$S$4, "","False")</f>
        <v>42670.513888888891</v>
      </c>
      <c r="F69" s="23">
        <f xml:space="preserve"> RTD("cqg.rtd",,"StudyData", $P$6, "Bar", "", "Open", $O$4, -$B69, $T$4,$S$4,,$Q$4,$R$4)</f>
        <v>16.96</v>
      </c>
      <c r="G69" s="23">
        <f xml:space="preserve"> RTD("cqg.rtd",,"StudyData", $P$6, "Bar", "", "High", $O$4, -$B69, $T$4,$S$4,,$Q$4,$R$4)</f>
        <v>16.96</v>
      </c>
      <c r="H69" s="23">
        <f xml:space="preserve"> RTD("cqg.rtd",,"StudyData", $P$6, "Bar", "", "Low", $O$4, -$B69, $T$4,$S$4,,$Q$4,$R$4)</f>
        <v>16.88</v>
      </c>
      <c r="I69" s="23">
        <f xml:space="preserve"> RTD("cqg.rtd",,"StudyData", $P$6, "Bar", "", "Close", $O$4, -$B69, $T$4,$S$4,,$Q$4,$R$4)</f>
        <v>16.88</v>
      </c>
      <c r="J69" s="23">
        <f t="shared" si="3"/>
        <v>17.399999999999974</v>
      </c>
      <c r="K69" s="24">
        <v>0</v>
      </c>
      <c r="L69" s="25" t="e">
        <f t="shared" ref="L69" si="5">IF(AND($I$4&gt;=J69,$I$4&lt;J70),IF(K69=0,1,K69),NA())</f>
        <v>#N/A</v>
      </c>
    </row>
    <row r="70" spans="2:12" x14ac:dyDescent="0.3">
      <c r="B70" s="19">
        <f t="shared" ref="B70:B133" si="6">B69+1</f>
        <v>66</v>
      </c>
      <c r="C70" s="21">
        <f xml:space="preserve"> RTD("cqg.rtd",,"StudyData", $P$6, "Bar", "", "Time", $O$4,-$B70, $T$4, "", "","False")</f>
        <v>42670.5</v>
      </c>
      <c r="D70" s="22" t="str">
        <f t="shared" si="4"/>
        <v>12:00</v>
      </c>
      <c r="E70" s="22">
        <f xml:space="preserve"> RTD("cqg.rtd",,"StudyData", $P$6, "Bar", "", "Time", $O$4, -$B70,$T$4,$S$4, "","False")</f>
        <v>42670.5</v>
      </c>
      <c r="F70" s="23">
        <f xml:space="preserve"> RTD("cqg.rtd",,"StudyData", $P$6, "Bar", "", "Open", $O$4, -$B70, $T$4,$S$4,,$Q$4,$R$4)</f>
        <v>17.010000000000002</v>
      </c>
      <c r="G70" s="23">
        <f xml:space="preserve"> RTD("cqg.rtd",,"StudyData", $P$6, "Bar", "", "High", $O$4, -$B70, $T$4,$S$4,,$Q$4,$R$4)</f>
        <v>17.010000000000002</v>
      </c>
      <c r="H70" s="23">
        <f xml:space="preserve"> RTD("cqg.rtd",,"StudyData", $P$6, "Bar", "", "Low", $O$4, -$B70, $T$4,$S$4,,$Q$4,$R$4)</f>
        <v>16.91</v>
      </c>
      <c r="I70" s="23">
        <f xml:space="preserve"> RTD("cqg.rtd",,"StudyData", $P$6, "Bar", "", "Close", $O$4, -$B70, $T$4,$S$4,,$Q$4,$R$4)</f>
        <v>16.95</v>
      </c>
      <c r="J70" s="23"/>
      <c r="K70" s="23"/>
      <c r="L70" s="23"/>
    </row>
    <row r="71" spans="2:12" x14ac:dyDescent="0.3">
      <c r="B71" s="19">
        <f t="shared" si="6"/>
        <v>67</v>
      </c>
      <c r="C71" s="21">
        <f xml:space="preserve"> RTD("cqg.rtd",,"StudyData", $P$6, "Bar", "", "Time", $O$4,-$B71, $T$4, "", "","False")</f>
        <v>42670.486111111109</v>
      </c>
      <c r="D71" s="22" t="str">
        <f t="shared" si="4"/>
        <v>11:40</v>
      </c>
      <c r="E71" s="22">
        <f xml:space="preserve"> RTD("cqg.rtd",,"StudyData", $P$6, "Bar", "", "Time", $O$4, -$B71,$T$4,$S$4, "","False")</f>
        <v>42670.486111111109</v>
      </c>
      <c r="F71" s="23">
        <f xml:space="preserve"> RTD("cqg.rtd",,"StudyData", $P$6, "Bar", "", "Open", $O$4, -$B71, $T$4,$S$4,,$Q$4,$R$4)</f>
        <v>17.02</v>
      </c>
      <c r="G71" s="23">
        <f xml:space="preserve"> RTD("cqg.rtd",,"StudyData", $P$6, "Bar", "", "High", $O$4, -$B71, $T$4,$S$4,,$Q$4,$R$4)</f>
        <v>17.04</v>
      </c>
      <c r="H71" s="23">
        <f xml:space="preserve"> RTD("cqg.rtd",,"StudyData", $P$6, "Bar", "", "Low", $O$4, -$B71, $T$4,$S$4,,$Q$4,$R$4)</f>
        <v>16.940000000000001</v>
      </c>
      <c r="I71" s="23">
        <f xml:space="preserve"> RTD("cqg.rtd",,"StudyData", $P$6, "Bar", "", "Close", $O$4, -$B71, $T$4,$S$4,,$Q$4,$R$4)</f>
        <v>16.96</v>
      </c>
      <c r="J71" s="23"/>
      <c r="K71" s="23"/>
      <c r="L71" s="23"/>
    </row>
    <row r="72" spans="2:12" x14ac:dyDescent="0.3">
      <c r="B72" s="19">
        <f t="shared" si="6"/>
        <v>68</v>
      </c>
      <c r="C72" s="21">
        <f xml:space="preserve"> RTD("cqg.rtd",,"StudyData", $P$6, "Bar", "", "Time", $O$4,-$B72, $T$4, "", "","False")</f>
        <v>42670.472222222219</v>
      </c>
      <c r="D72" s="22" t="str">
        <f t="shared" si="4"/>
        <v>11:20</v>
      </c>
      <c r="E72" s="22">
        <f xml:space="preserve"> RTD("cqg.rtd",,"StudyData", $P$6, "Bar", "", "Time", $O$4, -$B72,$T$4,$S$4, "","False")</f>
        <v>42670.472222222219</v>
      </c>
      <c r="F72" s="23">
        <f xml:space="preserve"> RTD("cqg.rtd",,"StudyData", $P$6, "Bar", "", "Open", $O$4, -$B72, $T$4,$S$4,,$Q$4,$R$4)</f>
        <v>16.95</v>
      </c>
      <c r="G72" s="23">
        <f xml:space="preserve"> RTD("cqg.rtd",,"StudyData", $P$6, "Bar", "", "High", $O$4, -$B72, $T$4,$S$4,,$Q$4,$R$4)</f>
        <v>17.02</v>
      </c>
      <c r="H72" s="23">
        <f xml:space="preserve"> RTD("cqg.rtd",,"StudyData", $P$6, "Bar", "", "Low", $O$4, -$B72, $T$4,$S$4,,$Q$4,$R$4)</f>
        <v>16.91</v>
      </c>
      <c r="I72" s="23">
        <f xml:space="preserve"> RTD("cqg.rtd",,"StudyData", $P$6, "Bar", "", "Close", $O$4, -$B72, $T$4,$S$4,,$Q$4,$R$4)</f>
        <v>16.98</v>
      </c>
      <c r="J72" s="23"/>
      <c r="K72" s="23"/>
      <c r="L72" s="23"/>
    </row>
    <row r="73" spans="2:12" x14ac:dyDescent="0.3">
      <c r="B73" s="19">
        <f t="shared" si="6"/>
        <v>69</v>
      </c>
      <c r="C73" s="21">
        <f xml:space="preserve"> RTD("cqg.rtd",,"StudyData", $P$6, "Bar", "", "Time", $O$4,-$B73, $T$4, "", "","False")</f>
        <v>42670.458333333336</v>
      </c>
      <c r="D73" s="22" t="str">
        <f t="shared" si="4"/>
        <v>11:00</v>
      </c>
      <c r="E73" s="22">
        <f xml:space="preserve"> RTD("cqg.rtd",,"StudyData", $P$6, "Bar", "", "Time", $O$4, -$B73,$T$4,$S$4, "","False")</f>
        <v>42670.458333333336</v>
      </c>
      <c r="F73" s="23">
        <f xml:space="preserve"> RTD("cqg.rtd",,"StudyData", $P$6, "Bar", "", "Open", $O$4, -$B73, $T$4,$S$4,,$Q$4,$R$4)</f>
        <v>17.05</v>
      </c>
      <c r="G73" s="23">
        <f xml:space="preserve"> RTD("cqg.rtd",,"StudyData", $P$6, "Bar", "", "High", $O$4, -$B73, $T$4,$S$4,,$Q$4,$R$4)</f>
        <v>17.05</v>
      </c>
      <c r="H73" s="23">
        <f xml:space="preserve"> RTD("cqg.rtd",,"StudyData", $P$6, "Bar", "", "Low", $O$4, -$B73, $T$4,$S$4,,$Q$4,$R$4)</f>
        <v>16.93</v>
      </c>
      <c r="I73" s="23">
        <f xml:space="preserve"> RTD("cqg.rtd",,"StudyData", $P$6, "Bar", "", "Close", $O$4, -$B73, $T$4,$S$4,,$Q$4,$R$4)</f>
        <v>16.93</v>
      </c>
      <c r="J73" s="23"/>
      <c r="K73" s="23"/>
      <c r="L73" s="23"/>
    </row>
    <row r="74" spans="2:12" x14ac:dyDescent="0.3">
      <c r="B74" s="19">
        <f t="shared" si="6"/>
        <v>70</v>
      </c>
      <c r="C74" s="21">
        <f xml:space="preserve"> RTD("cqg.rtd",,"StudyData", $P$6, "Bar", "", "Time", $O$4,-$B74, $T$4, "", "","False")</f>
        <v>42670.444444444445</v>
      </c>
      <c r="D74" s="22" t="str">
        <f t="shared" si="4"/>
        <v>10:40</v>
      </c>
      <c r="E74" s="22">
        <f xml:space="preserve"> RTD("cqg.rtd",,"StudyData", $P$6, "Bar", "", "Time", $O$4, -$B74,$T$4,$S$4, "","False")</f>
        <v>42670.444444444445</v>
      </c>
      <c r="F74" s="23">
        <f xml:space="preserve"> RTD("cqg.rtd",,"StudyData", $P$6, "Bar", "", "Open", $O$4, -$B74, $T$4,$S$4,,$Q$4,$R$4)</f>
        <v>17.010000000000002</v>
      </c>
      <c r="G74" s="23">
        <f xml:space="preserve"> RTD("cqg.rtd",,"StudyData", $P$6, "Bar", "", "High", $O$4, -$B74, $T$4,$S$4,,$Q$4,$R$4)</f>
        <v>17.07</v>
      </c>
      <c r="H74" s="23">
        <f xml:space="preserve"> RTD("cqg.rtd",,"StudyData", $P$6, "Bar", "", "Low", $O$4, -$B74, $T$4,$S$4,,$Q$4,$R$4)</f>
        <v>16.98</v>
      </c>
      <c r="I74" s="23">
        <f xml:space="preserve"> RTD("cqg.rtd",,"StudyData", $P$6, "Bar", "", "Close", $O$4, -$B74, $T$4,$S$4,,$Q$4,$R$4)</f>
        <v>17.010000000000002</v>
      </c>
      <c r="J74" s="23"/>
      <c r="K74" s="23"/>
      <c r="L74" s="23"/>
    </row>
    <row r="75" spans="2:12" x14ac:dyDescent="0.3">
      <c r="B75" s="19">
        <f t="shared" si="6"/>
        <v>71</v>
      </c>
      <c r="C75" s="21">
        <f xml:space="preserve"> RTD("cqg.rtd",,"StudyData", $P$6, "Bar", "", "Time", $O$4,-$B75, $T$4, "", "","False")</f>
        <v>42670.430555555555</v>
      </c>
      <c r="D75" s="22" t="str">
        <f t="shared" si="4"/>
        <v>10:20</v>
      </c>
      <c r="E75" s="22">
        <f xml:space="preserve"> RTD("cqg.rtd",,"StudyData", $P$6, "Bar", "", "Time", $O$4, -$B75,$T$4,$S$4, "","False")</f>
        <v>42670.430555555555</v>
      </c>
      <c r="F75" s="23">
        <f xml:space="preserve"> RTD("cqg.rtd",,"StudyData", $P$6, "Bar", "", "Open", $O$4, -$B75, $T$4,$S$4,,$Q$4,$R$4)</f>
        <v>17.05</v>
      </c>
      <c r="G75" s="23">
        <f xml:space="preserve"> RTD("cqg.rtd",,"StudyData", $P$6, "Bar", "", "High", $O$4, -$B75, $T$4,$S$4,,$Q$4,$R$4)</f>
        <v>17.09</v>
      </c>
      <c r="H75" s="23">
        <f xml:space="preserve"> RTD("cqg.rtd",,"StudyData", $P$6, "Bar", "", "Low", $O$4, -$B75, $T$4,$S$4,,$Q$4,$R$4)</f>
        <v>16.989999999999998</v>
      </c>
      <c r="I75" s="23">
        <f xml:space="preserve"> RTD("cqg.rtd",,"StudyData", $P$6, "Bar", "", "Close", $O$4, -$B75, $T$4,$S$4,,$Q$4,$R$4)</f>
        <v>16.989999999999998</v>
      </c>
      <c r="J75" s="23"/>
      <c r="K75" s="23"/>
      <c r="L75" s="23"/>
    </row>
    <row r="76" spans="2:12" x14ac:dyDescent="0.3">
      <c r="B76" s="19">
        <f t="shared" si="6"/>
        <v>72</v>
      </c>
      <c r="C76" s="21">
        <f xml:space="preserve"> RTD("cqg.rtd",,"StudyData", $P$6, "Bar", "", "Time", $O$4,-$B76, $T$4, "", "","False")</f>
        <v>42670.416666666664</v>
      </c>
      <c r="D76" s="22" t="str">
        <f t="shared" si="4"/>
        <v>10:00</v>
      </c>
      <c r="E76" s="22">
        <f xml:space="preserve"> RTD("cqg.rtd",,"StudyData", $P$6, "Bar", "", "Time", $O$4, -$B76,$T$4,$S$4, "","False")</f>
        <v>42670.416666666664</v>
      </c>
      <c r="F76" s="23">
        <f xml:space="preserve"> RTD("cqg.rtd",,"StudyData", $P$6, "Bar", "", "Open", $O$4, -$B76, $T$4,$S$4,,$Q$4,$R$4)</f>
        <v>16.989999999999998</v>
      </c>
      <c r="G76" s="23">
        <f xml:space="preserve"> RTD("cqg.rtd",,"StudyData", $P$6, "Bar", "", "High", $O$4, -$B76, $T$4,$S$4,,$Q$4,$R$4)</f>
        <v>17.05</v>
      </c>
      <c r="H76" s="23">
        <f xml:space="preserve"> RTD("cqg.rtd",,"StudyData", $P$6, "Bar", "", "Low", $O$4, -$B76, $T$4,$S$4,,$Q$4,$R$4)</f>
        <v>16.940000000000001</v>
      </c>
      <c r="I76" s="23">
        <f xml:space="preserve"> RTD("cqg.rtd",,"StudyData", $P$6, "Bar", "", "Close", $O$4, -$B76, $T$4,$S$4,,$Q$4,$R$4)</f>
        <v>16.98</v>
      </c>
      <c r="J76" s="23"/>
      <c r="K76" s="23"/>
      <c r="L76" s="23"/>
    </row>
    <row r="77" spans="2:12" x14ac:dyDescent="0.3">
      <c r="B77" s="19">
        <f t="shared" si="6"/>
        <v>73</v>
      </c>
      <c r="C77" s="21">
        <f xml:space="preserve"> RTD("cqg.rtd",,"StudyData", $P$6, "Bar", "", "Time", $O$4,-$B77, $T$4, "", "","False")</f>
        <v>42670.402777777781</v>
      </c>
      <c r="D77" s="22" t="str">
        <f t="shared" si="4"/>
        <v>9:40</v>
      </c>
      <c r="E77" s="22">
        <f xml:space="preserve"> RTD("cqg.rtd",,"StudyData", $P$6, "Bar", "", "Time", $O$4, -$B77,$T$4,$S$4, "","False")</f>
        <v>42670.402777777781</v>
      </c>
      <c r="F77" s="23">
        <f xml:space="preserve"> RTD("cqg.rtd",,"StudyData", $P$6, "Bar", "", "Open", $O$4, -$B77, $T$4,$S$4,,$Q$4,$R$4)</f>
        <v>16.899999999999999</v>
      </c>
      <c r="G77" s="23">
        <f xml:space="preserve"> RTD("cqg.rtd",,"StudyData", $P$6, "Bar", "", "High", $O$4, -$B77, $T$4,$S$4,,$Q$4,$R$4)</f>
        <v>17.079999999999998</v>
      </c>
      <c r="H77" s="23">
        <f xml:space="preserve"> RTD("cqg.rtd",,"StudyData", $P$6, "Bar", "", "Low", $O$4, -$B77, $T$4,$S$4,,$Q$4,$R$4)</f>
        <v>16.899999999999999</v>
      </c>
      <c r="I77" s="23">
        <f xml:space="preserve"> RTD("cqg.rtd",,"StudyData", $P$6, "Bar", "", "Close", $O$4, -$B77, $T$4,$S$4,,$Q$4,$R$4)</f>
        <v>17</v>
      </c>
      <c r="J77" s="23"/>
      <c r="K77" s="23"/>
      <c r="L77" s="23"/>
    </row>
    <row r="78" spans="2:12" x14ac:dyDescent="0.3">
      <c r="B78" s="19">
        <f t="shared" si="6"/>
        <v>74</v>
      </c>
      <c r="C78" s="21">
        <f xml:space="preserve"> RTD("cqg.rtd",,"StudyData", $P$6, "Bar", "", "Time", $O$4,-$B78, $T$4, "", "","False")</f>
        <v>42670.388888888891</v>
      </c>
      <c r="D78" s="22" t="str">
        <f t="shared" si="4"/>
        <v>9:20</v>
      </c>
      <c r="E78" s="22">
        <f xml:space="preserve"> RTD("cqg.rtd",,"StudyData", $P$6, "Bar", "", "Time", $O$4, -$B78,$T$4,$S$4, "","False")</f>
        <v>42670.388888888891</v>
      </c>
      <c r="F78" s="23">
        <f xml:space="preserve"> RTD("cqg.rtd",,"StudyData", $P$6, "Bar", "", "Open", $O$4, -$B78, $T$4,$S$4,,$Q$4,$R$4)</f>
        <v>16.96</v>
      </c>
      <c r="G78" s="23">
        <f xml:space="preserve"> RTD("cqg.rtd",,"StudyData", $P$6, "Bar", "", "High", $O$4, -$B78, $T$4,$S$4,,$Q$4,$R$4)</f>
        <v>17.05</v>
      </c>
      <c r="H78" s="23">
        <f xml:space="preserve"> RTD("cqg.rtd",,"StudyData", $P$6, "Bar", "", "Low", $O$4, -$B78, $T$4,$S$4,,$Q$4,$R$4)</f>
        <v>16.899999999999999</v>
      </c>
      <c r="I78" s="23">
        <f xml:space="preserve"> RTD("cqg.rtd",,"StudyData", $P$6, "Bar", "", "Close", $O$4, -$B78, $T$4,$S$4,,$Q$4,$R$4)</f>
        <v>16.96</v>
      </c>
      <c r="J78" s="23"/>
      <c r="K78" s="23"/>
      <c r="L78" s="23"/>
    </row>
    <row r="79" spans="2:12" x14ac:dyDescent="0.3">
      <c r="B79" s="19">
        <f t="shared" si="6"/>
        <v>75</v>
      </c>
      <c r="C79" s="21">
        <f xml:space="preserve"> RTD("cqg.rtd",,"StudyData", $P$6, "Bar", "", "Time", $O$4,-$B79, $T$4, "", "","False")</f>
        <v>42670.375</v>
      </c>
      <c r="D79" s="22" t="str">
        <f t="shared" si="4"/>
        <v>9:00</v>
      </c>
      <c r="E79" s="22">
        <f xml:space="preserve"> RTD("cqg.rtd",,"StudyData", $P$6, "Bar", "", "Time", $O$4, -$B79,$T$4,$S$4, "","False")</f>
        <v>42670.375</v>
      </c>
      <c r="F79" s="23">
        <f xml:space="preserve"> RTD("cqg.rtd",,"StudyData", $P$6, "Bar", "", "Open", $O$4, -$B79, $T$4,$S$4,,$Q$4,$R$4)</f>
        <v>16.98</v>
      </c>
      <c r="G79" s="23">
        <f xml:space="preserve"> RTD("cqg.rtd",,"StudyData", $P$6, "Bar", "", "High", $O$4, -$B79, $T$4,$S$4,,$Q$4,$R$4)</f>
        <v>17.03</v>
      </c>
      <c r="H79" s="23">
        <f xml:space="preserve"> RTD("cqg.rtd",,"StudyData", $P$6, "Bar", "", "Low", $O$4, -$B79, $T$4,$S$4,,$Q$4,$R$4)</f>
        <v>16.91</v>
      </c>
      <c r="I79" s="23">
        <f xml:space="preserve"> RTD("cqg.rtd",,"StudyData", $P$6, "Bar", "", "Close", $O$4, -$B79, $T$4,$S$4,,$Q$4,$R$4)</f>
        <v>16.96</v>
      </c>
      <c r="J79" s="23"/>
      <c r="K79" s="23"/>
      <c r="L79" s="23"/>
    </row>
    <row r="80" spans="2:12" x14ac:dyDescent="0.3">
      <c r="B80" s="19">
        <f t="shared" si="6"/>
        <v>76</v>
      </c>
      <c r="C80" s="21">
        <f xml:space="preserve"> RTD("cqg.rtd",,"StudyData", $P$6, "Bar", "", "Time", $O$4,-$B80, $T$4, "", "","False")</f>
        <v>42670.361111111109</v>
      </c>
      <c r="D80" s="22" t="str">
        <f t="shared" si="4"/>
        <v>8:40</v>
      </c>
      <c r="E80" s="22">
        <f xml:space="preserve"> RTD("cqg.rtd",,"StudyData", $P$6, "Bar", "", "Time", $O$4, -$B80,$T$4,$S$4, "","False")</f>
        <v>42670.361111111109</v>
      </c>
      <c r="F80" s="23">
        <f xml:space="preserve"> RTD("cqg.rtd",,"StudyData", $P$6, "Bar", "", "Open", $O$4, -$B80, $T$4,$S$4,,$Q$4,$R$4)</f>
        <v>17.03</v>
      </c>
      <c r="G80" s="23">
        <f xml:space="preserve"> RTD("cqg.rtd",,"StudyData", $P$6, "Bar", "", "High", $O$4, -$B80, $T$4,$S$4,,$Q$4,$R$4)</f>
        <v>17.03</v>
      </c>
      <c r="H80" s="23">
        <f xml:space="preserve"> RTD("cqg.rtd",,"StudyData", $P$6, "Bar", "", "Low", $O$4, -$B80, $T$4,$S$4,,$Q$4,$R$4)</f>
        <v>16.89</v>
      </c>
      <c r="I80" s="23">
        <f xml:space="preserve"> RTD("cqg.rtd",,"StudyData", $P$6, "Bar", "", "Close", $O$4, -$B80, $T$4,$S$4,,$Q$4,$R$4)</f>
        <v>17</v>
      </c>
      <c r="J80" s="23"/>
      <c r="K80" s="23"/>
      <c r="L80" s="23"/>
    </row>
    <row r="81" spans="2:12" x14ac:dyDescent="0.3">
      <c r="B81" s="19">
        <f t="shared" si="6"/>
        <v>77</v>
      </c>
      <c r="C81" s="21">
        <f xml:space="preserve"> RTD("cqg.rtd",,"StudyData", $P$6, "Bar", "", "Time", $O$4,-$B81, $T$4, "", "","False")</f>
        <v>42670.347222222219</v>
      </c>
      <c r="D81" s="22" t="str">
        <f t="shared" si="4"/>
        <v>8:20</v>
      </c>
      <c r="E81" s="22">
        <f xml:space="preserve"> RTD("cqg.rtd",,"StudyData", $P$6, "Bar", "", "Time", $O$4, -$B81,$T$4,$S$4, "","False")</f>
        <v>42670.347222222219</v>
      </c>
      <c r="F81" s="23">
        <f xml:space="preserve"> RTD("cqg.rtd",,"StudyData", $P$6, "Bar", "", "Open", $O$4, -$B81, $T$4,$S$4,,$Q$4,$R$4)</f>
        <v>17.09</v>
      </c>
      <c r="G81" s="23">
        <f xml:space="preserve"> RTD("cqg.rtd",,"StudyData", $P$6, "Bar", "", "High", $O$4, -$B81, $T$4,$S$4,,$Q$4,$R$4)</f>
        <v>17.11</v>
      </c>
      <c r="H81" s="23">
        <f xml:space="preserve"> RTD("cqg.rtd",,"StudyData", $P$6, "Bar", "", "Low", $O$4, -$B81, $T$4,$S$4,,$Q$4,$R$4)</f>
        <v>16.95</v>
      </c>
      <c r="I81" s="23">
        <f xml:space="preserve"> RTD("cqg.rtd",,"StudyData", $P$6, "Bar", "", "Close", $O$4, -$B81, $T$4,$S$4,,$Q$4,$R$4)</f>
        <v>17</v>
      </c>
      <c r="J81" s="23"/>
      <c r="K81" s="23"/>
      <c r="L81" s="23"/>
    </row>
    <row r="82" spans="2:12" x14ac:dyDescent="0.3">
      <c r="B82" s="19">
        <f t="shared" si="6"/>
        <v>78</v>
      </c>
      <c r="C82" s="21">
        <f xml:space="preserve"> RTD("cqg.rtd",,"StudyData", $P$6, "Bar", "", "Time", $O$4,-$B82, $T$4, "", "","False")</f>
        <v>42670.333333333336</v>
      </c>
      <c r="D82" s="22" t="str">
        <f t="shared" si="4"/>
        <v>8:00</v>
      </c>
      <c r="E82" s="22">
        <f xml:space="preserve"> RTD("cqg.rtd",,"StudyData", $P$6, "Bar", "", "Time", $O$4, -$B82,$T$4,$S$4, "","False")</f>
        <v>42670.333333333336</v>
      </c>
      <c r="F82" s="23">
        <f xml:space="preserve"> RTD("cqg.rtd",,"StudyData", $P$6, "Bar", "", "Open", $O$4, -$B82, $T$4,$S$4,,$Q$4,$R$4)</f>
        <v>17.010000000000002</v>
      </c>
      <c r="G82" s="23">
        <f xml:space="preserve"> RTD("cqg.rtd",,"StudyData", $P$6, "Bar", "", "High", $O$4, -$B82, $T$4,$S$4,,$Q$4,$R$4)</f>
        <v>17.07</v>
      </c>
      <c r="H82" s="23">
        <f xml:space="preserve"> RTD("cqg.rtd",,"StudyData", $P$6, "Bar", "", "Low", $O$4, -$B82, $T$4,$S$4,,$Q$4,$R$4)</f>
        <v>16.95</v>
      </c>
      <c r="I82" s="23">
        <f xml:space="preserve"> RTD("cqg.rtd",,"StudyData", $P$6, "Bar", "", "Close", $O$4, -$B82, $T$4,$S$4,,$Q$4,$R$4)</f>
        <v>17.03</v>
      </c>
      <c r="J82" s="23"/>
      <c r="K82" s="23"/>
      <c r="L82" s="23"/>
    </row>
    <row r="83" spans="2:12" x14ac:dyDescent="0.3">
      <c r="B83" s="19">
        <f t="shared" si="6"/>
        <v>79</v>
      </c>
      <c r="C83" s="21">
        <f xml:space="preserve"> RTD("cqg.rtd",,"StudyData", $P$6, "Bar", "", "Time", $O$4,-$B83, $T$4, "", "","False")</f>
        <v>42670.319444444445</v>
      </c>
      <c r="D83" s="22" t="str">
        <f t="shared" si="4"/>
        <v>7:40</v>
      </c>
      <c r="E83" s="22">
        <f xml:space="preserve"> RTD("cqg.rtd",,"StudyData", $P$6, "Bar", "", "Time", $O$4, -$B83,$T$4,$S$4, "","False")</f>
        <v>42670.319444444445</v>
      </c>
      <c r="F83" s="23">
        <f xml:space="preserve"> RTD("cqg.rtd",,"StudyData", $P$6, "Bar", "", "Open", $O$4, -$B83, $T$4,$S$4,,$Q$4,$R$4)</f>
        <v>16.940000000000001</v>
      </c>
      <c r="G83" s="23">
        <f xml:space="preserve"> RTD("cqg.rtd",,"StudyData", $P$6, "Bar", "", "High", $O$4, -$B83, $T$4,$S$4,,$Q$4,$R$4)</f>
        <v>17.03</v>
      </c>
      <c r="H83" s="23">
        <f xml:space="preserve"> RTD("cqg.rtd",,"StudyData", $P$6, "Bar", "", "Low", $O$4, -$B83, $T$4,$S$4,,$Q$4,$R$4)</f>
        <v>16.940000000000001</v>
      </c>
      <c r="I83" s="23">
        <f xml:space="preserve"> RTD("cqg.rtd",,"StudyData", $P$6, "Bar", "", "Close", $O$4, -$B83, $T$4,$S$4,,$Q$4,$R$4)</f>
        <v>16.96</v>
      </c>
      <c r="J83" s="23"/>
      <c r="K83" s="23"/>
      <c r="L83" s="23"/>
    </row>
    <row r="84" spans="2:12" x14ac:dyDescent="0.3">
      <c r="B84" s="19">
        <f t="shared" si="6"/>
        <v>80</v>
      </c>
      <c r="C84" s="21">
        <f xml:space="preserve"> RTD("cqg.rtd",,"StudyData", $P$6, "Bar", "", "Time", $O$4,-$B84, $T$4, "", "","False")</f>
        <v>42670.305555555555</v>
      </c>
      <c r="D84" s="22" t="str">
        <f t="shared" si="4"/>
        <v>7:20</v>
      </c>
      <c r="E84" s="22">
        <f xml:space="preserve"> RTD("cqg.rtd",,"StudyData", $P$6, "Bar", "", "Time", $O$4, -$B84,$T$4,$S$4, "","False")</f>
        <v>42670.305555555555</v>
      </c>
      <c r="F84" s="23">
        <f xml:space="preserve"> RTD("cqg.rtd",,"StudyData", $P$6, "Bar", "", "Open", $O$4, -$B84, $T$4,$S$4,,$Q$4,$R$4)</f>
        <v>16.95</v>
      </c>
      <c r="G84" s="23">
        <f xml:space="preserve"> RTD("cqg.rtd",,"StudyData", $P$6, "Bar", "", "High", $O$4, -$B84, $T$4,$S$4,,$Q$4,$R$4)</f>
        <v>16.96</v>
      </c>
      <c r="H84" s="23">
        <f xml:space="preserve"> RTD("cqg.rtd",,"StudyData", $P$6, "Bar", "", "Low", $O$4, -$B84, $T$4,$S$4,,$Q$4,$R$4)</f>
        <v>16.88</v>
      </c>
      <c r="I84" s="23">
        <f xml:space="preserve"> RTD("cqg.rtd",,"StudyData", $P$6, "Bar", "", "Close", $O$4, -$B84, $T$4,$S$4,,$Q$4,$R$4)</f>
        <v>16.91</v>
      </c>
      <c r="J84" s="23"/>
      <c r="K84" s="23"/>
      <c r="L84" s="23"/>
    </row>
    <row r="85" spans="2:12" x14ac:dyDescent="0.3">
      <c r="B85" s="19">
        <f t="shared" si="6"/>
        <v>81</v>
      </c>
      <c r="C85" s="21">
        <f xml:space="preserve"> RTD("cqg.rtd",,"StudyData", $P$6, "Bar", "", "Time", $O$4,-$B85, $T$4, "", "","False")</f>
        <v>42670.291666666664</v>
      </c>
      <c r="D85" s="22" t="str">
        <f t="shared" si="4"/>
        <v>7:00</v>
      </c>
      <c r="E85" s="22">
        <f xml:space="preserve"> RTD("cqg.rtd",,"StudyData", $P$6, "Bar", "", "Time", $O$4, -$B85,$T$4,$S$4, "","False")</f>
        <v>42670.291666666664</v>
      </c>
      <c r="F85" s="23">
        <f xml:space="preserve"> RTD("cqg.rtd",,"StudyData", $P$6, "Bar", "", "Open", $O$4, -$B85, $T$4,$S$4,,$Q$4,$R$4)</f>
        <v>16.86</v>
      </c>
      <c r="G85" s="23">
        <f xml:space="preserve"> RTD("cqg.rtd",,"StudyData", $P$6, "Bar", "", "High", $O$4, -$B85, $T$4,$S$4,,$Q$4,$R$4)</f>
        <v>16.940000000000001</v>
      </c>
      <c r="H85" s="23">
        <f xml:space="preserve"> RTD("cqg.rtd",,"StudyData", $P$6, "Bar", "", "Low", $O$4, -$B85, $T$4,$S$4,,$Q$4,$R$4)</f>
        <v>16.78</v>
      </c>
      <c r="I85" s="23">
        <f xml:space="preserve"> RTD("cqg.rtd",,"StudyData", $P$6, "Bar", "", "Close", $O$4, -$B85, $T$4,$S$4,,$Q$4,$R$4)</f>
        <v>16.940000000000001</v>
      </c>
      <c r="J85" s="23"/>
      <c r="K85" s="23"/>
      <c r="L85" s="23"/>
    </row>
    <row r="86" spans="2:12" x14ac:dyDescent="0.3">
      <c r="B86" s="19">
        <f t="shared" si="6"/>
        <v>82</v>
      </c>
      <c r="C86" s="21">
        <f xml:space="preserve"> RTD("cqg.rtd",,"StudyData", $P$6, "Bar", "", "Time", $O$4,-$B86, $T$4, "", "","False")</f>
        <v>42670.277777777781</v>
      </c>
      <c r="D86" s="22" t="str">
        <f t="shared" si="4"/>
        <v>6:40</v>
      </c>
      <c r="E86" s="22">
        <f xml:space="preserve"> RTD("cqg.rtd",,"StudyData", $P$6, "Bar", "", "Time", $O$4, -$B86,$T$4,$S$4, "","False")</f>
        <v>42670.277777777781</v>
      </c>
      <c r="F86" s="23">
        <f xml:space="preserve"> RTD("cqg.rtd",,"StudyData", $P$6, "Bar", "", "Open", $O$4, -$B86, $T$4,$S$4,,$Q$4,$R$4)</f>
        <v>16.829999999999998</v>
      </c>
      <c r="G86" s="23">
        <f xml:space="preserve"> RTD("cqg.rtd",,"StudyData", $P$6, "Bar", "", "High", $O$4, -$B86, $T$4,$S$4,,$Q$4,$R$4)</f>
        <v>16.850000000000001</v>
      </c>
      <c r="H86" s="23">
        <f xml:space="preserve"> RTD("cqg.rtd",,"StudyData", $P$6, "Bar", "", "Low", $O$4, -$B86, $T$4,$S$4,,$Q$4,$R$4)</f>
        <v>16.73</v>
      </c>
      <c r="I86" s="23">
        <f xml:space="preserve"> RTD("cqg.rtd",,"StudyData", $P$6, "Bar", "", "Close", $O$4, -$B86, $T$4,$S$4,,$Q$4,$R$4)</f>
        <v>16.8</v>
      </c>
      <c r="J86" s="23"/>
      <c r="K86" s="23"/>
      <c r="L86" s="23"/>
    </row>
    <row r="87" spans="2:12" x14ac:dyDescent="0.3">
      <c r="B87" s="19">
        <f t="shared" si="6"/>
        <v>83</v>
      </c>
      <c r="C87" s="21">
        <f xml:space="preserve"> RTD("cqg.rtd",,"StudyData", $P$6, "Bar", "", "Time", $O$4,-$B87, $T$4, "", "","False")</f>
        <v>42670.263888888891</v>
      </c>
      <c r="D87" s="22" t="str">
        <f t="shared" si="4"/>
        <v>6:20</v>
      </c>
      <c r="E87" s="22">
        <f xml:space="preserve"> RTD("cqg.rtd",,"StudyData", $P$6, "Bar", "", "Time", $O$4, -$B87,$T$4,$S$4, "","False")</f>
        <v>42670.263888888891</v>
      </c>
      <c r="F87" s="23">
        <f xml:space="preserve"> RTD("cqg.rtd",,"StudyData", $P$6, "Bar", "", "Open", $O$4, -$B87, $T$4,$S$4,,$Q$4,$R$4)</f>
        <v>16.77</v>
      </c>
      <c r="G87" s="23">
        <f xml:space="preserve"> RTD("cqg.rtd",,"StudyData", $P$6, "Bar", "", "High", $O$4, -$B87, $T$4,$S$4,,$Q$4,$R$4)</f>
        <v>16.850000000000001</v>
      </c>
      <c r="H87" s="23">
        <f xml:space="preserve"> RTD("cqg.rtd",,"StudyData", $P$6, "Bar", "", "Low", $O$4, -$B87, $T$4,$S$4,,$Q$4,$R$4)</f>
        <v>16.760000000000002</v>
      </c>
      <c r="I87" s="23">
        <f xml:space="preserve"> RTD("cqg.rtd",,"StudyData", $P$6, "Bar", "", "Close", $O$4, -$B87, $T$4,$S$4,,$Q$4,$R$4)</f>
        <v>16.84</v>
      </c>
      <c r="J87" s="23"/>
      <c r="K87" s="23"/>
      <c r="L87" s="23"/>
    </row>
    <row r="88" spans="2:12" x14ac:dyDescent="0.3">
      <c r="B88" s="19">
        <f t="shared" si="6"/>
        <v>84</v>
      </c>
      <c r="C88" s="21">
        <f xml:space="preserve"> RTD("cqg.rtd",,"StudyData", $P$6, "Bar", "", "Time", $O$4,-$B88, $T$4, "", "","False")</f>
        <v>42670.25</v>
      </c>
      <c r="D88" s="22" t="str">
        <f t="shared" si="4"/>
        <v>6:00</v>
      </c>
      <c r="E88" s="22">
        <f xml:space="preserve"> RTD("cqg.rtd",,"StudyData", $P$6, "Bar", "", "Time", $O$4, -$B88,$T$4,$S$4, "","False")</f>
        <v>42670.25</v>
      </c>
      <c r="F88" s="23">
        <f xml:space="preserve"> RTD("cqg.rtd",,"StudyData", $P$6, "Bar", "", "Open", $O$4, -$B88, $T$4,$S$4,,$Q$4,$R$4)</f>
        <v>16.82</v>
      </c>
      <c r="G88" s="23">
        <f xml:space="preserve"> RTD("cqg.rtd",,"StudyData", $P$6, "Bar", "", "High", $O$4, -$B88, $T$4,$S$4,,$Q$4,$R$4)</f>
        <v>16.87</v>
      </c>
      <c r="H88" s="23">
        <f xml:space="preserve"> RTD("cqg.rtd",,"StudyData", $P$6, "Bar", "", "Low", $O$4, -$B88, $T$4,$S$4,,$Q$4,$R$4)</f>
        <v>16.79</v>
      </c>
      <c r="I88" s="23">
        <f xml:space="preserve"> RTD("cqg.rtd",,"StudyData", $P$6, "Bar", "", "Close", $O$4, -$B88, $T$4,$S$4,,$Q$4,$R$4)</f>
        <v>16.829999999999998</v>
      </c>
      <c r="J88" s="23"/>
      <c r="K88" s="23"/>
      <c r="L88" s="23"/>
    </row>
    <row r="89" spans="2:12" x14ac:dyDescent="0.3">
      <c r="B89" s="19">
        <f t="shared" si="6"/>
        <v>85</v>
      </c>
      <c r="C89" s="21">
        <f xml:space="preserve"> RTD("cqg.rtd",,"StudyData", $P$6, "Bar", "", "Time", $O$4,-$B89, $T$4, "", "","False")</f>
        <v>42670.236111111109</v>
      </c>
      <c r="D89" s="22" t="str">
        <f t="shared" si="4"/>
        <v>5:40</v>
      </c>
      <c r="E89" s="22">
        <f xml:space="preserve"> RTD("cqg.rtd",,"StudyData", $P$6, "Bar", "", "Time", $O$4, -$B89,$T$4,$S$4, "","False")</f>
        <v>42670.236111111109</v>
      </c>
      <c r="F89" s="23">
        <f xml:space="preserve"> RTD("cqg.rtd",,"StudyData", $P$6, "Bar", "", "Open", $O$4, -$B89, $T$4,$S$4,,$Q$4,$R$4)</f>
        <v>16.84</v>
      </c>
      <c r="G89" s="23">
        <f xml:space="preserve"> RTD("cqg.rtd",,"StudyData", $P$6, "Bar", "", "High", $O$4, -$B89, $T$4,$S$4,,$Q$4,$R$4)</f>
        <v>16.87</v>
      </c>
      <c r="H89" s="23">
        <f xml:space="preserve"> RTD("cqg.rtd",,"StudyData", $P$6, "Bar", "", "Low", $O$4, -$B89, $T$4,$S$4,,$Q$4,$R$4)</f>
        <v>16.78</v>
      </c>
      <c r="I89" s="23">
        <f xml:space="preserve"> RTD("cqg.rtd",,"StudyData", $P$6, "Bar", "", "Close", $O$4, -$B89, $T$4,$S$4,,$Q$4,$R$4)</f>
        <v>16.850000000000001</v>
      </c>
      <c r="J89" s="23"/>
      <c r="K89" s="23"/>
      <c r="L89" s="23"/>
    </row>
    <row r="90" spans="2:12" x14ac:dyDescent="0.3">
      <c r="B90" s="19">
        <f t="shared" si="6"/>
        <v>86</v>
      </c>
      <c r="C90" s="21">
        <f xml:space="preserve"> RTD("cqg.rtd",,"StudyData", $P$6, "Bar", "", "Time", $O$4,-$B90, $T$4, "", "","False")</f>
        <v>42670.222222222219</v>
      </c>
      <c r="D90" s="22" t="str">
        <f t="shared" si="4"/>
        <v>5:20</v>
      </c>
      <c r="E90" s="22">
        <f xml:space="preserve"> RTD("cqg.rtd",,"StudyData", $P$6, "Bar", "", "Time", $O$4, -$B90,$T$4,$S$4, "","False")</f>
        <v>42670.222222222219</v>
      </c>
      <c r="F90" s="23">
        <f xml:space="preserve"> RTD("cqg.rtd",,"StudyData", $P$6, "Bar", "", "Open", $O$4, -$B90, $T$4,$S$4,,$Q$4,$R$4)</f>
        <v>16.899999999999999</v>
      </c>
      <c r="G90" s="23">
        <f xml:space="preserve"> RTD("cqg.rtd",,"StudyData", $P$6, "Bar", "", "High", $O$4, -$B90, $T$4,$S$4,,$Q$4,$R$4)</f>
        <v>16.899999999999999</v>
      </c>
      <c r="H90" s="23">
        <f xml:space="preserve"> RTD("cqg.rtd",,"StudyData", $P$6, "Bar", "", "Low", $O$4, -$B90, $T$4,$S$4,,$Q$4,$R$4)</f>
        <v>16.829999999999998</v>
      </c>
      <c r="I90" s="23">
        <f xml:space="preserve"> RTD("cqg.rtd",,"StudyData", $P$6, "Bar", "", "Close", $O$4, -$B90, $T$4,$S$4,,$Q$4,$R$4)</f>
        <v>16.829999999999998</v>
      </c>
      <c r="J90" s="23"/>
      <c r="K90" s="23"/>
      <c r="L90" s="23"/>
    </row>
    <row r="91" spans="2:12" x14ac:dyDescent="0.3">
      <c r="B91" s="19">
        <f t="shared" si="6"/>
        <v>87</v>
      </c>
      <c r="C91" s="21">
        <f xml:space="preserve"> RTD("cqg.rtd",,"StudyData", $P$6, "Bar", "", "Time", $O$4,-$B91, $T$4, "", "","False")</f>
        <v>42670.208333333336</v>
      </c>
      <c r="D91" s="22" t="str">
        <f t="shared" si="4"/>
        <v>5:00</v>
      </c>
      <c r="E91" s="22">
        <f xml:space="preserve"> RTD("cqg.rtd",,"StudyData", $P$6, "Bar", "", "Time", $O$4, -$B91,$T$4,$S$4, "","False")</f>
        <v>42670.208333333336</v>
      </c>
      <c r="F91" s="23">
        <f xml:space="preserve"> RTD("cqg.rtd",,"StudyData", $P$6, "Bar", "", "Open", $O$4, -$B91, $T$4,$S$4,,$Q$4,$R$4)</f>
        <v>16.86</v>
      </c>
      <c r="G91" s="23">
        <f xml:space="preserve"> RTD("cqg.rtd",,"StudyData", $P$6, "Bar", "", "High", $O$4, -$B91, $T$4,$S$4,,$Q$4,$R$4)</f>
        <v>16.93</v>
      </c>
      <c r="H91" s="23">
        <f xml:space="preserve"> RTD("cqg.rtd",,"StudyData", $P$6, "Bar", "", "Low", $O$4, -$B91, $T$4,$S$4,,$Q$4,$R$4)</f>
        <v>16.84</v>
      </c>
      <c r="I91" s="23">
        <f xml:space="preserve"> RTD("cqg.rtd",,"StudyData", $P$6, "Bar", "", "Close", $O$4, -$B91, $T$4,$S$4,,$Q$4,$R$4)</f>
        <v>16.86</v>
      </c>
      <c r="J91" s="23"/>
      <c r="K91" s="23"/>
      <c r="L91" s="23"/>
    </row>
    <row r="92" spans="2:12" x14ac:dyDescent="0.3">
      <c r="B92" s="19">
        <f t="shared" si="6"/>
        <v>88</v>
      </c>
      <c r="C92" s="21">
        <f xml:space="preserve"> RTD("cqg.rtd",,"StudyData", $P$6, "Bar", "", "Time", $O$4,-$B92, $T$4, "", "","False")</f>
        <v>42670.194444444445</v>
      </c>
      <c r="D92" s="22" t="str">
        <f t="shared" si="4"/>
        <v>4:40</v>
      </c>
      <c r="E92" s="22">
        <f xml:space="preserve"> RTD("cqg.rtd",,"StudyData", $P$6, "Bar", "", "Time", $O$4, -$B92,$T$4,$S$4, "","False")</f>
        <v>42670.194444444445</v>
      </c>
      <c r="F92" s="23">
        <f xml:space="preserve"> RTD("cqg.rtd",,"StudyData", $P$6, "Bar", "", "Open", $O$4, -$B92, $T$4,$S$4,,$Q$4,$R$4)</f>
        <v>16.84</v>
      </c>
      <c r="G92" s="23">
        <f xml:space="preserve"> RTD("cqg.rtd",,"StudyData", $P$6, "Bar", "", "High", $O$4, -$B92, $T$4,$S$4,,$Q$4,$R$4)</f>
        <v>16.899999999999999</v>
      </c>
      <c r="H92" s="23">
        <f xml:space="preserve"> RTD("cqg.rtd",,"StudyData", $P$6, "Bar", "", "Low", $O$4, -$B92, $T$4,$S$4,,$Q$4,$R$4)</f>
        <v>16.829999999999998</v>
      </c>
      <c r="I92" s="23">
        <f xml:space="preserve"> RTD("cqg.rtd",,"StudyData", $P$6, "Bar", "", "Close", $O$4, -$B92, $T$4,$S$4,,$Q$4,$R$4)</f>
        <v>16.899999999999999</v>
      </c>
      <c r="J92" s="23"/>
      <c r="K92" s="23"/>
      <c r="L92" s="23"/>
    </row>
    <row r="93" spans="2:12" x14ac:dyDescent="0.3">
      <c r="B93" s="19">
        <f t="shared" si="6"/>
        <v>89</v>
      </c>
      <c r="C93" s="21">
        <f xml:space="preserve"> RTD("cqg.rtd",,"StudyData", $P$6, "Bar", "", "Time", $O$4,-$B93, $T$4, "", "","False")</f>
        <v>42670.180555555555</v>
      </c>
      <c r="D93" s="22" t="str">
        <f t="shared" si="4"/>
        <v>4:20</v>
      </c>
      <c r="E93" s="22">
        <f xml:space="preserve"> RTD("cqg.rtd",,"StudyData", $P$6, "Bar", "", "Time", $O$4, -$B93,$T$4,$S$4, "","False")</f>
        <v>42670.180555555555</v>
      </c>
      <c r="F93" s="23">
        <f xml:space="preserve"> RTD("cqg.rtd",,"StudyData", $P$6, "Bar", "", "Open", $O$4, -$B93, $T$4,$S$4,,$Q$4,$R$4)</f>
        <v>16.899999999999999</v>
      </c>
      <c r="G93" s="23">
        <f xml:space="preserve"> RTD("cqg.rtd",,"StudyData", $P$6, "Bar", "", "High", $O$4, -$B93, $T$4,$S$4,,$Q$4,$R$4)</f>
        <v>16.91</v>
      </c>
      <c r="H93" s="23">
        <f xml:space="preserve"> RTD("cqg.rtd",,"StudyData", $P$6, "Bar", "", "Low", $O$4, -$B93, $T$4,$S$4,,$Q$4,$R$4)</f>
        <v>16.829999999999998</v>
      </c>
      <c r="I93" s="23">
        <f xml:space="preserve"> RTD("cqg.rtd",,"StudyData", $P$6, "Bar", "", "Close", $O$4, -$B93, $T$4,$S$4,,$Q$4,$R$4)</f>
        <v>16.899999999999999</v>
      </c>
      <c r="J93" s="23"/>
      <c r="K93" s="23"/>
      <c r="L93" s="23"/>
    </row>
    <row r="94" spans="2:12" x14ac:dyDescent="0.3">
      <c r="B94" s="19">
        <f t="shared" si="6"/>
        <v>90</v>
      </c>
      <c r="C94" s="21">
        <f xml:space="preserve"> RTD("cqg.rtd",,"StudyData", $P$6, "Bar", "", "Time", $O$4,-$B94, $T$4, "", "","False")</f>
        <v>42670.166666666664</v>
      </c>
      <c r="D94" s="22" t="str">
        <f t="shared" si="4"/>
        <v>4:00</v>
      </c>
      <c r="E94" s="22">
        <f xml:space="preserve"> RTD("cqg.rtd",,"StudyData", $P$6, "Bar", "", "Time", $O$4, -$B94,$T$4,$S$4, "","False")</f>
        <v>42670.166666666664</v>
      </c>
      <c r="F94" s="23">
        <f xml:space="preserve"> RTD("cqg.rtd",,"StudyData", $P$6, "Bar", "", "Open", $O$4, -$B94, $T$4,$S$4,,$Q$4,$R$4)</f>
        <v>16.809999999999999</v>
      </c>
      <c r="G94" s="23">
        <f xml:space="preserve"> RTD("cqg.rtd",,"StudyData", $P$6, "Bar", "", "High", $O$4, -$B94, $T$4,$S$4,,$Q$4,$R$4)</f>
        <v>16.86</v>
      </c>
      <c r="H94" s="23">
        <f xml:space="preserve"> RTD("cqg.rtd",,"StudyData", $P$6, "Bar", "", "Low", $O$4, -$B94, $T$4,$S$4,,$Q$4,$R$4)</f>
        <v>16.760000000000002</v>
      </c>
      <c r="I94" s="23">
        <f xml:space="preserve"> RTD("cqg.rtd",,"StudyData", $P$6, "Bar", "", "Close", $O$4, -$B94, $T$4,$S$4,,$Q$4,$R$4)</f>
        <v>16.829999999999998</v>
      </c>
      <c r="J94" s="23"/>
      <c r="K94" s="23"/>
      <c r="L94" s="23"/>
    </row>
    <row r="95" spans="2:12" x14ac:dyDescent="0.3">
      <c r="B95" s="19">
        <f t="shared" si="6"/>
        <v>91</v>
      </c>
      <c r="C95" s="21">
        <f xml:space="preserve"> RTD("cqg.rtd",,"StudyData", $P$6, "Bar", "", "Time", $O$4,-$B95, $T$4, "", "","False")</f>
        <v>42670.152777777781</v>
      </c>
      <c r="D95" s="22" t="str">
        <f t="shared" si="4"/>
        <v>3:40</v>
      </c>
      <c r="E95" s="22">
        <f xml:space="preserve"> RTD("cqg.rtd",,"StudyData", $P$6, "Bar", "", "Time", $O$4, -$B95,$T$4,$S$4, "","False")</f>
        <v>42670.152777777781</v>
      </c>
      <c r="F95" s="23">
        <f xml:space="preserve"> RTD("cqg.rtd",,"StudyData", $P$6, "Bar", "", "Open", $O$4, -$B95, $T$4,$S$4,,$Q$4,$R$4)</f>
        <v>16.920000000000002</v>
      </c>
      <c r="G95" s="23">
        <f xml:space="preserve"> RTD("cqg.rtd",,"StudyData", $P$6, "Bar", "", "High", $O$4, -$B95, $T$4,$S$4,,$Q$4,$R$4)</f>
        <v>16.920000000000002</v>
      </c>
      <c r="H95" s="23">
        <f xml:space="preserve"> RTD("cqg.rtd",,"StudyData", $P$6, "Bar", "", "Low", $O$4, -$B95, $T$4,$S$4,,$Q$4,$R$4)</f>
        <v>16.77</v>
      </c>
      <c r="I95" s="23">
        <f xml:space="preserve"> RTD("cqg.rtd",,"StudyData", $P$6, "Bar", "", "Close", $O$4, -$B95, $T$4,$S$4,,$Q$4,$R$4)</f>
        <v>16.82</v>
      </c>
      <c r="J95" s="23"/>
      <c r="K95" s="23"/>
      <c r="L95" s="23"/>
    </row>
    <row r="96" spans="2:12" x14ac:dyDescent="0.3">
      <c r="B96" s="19">
        <f t="shared" si="6"/>
        <v>92</v>
      </c>
      <c r="C96" s="21">
        <f xml:space="preserve"> RTD("cqg.rtd",,"StudyData", $P$6, "Bar", "", "Time", $O$4,-$B96, $T$4, "", "","False")</f>
        <v>42670.138888888891</v>
      </c>
      <c r="D96" s="22" t="str">
        <f t="shared" si="4"/>
        <v>3:20</v>
      </c>
      <c r="E96" s="22">
        <f xml:space="preserve"> RTD("cqg.rtd",,"StudyData", $P$6, "Bar", "", "Time", $O$4, -$B96,$T$4,$S$4, "","False")</f>
        <v>42670.138888888891</v>
      </c>
      <c r="F96" s="23">
        <f xml:space="preserve"> RTD("cqg.rtd",,"StudyData", $P$6, "Bar", "", "Open", $O$4, -$B96, $T$4,$S$4,,$Q$4,$R$4)</f>
        <v>16.850000000000001</v>
      </c>
      <c r="G96" s="23">
        <f xml:space="preserve"> RTD("cqg.rtd",,"StudyData", $P$6, "Bar", "", "High", $O$4, -$B96, $T$4,$S$4,,$Q$4,$R$4)</f>
        <v>16.97</v>
      </c>
      <c r="H96" s="23">
        <f xml:space="preserve"> RTD("cqg.rtd",,"StudyData", $P$6, "Bar", "", "Low", $O$4, -$B96, $T$4,$S$4,,$Q$4,$R$4)</f>
        <v>16.809999999999999</v>
      </c>
      <c r="I96" s="23">
        <f xml:space="preserve"> RTD("cqg.rtd",,"StudyData", $P$6, "Bar", "", "Close", $O$4, -$B96, $T$4,$S$4,,$Q$4,$R$4)</f>
        <v>16.920000000000002</v>
      </c>
      <c r="J96" s="23"/>
      <c r="K96" s="23"/>
      <c r="L96" s="23"/>
    </row>
    <row r="97" spans="2:12" x14ac:dyDescent="0.3">
      <c r="B97" s="19">
        <f t="shared" si="6"/>
        <v>93</v>
      </c>
      <c r="C97" s="21">
        <f xml:space="preserve"> RTD("cqg.rtd",,"StudyData", $P$6, "Bar", "", "Time", $O$4,-$B97, $T$4, "", "","False")</f>
        <v>42670.125</v>
      </c>
      <c r="D97" s="22" t="str">
        <f t="shared" si="4"/>
        <v>3:00</v>
      </c>
      <c r="E97" s="22">
        <f xml:space="preserve"> RTD("cqg.rtd",,"StudyData", $P$6, "Bar", "", "Time", $O$4, -$B97,$T$4,$S$4, "","False")</f>
        <v>42670.125</v>
      </c>
      <c r="F97" s="23">
        <f xml:space="preserve"> RTD("cqg.rtd",,"StudyData", $P$6, "Bar", "", "Open", $O$4, -$B97, $T$4,$S$4,,$Q$4,$R$4)</f>
        <v>16.8</v>
      </c>
      <c r="G97" s="23">
        <f xml:space="preserve"> RTD("cqg.rtd",,"StudyData", $P$6, "Bar", "", "High", $O$4, -$B97, $T$4,$S$4,,$Q$4,$R$4)</f>
        <v>16.89</v>
      </c>
      <c r="H97" s="23">
        <f xml:space="preserve"> RTD("cqg.rtd",,"StudyData", $P$6, "Bar", "", "Low", $O$4, -$B97, $T$4,$S$4,,$Q$4,$R$4)</f>
        <v>16.78</v>
      </c>
      <c r="I97" s="23">
        <f xml:space="preserve"> RTD("cqg.rtd",,"StudyData", $P$6, "Bar", "", "Close", $O$4, -$B97, $T$4,$S$4,,$Q$4,$R$4)</f>
        <v>16.850000000000001</v>
      </c>
      <c r="J97" s="23"/>
      <c r="K97" s="23"/>
      <c r="L97" s="23"/>
    </row>
    <row r="98" spans="2:12" x14ac:dyDescent="0.3">
      <c r="B98" s="19">
        <f t="shared" si="6"/>
        <v>94</v>
      </c>
      <c r="C98" s="21">
        <f xml:space="preserve"> RTD("cqg.rtd",,"StudyData", $P$6, "Bar", "", "Time", $O$4,-$B98, $T$4, "", "","False")</f>
        <v>42670.111111111109</v>
      </c>
      <c r="D98" s="22" t="str">
        <f t="shared" si="4"/>
        <v>2:40</v>
      </c>
      <c r="E98" s="22">
        <f xml:space="preserve"> RTD("cqg.rtd",,"StudyData", $P$6, "Bar", "", "Time", $O$4, -$B98,$T$4,$S$4, "","False")</f>
        <v>42670.111111111109</v>
      </c>
      <c r="F98" s="23">
        <f xml:space="preserve"> RTD("cqg.rtd",,"StudyData", $P$6, "Bar", "", "Open", $O$4, -$B98, $T$4,$S$4,,$Q$4,$R$4)</f>
        <v>16.75</v>
      </c>
      <c r="G98" s="23">
        <f xml:space="preserve"> RTD("cqg.rtd",,"StudyData", $P$6, "Bar", "", "High", $O$4, -$B98, $T$4,$S$4,,$Q$4,$R$4)</f>
        <v>16.760000000000002</v>
      </c>
      <c r="H98" s="23">
        <f xml:space="preserve"> RTD("cqg.rtd",,"StudyData", $P$6, "Bar", "", "Low", $O$4, -$B98, $T$4,$S$4,,$Q$4,$R$4)</f>
        <v>16.670000000000002</v>
      </c>
      <c r="I98" s="23">
        <f xml:space="preserve"> RTD("cqg.rtd",,"StudyData", $P$6, "Bar", "", "Close", $O$4, -$B98, $T$4,$S$4,,$Q$4,$R$4)</f>
        <v>16.73</v>
      </c>
      <c r="J98" s="23"/>
      <c r="K98" s="23"/>
      <c r="L98" s="23"/>
    </row>
    <row r="99" spans="2:12" x14ac:dyDescent="0.3">
      <c r="B99" s="19">
        <f t="shared" si="6"/>
        <v>95</v>
      </c>
      <c r="C99" s="21">
        <f xml:space="preserve"> RTD("cqg.rtd",,"StudyData", $P$6, "Bar", "", "Time", $O$4,-$B99, $T$4, "", "","False")</f>
        <v>42670.097222222219</v>
      </c>
      <c r="D99" s="22" t="str">
        <f t="shared" si="4"/>
        <v>2:20</v>
      </c>
      <c r="E99" s="22">
        <f xml:space="preserve"> RTD("cqg.rtd",,"StudyData", $P$6, "Bar", "", "Time", $O$4, -$B99,$T$4,$S$4, "","False")</f>
        <v>42670.097222222219</v>
      </c>
      <c r="F99" s="23">
        <f xml:space="preserve"> RTD("cqg.rtd",,"StudyData", $P$6, "Bar", "", "Open", $O$4, -$B99, $T$4,$S$4,,$Q$4,$R$4)</f>
        <v>16.809999999999999</v>
      </c>
      <c r="G99" s="23">
        <f xml:space="preserve"> RTD("cqg.rtd",,"StudyData", $P$6, "Bar", "", "High", $O$4, -$B99, $T$4,$S$4,,$Q$4,$R$4)</f>
        <v>16.82</v>
      </c>
      <c r="H99" s="23">
        <f xml:space="preserve"> RTD("cqg.rtd",,"StudyData", $P$6, "Bar", "", "Low", $O$4, -$B99, $T$4,$S$4,,$Q$4,$R$4)</f>
        <v>16.690000000000001</v>
      </c>
      <c r="I99" s="23">
        <f xml:space="preserve"> RTD("cqg.rtd",,"StudyData", $P$6, "Bar", "", "Close", $O$4, -$B99, $T$4,$S$4,,$Q$4,$R$4)</f>
        <v>16.75</v>
      </c>
      <c r="J99" s="23"/>
      <c r="K99" s="23"/>
      <c r="L99" s="23"/>
    </row>
    <row r="100" spans="2:12" x14ac:dyDescent="0.3">
      <c r="B100" s="19">
        <f t="shared" si="6"/>
        <v>96</v>
      </c>
      <c r="C100" s="21">
        <f xml:space="preserve"> RTD("cqg.rtd",,"StudyData", $P$6, "Bar", "", "Time", $O$4,-$B100, $T$4, "", "","False")</f>
        <v>42670.083333333336</v>
      </c>
      <c r="D100" s="22" t="str">
        <f t="shared" si="4"/>
        <v>2:00</v>
      </c>
      <c r="E100" s="22">
        <f xml:space="preserve"> RTD("cqg.rtd",,"StudyData", $P$6, "Bar", "", "Time", $O$4, -$B100,$T$4,$S$4, "","False")</f>
        <v>42670.083333333336</v>
      </c>
      <c r="F100" s="23">
        <f xml:space="preserve"> RTD("cqg.rtd",,"StudyData", $P$6, "Bar", "", "Open", $O$4, -$B100, $T$4,$S$4,,$Q$4,$R$4)</f>
        <v>16.79</v>
      </c>
      <c r="G100" s="23">
        <f xml:space="preserve"> RTD("cqg.rtd",,"StudyData", $P$6, "Bar", "", "High", $O$4, -$B100, $T$4,$S$4,,$Q$4,$R$4)</f>
        <v>16.84</v>
      </c>
      <c r="H100" s="23">
        <f xml:space="preserve"> RTD("cqg.rtd",,"StudyData", $P$6, "Bar", "", "Low", $O$4, -$B100, $T$4,$S$4,,$Q$4,$R$4)</f>
        <v>16.73</v>
      </c>
      <c r="I100" s="23">
        <f xml:space="preserve"> RTD("cqg.rtd",,"StudyData", $P$6, "Bar", "", "Close", $O$4, -$B100, $T$4,$S$4,,$Q$4,$R$4)</f>
        <v>16.79</v>
      </c>
      <c r="J100" s="23"/>
      <c r="K100" s="23"/>
      <c r="L100" s="23"/>
    </row>
    <row r="101" spans="2:12" x14ac:dyDescent="0.3">
      <c r="B101" s="19">
        <f t="shared" si="6"/>
        <v>97</v>
      </c>
      <c r="C101" s="21">
        <f xml:space="preserve"> RTD("cqg.rtd",,"StudyData", $P$6, "Bar", "", "Time", $O$4,-$B101, $T$4, "", "","False")</f>
        <v>42670.069444444445</v>
      </c>
      <c r="D101" s="22" t="str">
        <f t="shared" si="4"/>
        <v>1:40</v>
      </c>
      <c r="E101" s="22">
        <f xml:space="preserve"> RTD("cqg.rtd",,"StudyData", $P$6, "Bar", "", "Time", $O$4, -$B101,$T$4,$S$4, "","False")</f>
        <v>42670.069444444445</v>
      </c>
      <c r="F101" s="23">
        <f xml:space="preserve"> RTD("cqg.rtd",,"StudyData", $P$6, "Bar", "", "Open", $O$4, -$B101, $T$4,$S$4,,$Q$4,$R$4)</f>
        <v>16.78</v>
      </c>
      <c r="G101" s="23">
        <f xml:space="preserve"> RTD("cqg.rtd",,"StudyData", $P$6, "Bar", "", "High", $O$4, -$B101, $T$4,$S$4,,$Q$4,$R$4)</f>
        <v>16.809999999999999</v>
      </c>
      <c r="H101" s="23">
        <f xml:space="preserve"> RTD("cqg.rtd",,"StudyData", $P$6, "Bar", "", "Low", $O$4, -$B101, $T$4,$S$4,,$Q$4,$R$4)</f>
        <v>16.760000000000002</v>
      </c>
      <c r="I101" s="23">
        <f xml:space="preserve"> RTD("cqg.rtd",,"StudyData", $P$6, "Bar", "", "Close", $O$4, -$B101, $T$4,$S$4,,$Q$4,$R$4)</f>
        <v>16.809999999999999</v>
      </c>
      <c r="J101" s="23"/>
      <c r="K101" s="23"/>
      <c r="L101" s="23"/>
    </row>
    <row r="102" spans="2:12" x14ac:dyDescent="0.3">
      <c r="B102" s="19">
        <f t="shared" si="6"/>
        <v>98</v>
      </c>
      <c r="C102" s="21">
        <f xml:space="preserve"> RTD("cqg.rtd",,"StudyData", $P$6, "Bar", "", "Time", $O$4,-$B102, $T$4, "", "","False")</f>
        <v>42670.055555555555</v>
      </c>
      <c r="D102" s="22" t="str">
        <f t="shared" si="4"/>
        <v>1:20</v>
      </c>
      <c r="E102" s="22">
        <f xml:space="preserve"> RTD("cqg.rtd",,"StudyData", $P$6, "Bar", "", "Time", $O$4, -$B102,$T$4,$S$4, "","False")</f>
        <v>42670.055555555555</v>
      </c>
      <c r="F102" s="23">
        <f xml:space="preserve"> RTD("cqg.rtd",,"StudyData", $P$6, "Bar", "", "Open", $O$4, -$B102, $T$4,$S$4,,$Q$4,$R$4)</f>
        <v>16.8</v>
      </c>
      <c r="G102" s="23">
        <f xml:space="preserve"> RTD("cqg.rtd",,"StudyData", $P$6, "Bar", "", "High", $O$4, -$B102, $T$4,$S$4,,$Q$4,$R$4)</f>
        <v>16.809999999999999</v>
      </c>
      <c r="H102" s="23">
        <f xml:space="preserve"> RTD("cqg.rtd",,"StudyData", $P$6, "Bar", "", "Low", $O$4, -$B102, $T$4,$S$4,,$Q$4,$R$4)</f>
        <v>16.77</v>
      </c>
      <c r="I102" s="23">
        <f xml:space="preserve"> RTD("cqg.rtd",,"StudyData", $P$6, "Bar", "", "Close", $O$4, -$B102, $T$4,$S$4,,$Q$4,$R$4)</f>
        <v>16.78</v>
      </c>
      <c r="J102" s="23"/>
      <c r="K102" s="23"/>
      <c r="L102" s="23"/>
    </row>
    <row r="103" spans="2:12" x14ac:dyDescent="0.3">
      <c r="B103" s="19">
        <f t="shared" si="6"/>
        <v>99</v>
      </c>
      <c r="C103" s="21">
        <f xml:space="preserve"> RTD("cqg.rtd",,"StudyData", $P$6, "Bar", "", "Time", $O$4,-$B103, $T$4, "", "","False")</f>
        <v>42670.041666666664</v>
      </c>
      <c r="D103" s="22" t="str">
        <f t="shared" si="4"/>
        <v>1:00</v>
      </c>
      <c r="E103" s="22">
        <f xml:space="preserve"> RTD("cqg.rtd",,"StudyData", $P$6, "Bar", "", "Time", $O$4, -$B103,$T$4,$S$4, "","False")</f>
        <v>42670.041666666664</v>
      </c>
      <c r="F103" s="23">
        <f xml:space="preserve"> RTD("cqg.rtd",,"StudyData", $P$6, "Bar", "", "Open", $O$4, -$B103, $T$4,$S$4,,$Q$4,$R$4)</f>
        <v>16.78</v>
      </c>
      <c r="G103" s="23">
        <f xml:space="preserve"> RTD("cqg.rtd",,"StudyData", $P$6, "Bar", "", "High", $O$4, -$B103, $T$4,$S$4,,$Q$4,$R$4)</f>
        <v>16.809999999999999</v>
      </c>
      <c r="H103" s="23">
        <f xml:space="preserve"> RTD("cqg.rtd",,"StudyData", $P$6, "Bar", "", "Low", $O$4, -$B103, $T$4,$S$4,,$Q$4,$R$4)</f>
        <v>16.75</v>
      </c>
      <c r="I103" s="23">
        <f xml:space="preserve"> RTD("cqg.rtd",,"StudyData", $P$6, "Bar", "", "Close", $O$4, -$B103, $T$4,$S$4,,$Q$4,$R$4)</f>
        <v>16.75</v>
      </c>
      <c r="J103" s="23"/>
      <c r="K103" s="23"/>
      <c r="L103" s="23"/>
    </row>
    <row r="104" spans="2:12" x14ac:dyDescent="0.3">
      <c r="B104" s="19">
        <f t="shared" si="6"/>
        <v>100</v>
      </c>
      <c r="C104" s="21">
        <f xml:space="preserve"> RTD("cqg.rtd",,"StudyData", $P$6, "Bar", "", "Time", $O$4,-$B104, $T$4, "", "","False")</f>
        <v>42670.027777777781</v>
      </c>
      <c r="D104" s="22" t="str">
        <f t="shared" si="4"/>
        <v>0:40</v>
      </c>
      <c r="E104" s="22">
        <f xml:space="preserve"> RTD("cqg.rtd",,"StudyData", $P$6, "Bar", "", "Time", $O$4, -$B104,$T$4,$S$4, "","False")</f>
        <v>42670.027777777781</v>
      </c>
      <c r="F104" s="23">
        <f xml:space="preserve"> RTD("cqg.rtd",,"StudyData", $P$6, "Bar", "", "Open", $O$4, -$B104, $T$4,$S$4,,$Q$4,$R$4)</f>
        <v>16.75</v>
      </c>
      <c r="G104" s="23">
        <f xml:space="preserve"> RTD("cqg.rtd",,"StudyData", $P$6, "Bar", "", "High", $O$4, -$B104, $T$4,$S$4,,$Q$4,$R$4)</f>
        <v>16.79</v>
      </c>
      <c r="H104" s="23">
        <f xml:space="preserve"> RTD("cqg.rtd",,"StudyData", $P$6, "Bar", "", "Low", $O$4, -$B104, $T$4,$S$4,,$Q$4,$R$4)</f>
        <v>16.690000000000001</v>
      </c>
      <c r="I104" s="23">
        <f xml:space="preserve"> RTD("cqg.rtd",,"StudyData", $P$6, "Bar", "", "Close", $O$4, -$B104, $T$4,$S$4,,$Q$4,$R$4)</f>
        <v>16.73</v>
      </c>
      <c r="J104" s="23"/>
      <c r="K104" s="23"/>
      <c r="L104" s="23"/>
    </row>
    <row r="105" spans="2:12" x14ac:dyDescent="0.3">
      <c r="B105" s="19">
        <f t="shared" si="6"/>
        <v>101</v>
      </c>
      <c r="C105" s="21">
        <f xml:space="preserve"> RTD("cqg.rtd",,"StudyData", $P$6, "Bar", "", "Time", $O$4,-$B105, $T$4, "", "","False")</f>
        <v>42670.013888888891</v>
      </c>
      <c r="D105" s="22" t="str">
        <f t="shared" si="4"/>
        <v>0:20</v>
      </c>
      <c r="E105" s="22">
        <f xml:space="preserve"> RTD("cqg.rtd",,"StudyData", $P$6, "Bar", "", "Time", $O$4, -$B105,$T$4,$S$4, "","False")</f>
        <v>42670.013888888891</v>
      </c>
      <c r="F105" s="23">
        <f xml:space="preserve"> RTD("cqg.rtd",,"StudyData", $P$6, "Bar", "", "Open", $O$4, -$B105, $T$4,$S$4,,$Q$4,$R$4)</f>
        <v>16.78</v>
      </c>
      <c r="G105" s="23">
        <f xml:space="preserve"> RTD("cqg.rtd",,"StudyData", $P$6, "Bar", "", "High", $O$4, -$B105, $T$4,$S$4,,$Q$4,$R$4)</f>
        <v>16.78</v>
      </c>
      <c r="H105" s="23">
        <f xml:space="preserve"> RTD("cqg.rtd",,"StudyData", $P$6, "Bar", "", "Low", $O$4, -$B105, $T$4,$S$4,,$Q$4,$R$4)</f>
        <v>16.75</v>
      </c>
      <c r="I105" s="23">
        <f xml:space="preserve"> RTD("cqg.rtd",,"StudyData", $P$6, "Bar", "", "Close", $O$4, -$B105, $T$4,$S$4,,$Q$4,$R$4)</f>
        <v>16.75</v>
      </c>
      <c r="J105" s="23"/>
      <c r="K105" s="23"/>
      <c r="L105" s="23"/>
    </row>
    <row r="106" spans="2:12" x14ac:dyDescent="0.3">
      <c r="B106" s="19">
        <f t="shared" si="6"/>
        <v>102</v>
      </c>
      <c r="C106" s="21">
        <f xml:space="preserve"> RTD("cqg.rtd",,"StudyData", $P$6, "Bar", "", "Time", $O$4,-$B106, $T$4, "", "","False")</f>
        <v>42670</v>
      </c>
      <c r="D106" s="22" t="str">
        <f t="shared" si="4"/>
        <v>0:00</v>
      </c>
      <c r="E106" s="22">
        <f xml:space="preserve"> RTD("cqg.rtd",,"StudyData", $P$6, "Bar", "", "Time", $O$4, -$B106,$T$4,$S$4, "","False")</f>
        <v>42670</v>
      </c>
      <c r="F106" s="23">
        <f xml:space="preserve"> RTD("cqg.rtd",,"StudyData", $P$6, "Bar", "", "Open", $O$4, -$B106, $T$4,$S$4,,$Q$4,$R$4)</f>
        <v>16.77</v>
      </c>
      <c r="G106" s="23">
        <f xml:space="preserve"> RTD("cqg.rtd",,"StudyData", $P$6, "Bar", "", "High", $O$4, -$B106, $T$4,$S$4,,$Q$4,$R$4)</f>
        <v>16.78</v>
      </c>
      <c r="H106" s="23">
        <f xml:space="preserve"> RTD("cqg.rtd",,"StudyData", $P$6, "Bar", "", "Low", $O$4, -$B106, $T$4,$S$4,,$Q$4,$R$4)</f>
        <v>16.690000000000001</v>
      </c>
      <c r="I106" s="23">
        <f xml:space="preserve"> RTD("cqg.rtd",,"StudyData", $P$6, "Bar", "", "Close", $O$4, -$B106, $T$4,$S$4,,$Q$4,$R$4)</f>
        <v>16.77</v>
      </c>
      <c r="J106" s="23"/>
      <c r="K106" s="23"/>
      <c r="L106" s="23"/>
    </row>
    <row r="107" spans="2:12" x14ac:dyDescent="0.3">
      <c r="B107" s="19">
        <f t="shared" si="6"/>
        <v>103</v>
      </c>
      <c r="C107" s="21">
        <f xml:space="preserve"> RTD("cqg.rtd",,"StudyData", $P$6, "Bar", "", "Time", $O$4,-$B107, $T$4, "", "","False")</f>
        <v>42669.986111111109</v>
      </c>
      <c r="D107" s="22" t="str">
        <f t="shared" si="4"/>
        <v>23:40</v>
      </c>
      <c r="E107" s="22">
        <f xml:space="preserve"> RTD("cqg.rtd",,"StudyData", $P$6, "Bar", "", "Time", $O$4, -$B107,$T$4,$S$4, "","False")</f>
        <v>42669.986111111109</v>
      </c>
      <c r="F107" s="23">
        <f xml:space="preserve"> RTD("cqg.rtd",,"StudyData", $P$6, "Bar", "", "Open", $O$4, -$B107, $T$4,$S$4,,$Q$4,$R$4)</f>
        <v>16.75</v>
      </c>
      <c r="G107" s="23">
        <f xml:space="preserve"> RTD("cqg.rtd",,"StudyData", $P$6, "Bar", "", "High", $O$4, -$B107, $T$4,$S$4,,$Q$4,$R$4)</f>
        <v>16.77</v>
      </c>
      <c r="H107" s="23">
        <f xml:space="preserve"> RTD("cqg.rtd",,"StudyData", $P$6, "Bar", "", "Low", $O$4, -$B107, $T$4,$S$4,,$Q$4,$R$4)</f>
        <v>16.690000000000001</v>
      </c>
      <c r="I107" s="23">
        <f xml:space="preserve"> RTD("cqg.rtd",,"StudyData", $P$6, "Bar", "", "Close", $O$4, -$B107, $T$4,$S$4,,$Q$4,$R$4)</f>
        <v>16.7</v>
      </c>
      <c r="J107" s="23"/>
      <c r="K107" s="23"/>
      <c r="L107" s="23"/>
    </row>
    <row r="108" spans="2:12" x14ac:dyDescent="0.3">
      <c r="B108" s="19">
        <f t="shared" si="6"/>
        <v>104</v>
      </c>
      <c r="C108" s="21">
        <f xml:space="preserve"> RTD("cqg.rtd",,"StudyData", $P$6, "Bar", "", "Time", $O$4,-$B108, $T$4, "", "","False")</f>
        <v>42669.972222222219</v>
      </c>
      <c r="D108" s="22" t="str">
        <f t="shared" si="4"/>
        <v>23:20</v>
      </c>
      <c r="E108" s="22">
        <f xml:space="preserve"> RTD("cqg.rtd",,"StudyData", $P$6, "Bar", "", "Time", $O$4, -$B108,$T$4,$S$4, "","False")</f>
        <v>42669.972222222219</v>
      </c>
      <c r="F108" s="23">
        <f xml:space="preserve"> RTD("cqg.rtd",,"StudyData", $P$6, "Bar", "", "Open", $O$4, -$B108, $T$4,$S$4,,$Q$4,$R$4)</f>
        <v>16.73</v>
      </c>
      <c r="G108" s="23">
        <f xml:space="preserve"> RTD("cqg.rtd",,"StudyData", $P$6, "Bar", "", "High", $O$4, -$B108, $T$4,$S$4,,$Q$4,$R$4)</f>
        <v>16.760000000000002</v>
      </c>
      <c r="H108" s="23">
        <f xml:space="preserve"> RTD("cqg.rtd",,"StudyData", $P$6, "Bar", "", "Low", $O$4, -$B108, $T$4,$S$4,,$Q$4,$R$4)</f>
        <v>16.690000000000001</v>
      </c>
      <c r="I108" s="23">
        <f xml:space="preserve"> RTD("cqg.rtd",,"StudyData", $P$6, "Bar", "", "Close", $O$4, -$B108, $T$4,$S$4,,$Q$4,$R$4)</f>
        <v>16.75</v>
      </c>
      <c r="J108" s="23"/>
      <c r="K108" s="23"/>
      <c r="L108" s="23"/>
    </row>
    <row r="109" spans="2:12" x14ac:dyDescent="0.3">
      <c r="B109" s="19">
        <f t="shared" si="6"/>
        <v>105</v>
      </c>
      <c r="C109" s="21">
        <f xml:space="preserve"> RTD("cqg.rtd",,"StudyData", $P$6, "Bar", "", "Time", $O$4,-$B109, $T$4, "", "","False")</f>
        <v>42669.958333333336</v>
      </c>
      <c r="D109" s="22" t="str">
        <f t="shared" si="4"/>
        <v>23:00</v>
      </c>
      <c r="E109" s="22">
        <f xml:space="preserve"> RTD("cqg.rtd",,"StudyData", $P$6, "Bar", "", "Time", $O$4, -$B109,$T$4,$S$4, "","False")</f>
        <v>42669.958333333336</v>
      </c>
      <c r="F109" s="23">
        <f xml:space="preserve"> RTD("cqg.rtd",,"StudyData", $P$6, "Bar", "", "Open", $O$4, -$B109, $T$4,$S$4,,$Q$4,$R$4)</f>
        <v>16.739999999999998</v>
      </c>
      <c r="G109" s="23">
        <f xml:space="preserve"> RTD("cqg.rtd",,"StudyData", $P$6, "Bar", "", "High", $O$4, -$B109, $T$4,$S$4,,$Q$4,$R$4)</f>
        <v>16.760000000000002</v>
      </c>
      <c r="H109" s="23">
        <f xml:space="preserve"> RTD("cqg.rtd",,"StudyData", $P$6, "Bar", "", "Low", $O$4, -$B109, $T$4,$S$4,,$Q$4,$R$4)</f>
        <v>16.739999999999998</v>
      </c>
      <c r="I109" s="23">
        <f xml:space="preserve"> RTD("cqg.rtd",,"StudyData", $P$6, "Bar", "", "Close", $O$4, -$B109, $T$4,$S$4,,$Q$4,$R$4)</f>
        <v>16.739999999999998</v>
      </c>
      <c r="J109" s="23"/>
      <c r="K109" s="23"/>
      <c r="L109" s="23"/>
    </row>
    <row r="110" spans="2:12" x14ac:dyDescent="0.3">
      <c r="B110" s="19">
        <f t="shared" si="6"/>
        <v>106</v>
      </c>
      <c r="C110" s="21">
        <f xml:space="preserve"> RTD("cqg.rtd",,"StudyData", $P$6, "Bar", "", "Time", $O$4,-$B110, $T$4, "", "","False")</f>
        <v>42669.944444444445</v>
      </c>
      <c r="D110" s="22" t="str">
        <f t="shared" si="4"/>
        <v>22:40</v>
      </c>
      <c r="E110" s="22">
        <f xml:space="preserve"> RTD("cqg.rtd",,"StudyData", $P$6, "Bar", "", "Time", $O$4, -$B110,$T$4,$S$4, "","False")</f>
        <v>42669.944444444445</v>
      </c>
      <c r="F110" s="23">
        <f xml:space="preserve"> RTD("cqg.rtd",,"StudyData", $P$6, "Bar", "", "Open", $O$4, -$B110, $T$4,$S$4,,$Q$4,$R$4)</f>
        <v>16.739999999999998</v>
      </c>
      <c r="G110" s="23">
        <f xml:space="preserve"> RTD("cqg.rtd",,"StudyData", $P$6, "Bar", "", "High", $O$4, -$B110, $T$4,$S$4,,$Q$4,$R$4)</f>
        <v>16.739999999999998</v>
      </c>
      <c r="H110" s="23">
        <f xml:space="preserve"> RTD("cqg.rtd",,"StudyData", $P$6, "Bar", "", "Low", $O$4, -$B110, $T$4,$S$4,,$Q$4,$R$4)</f>
        <v>16.73</v>
      </c>
      <c r="I110" s="23">
        <f xml:space="preserve"> RTD("cqg.rtd",,"StudyData", $P$6, "Bar", "", "Close", $O$4, -$B110, $T$4,$S$4,,$Q$4,$R$4)</f>
        <v>16.739999999999998</v>
      </c>
      <c r="J110" s="23"/>
      <c r="K110" s="23"/>
      <c r="L110" s="23"/>
    </row>
    <row r="111" spans="2:12" x14ac:dyDescent="0.3">
      <c r="B111" s="19">
        <f t="shared" si="6"/>
        <v>107</v>
      </c>
      <c r="C111" s="21">
        <f xml:space="preserve"> RTD("cqg.rtd",,"StudyData", $P$6, "Bar", "", "Time", $O$4,-$B111, $T$4, "", "","False")</f>
        <v>42669.930555555555</v>
      </c>
      <c r="D111" s="22" t="str">
        <f t="shared" si="4"/>
        <v>22:20</v>
      </c>
      <c r="E111" s="22">
        <f xml:space="preserve"> RTD("cqg.rtd",,"StudyData", $P$6, "Bar", "", "Time", $O$4, -$B111,$T$4,$S$4, "","False")</f>
        <v>42669.930555555555</v>
      </c>
      <c r="F111" s="23">
        <f xml:space="preserve"> RTD("cqg.rtd",,"StudyData", $P$6, "Bar", "", "Open", $O$4, -$B111, $T$4,$S$4,,$Q$4,$R$4)</f>
        <v>16.739999999999998</v>
      </c>
      <c r="G111" s="23">
        <f xml:space="preserve"> RTD("cqg.rtd",,"StudyData", $P$6, "Bar", "", "High", $O$4, -$B111, $T$4,$S$4,,$Q$4,$R$4)</f>
        <v>16.77</v>
      </c>
      <c r="H111" s="23">
        <f xml:space="preserve"> RTD("cqg.rtd",,"StudyData", $P$6, "Bar", "", "Low", $O$4, -$B111, $T$4,$S$4,,$Q$4,$R$4)</f>
        <v>16.72</v>
      </c>
      <c r="I111" s="23">
        <f xml:space="preserve"> RTD("cqg.rtd",,"StudyData", $P$6, "Bar", "", "Close", $O$4, -$B111, $T$4,$S$4,,$Q$4,$R$4)</f>
        <v>16.739999999999998</v>
      </c>
      <c r="J111" s="23"/>
      <c r="K111" s="23"/>
      <c r="L111" s="23"/>
    </row>
    <row r="112" spans="2:12" x14ac:dyDescent="0.3">
      <c r="B112" s="19">
        <f t="shared" si="6"/>
        <v>108</v>
      </c>
      <c r="C112" s="21">
        <f xml:space="preserve"> RTD("cqg.rtd",,"StudyData", $P$6, "Bar", "", "Time", $O$4,-$B112, $T$4, "", "","False")</f>
        <v>42669.916666666664</v>
      </c>
      <c r="D112" s="22" t="str">
        <f t="shared" si="4"/>
        <v>22:00</v>
      </c>
      <c r="E112" s="22">
        <f xml:space="preserve"> RTD("cqg.rtd",,"StudyData", $P$6, "Bar", "", "Time", $O$4, -$B112,$T$4,$S$4, "","False")</f>
        <v>42669.916666666664</v>
      </c>
      <c r="F112" s="23">
        <f xml:space="preserve"> RTD("cqg.rtd",,"StudyData", $P$6, "Bar", "", "Open", $O$4, -$B112, $T$4,$S$4,,$Q$4,$R$4)</f>
        <v>16.72</v>
      </c>
      <c r="G112" s="23">
        <f xml:space="preserve"> RTD("cqg.rtd",,"StudyData", $P$6, "Bar", "", "High", $O$4, -$B112, $T$4,$S$4,,$Q$4,$R$4)</f>
        <v>16.760000000000002</v>
      </c>
      <c r="H112" s="23">
        <f xml:space="preserve"> RTD("cqg.rtd",,"StudyData", $P$6, "Bar", "", "Low", $O$4, -$B112, $T$4,$S$4,,$Q$4,$R$4)</f>
        <v>16.670000000000002</v>
      </c>
      <c r="I112" s="23">
        <f xml:space="preserve"> RTD("cqg.rtd",,"StudyData", $P$6, "Bar", "", "Close", $O$4, -$B112, $T$4,$S$4,,$Q$4,$R$4)</f>
        <v>16.739999999999998</v>
      </c>
      <c r="J112" s="23"/>
      <c r="K112" s="23"/>
      <c r="L112" s="23"/>
    </row>
    <row r="113" spans="2:12" x14ac:dyDescent="0.3">
      <c r="B113" s="19">
        <f t="shared" si="6"/>
        <v>109</v>
      </c>
      <c r="C113" s="21">
        <f xml:space="preserve"> RTD("cqg.rtd",,"StudyData", $P$6, "Bar", "", "Time", $O$4,-$B113, $T$4, "", "","False")</f>
        <v>42669.902777777781</v>
      </c>
      <c r="D113" s="22" t="str">
        <f t="shared" si="4"/>
        <v>21:40</v>
      </c>
      <c r="E113" s="22">
        <f xml:space="preserve"> RTD("cqg.rtd",,"StudyData", $P$6, "Bar", "", "Time", $O$4, -$B113,$T$4,$S$4, "","False")</f>
        <v>42669.902777777781</v>
      </c>
      <c r="F113" s="23">
        <f xml:space="preserve"> RTD("cqg.rtd",,"StudyData", $P$6, "Bar", "", "Open", $O$4, -$B113, $T$4,$S$4,,$Q$4,$R$4)</f>
        <v>16.68</v>
      </c>
      <c r="G113" s="23">
        <f xml:space="preserve"> RTD("cqg.rtd",,"StudyData", $P$6, "Bar", "", "High", $O$4, -$B113, $T$4,$S$4,,$Q$4,$R$4)</f>
        <v>16.739999999999998</v>
      </c>
      <c r="H113" s="23">
        <f xml:space="preserve"> RTD("cqg.rtd",,"StudyData", $P$6, "Bar", "", "Low", $O$4, -$B113, $T$4,$S$4,,$Q$4,$R$4)</f>
        <v>16.670000000000002</v>
      </c>
      <c r="I113" s="23">
        <f xml:space="preserve"> RTD("cqg.rtd",,"StudyData", $P$6, "Bar", "", "Close", $O$4, -$B113, $T$4,$S$4,,$Q$4,$R$4)</f>
        <v>16.7</v>
      </c>
      <c r="J113" s="23"/>
      <c r="K113" s="23"/>
      <c r="L113" s="23"/>
    </row>
    <row r="114" spans="2:12" x14ac:dyDescent="0.3">
      <c r="B114" s="19">
        <f t="shared" si="6"/>
        <v>110</v>
      </c>
      <c r="C114" s="21">
        <f xml:space="preserve"> RTD("cqg.rtd",,"StudyData", $P$6, "Bar", "", "Time", $O$4,-$B114, $T$4, "", "","False")</f>
        <v>42669.888888888891</v>
      </c>
      <c r="D114" s="22" t="str">
        <f t="shared" si="4"/>
        <v>21:20</v>
      </c>
      <c r="E114" s="22">
        <f xml:space="preserve"> RTD("cqg.rtd",,"StudyData", $P$6, "Bar", "", "Time", $O$4, -$B114,$T$4,$S$4, "","False")</f>
        <v>42669.888888888891</v>
      </c>
      <c r="F114" s="23">
        <f xml:space="preserve"> RTD("cqg.rtd",,"StudyData", $P$6, "Bar", "", "Open", $O$4, -$B114, $T$4,$S$4,,$Q$4,$R$4)</f>
        <v>16.73</v>
      </c>
      <c r="G114" s="23">
        <f xml:space="preserve"> RTD("cqg.rtd",,"StudyData", $P$6, "Bar", "", "High", $O$4, -$B114, $T$4,$S$4,,$Q$4,$R$4)</f>
        <v>16.75</v>
      </c>
      <c r="H114" s="23">
        <f xml:space="preserve"> RTD("cqg.rtd",,"StudyData", $P$6, "Bar", "", "Low", $O$4, -$B114, $T$4,$S$4,,$Q$4,$R$4)</f>
        <v>16.690000000000001</v>
      </c>
      <c r="I114" s="23">
        <f xml:space="preserve"> RTD("cqg.rtd",,"StudyData", $P$6, "Bar", "", "Close", $O$4, -$B114, $T$4,$S$4,,$Q$4,$R$4)</f>
        <v>16.72</v>
      </c>
      <c r="J114" s="23"/>
      <c r="K114" s="23"/>
      <c r="L114" s="23"/>
    </row>
    <row r="115" spans="2:12" x14ac:dyDescent="0.3">
      <c r="B115" s="19">
        <f t="shared" si="6"/>
        <v>111</v>
      </c>
      <c r="C115" s="21">
        <f xml:space="preserve"> RTD("cqg.rtd",,"StudyData", $P$6, "Bar", "", "Time", $O$4,-$B115, $T$4, "", "","False")</f>
        <v>42669.875</v>
      </c>
      <c r="D115" s="22" t="str">
        <f t="shared" si="4"/>
        <v>21:00</v>
      </c>
      <c r="E115" s="22">
        <f xml:space="preserve"> RTD("cqg.rtd",,"StudyData", $P$6, "Bar", "", "Time", $O$4, -$B115,$T$4,$S$4, "","False")</f>
        <v>42669.875</v>
      </c>
      <c r="F115" s="23">
        <f xml:space="preserve"> RTD("cqg.rtd",,"StudyData", $P$6, "Bar", "", "Open", $O$4, -$B115, $T$4,$S$4,,$Q$4,$R$4)</f>
        <v>16.73</v>
      </c>
      <c r="G115" s="23">
        <f xml:space="preserve"> RTD("cqg.rtd",,"StudyData", $P$6, "Bar", "", "High", $O$4, -$B115, $T$4,$S$4,,$Q$4,$R$4)</f>
        <v>16.739999999999998</v>
      </c>
      <c r="H115" s="23">
        <f xml:space="preserve"> RTD("cqg.rtd",,"StudyData", $P$6, "Bar", "", "Low", $O$4, -$B115, $T$4,$S$4,,$Q$4,$R$4)</f>
        <v>16.68</v>
      </c>
      <c r="I115" s="23">
        <f xml:space="preserve"> RTD("cqg.rtd",,"StudyData", $P$6, "Bar", "", "Close", $O$4, -$B115, $T$4,$S$4,,$Q$4,$R$4)</f>
        <v>16.73</v>
      </c>
      <c r="J115" s="23"/>
      <c r="K115" s="23"/>
      <c r="L115" s="23"/>
    </row>
    <row r="116" spans="2:12" x14ac:dyDescent="0.3">
      <c r="B116" s="19">
        <f t="shared" si="6"/>
        <v>112</v>
      </c>
      <c r="C116" s="21">
        <f xml:space="preserve"> RTD("cqg.rtd",,"StudyData", $P$6, "Bar", "", "Time", $O$4,-$B116, $T$4, "", "","False")</f>
        <v>42669.861111111109</v>
      </c>
      <c r="D116" s="22" t="str">
        <f t="shared" si="4"/>
        <v>20:40</v>
      </c>
      <c r="E116" s="22">
        <f xml:space="preserve"> RTD("cqg.rtd",,"StudyData", $P$6, "Bar", "", "Time", $O$4, -$B116,$T$4,$S$4, "","False")</f>
        <v>42669.861111111109</v>
      </c>
      <c r="F116" s="23">
        <f xml:space="preserve"> RTD("cqg.rtd",,"StudyData", $P$6, "Bar", "", "Open", $O$4, -$B116, $T$4,$S$4,,$Q$4,$R$4)</f>
        <v>16.739999999999998</v>
      </c>
      <c r="G116" s="23">
        <f xml:space="preserve"> RTD("cqg.rtd",,"StudyData", $P$6, "Bar", "", "High", $O$4, -$B116, $T$4,$S$4,,$Q$4,$R$4)</f>
        <v>16.739999999999998</v>
      </c>
      <c r="H116" s="23">
        <f xml:space="preserve"> RTD("cqg.rtd",,"StudyData", $P$6, "Bar", "", "Low", $O$4, -$B116, $T$4,$S$4,,$Q$4,$R$4)</f>
        <v>16.71</v>
      </c>
      <c r="I116" s="23">
        <f xml:space="preserve"> RTD("cqg.rtd",,"StudyData", $P$6, "Bar", "", "Close", $O$4, -$B116, $T$4,$S$4,,$Q$4,$R$4)</f>
        <v>16.71</v>
      </c>
      <c r="J116" s="23"/>
      <c r="K116" s="23"/>
      <c r="L116" s="23"/>
    </row>
    <row r="117" spans="2:12" x14ac:dyDescent="0.3">
      <c r="B117" s="19">
        <f t="shared" si="6"/>
        <v>113</v>
      </c>
      <c r="C117" s="21">
        <f xml:space="preserve"> RTD("cqg.rtd",,"StudyData", $P$6, "Bar", "", "Time", $O$4,-$B117, $T$4, "", "","False")</f>
        <v>42669.847222222219</v>
      </c>
      <c r="D117" s="22" t="str">
        <f t="shared" si="4"/>
        <v>20:20</v>
      </c>
      <c r="E117" s="22">
        <f xml:space="preserve"> RTD("cqg.rtd",,"StudyData", $P$6, "Bar", "", "Time", $O$4, -$B117,$T$4,$S$4, "","False")</f>
        <v>42669.847222222219</v>
      </c>
      <c r="F117" s="23">
        <f xml:space="preserve"> RTD("cqg.rtd",,"StudyData", $P$6, "Bar", "", "Open", $O$4, -$B117, $T$4,$S$4,,$Q$4,$R$4)</f>
        <v>16.760000000000002</v>
      </c>
      <c r="G117" s="23">
        <f xml:space="preserve"> RTD("cqg.rtd",,"StudyData", $P$6, "Bar", "", "High", $O$4, -$B117, $T$4,$S$4,,$Q$4,$R$4)</f>
        <v>16.760000000000002</v>
      </c>
      <c r="H117" s="23">
        <f xml:space="preserve"> RTD("cqg.rtd",,"StudyData", $P$6, "Bar", "", "Low", $O$4, -$B117, $T$4,$S$4,,$Q$4,$R$4)</f>
        <v>16.690000000000001</v>
      </c>
      <c r="I117" s="23">
        <f xml:space="preserve"> RTD("cqg.rtd",,"StudyData", $P$6, "Bar", "", "Close", $O$4, -$B117, $T$4,$S$4,,$Q$4,$R$4)</f>
        <v>16.72</v>
      </c>
      <c r="J117" s="23"/>
      <c r="K117" s="23"/>
      <c r="L117" s="23"/>
    </row>
    <row r="118" spans="2:12" x14ac:dyDescent="0.3">
      <c r="B118" s="19">
        <f t="shared" si="6"/>
        <v>114</v>
      </c>
      <c r="C118" s="21">
        <f xml:space="preserve"> RTD("cqg.rtd",,"StudyData", $P$6, "Bar", "", "Time", $O$4,-$B118, $T$4, "", "","False")</f>
        <v>42669.833333333336</v>
      </c>
      <c r="D118" s="22" t="str">
        <f t="shared" si="4"/>
        <v>20:00</v>
      </c>
      <c r="E118" s="22">
        <f xml:space="preserve"> RTD("cqg.rtd",,"StudyData", $P$6, "Bar", "", "Time", $O$4, -$B118,$T$4,$S$4, "","False")</f>
        <v>42669.833333333336</v>
      </c>
      <c r="F118" s="23">
        <f xml:space="preserve"> RTD("cqg.rtd",,"StudyData", $P$6, "Bar", "", "Open", $O$4, -$B118, $T$4,$S$4,,$Q$4,$R$4)</f>
        <v>16.739999999999998</v>
      </c>
      <c r="G118" s="23">
        <f xml:space="preserve"> RTD("cqg.rtd",,"StudyData", $P$6, "Bar", "", "High", $O$4, -$B118, $T$4,$S$4,,$Q$4,$R$4)</f>
        <v>16.75</v>
      </c>
      <c r="H118" s="23">
        <f xml:space="preserve"> RTD("cqg.rtd",,"StudyData", $P$6, "Bar", "", "Low", $O$4, -$B118, $T$4,$S$4,,$Q$4,$R$4)</f>
        <v>16.71</v>
      </c>
      <c r="I118" s="23">
        <f xml:space="preserve"> RTD("cqg.rtd",,"StudyData", $P$6, "Bar", "", "Close", $O$4, -$B118, $T$4,$S$4,,$Q$4,$R$4)</f>
        <v>16.75</v>
      </c>
      <c r="J118" s="23"/>
      <c r="K118" s="23"/>
      <c r="L118" s="23"/>
    </row>
    <row r="119" spans="2:12" x14ac:dyDescent="0.3">
      <c r="B119" s="19">
        <f t="shared" si="6"/>
        <v>115</v>
      </c>
      <c r="C119" s="21">
        <f xml:space="preserve"> RTD("cqg.rtd",,"StudyData", $P$6, "Bar", "", "Time", $O$4,-$B119, $T$4, "", "","False")</f>
        <v>42669.819444444445</v>
      </c>
      <c r="D119" s="22" t="str">
        <f t="shared" si="4"/>
        <v>19:40</v>
      </c>
      <c r="E119" s="22">
        <f xml:space="preserve"> RTD("cqg.rtd",,"StudyData", $P$6, "Bar", "", "Time", $O$4, -$B119,$T$4,$S$4, "","False")</f>
        <v>42669.819444444445</v>
      </c>
      <c r="F119" s="23">
        <f xml:space="preserve"> RTD("cqg.rtd",,"StudyData", $P$6, "Bar", "", "Open", $O$4, -$B119, $T$4,$S$4,,$Q$4,$R$4)</f>
        <v>16.7</v>
      </c>
      <c r="G119" s="23">
        <f xml:space="preserve"> RTD("cqg.rtd",,"StudyData", $P$6, "Bar", "", "High", $O$4, -$B119, $T$4,$S$4,,$Q$4,$R$4)</f>
        <v>16.77</v>
      </c>
      <c r="H119" s="23">
        <f xml:space="preserve"> RTD("cqg.rtd",,"StudyData", $P$6, "Bar", "", "Low", $O$4, -$B119, $T$4,$S$4,,$Q$4,$R$4)</f>
        <v>16.690000000000001</v>
      </c>
      <c r="I119" s="23">
        <f xml:space="preserve"> RTD("cqg.rtd",,"StudyData", $P$6, "Bar", "", "Close", $O$4, -$B119, $T$4,$S$4,,$Q$4,$R$4)</f>
        <v>16.75</v>
      </c>
      <c r="J119" s="23"/>
      <c r="K119" s="23"/>
      <c r="L119" s="23"/>
    </row>
    <row r="120" spans="2:12" x14ac:dyDescent="0.3">
      <c r="B120" s="19">
        <f t="shared" si="6"/>
        <v>116</v>
      </c>
      <c r="C120" s="21">
        <f xml:space="preserve"> RTD("cqg.rtd",,"StudyData", $P$6, "Bar", "", "Time", $O$4,-$B120, $T$4, "", "","False")</f>
        <v>42669.805555555555</v>
      </c>
      <c r="D120" s="22" t="str">
        <f t="shared" si="4"/>
        <v>19:20</v>
      </c>
      <c r="E120" s="22">
        <f xml:space="preserve"> RTD("cqg.rtd",,"StudyData", $P$6, "Bar", "", "Time", $O$4, -$B120,$T$4,$S$4, "","False")</f>
        <v>42669.805555555555</v>
      </c>
      <c r="F120" s="23">
        <f xml:space="preserve"> RTD("cqg.rtd",,"StudyData", $P$6, "Bar", "", "Open", $O$4, -$B120, $T$4,$S$4,,$Q$4,$R$4)</f>
        <v>16.66</v>
      </c>
      <c r="G120" s="23">
        <f xml:space="preserve"> RTD("cqg.rtd",,"StudyData", $P$6, "Bar", "", "High", $O$4, -$B120, $T$4,$S$4,,$Q$4,$R$4)</f>
        <v>16.75</v>
      </c>
      <c r="H120" s="23">
        <f xml:space="preserve"> RTD("cqg.rtd",,"StudyData", $P$6, "Bar", "", "Low", $O$4, -$B120, $T$4,$S$4,,$Q$4,$R$4)</f>
        <v>16.66</v>
      </c>
      <c r="I120" s="23">
        <f xml:space="preserve"> RTD("cqg.rtd",,"StudyData", $P$6, "Bar", "", "Close", $O$4, -$B120, $T$4,$S$4,,$Q$4,$R$4)</f>
        <v>16.75</v>
      </c>
      <c r="J120" s="23"/>
      <c r="K120" s="23"/>
      <c r="L120" s="23"/>
    </row>
    <row r="121" spans="2:12" x14ac:dyDescent="0.3">
      <c r="B121" s="19">
        <f t="shared" si="6"/>
        <v>117</v>
      </c>
      <c r="C121" s="21">
        <f xml:space="preserve"> RTD("cqg.rtd",,"StudyData", $P$6, "Bar", "", "Time", $O$4,-$B121, $T$4, "", "","False")</f>
        <v>42669.791666666664</v>
      </c>
      <c r="D121" s="22" t="str">
        <f t="shared" si="4"/>
        <v>19:00</v>
      </c>
      <c r="E121" s="22">
        <f xml:space="preserve"> RTD("cqg.rtd",,"StudyData", $P$6, "Bar", "", "Time", $O$4, -$B121,$T$4,$S$4, "","False")</f>
        <v>42669.791666666664</v>
      </c>
      <c r="F121" s="23">
        <f xml:space="preserve"> RTD("cqg.rtd",,"StudyData", $P$6, "Bar", "", "Open", $O$4, -$B121, $T$4,$S$4,,$Q$4,$R$4)</f>
        <v>16.72</v>
      </c>
      <c r="G121" s="23">
        <f xml:space="preserve"> RTD("cqg.rtd",,"StudyData", $P$6, "Bar", "", "High", $O$4, -$B121, $T$4,$S$4,,$Q$4,$R$4)</f>
        <v>16.739999999999998</v>
      </c>
      <c r="H121" s="23">
        <f xml:space="preserve"> RTD("cqg.rtd",,"StudyData", $P$6, "Bar", "", "Low", $O$4, -$B121, $T$4,$S$4,,$Q$4,$R$4)</f>
        <v>16.670000000000002</v>
      </c>
      <c r="I121" s="23">
        <f xml:space="preserve"> RTD("cqg.rtd",,"StudyData", $P$6, "Bar", "", "Close", $O$4, -$B121, $T$4,$S$4,,$Q$4,$R$4)</f>
        <v>16.68</v>
      </c>
      <c r="J121" s="23"/>
      <c r="K121" s="23"/>
      <c r="L121" s="23"/>
    </row>
    <row r="122" spans="2:12" x14ac:dyDescent="0.3">
      <c r="B122" s="19">
        <f t="shared" si="6"/>
        <v>118</v>
      </c>
      <c r="C122" s="21">
        <f xml:space="preserve"> RTD("cqg.rtd",,"StudyData", $P$6, "Bar", "", "Time", $O$4,-$B122, $T$4, "", "","False")</f>
        <v>42669.777777777781</v>
      </c>
      <c r="D122" s="22" t="str">
        <f t="shared" si="4"/>
        <v>18:40</v>
      </c>
      <c r="E122" s="22">
        <f xml:space="preserve"> RTD("cqg.rtd",,"StudyData", $P$6, "Bar", "", "Time", $O$4, -$B122,$T$4,$S$4, "","False")</f>
        <v>42669.777777777781</v>
      </c>
      <c r="F122" s="23">
        <f xml:space="preserve"> RTD("cqg.rtd",,"StudyData", $P$6, "Bar", "", "Open", $O$4, -$B122, $T$4,$S$4,,$Q$4,$R$4)</f>
        <v>16.73</v>
      </c>
      <c r="G122" s="23">
        <f xml:space="preserve"> RTD("cqg.rtd",,"StudyData", $P$6, "Bar", "", "High", $O$4, -$B122, $T$4,$S$4,,$Q$4,$R$4)</f>
        <v>16.73</v>
      </c>
      <c r="H122" s="23">
        <f xml:space="preserve"> RTD("cqg.rtd",,"StudyData", $P$6, "Bar", "", "Low", $O$4, -$B122, $T$4,$S$4,,$Q$4,$R$4)</f>
        <v>16.66</v>
      </c>
      <c r="I122" s="23">
        <f xml:space="preserve"> RTD("cqg.rtd",,"StudyData", $P$6, "Bar", "", "Close", $O$4, -$B122, $T$4,$S$4,,$Q$4,$R$4)</f>
        <v>16.66</v>
      </c>
      <c r="J122" s="23"/>
      <c r="K122" s="23"/>
      <c r="L122" s="23"/>
    </row>
    <row r="123" spans="2:12" x14ac:dyDescent="0.3">
      <c r="B123" s="19">
        <f t="shared" si="6"/>
        <v>119</v>
      </c>
      <c r="C123" s="21">
        <f xml:space="preserve"> RTD("cqg.rtd",,"StudyData", $P$6, "Bar", "", "Time", $O$4,-$B123, $T$4, "", "","False")</f>
        <v>42669.763888888891</v>
      </c>
      <c r="D123" s="22" t="str">
        <f t="shared" si="4"/>
        <v>18:20</v>
      </c>
      <c r="E123" s="22">
        <f xml:space="preserve"> RTD("cqg.rtd",,"StudyData", $P$6, "Bar", "", "Time", $O$4, -$B123,$T$4,$S$4, "","False")</f>
        <v>42669.763888888891</v>
      </c>
      <c r="F123" s="23">
        <f xml:space="preserve"> RTD("cqg.rtd",,"StudyData", $P$6, "Bar", "", "Open", $O$4, -$B123, $T$4,$S$4,,$Q$4,$R$4)</f>
        <v>16.73</v>
      </c>
      <c r="G123" s="23">
        <f xml:space="preserve"> RTD("cqg.rtd",,"StudyData", $P$6, "Bar", "", "High", $O$4, -$B123, $T$4,$S$4,,$Q$4,$R$4)</f>
        <v>16.73</v>
      </c>
      <c r="H123" s="23">
        <f xml:space="preserve"> RTD("cqg.rtd",,"StudyData", $P$6, "Bar", "", "Low", $O$4, -$B123, $T$4,$S$4,,$Q$4,$R$4)</f>
        <v>16.66</v>
      </c>
      <c r="I123" s="23">
        <f xml:space="preserve"> RTD("cqg.rtd",,"StudyData", $P$6, "Bar", "", "Close", $O$4, -$B123, $T$4,$S$4,,$Q$4,$R$4)</f>
        <v>16.73</v>
      </c>
      <c r="J123" s="23"/>
      <c r="K123" s="23"/>
      <c r="L123" s="23"/>
    </row>
    <row r="124" spans="2:12" x14ac:dyDescent="0.3">
      <c r="B124" s="19">
        <f t="shared" si="6"/>
        <v>120</v>
      </c>
      <c r="C124" s="21">
        <f xml:space="preserve"> RTD("cqg.rtd",,"StudyData", $P$6, "Bar", "", "Time", $O$4,-$B124, $T$4, "", "","False")</f>
        <v>42669.75</v>
      </c>
      <c r="D124" s="22" t="str">
        <f t="shared" si="4"/>
        <v>18:00</v>
      </c>
      <c r="E124" s="22">
        <f xml:space="preserve"> RTD("cqg.rtd",,"StudyData", $P$6, "Bar", "", "Time", $O$4, -$B124,$T$4,$S$4, "","False")</f>
        <v>42669.75</v>
      </c>
      <c r="F124" s="23">
        <f xml:space="preserve"> RTD("cqg.rtd",,"StudyData", $P$6, "Bar", "", "Open", $O$4, -$B124, $T$4,$S$4,,$Q$4,$R$4)</f>
        <v>16.71</v>
      </c>
      <c r="G124" s="23">
        <f xml:space="preserve"> RTD("cqg.rtd",,"StudyData", $P$6, "Bar", "", "High", $O$4, -$B124, $T$4,$S$4,,$Q$4,$R$4)</f>
        <v>16.739999999999998</v>
      </c>
      <c r="H124" s="23">
        <f xml:space="preserve"> RTD("cqg.rtd",,"StudyData", $P$6, "Bar", "", "Low", $O$4, -$B124, $T$4,$S$4,,$Q$4,$R$4)</f>
        <v>16.71</v>
      </c>
      <c r="I124" s="23">
        <f xml:space="preserve"> RTD("cqg.rtd",,"StudyData", $P$6, "Bar", "", "Close", $O$4, -$B124, $T$4,$S$4,,$Q$4,$R$4)</f>
        <v>16.73</v>
      </c>
      <c r="J124" s="23"/>
      <c r="K124" s="23"/>
      <c r="L124" s="23"/>
    </row>
    <row r="125" spans="2:12" x14ac:dyDescent="0.3">
      <c r="B125" s="19">
        <f t="shared" si="6"/>
        <v>121</v>
      </c>
      <c r="C125" s="21">
        <f xml:space="preserve"> RTD("cqg.rtd",,"StudyData", $P$6, "Bar", "", "Time", $O$4,-$B125, $T$4, "", "","False")</f>
        <v>42669.736111111109</v>
      </c>
      <c r="D125" s="22" t="str">
        <f t="shared" si="4"/>
        <v>17:40</v>
      </c>
      <c r="E125" s="22">
        <f xml:space="preserve"> RTD("cqg.rtd",,"StudyData", $P$6, "Bar", "", "Time", $O$4, -$B125,$T$4,$S$4, "","False")</f>
        <v>42669.736111111109</v>
      </c>
      <c r="F125" s="23">
        <f xml:space="preserve"> RTD("cqg.rtd",,"StudyData", $P$6, "Bar", "", "Open", $O$4, -$B125, $T$4,$S$4,,$Q$4,$R$4)</f>
        <v>16.71</v>
      </c>
      <c r="G125" s="23">
        <f xml:space="preserve"> RTD("cqg.rtd",,"StudyData", $P$6, "Bar", "", "High", $O$4, -$B125, $T$4,$S$4,,$Q$4,$R$4)</f>
        <v>16.71</v>
      </c>
      <c r="H125" s="23">
        <f xml:space="preserve"> RTD("cqg.rtd",,"StudyData", $P$6, "Bar", "", "Low", $O$4, -$B125, $T$4,$S$4,,$Q$4,$R$4)</f>
        <v>16.690000000000001</v>
      </c>
      <c r="I125" s="23">
        <f xml:space="preserve"> RTD("cqg.rtd",,"StudyData", $P$6, "Bar", "", "Close", $O$4, -$B125, $T$4,$S$4,,$Q$4,$R$4)</f>
        <v>16.71</v>
      </c>
      <c r="J125" s="23"/>
      <c r="K125" s="23"/>
      <c r="L125" s="23"/>
    </row>
    <row r="126" spans="2:12" x14ac:dyDescent="0.3">
      <c r="B126" s="19">
        <f t="shared" si="6"/>
        <v>122</v>
      </c>
      <c r="C126" s="21">
        <f xml:space="preserve"> RTD("cqg.rtd",,"StudyData", $P$6, "Bar", "", "Time", $O$4,-$B126, $T$4, "", "","False")</f>
        <v>42669.722222222219</v>
      </c>
      <c r="D126" s="22" t="str">
        <f t="shared" si="4"/>
        <v>17:20</v>
      </c>
      <c r="E126" s="22">
        <f xml:space="preserve"> RTD("cqg.rtd",,"StudyData", $P$6, "Bar", "", "Time", $O$4, -$B126,$T$4,$S$4, "","False")</f>
        <v>42669.722222222219</v>
      </c>
      <c r="F126" s="23">
        <f xml:space="preserve"> RTD("cqg.rtd",,"StudyData", $P$6, "Bar", "", "Open", $O$4, -$B126, $T$4,$S$4,,$Q$4,$R$4)</f>
        <v>16.690000000000001</v>
      </c>
      <c r="G126" s="23">
        <f xml:space="preserve"> RTD("cqg.rtd",,"StudyData", $P$6, "Bar", "", "High", $O$4, -$B126, $T$4,$S$4,,$Q$4,$R$4)</f>
        <v>16.73</v>
      </c>
      <c r="H126" s="23">
        <f xml:space="preserve"> RTD("cqg.rtd",,"StudyData", $P$6, "Bar", "", "Low", $O$4, -$B126, $T$4,$S$4,,$Q$4,$R$4)</f>
        <v>16.68</v>
      </c>
      <c r="I126" s="23">
        <f xml:space="preserve"> RTD("cqg.rtd",,"StudyData", $P$6, "Bar", "", "Close", $O$4, -$B126, $T$4,$S$4,,$Q$4,$R$4)</f>
        <v>16.71</v>
      </c>
      <c r="J126" s="23"/>
      <c r="K126" s="23"/>
      <c r="L126" s="23"/>
    </row>
    <row r="127" spans="2:12" x14ac:dyDescent="0.3">
      <c r="B127" s="19">
        <f t="shared" si="6"/>
        <v>123</v>
      </c>
      <c r="C127" s="21">
        <f xml:space="preserve"> RTD("cqg.rtd",,"StudyData", $P$6, "Bar", "", "Time", $O$4,-$B127, $T$4, "", "","False")</f>
        <v>42669.708333333336</v>
      </c>
      <c r="D127" s="22" t="str">
        <f t="shared" si="4"/>
        <v>17:00</v>
      </c>
      <c r="E127" s="22">
        <f xml:space="preserve"> RTD("cqg.rtd",,"StudyData", $P$6, "Bar", "", "Time", $O$4, -$B127,$T$4,$S$4, "","False")</f>
        <v>42669.708333333336</v>
      </c>
      <c r="F127" s="23">
        <f xml:space="preserve"> RTD("cqg.rtd",,"StudyData", $P$6, "Bar", "", "Open", $O$4, -$B127, $T$4,$S$4,,$Q$4,$R$4)</f>
        <v>16.66</v>
      </c>
      <c r="G127" s="23">
        <f xml:space="preserve"> RTD("cqg.rtd",,"StudyData", $P$6, "Bar", "", "High", $O$4, -$B127, $T$4,$S$4,,$Q$4,$R$4)</f>
        <v>16.71</v>
      </c>
      <c r="H127" s="23">
        <f xml:space="preserve"> RTD("cqg.rtd",,"StudyData", $P$6, "Bar", "", "Low", $O$4, -$B127, $T$4,$S$4,,$Q$4,$R$4)</f>
        <v>16.66</v>
      </c>
      <c r="I127" s="23">
        <f xml:space="preserve"> RTD("cqg.rtd",,"StudyData", $P$6, "Bar", "", "Close", $O$4, -$B127, $T$4,$S$4,,$Q$4,$R$4)</f>
        <v>16.7</v>
      </c>
      <c r="J127" s="23"/>
      <c r="K127" s="23"/>
      <c r="L127" s="23"/>
    </row>
    <row r="128" spans="2:12" x14ac:dyDescent="0.3">
      <c r="B128" s="19">
        <f t="shared" si="6"/>
        <v>124</v>
      </c>
      <c r="C128" s="21">
        <f xml:space="preserve"> RTD("cqg.rtd",,"StudyData", $P$6, "Bar", "", "Time", $O$4,-$B128, $T$4, "", "","False")</f>
        <v>42669.659722222219</v>
      </c>
      <c r="D128" s="22" t="str">
        <f t="shared" si="4"/>
        <v>15:50</v>
      </c>
      <c r="E128" s="22">
        <f xml:space="preserve"> RTD("cqg.rtd",,"StudyData", $P$6, "Bar", "", "Time", $O$4, -$B128,$T$4,$S$4, "","False")</f>
        <v>42669.659722222219</v>
      </c>
      <c r="F128" s="23">
        <f xml:space="preserve"> RTD("cqg.rtd",,"StudyData", $P$6, "Bar", "", "Open", $O$4, -$B128, $T$4,$S$4,,$Q$4,$R$4)</f>
        <v>16.63</v>
      </c>
      <c r="G128" s="23">
        <f xml:space="preserve"> RTD("cqg.rtd",,"StudyData", $P$6, "Bar", "", "High", $O$4, -$B128, $T$4,$S$4,,$Q$4,$R$4)</f>
        <v>16.66</v>
      </c>
      <c r="H128" s="23">
        <f xml:space="preserve"> RTD("cqg.rtd",,"StudyData", $P$6, "Bar", "", "Low", $O$4, -$B128, $T$4,$S$4,,$Q$4,$R$4)</f>
        <v>16.559999999999999</v>
      </c>
      <c r="I128" s="23">
        <f xml:space="preserve"> RTD("cqg.rtd",,"StudyData", $P$6, "Bar", "", "Close", $O$4, -$B128, $T$4,$S$4,,$Q$4,$R$4)</f>
        <v>16.559999999999999</v>
      </c>
      <c r="J128" s="23"/>
      <c r="K128" s="23"/>
      <c r="L128" s="23"/>
    </row>
    <row r="129" spans="2:12" x14ac:dyDescent="0.3">
      <c r="B129" s="19">
        <f t="shared" si="6"/>
        <v>125</v>
      </c>
      <c r="C129" s="21">
        <f xml:space="preserve"> RTD("cqg.rtd",,"StudyData", $P$6, "Bar", "", "Time", $O$4,-$B129, $T$4, "", "","False")</f>
        <v>42669.645833333336</v>
      </c>
      <c r="D129" s="22" t="str">
        <f t="shared" si="4"/>
        <v>15:30</v>
      </c>
      <c r="E129" s="22">
        <f xml:space="preserve"> RTD("cqg.rtd",,"StudyData", $P$6, "Bar", "", "Time", $O$4, -$B129,$T$4,$S$4, "","False")</f>
        <v>42669.645833333336</v>
      </c>
      <c r="F129" s="23">
        <f xml:space="preserve"> RTD("cqg.rtd",,"StudyData", $P$6, "Bar", "", "Open", $O$4, -$B129, $T$4,$S$4,,$Q$4,$R$4)</f>
        <v>16.66</v>
      </c>
      <c r="G129" s="23">
        <f xml:space="preserve"> RTD("cqg.rtd",,"StudyData", $P$6, "Bar", "", "High", $O$4, -$B129, $T$4,$S$4,,$Q$4,$R$4)</f>
        <v>16.670000000000002</v>
      </c>
      <c r="H129" s="23">
        <f xml:space="preserve"> RTD("cqg.rtd",,"StudyData", $P$6, "Bar", "", "Low", $O$4, -$B129, $T$4,$S$4,,$Q$4,$R$4)</f>
        <v>16.59</v>
      </c>
      <c r="I129" s="23">
        <f xml:space="preserve"> RTD("cqg.rtd",,"StudyData", $P$6, "Bar", "", "Close", $O$4, -$B129, $T$4,$S$4,,$Q$4,$R$4)</f>
        <v>16.63</v>
      </c>
      <c r="J129" s="23"/>
      <c r="K129" s="23"/>
      <c r="L129" s="23"/>
    </row>
    <row r="130" spans="2:12" x14ac:dyDescent="0.3">
      <c r="B130" s="19">
        <f t="shared" si="6"/>
        <v>126</v>
      </c>
      <c r="C130" s="21">
        <f xml:space="preserve"> RTD("cqg.rtd",,"StudyData", $P$6, "Bar", "", "Time", $O$4,-$B130, $T$4, "", "","False")</f>
        <v>42669.631944444445</v>
      </c>
      <c r="D130" s="22" t="str">
        <f t="shared" si="4"/>
        <v>15:10</v>
      </c>
      <c r="E130" s="22">
        <f xml:space="preserve"> RTD("cqg.rtd",,"StudyData", $P$6, "Bar", "", "Time", $O$4, -$B130,$T$4,$S$4, "","False")</f>
        <v>42669.631944444445</v>
      </c>
      <c r="F130" s="23">
        <f xml:space="preserve"> RTD("cqg.rtd",,"StudyData", $P$6, "Bar", "", "Open", $O$4, -$B130, $T$4,$S$4,,$Q$4,$R$4)</f>
        <v>16.649999999999999</v>
      </c>
      <c r="G130" s="23">
        <f xml:space="preserve"> RTD("cqg.rtd",,"StudyData", $P$6, "Bar", "", "High", $O$4, -$B130, $T$4,$S$4,,$Q$4,$R$4)</f>
        <v>16.649999999999999</v>
      </c>
      <c r="H130" s="23">
        <f xml:space="preserve"> RTD("cqg.rtd",,"StudyData", $P$6, "Bar", "", "Low", $O$4, -$B130, $T$4,$S$4,,$Q$4,$R$4)</f>
        <v>16.579999999999998</v>
      </c>
      <c r="I130" s="23">
        <f xml:space="preserve"> RTD("cqg.rtd",,"StudyData", $P$6, "Bar", "", "Close", $O$4, -$B130, $T$4,$S$4,,$Q$4,$R$4)</f>
        <v>16.59</v>
      </c>
      <c r="J130" s="23"/>
      <c r="K130" s="23"/>
      <c r="L130" s="23"/>
    </row>
    <row r="131" spans="2:12" x14ac:dyDescent="0.3">
      <c r="B131" s="19">
        <f t="shared" si="6"/>
        <v>127</v>
      </c>
      <c r="C131" s="21">
        <f xml:space="preserve"> RTD("cqg.rtd",,"StudyData", $P$6, "Bar", "", "Time", $O$4,-$B131, $T$4, "", "","False")</f>
        <v>42669.618055555555</v>
      </c>
      <c r="D131" s="22" t="str">
        <f t="shared" si="4"/>
        <v>14:50</v>
      </c>
      <c r="E131" s="22">
        <f xml:space="preserve"> RTD("cqg.rtd",,"StudyData", $P$6, "Bar", "", "Time", $O$4, -$B131,$T$4,$S$4, "","False")</f>
        <v>42669.618055555555</v>
      </c>
      <c r="F131" s="23">
        <f xml:space="preserve"> RTD("cqg.rtd",,"StudyData", $P$6, "Bar", "", "Open", $O$4, -$B131, $T$4,$S$4,,$Q$4,$R$4)</f>
        <v>16.59</v>
      </c>
      <c r="G131" s="23">
        <f xml:space="preserve"> RTD("cqg.rtd",,"StudyData", $P$6, "Bar", "", "High", $O$4, -$B131, $T$4,$S$4,,$Q$4,$R$4)</f>
        <v>16.68</v>
      </c>
      <c r="H131" s="23">
        <f xml:space="preserve"> RTD("cqg.rtd",,"StudyData", $P$6, "Bar", "", "Low", $O$4, -$B131, $T$4,$S$4,,$Q$4,$R$4)</f>
        <v>16.59</v>
      </c>
      <c r="I131" s="23">
        <f xml:space="preserve"> RTD("cqg.rtd",,"StudyData", $P$6, "Bar", "", "Close", $O$4, -$B131, $T$4,$S$4,,$Q$4,$R$4)</f>
        <v>16.649999999999999</v>
      </c>
      <c r="J131" s="23"/>
      <c r="K131" s="23"/>
      <c r="L131" s="23"/>
    </row>
    <row r="132" spans="2:12" x14ac:dyDescent="0.3">
      <c r="B132" s="19">
        <f t="shared" si="6"/>
        <v>128</v>
      </c>
      <c r="C132" s="21">
        <f xml:space="preserve"> RTD("cqg.rtd",,"StudyData", $P$6, "Bar", "", "Time", $O$4,-$B132, $T$4, "", "","False")</f>
        <v>42669.604166666664</v>
      </c>
      <c r="D132" s="22" t="str">
        <f t="shared" si="4"/>
        <v>14:30</v>
      </c>
      <c r="E132" s="22">
        <f xml:space="preserve"> RTD("cqg.rtd",,"StudyData", $P$6, "Bar", "", "Time", $O$4, -$B132,$T$4,$S$4, "","False")</f>
        <v>42669.604166666664</v>
      </c>
      <c r="F132" s="23">
        <f xml:space="preserve"> RTD("cqg.rtd",,"StudyData", $P$6, "Bar", "", "Open", $O$4, -$B132, $T$4,$S$4,,$Q$4,$R$4)</f>
        <v>16.66</v>
      </c>
      <c r="G132" s="23">
        <f xml:space="preserve"> RTD("cqg.rtd",,"StudyData", $P$6, "Bar", "", "High", $O$4, -$B132, $T$4,$S$4,,$Q$4,$R$4)</f>
        <v>16.68</v>
      </c>
      <c r="H132" s="23">
        <f xml:space="preserve"> RTD("cqg.rtd",,"StudyData", $P$6, "Bar", "", "Low", $O$4, -$B132, $T$4,$S$4,,$Q$4,$R$4)</f>
        <v>16.59</v>
      </c>
      <c r="I132" s="23">
        <f xml:space="preserve"> RTD("cqg.rtd",,"StudyData", $P$6, "Bar", "", "Close", $O$4, -$B132, $T$4,$S$4,,$Q$4,$R$4)</f>
        <v>16.59</v>
      </c>
      <c r="J132" s="23"/>
      <c r="K132" s="23"/>
      <c r="L132" s="23"/>
    </row>
    <row r="133" spans="2:12" x14ac:dyDescent="0.3">
      <c r="B133" s="19">
        <f t="shared" si="6"/>
        <v>129</v>
      </c>
      <c r="C133" s="21">
        <f xml:space="preserve"> RTD("cqg.rtd",,"StudyData", $P$6, "Bar", "", "Time", $O$4,-$B133, $T$4, "", "","False")</f>
        <v>42669.590277777781</v>
      </c>
      <c r="D133" s="22" t="str">
        <f t="shared" ref="D133:D196" si="7">IF(ISTEXT($O$4),TEXT(C133,"MM/DD/YY"),TEXT(E133,"H:MM"))</f>
        <v>14:10</v>
      </c>
      <c r="E133" s="22">
        <f xml:space="preserve"> RTD("cqg.rtd",,"StudyData", $P$6, "Bar", "", "Time", $O$4, -$B133,$T$4,$S$4, "","False")</f>
        <v>42669.590277777781</v>
      </c>
      <c r="F133" s="23">
        <f xml:space="preserve"> RTD("cqg.rtd",,"StudyData", $P$6, "Bar", "", "Open", $O$4, -$B133, $T$4,$S$4,,$Q$4,$R$4)</f>
        <v>16.64</v>
      </c>
      <c r="G133" s="23">
        <f xml:space="preserve"> RTD("cqg.rtd",,"StudyData", $P$6, "Bar", "", "High", $O$4, -$B133, $T$4,$S$4,,$Q$4,$R$4)</f>
        <v>16.690000000000001</v>
      </c>
      <c r="H133" s="23">
        <f xml:space="preserve"> RTD("cqg.rtd",,"StudyData", $P$6, "Bar", "", "Low", $O$4, -$B133, $T$4,$S$4,,$Q$4,$R$4)</f>
        <v>16.64</v>
      </c>
      <c r="I133" s="23">
        <f xml:space="preserve"> RTD("cqg.rtd",,"StudyData", $P$6, "Bar", "", "Close", $O$4, -$B133, $T$4,$S$4,,$Q$4,$R$4)</f>
        <v>16.649999999999999</v>
      </c>
      <c r="J133" s="23"/>
      <c r="K133" s="23"/>
      <c r="L133" s="23"/>
    </row>
    <row r="134" spans="2:12" x14ac:dyDescent="0.3">
      <c r="B134" s="19">
        <f t="shared" ref="B134:B197" si="8">B133+1</f>
        <v>130</v>
      </c>
      <c r="C134" s="21">
        <f xml:space="preserve"> RTD("cqg.rtd",,"StudyData", $P$6, "Bar", "", "Time", $O$4,-$B134, $T$4, "", "","False")</f>
        <v>42669.576388888891</v>
      </c>
      <c r="D134" s="22" t="str">
        <f t="shared" si="7"/>
        <v>13:50</v>
      </c>
      <c r="E134" s="22">
        <f xml:space="preserve"> RTD("cqg.rtd",,"StudyData", $P$6, "Bar", "", "Time", $O$4, -$B134,$T$4,$S$4, "","False")</f>
        <v>42669.576388888891</v>
      </c>
      <c r="F134" s="23">
        <f xml:space="preserve"> RTD("cqg.rtd",,"StudyData", $P$6, "Bar", "", "Open", $O$4, -$B134, $T$4,$S$4,,$Q$4,$R$4)</f>
        <v>16.57</v>
      </c>
      <c r="G134" s="23">
        <f xml:space="preserve"> RTD("cqg.rtd",,"StudyData", $P$6, "Bar", "", "High", $O$4, -$B134, $T$4,$S$4,,$Q$4,$R$4)</f>
        <v>16.690000000000001</v>
      </c>
      <c r="H134" s="23">
        <f xml:space="preserve"> RTD("cqg.rtd",,"StudyData", $P$6, "Bar", "", "Low", $O$4, -$B134, $T$4,$S$4,,$Q$4,$R$4)</f>
        <v>16.57</v>
      </c>
      <c r="I134" s="23">
        <f xml:space="preserve"> RTD("cqg.rtd",,"StudyData", $P$6, "Bar", "", "Close", $O$4, -$B134, $T$4,$S$4,,$Q$4,$R$4)</f>
        <v>16.68</v>
      </c>
      <c r="J134" s="23"/>
      <c r="K134" s="23"/>
      <c r="L134" s="23"/>
    </row>
    <row r="135" spans="2:12" x14ac:dyDescent="0.3">
      <c r="B135" s="19">
        <f t="shared" si="8"/>
        <v>131</v>
      </c>
      <c r="C135" s="21">
        <f xml:space="preserve"> RTD("cqg.rtd",,"StudyData", $P$6, "Bar", "", "Time", $O$4,-$B135, $T$4, "", "","False")</f>
        <v>42669.5625</v>
      </c>
      <c r="D135" s="22" t="str">
        <f t="shared" si="7"/>
        <v>13:30</v>
      </c>
      <c r="E135" s="22">
        <f xml:space="preserve"> RTD("cqg.rtd",,"StudyData", $P$6, "Bar", "", "Time", $O$4, -$B135,$T$4,$S$4, "","False")</f>
        <v>42669.5625</v>
      </c>
      <c r="F135" s="23">
        <f xml:space="preserve"> RTD("cqg.rtd",,"StudyData", $P$6, "Bar", "", "Open", $O$4, -$B135, $T$4,$S$4,,$Q$4,$R$4)</f>
        <v>16.64</v>
      </c>
      <c r="G135" s="23">
        <f xml:space="preserve"> RTD("cqg.rtd",,"StudyData", $P$6, "Bar", "", "High", $O$4, -$B135, $T$4,$S$4,,$Q$4,$R$4)</f>
        <v>16.649999999999999</v>
      </c>
      <c r="H135" s="23">
        <f xml:space="preserve"> RTD("cqg.rtd",,"StudyData", $P$6, "Bar", "", "Low", $O$4, -$B135, $T$4,$S$4,,$Q$4,$R$4)</f>
        <v>16.55</v>
      </c>
      <c r="I135" s="23">
        <f xml:space="preserve"> RTD("cqg.rtd",,"StudyData", $P$6, "Bar", "", "Close", $O$4, -$B135, $T$4,$S$4,,$Q$4,$R$4)</f>
        <v>16.59</v>
      </c>
      <c r="J135" s="23"/>
      <c r="K135" s="23"/>
      <c r="L135" s="23"/>
    </row>
    <row r="136" spans="2:12" x14ac:dyDescent="0.3">
      <c r="B136" s="19">
        <f t="shared" si="8"/>
        <v>132</v>
      </c>
      <c r="C136" s="21">
        <f xml:space="preserve"> RTD("cqg.rtd",,"StudyData", $P$6, "Bar", "", "Time", $O$4,-$B136, $T$4, "", "","False")</f>
        <v>42669.555555555555</v>
      </c>
      <c r="D136" s="22" t="str">
        <f t="shared" si="7"/>
        <v>13:20</v>
      </c>
      <c r="E136" s="22">
        <f xml:space="preserve"> RTD("cqg.rtd",,"StudyData", $P$6, "Bar", "", "Time", $O$4, -$B136,$T$4,$S$4, "","False")</f>
        <v>42669.555555555555</v>
      </c>
      <c r="F136" s="23">
        <f xml:space="preserve"> RTD("cqg.rtd",,"StudyData", $P$6, "Bar", "", "Open", $O$4, -$B136, $T$4,$S$4,,$Q$4,$R$4)</f>
        <v>16.64</v>
      </c>
      <c r="G136" s="23">
        <f xml:space="preserve"> RTD("cqg.rtd",,"StudyData", $P$6, "Bar", "", "High", $O$4, -$B136, $T$4,$S$4,,$Q$4,$R$4)</f>
        <v>16.690000000000001</v>
      </c>
      <c r="H136" s="23">
        <f xml:space="preserve"> RTD("cqg.rtd",,"StudyData", $P$6, "Bar", "", "Low", $O$4, -$B136, $T$4,$S$4,,$Q$4,$R$4)</f>
        <v>16.579999999999998</v>
      </c>
      <c r="I136" s="23">
        <f xml:space="preserve"> RTD("cqg.rtd",,"StudyData", $P$6, "Bar", "", "Close", $O$4, -$B136, $T$4,$S$4,,$Q$4,$R$4)</f>
        <v>16.579999999999998</v>
      </c>
      <c r="J136" s="23"/>
      <c r="K136" s="23"/>
      <c r="L136" s="23"/>
    </row>
    <row r="137" spans="2:12" x14ac:dyDescent="0.3">
      <c r="B137" s="19">
        <f t="shared" si="8"/>
        <v>133</v>
      </c>
      <c r="C137" s="21">
        <f xml:space="preserve"> RTD("cqg.rtd",,"StudyData", $P$6, "Bar", "", "Time", $O$4,-$B137, $T$4, "", "","False")</f>
        <v>42669.541666666664</v>
      </c>
      <c r="D137" s="22" t="str">
        <f t="shared" si="7"/>
        <v>13:00</v>
      </c>
      <c r="E137" s="22">
        <f xml:space="preserve"> RTD("cqg.rtd",,"StudyData", $P$6, "Bar", "", "Time", $O$4, -$B137,$T$4,$S$4, "","False")</f>
        <v>42669.541666666664</v>
      </c>
      <c r="F137" s="23">
        <f xml:space="preserve"> RTD("cqg.rtd",,"StudyData", $P$6, "Bar", "", "Open", $O$4, -$B137, $T$4,$S$4,,$Q$4,$R$4)</f>
        <v>16.7</v>
      </c>
      <c r="G137" s="23">
        <f xml:space="preserve"> RTD("cqg.rtd",,"StudyData", $P$6, "Bar", "", "High", $O$4, -$B137, $T$4,$S$4,,$Q$4,$R$4)</f>
        <v>16.7</v>
      </c>
      <c r="H137" s="23">
        <f xml:space="preserve"> RTD("cqg.rtd",,"StudyData", $P$6, "Bar", "", "Low", $O$4, -$B137, $T$4,$S$4,,$Q$4,$R$4)</f>
        <v>16.61</v>
      </c>
      <c r="I137" s="23">
        <f xml:space="preserve"> RTD("cqg.rtd",,"StudyData", $P$6, "Bar", "", "Close", $O$4, -$B137, $T$4,$S$4,,$Q$4,$R$4)</f>
        <v>16.66</v>
      </c>
      <c r="J137" s="23"/>
      <c r="K137" s="23"/>
      <c r="L137" s="23"/>
    </row>
    <row r="138" spans="2:12" x14ac:dyDescent="0.3">
      <c r="B138" s="19">
        <f t="shared" si="8"/>
        <v>134</v>
      </c>
      <c r="C138" s="21">
        <f xml:space="preserve"> RTD("cqg.rtd",,"StudyData", $P$6, "Bar", "", "Time", $O$4,-$B138, $T$4, "", "","False")</f>
        <v>42669.527777777781</v>
      </c>
      <c r="D138" s="22" t="str">
        <f t="shared" si="7"/>
        <v>12:40</v>
      </c>
      <c r="E138" s="22">
        <f xml:space="preserve"> RTD("cqg.rtd",,"StudyData", $P$6, "Bar", "", "Time", $O$4, -$B138,$T$4,$S$4, "","False")</f>
        <v>42669.527777777781</v>
      </c>
      <c r="F138" s="23">
        <f xml:space="preserve"> RTD("cqg.rtd",,"StudyData", $P$6, "Bar", "", "Open", $O$4, -$B138, $T$4,$S$4,,$Q$4,$R$4)</f>
        <v>16.63</v>
      </c>
      <c r="G138" s="23">
        <f xml:space="preserve"> RTD("cqg.rtd",,"StudyData", $P$6, "Bar", "", "High", $O$4, -$B138, $T$4,$S$4,,$Q$4,$R$4)</f>
        <v>16.72</v>
      </c>
      <c r="H138" s="23">
        <f xml:space="preserve"> RTD("cqg.rtd",,"StudyData", $P$6, "Bar", "", "Low", $O$4, -$B138, $T$4,$S$4,,$Q$4,$R$4)</f>
        <v>16.61</v>
      </c>
      <c r="I138" s="23">
        <f xml:space="preserve"> RTD("cqg.rtd",,"StudyData", $P$6, "Bar", "", "Close", $O$4, -$B138, $T$4,$S$4,,$Q$4,$R$4)</f>
        <v>16.670000000000002</v>
      </c>
      <c r="J138" s="23"/>
      <c r="K138" s="23"/>
      <c r="L138" s="23"/>
    </row>
    <row r="139" spans="2:12" x14ac:dyDescent="0.3">
      <c r="B139" s="19">
        <f t="shared" si="8"/>
        <v>135</v>
      </c>
      <c r="C139" s="21">
        <f xml:space="preserve"> RTD("cqg.rtd",,"StudyData", $P$6, "Bar", "", "Time", $O$4,-$B139, $T$4, "", "","False")</f>
        <v>42669.513888888891</v>
      </c>
      <c r="D139" s="22" t="str">
        <f t="shared" si="7"/>
        <v>12:20</v>
      </c>
      <c r="E139" s="22">
        <f xml:space="preserve"> RTD("cqg.rtd",,"StudyData", $P$6, "Bar", "", "Time", $O$4, -$B139,$T$4,$S$4, "","False")</f>
        <v>42669.513888888891</v>
      </c>
      <c r="F139" s="23">
        <f xml:space="preserve"> RTD("cqg.rtd",,"StudyData", $P$6, "Bar", "", "Open", $O$4, -$B139, $T$4,$S$4,,$Q$4,$R$4)</f>
        <v>16.68</v>
      </c>
      <c r="G139" s="23">
        <f xml:space="preserve"> RTD("cqg.rtd",,"StudyData", $P$6, "Bar", "", "High", $O$4, -$B139, $T$4,$S$4,,$Q$4,$R$4)</f>
        <v>16.71</v>
      </c>
      <c r="H139" s="23">
        <f xml:space="preserve"> RTD("cqg.rtd",,"StudyData", $P$6, "Bar", "", "Low", $O$4, -$B139, $T$4,$S$4,,$Q$4,$R$4)</f>
        <v>16.62</v>
      </c>
      <c r="I139" s="23">
        <f xml:space="preserve"> RTD("cqg.rtd",,"StudyData", $P$6, "Bar", "", "Close", $O$4, -$B139, $T$4,$S$4,,$Q$4,$R$4)</f>
        <v>16.690000000000001</v>
      </c>
      <c r="J139" s="23"/>
      <c r="K139" s="23"/>
      <c r="L139" s="23"/>
    </row>
    <row r="140" spans="2:12" x14ac:dyDescent="0.3">
      <c r="B140" s="19">
        <f t="shared" si="8"/>
        <v>136</v>
      </c>
      <c r="C140" s="21">
        <f xml:space="preserve"> RTD("cqg.rtd",,"StudyData", $P$6, "Bar", "", "Time", $O$4,-$B140, $T$4, "", "","False")</f>
        <v>42669.5</v>
      </c>
      <c r="D140" s="22" t="str">
        <f t="shared" si="7"/>
        <v>12:00</v>
      </c>
      <c r="E140" s="22">
        <f xml:space="preserve"> RTD("cqg.rtd",,"StudyData", $P$6, "Bar", "", "Time", $O$4, -$B140,$T$4,$S$4, "","False")</f>
        <v>42669.5</v>
      </c>
      <c r="F140" s="23">
        <f xml:space="preserve"> RTD("cqg.rtd",,"StudyData", $P$6, "Bar", "", "Open", $O$4, -$B140, $T$4,$S$4,,$Q$4,$R$4)</f>
        <v>16.7</v>
      </c>
      <c r="G140" s="23">
        <f xml:space="preserve"> RTD("cqg.rtd",,"StudyData", $P$6, "Bar", "", "High", $O$4, -$B140, $T$4,$S$4,,$Q$4,$R$4)</f>
        <v>16.72</v>
      </c>
      <c r="H140" s="23">
        <f xml:space="preserve"> RTD("cqg.rtd",,"StudyData", $P$6, "Bar", "", "Low", $O$4, -$B140, $T$4,$S$4,,$Q$4,$R$4)</f>
        <v>16.63</v>
      </c>
      <c r="I140" s="23">
        <f xml:space="preserve"> RTD("cqg.rtd",,"StudyData", $P$6, "Bar", "", "Close", $O$4, -$B140, $T$4,$S$4,,$Q$4,$R$4)</f>
        <v>16.66</v>
      </c>
      <c r="J140" s="23"/>
      <c r="K140" s="23"/>
      <c r="L140" s="23"/>
    </row>
    <row r="141" spans="2:12" x14ac:dyDescent="0.3">
      <c r="B141" s="19">
        <f t="shared" si="8"/>
        <v>137</v>
      </c>
      <c r="C141" s="21">
        <f xml:space="preserve"> RTD("cqg.rtd",,"StudyData", $P$6, "Bar", "", "Time", $O$4,-$B141, $T$4, "", "","False")</f>
        <v>42669.486111111109</v>
      </c>
      <c r="D141" s="22" t="str">
        <f t="shared" si="7"/>
        <v>11:40</v>
      </c>
      <c r="E141" s="22">
        <f xml:space="preserve"> RTD("cqg.rtd",,"StudyData", $P$6, "Bar", "", "Time", $O$4, -$B141,$T$4,$S$4, "","False")</f>
        <v>42669.486111111109</v>
      </c>
      <c r="F141" s="23">
        <f xml:space="preserve"> RTD("cqg.rtd",,"StudyData", $P$6, "Bar", "", "Open", $O$4, -$B141, $T$4,$S$4,,$Q$4,$R$4)</f>
        <v>16.649999999999999</v>
      </c>
      <c r="G141" s="23">
        <f xml:space="preserve"> RTD("cqg.rtd",,"StudyData", $P$6, "Bar", "", "High", $O$4, -$B141, $T$4,$S$4,,$Q$4,$R$4)</f>
        <v>16.73</v>
      </c>
      <c r="H141" s="23">
        <f xml:space="preserve"> RTD("cqg.rtd",,"StudyData", $P$6, "Bar", "", "Low", $O$4, -$B141, $T$4,$S$4,,$Q$4,$R$4)</f>
        <v>16.649999999999999</v>
      </c>
      <c r="I141" s="23">
        <f xml:space="preserve"> RTD("cqg.rtd",,"StudyData", $P$6, "Bar", "", "Close", $O$4, -$B141, $T$4,$S$4,,$Q$4,$R$4)</f>
        <v>16.7</v>
      </c>
      <c r="J141" s="23"/>
      <c r="K141" s="23"/>
      <c r="L141" s="23"/>
    </row>
    <row r="142" spans="2:12" x14ac:dyDescent="0.3">
      <c r="B142" s="19">
        <f t="shared" si="8"/>
        <v>138</v>
      </c>
      <c r="C142" s="21">
        <f xml:space="preserve"> RTD("cqg.rtd",,"StudyData", $P$6, "Bar", "", "Time", $O$4,-$B142, $T$4, "", "","False")</f>
        <v>42669.472222222219</v>
      </c>
      <c r="D142" s="22" t="str">
        <f t="shared" si="7"/>
        <v>11:20</v>
      </c>
      <c r="E142" s="22">
        <f xml:space="preserve"> RTD("cqg.rtd",,"StudyData", $P$6, "Bar", "", "Time", $O$4, -$B142,$T$4,$S$4, "","False")</f>
        <v>42669.472222222219</v>
      </c>
      <c r="F142" s="23">
        <f xml:space="preserve"> RTD("cqg.rtd",,"StudyData", $P$6, "Bar", "", "Open", $O$4, -$B142, $T$4,$S$4,,$Q$4,$R$4)</f>
        <v>16.440000000000001</v>
      </c>
      <c r="G142" s="23">
        <f xml:space="preserve"> RTD("cqg.rtd",,"StudyData", $P$6, "Bar", "", "High", $O$4, -$B142, $T$4,$S$4,,$Q$4,$R$4)</f>
        <v>16.690000000000001</v>
      </c>
      <c r="H142" s="23">
        <f xml:space="preserve"> RTD("cqg.rtd",,"StudyData", $P$6, "Bar", "", "Low", $O$4, -$B142, $T$4,$S$4,,$Q$4,$R$4)</f>
        <v>16.420000000000002</v>
      </c>
      <c r="I142" s="23">
        <f xml:space="preserve"> RTD("cqg.rtd",,"StudyData", $P$6, "Bar", "", "Close", $O$4, -$B142, $T$4,$S$4,,$Q$4,$R$4)</f>
        <v>16.649999999999999</v>
      </c>
      <c r="J142" s="23"/>
      <c r="K142" s="23"/>
      <c r="L142" s="23"/>
    </row>
    <row r="143" spans="2:12" x14ac:dyDescent="0.3">
      <c r="B143" s="19">
        <f t="shared" si="8"/>
        <v>139</v>
      </c>
      <c r="C143" s="21">
        <f xml:space="preserve"> RTD("cqg.rtd",,"StudyData", $P$6, "Bar", "", "Time", $O$4,-$B143, $T$4, "", "","False")</f>
        <v>42669.458333333336</v>
      </c>
      <c r="D143" s="22" t="str">
        <f t="shared" si="7"/>
        <v>11:00</v>
      </c>
      <c r="E143" s="22">
        <f xml:space="preserve"> RTD("cqg.rtd",,"StudyData", $P$6, "Bar", "", "Time", $O$4, -$B143,$T$4,$S$4, "","False")</f>
        <v>42669.458333333336</v>
      </c>
      <c r="F143" s="23">
        <f xml:space="preserve"> RTD("cqg.rtd",,"StudyData", $P$6, "Bar", "", "Open", $O$4, -$B143, $T$4,$S$4,,$Q$4,$R$4)</f>
        <v>16.489999999999998</v>
      </c>
      <c r="G143" s="23">
        <f xml:space="preserve"> RTD("cqg.rtd",,"StudyData", $P$6, "Bar", "", "High", $O$4, -$B143, $T$4,$S$4,,$Q$4,$R$4)</f>
        <v>16.52</v>
      </c>
      <c r="H143" s="23">
        <f xml:space="preserve"> RTD("cqg.rtd",,"StudyData", $P$6, "Bar", "", "Low", $O$4, -$B143, $T$4,$S$4,,$Q$4,$R$4)</f>
        <v>16.420000000000002</v>
      </c>
      <c r="I143" s="23">
        <f xml:space="preserve"> RTD("cqg.rtd",,"StudyData", $P$6, "Bar", "", "Close", $O$4, -$B143, $T$4,$S$4,,$Q$4,$R$4)</f>
        <v>16.47</v>
      </c>
      <c r="J143" s="23"/>
      <c r="K143" s="23"/>
      <c r="L143" s="23"/>
    </row>
    <row r="144" spans="2:12" x14ac:dyDescent="0.3">
      <c r="B144" s="19">
        <f t="shared" si="8"/>
        <v>140</v>
      </c>
      <c r="C144" s="21">
        <f xml:space="preserve"> RTD("cqg.rtd",,"StudyData", $P$6, "Bar", "", "Time", $O$4,-$B144, $T$4, "", "","False")</f>
        <v>42669.444444444445</v>
      </c>
      <c r="D144" s="22" t="str">
        <f t="shared" si="7"/>
        <v>10:40</v>
      </c>
      <c r="E144" s="22">
        <f xml:space="preserve"> RTD("cqg.rtd",,"StudyData", $P$6, "Bar", "", "Time", $O$4, -$B144,$T$4,$S$4, "","False")</f>
        <v>42669.444444444445</v>
      </c>
      <c r="F144" s="23">
        <f xml:space="preserve"> RTD("cqg.rtd",,"StudyData", $P$6, "Bar", "", "Open", $O$4, -$B144, $T$4,$S$4,,$Q$4,$R$4)</f>
        <v>16.440000000000001</v>
      </c>
      <c r="G144" s="23">
        <f xml:space="preserve"> RTD("cqg.rtd",,"StudyData", $P$6, "Bar", "", "High", $O$4, -$B144, $T$4,$S$4,,$Q$4,$R$4)</f>
        <v>16.5</v>
      </c>
      <c r="H144" s="23">
        <f xml:space="preserve"> RTD("cqg.rtd",,"StudyData", $P$6, "Bar", "", "Low", $O$4, -$B144, $T$4,$S$4,,$Q$4,$R$4)</f>
        <v>16.399999999999999</v>
      </c>
      <c r="I144" s="23">
        <f xml:space="preserve"> RTD("cqg.rtd",,"StudyData", $P$6, "Bar", "", "Close", $O$4, -$B144, $T$4,$S$4,,$Q$4,$R$4)</f>
        <v>16.420000000000002</v>
      </c>
      <c r="J144" s="23"/>
      <c r="K144" s="23"/>
      <c r="L144" s="23"/>
    </row>
    <row r="145" spans="2:12" x14ac:dyDescent="0.3">
      <c r="B145" s="19">
        <f t="shared" si="8"/>
        <v>141</v>
      </c>
      <c r="C145" s="21">
        <f xml:space="preserve"> RTD("cqg.rtd",,"StudyData", $P$6, "Bar", "", "Time", $O$4,-$B145, $T$4, "", "","False")</f>
        <v>42669.430555555555</v>
      </c>
      <c r="D145" s="22" t="str">
        <f t="shared" si="7"/>
        <v>10:20</v>
      </c>
      <c r="E145" s="22">
        <f xml:space="preserve"> RTD("cqg.rtd",,"StudyData", $P$6, "Bar", "", "Time", $O$4, -$B145,$T$4,$S$4, "","False")</f>
        <v>42669.430555555555</v>
      </c>
      <c r="F145" s="23">
        <f xml:space="preserve"> RTD("cqg.rtd",,"StudyData", $P$6, "Bar", "", "Open", $O$4, -$B145, $T$4,$S$4,,$Q$4,$R$4)</f>
        <v>16.559999999999999</v>
      </c>
      <c r="G145" s="23">
        <f xml:space="preserve"> RTD("cqg.rtd",,"StudyData", $P$6, "Bar", "", "High", $O$4, -$B145, $T$4,$S$4,,$Q$4,$R$4)</f>
        <v>16.64</v>
      </c>
      <c r="H145" s="23">
        <f xml:space="preserve"> RTD("cqg.rtd",,"StudyData", $P$6, "Bar", "", "Low", $O$4, -$B145, $T$4,$S$4,,$Q$4,$R$4)</f>
        <v>16.48</v>
      </c>
      <c r="I145" s="23">
        <f xml:space="preserve"> RTD("cqg.rtd",,"StudyData", $P$6, "Bar", "", "Close", $O$4, -$B145, $T$4,$S$4,,$Q$4,$R$4)</f>
        <v>16.48</v>
      </c>
      <c r="J145" s="23"/>
      <c r="K145" s="23"/>
      <c r="L145" s="23"/>
    </row>
    <row r="146" spans="2:12" x14ac:dyDescent="0.3">
      <c r="B146" s="19">
        <f t="shared" si="8"/>
        <v>142</v>
      </c>
      <c r="C146" s="21">
        <f xml:space="preserve"> RTD("cqg.rtd",,"StudyData", $P$6, "Bar", "", "Time", $O$4,-$B146, $T$4, "", "","False")</f>
        <v>42669.416666666664</v>
      </c>
      <c r="D146" s="22" t="str">
        <f t="shared" si="7"/>
        <v>10:00</v>
      </c>
      <c r="E146" s="22">
        <f xml:space="preserve"> RTD("cqg.rtd",,"StudyData", $P$6, "Bar", "", "Time", $O$4, -$B146,$T$4,$S$4, "","False")</f>
        <v>42669.416666666664</v>
      </c>
      <c r="F146" s="23">
        <f xml:space="preserve"> RTD("cqg.rtd",,"StudyData", $P$6, "Bar", "", "Open", $O$4, -$B146, $T$4,$S$4,,$Q$4,$R$4)</f>
        <v>16.690000000000001</v>
      </c>
      <c r="G146" s="23">
        <f xml:space="preserve"> RTD("cqg.rtd",,"StudyData", $P$6, "Bar", "", "High", $O$4, -$B146, $T$4,$S$4,,$Q$4,$R$4)</f>
        <v>16.72</v>
      </c>
      <c r="H146" s="23">
        <f xml:space="preserve"> RTD("cqg.rtd",,"StudyData", $P$6, "Bar", "", "Low", $O$4, -$B146, $T$4,$S$4,,$Q$4,$R$4)</f>
        <v>16.53</v>
      </c>
      <c r="I146" s="23">
        <f xml:space="preserve"> RTD("cqg.rtd",,"StudyData", $P$6, "Bar", "", "Close", $O$4, -$B146, $T$4,$S$4,,$Q$4,$R$4)</f>
        <v>16.600000000000001</v>
      </c>
      <c r="J146" s="23"/>
      <c r="K146" s="23"/>
      <c r="L146" s="23"/>
    </row>
    <row r="147" spans="2:12" x14ac:dyDescent="0.3">
      <c r="B147" s="19">
        <f t="shared" si="8"/>
        <v>143</v>
      </c>
      <c r="C147" s="21">
        <f xml:space="preserve"> RTD("cqg.rtd",,"StudyData", $P$6, "Bar", "", "Time", $O$4,-$B147, $T$4, "", "","False")</f>
        <v>42669.402777777781</v>
      </c>
      <c r="D147" s="22" t="str">
        <f t="shared" si="7"/>
        <v>9:40</v>
      </c>
      <c r="E147" s="22">
        <f xml:space="preserve"> RTD("cqg.rtd",,"StudyData", $P$6, "Bar", "", "Time", $O$4, -$B147,$T$4,$S$4, "","False")</f>
        <v>42669.402777777781</v>
      </c>
      <c r="F147" s="23">
        <f xml:space="preserve"> RTD("cqg.rtd",,"StudyData", $P$6, "Bar", "", "Open", $O$4, -$B147, $T$4,$S$4,,$Q$4,$R$4)</f>
        <v>16.75</v>
      </c>
      <c r="G147" s="23">
        <f xml:space="preserve"> RTD("cqg.rtd",,"StudyData", $P$6, "Bar", "", "High", $O$4, -$B147, $T$4,$S$4,,$Q$4,$R$4)</f>
        <v>16.79</v>
      </c>
      <c r="H147" s="23">
        <f xml:space="preserve"> RTD("cqg.rtd",,"StudyData", $P$6, "Bar", "", "Low", $O$4, -$B147, $T$4,$S$4,,$Q$4,$R$4)</f>
        <v>16.64</v>
      </c>
      <c r="I147" s="23">
        <f xml:space="preserve"> RTD("cqg.rtd",,"StudyData", $P$6, "Bar", "", "Close", $O$4, -$B147, $T$4,$S$4,,$Q$4,$R$4)</f>
        <v>16.649999999999999</v>
      </c>
      <c r="J147" s="23"/>
      <c r="K147" s="23"/>
      <c r="L147" s="23"/>
    </row>
    <row r="148" spans="2:12" x14ac:dyDescent="0.3">
      <c r="B148" s="19">
        <f t="shared" si="8"/>
        <v>144</v>
      </c>
      <c r="C148" s="21">
        <f xml:space="preserve"> RTD("cqg.rtd",,"StudyData", $P$6, "Bar", "", "Time", $O$4,-$B148, $T$4, "", "","False")</f>
        <v>42669.388888888891</v>
      </c>
      <c r="D148" s="22" t="str">
        <f t="shared" si="7"/>
        <v>9:20</v>
      </c>
      <c r="E148" s="22">
        <f xml:space="preserve"> RTD("cqg.rtd",,"StudyData", $P$6, "Bar", "", "Time", $O$4, -$B148,$T$4,$S$4, "","False")</f>
        <v>42669.388888888891</v>
      </c>
      <c r="F148" s="23">
        <f xml:space="preserve"> RTD("cqg.rtd",,"StudyData", $P$6, "Bar", "", "Open", $O$4, -$B148, $T$4,$S$4,,$Q$4,$R$4)</f>
        <v>16.52</v>
      </c>
      <c r="G148" s="23">
        <f xml:space="preserve"> RTD("cqg.rtd",,"StudyData", $P$6, "Bar", "", "High", $O$4, -$B148, $T$4,$S$4,,$Q$4,$R$4)</f>
        <v>16.77</v>
      </c>
      <c r="H148" s="23">
        <f xml:space="preserve"> RTD("cqg.rtd",,"StudyData", $P$6, "Bar", "", "Low", $O$4, -$B148, $T$4,$S$4,,$Q$4,$R$4)</f>
        <v>16.47</v>
      </c>
      <c r="I148" s="23">
        <f xml:space="preserve"> RTD("cqg.rtd",,"StudyData", $P$6, "Bar", "", "Close", $O$4, -$B148, $T$4,$S$4,,$Q$4,$R$4)</f>
        <v>16.77</v>
      </c>
      <c r="J148" s="23"/>
      <c r="K148" s="23"/>
      <c r="L148" s="23"/>
    </row>
    <row r="149" spans="2:12" x14ac:dyDescent="0.3">
      <c r="B149" s="19">
        <f t="shared" si="8"/>
        <v>145</v>
      </c>
      <c r="C149" s="21">
        <f xml:space="preserve"> RTD("cqg.rtd",,"StudyData", $P$6, "Bar", "", "Time", $O$4,-$B149, $T$4, "", "","False")</f>
        <v>42669.375</v>
      </c>
      <c r="D149" s="22" t="str">
        <f t="shared" si="7"/>
        <v>9:00</v>
      </c>
      <c r="E149" s="22">
        <f xml:space="preserve"> RTD("cqg.rtd",,"StudyData", $P$6, "Bar", "", "Time", $O$4, -$B149,$T$4,$S$4, "","False")</f>
        <v>42669.375</v>
      </c>
      <c r="F149" s="23">
        <f xml:space="preserve"> RTD("cqg.rtd",,"StudyData", $P$6, "Bar", "", "Open", $O$4, -$B149, $T$4,$S$4,,$Q$4,$R$4)</f>
        <v>16.48</v>
      </c>
      <c r="G149" s="23">
        <f xml:space="preserve"> RTD("cqg.rtd",,"StudyData", $P$6, "Bar", "", "High", $O$4, -$B149, $T$4,$S$4,,$Q$4,$R$4)</f>
        <v>16.559999999999999</v>
      </c>
      <c r="H149" s="23">
        <f xml:space="preserve"> RTD("cqg.rtd",,"StudyData", $P$6, "Bar", "", "Low", $O$4, -$B149, $T$4,$S$4,,$Q$4,$R$4)</f>
        <v>16.440000000000001</v>
      </c>
      <c r="I149" s="23">
        <f xml:space="preserve"> RTD("cqg.rtd",,"StudyData", $P$6, "Bar", "", "Close", $O$4, -$B149, $T$4,$S$4,,$Q$4,$R$4)</f>
        <v>16.47</v>
      </c>
      <c r="J149" s="23"/>
      <c r="K149" s="23"/>
      <c r="L149" s="23"/>
    </row>
    <row r="150" spans="2:12" x14ac:dyDescent="0.3">
      <c r="B150" s="19">
        <f t="shared" si="8"/>
        <v>146</v>
      </c>
      <c r="C150" s="21">
        <f xml:space="preserve"> RTD("cqg.rtd",,"StudyData", $P$6, "Bar", "", "Time", $O$4,-$B150, $T$4, "", "","False")</f>
        <v>42669.361111111109</v>
      </c>
      <c r="D150" s="22" t="str">
        <f t="shared" si="7"/>
        <v>8:40</v>
      </c>
      <c r="E150" s="22">
        <f xml:space="preserve"> RTD("cqg.rtd",,"StudyData", $P$6, "Bar", "", "Time", $O$4, -$B150,$T$4,$S$4, "","False")</f>
        <v>42669.361111111109</v>
      </c>
      <c r="F150" s="23">
        <f xml:space="preserve"> RTD("cqg.rtd",,"StudyData", $P$6, "Bar", "", "Open", $O$4, -$B150, $T$4,$S$4,,$Q$4,$R$4)</f>
        <v>16.420000000000002</v>
      </c>
      <c r="G150" s="23">
        <f xml:space="preserve"> RTD("cqg.rtd",,"StudyData", $P$6, "Bar", "", "High", $O$4, -$B150, $T$4,$S$4,,$Q$4,$R$4)</f>
        <v>16.54</v>
      </c>
      <c r="H150" s="23">
        <f xml:space="preserve"> RTD("cqg.rtd",,"StudyData", $P$6, "Bar", "", "Low", $O$4, -$B150, $T$4,$S$4,,$Q$4,$R$4)</f>
        <v>16.420000000000002</v>
      </c>
      <c r="I150" s="23">
        <f xml:space="preserve"> RTD("cqg.rtd",,"StudyData", $P$6, "Bar", "", "Close", $O$4, -$B150, $T$4,$S$4,,$Q$4,$R$4)</f>
        <v>16.54</v>
      </c>
      <c r="J150" s="23"/>
      <c r="K150" s="23"/>
      <c r="L150" s="23"/>
    </row>
    <row r="151" spans="2:12" x14ac:dyDescent="0.3">
      <c r="B151" s="19">
        <f t="shared" si="8"/>
        <v>147</v>
      </c>
      <c r="C151" s="21">
        <f xml:space="preserve"> RTD("cqg.rtd",,"StudyData", $P$6, "Bar", "", "Time", $O$4,-$B151, $T$4, "", "","False")</f>
        <v>42669.347222222219</v>
      </c>
      <c r="D151" s="22" t="str">
        <f t="shared" si="7"/>
        <v>8:20</v>
      </c>
      <c r="E151" s="22">
        <f xml:space="preserve"> RTD("cqg.rtd",,"StudyData", $P$6, "Bar", "", "Time", $O$4, -$B151,$T$4,$S$4, "","False")</f>
        <v>42669.347222222219</v>
      </c>
      <c r="F151" s="23">
        <f xml:space="preserve"> RTD("cqg.rtd",,"StudyData", $P$6, "Bar", "", "Open", $O$4, -$B151, $T$4,$S$4,,$Q$4,$R$4)</f>
        <v>16.510000000000002</v>
      </c>
      <c r="G151" s="23">
        <f xml:space="preserve"> RTD("cqg.rtd",,"StudyData", $P$6, "Bar", "", "High", $O$4, -$B151, $T$4,$S$4,,$Q$4,$R$4)</f>
        <v>16.53</v>
      </c>
      <c r="H151" s="23">
        <f xml:space="preserve"> RTD("cqg.rtd",,"StudyData", $P$6, "Bar", "", "Low", $O$4, -$B151, $T$4,$S$4,,$Q$4,$R$4)</f>
        <v>16.41</v>
      </c>
      <c r="I151" s="23">
        <f xml:space="preserve"> RTD("cqg.rtd",,"StudyData", $P$6, "Bar", "", "Close", $O$4, -$B151, $T$4,$S$4,,$Q$4,$R$4)</f>
        <v>16.45</v>
      </c>
      <c r="J151" s="23"/>
      <c r="K151" s="23"/>
      <c r="L151" s="23"/>
    </row>
    <row r="152" spans="2:12" x14ac:dyDescent="0.3">
      <c r="B152" s="19">
        <f t="shared" si="8"/>
        <v>148</v>
      </c>
      <c r="C152" s="21">
        <f xml:space="preserve"> RTD("cqg.rtd",,"StudyData", $P$6, "Bar", "", "Time", $O$4,-$B152, $T$4, "", "","False")</f>
        <v>42669.333333333336</v>
      </c>
      <c r="D152" s="22" t="str">
        <f t="shared" si="7"/>
        <v>8:00</v>
      </c>
      <c r="E152" s="22">
        <f xml:space="preserve"> RTD("cqg.rtd",,"StudyData", $P$6, "Bar", "", "Time", $O$4, -$B152,$T$4,$S$4, "","False")</f>
        <v>42669.333333333336</v>
      </c>
      <c r="F152" s="23">
        <f xml:space="preserve"> RTD("cqg.rtd",,"StudyData", $P$6, "Bar", "", "Open", $O$4, -$B152, $T$4,$S$4,,$Q$4,$R$4)</f>
        <v>16.489999999999998</v>
      </c>
      <c r="G152" s="23">
        <f xml:space="preserve"> RTD("cqg.rtd",,"StudyData", $P$6, "Bar", "", "High", $O$4, -$B152, $T$4,$S$4,,$Q$4,$R$4)</f>
        <v>16.559999999999999</v>
      </c>
      <c r="H152" s="23">
        <f xml:space="preserve"> RTD("cqg.rtd",,"StudyData", $P$6, "Bar", "", "Low", $O$4, -$B152, $T$4,$S$4,,$Q$4,$R$4)</f>
        <v>16.440000000000001</v>
      </c>
      <c r="I152" s="23">
        <f xml:space="preserve"> RTD("cqg.rtd",,"StudyData", $P$6, "Bar", "", "Close", $O$4, -$B152, $T$4,$S$4,,$Q$4,$R$4)</f>
        <v>16.440000000000001</v>
      </c>
      <c r="J152" s="23"/>
      <c r="K152" s="23"/>
      <c r="L152" s="23"/>
    </row>
    <row r="153" spans="2:12" x14ac:dyDescent="0.3">
      <c r="B153" s="19">
        <f t="shared" si="8"/>
        <v>149</v>
      </c>
      <c r="C153" s="21">
        <f xml:space="preserve"> RTD("cqg.rtd",,"StudyData", $P$6, "Bar", "", "Time", $O$4,-$B153, $T$4, "", "","False")</f>
        <v>42669.319444444445</v>
      </c>
      <c r="D153" s="22" t="str">
        <f t="shared" si="7"/>
        <v>7:40</v>
      </c>
      <c r="E153" s="22">
        <f xml:space="preserve"> RTD("cqg.rtd",,"StudyData", $P$6, "Bar", "", "Time", $O$4, -$B153,$T$4,$S$4, "","False")</f>
        <v>42669.319444444445</v>
      </c>
      <c r="F153" s="23">
        <f xml:space="preserve"> RTD("cqg.rtd",,"StudyData", $P$6, "Bar", "", "Open", $O$4, -$B153, $T$4,$S$4,,$Q$4,$R$4)</f>
        <v>16.5</v>
      </c>
      <c r="G153" s="23">
        <f xml:space="preserve"> RTD("cqg.rtd",,"StudyData", $P$6, "Bar", "", "High", $O$4, -$B153, $T$4,$S$4,,$Q$4,$R$4)</f>
        <v>16.59</v>
      </c>
      <c r="H153" s="23">
        <f xml:space="preserve"> RTD("cqg.rtd",,"StudyData", $P$6, "Bar", "", "Low", $O$4, -$B153, $T$4,$S$4,,$Q$4,$R$4)</f>
        <v>16.48</v>
      </c>
      <c r="I153" s="23">
        <f xml:space="preserve"> RTD("cqg.rtd",,"StudyData", $P$6, "Bar", "", "Close", $O$4, -$B153, $T$4,$S$4,,$Q$4,$R$4)</f>
        <v>16.510000000000002</v>
      </c>
      <c r="J153" s="23"/>
      <c r="K153" s="23"/>
      <c r="L153" s="23"/>
    </row>
    <row r="154" spans="2:12" x14ac:dyDescent="0.3">
      <c r="B154" s="19">
        <f t="shared" si="8"/>
        <v>150</v>
      </c>
      <c r="C154" s="21">
        <f xml:space="preserve"> RTD("cqg.rtd",,"StudyData", $P$6, "Bar", "", "Time", $O$4,-$B154, $T$4, "", "","False")</f>
        <v>42669.305555555555</v>
      </c>
      <c r="D154" s="22" t="str">
        <f t="shared" si="7"/>
        <v>7:20</v>
      </c>
      <c r="E154" s="22">
        <f xml:space="preserve"> RTD("cqg.rtd",,"StudyData", $P$6, "Bar", "", "Time", $O$4, -$B154,$T$4,$S$4, "","False")</f>
        <v>42669.305555555555</v>
      </c>
      <c r="F154" s="23">
        <f xml:space="preserve"> RTD("cqg.rtd",,"StudyData", $P$6, "Bar", "", "Open", $O$4, -$B154, $T$4,$S$4,,$Q$4,$R$4)</f>
        <v>16.48</v>
      </c>
      <c r="G154" s="23">
        <f xml:space="preserve"> RTD("cqg.rtd",,"StudyData", $P$6, "Bar", "", "High", $O$4, -$B154, $T$4,$S$4,,$Q$4,$R$4)</f>
        <v>16.53</v>
      </c>
      <c r="H154" s="23">
        <f xml:space="preserve"> RTD("cqg.rtd",,"StudyData", $P$6, "Bar", "", "Low", $O$4, -$B154, $T$4,$S$4,,$Q$4,$R$4)</f>
        <v>16.420000000000002</v>
      </c>
      <c r="I154" s="23">
        <f xml:space="preserve"> RTD("cqg.rtd",,"StudyData", $P$6, "Bar", "", "Close", $O$4, -$B154, $T$4,$S$4,,$Q$4,$R$4)</f>
        <v>16.46</v>
      </c>
      <c r="J154" s="23"/>
      <c r="K154" s="23"/>
      <c r="L154" s="23"/>
    </row>
    <row r="155" spans="2:12" x14ac:dyDescent="0.3">
      <c r="B155" s="19">
        <f t="shared" si="8"/>
        <v>151</v>
      </c>
      <c r="C155" s="21">
        <f xml:space="preserve"> RTD("cqg.rtd",,"StudyData", $P$6, "Bar", "", "Time", $O$4,-$B155, $T$4, "", "","False")</f>
        <v>42669.291666666664</v>
      </c>
      <c r="D155" s="22" t="str">
        <f t="shared" si="7"/>
        <v>7:00</v>
      </c>
      <c r="E155" s="22">
        <f xml:space="preserve"> RTD("cqg.rtd",,"StudyData", $P$6, "Bar", "", "Time", $O$4, -$B155,$T$4,$S$4, "","False")</f>
        <v>42669.291666666664</v>
      </c>
      <c r="F155" s="23">
        <f xml:space="preserve"> RTD("cqg.rtd",,"StudyData", $P$6, "Bar", "", "Open", $O$4, -$B155, $T$4,$S$4,,$Q$4,$R$4)</f>
        <v>16.54</v>
      </c>
      <c r="G155" s="23">
        <f xml:space="preserve"> RTD("cqg.rtd",,"StudyData", $P$6, "Bar", "", "High", $O$4, -$B155, $T$4,$S$4,,$Q$4,$R$4)</f>
        <v>16.57</v>
      </c>
      <c r="H155" s="23">
        <f xml:space="preserve"> RTD("cqg.rtd",,"StudyData", $P$6, "Bar", "", "Low", $O$4, -$B155, $T$4,$S$4,,$Q$4,$R$4)</f>
        <v>16.5</v>
      </c>
      <c r="I155" s="23">
        <f xml:space="preserve"> RTD("cqg.rtd",,"StudyData", $P$6, "Bar", "", "Close", $O$4, -$B155, $T$4,$S$4,,$Q$4,$R$4)</f>
        <v>16.510000000000002</v>
      </c>
      <c r="J155" s="23"/>
      <c r="K155" s="23"/>
      <c r="L155" s="23"/>
    </row>
    <row r="156" spans="2:12" x14ac:dyDescent="0.3">
      <c r="B156" s="19">
        <f t="shared" si="8"/>
        <v>152</v>
      </c>
      <c r="C156" s="21">
        <f xml:space="preserve"> RTD("cqg.rtd",,"StudyData", $P$6, "Bar", "", "Time", $O$4,-$B156, $T$4, "", "","False")</f>
        <v>42669.277777777781</v>
      </c>
      <c r="D156" s="22" t="str">
        <f t="shared" si="7"/>
        <v>6:40</v>
      </c>
      <c r="E156" s="22">
        <f xml:space="preserve"> RTD("cqg.rtd",,"StudyData", $P$6, "Bar", "", "Time", $O$4, -$B156,$T$4,$S$4, "","False")</f>
        <v>42669.277777777781</v>
      </c>
      <c r="F156" s="23">
        <f xml:space="preserve"> RTD("cqg.rtd",,"StudyData", $P$6, "Bar", "", "Open", $O$4, -$B156, $T$4,$S$4,,$Q$4,$R$4)</f>
        <v>16.5</v>
      </c>
      <c r="G156" s="23">
        <f xml:space="preserve"> RTD("cqg.rtd",,"StudyData", $P$6, "Bar", "", "High", $O$4, -$B156, $T$4,$S$4,,$Q$4,$R$4)</f>
        <v>16.559999999999999</v>
      </c>
      <c r="H156" s="23">
        <f xml:space="preserve"> RTD("cqg.rtd",,"StudyData", $P$6, "Bar", "", "Low", $O$4, -$B156, $T$4,$S$4,,$Q$4,$R$4)</f>
        <v>16.440000000000001</v>
      </c>
      <c r="I156" s="23">
        <f xml:space="preserve"> RTD("cqg.rtd",,"StudyData", $P$6, "Bar", "", "Close", $O$4, -$B156, $T$4,$S$4,,$Q$4,$R$4)</f>
        <v>16.559999999999999</v>
      </c>
      <c r="J156" s="23"/>
      <c r="K156" s="23"/>
      <c r="L156" s="23"/>
    </row>
    <row r="157" spans="2:12" x14ac:dyDescent="0.3">
      <c r="B157" s="19">
        <f t="shared" si="8"/>
        <v>153</v>
      </c>
      <c r="C157" s="21">
        <f xml:space="preserve"> RTD("cqg.rtd",,"StudyData", $P$6, "Bar", "", "Time", $O$4,-$B157, $T$4, "", "","False")</f>
        <v>42669.263888888891</v>
      </c>
      <c r="D157" s="22" t="str">
        <f t="shared" si="7"/>
        <v>6:20</v>
      </c>
      <c r="E157" s="22">
        <f xml:space="preserve"> RTD("cqg.rtd",,"StudyData", $P$6, "Bar", "", "Time", $O$4, -$B157,$T$4,$S$4, "","False")</f>
        <v>42669.263888888891</v>
      </c>
      <c r="F157" s="23">
        <f xml:space="preserve"> RTD("cqg.rtd",,"StudyData", $P$6, "Bar", "", "Open", $O$4, -$B157, $T$4,$S$4,,$Q$4,$R$4)</f>
        <v>16.47</v>
      </c>
      <c r="G157" s="23">
        <f xml:space="preserve"> RTD("cqg.rtd",,"StudyData", $P$6, "Bar", "", "High", $O$4, -$B157, $T$4,$S$4,,$Q$4,$R$4)</f>
        <v>16.5</v>
      </c>
      <c r="H157" s="23">
        <f xml:space="preserve"> RTD("cqg.rtd",,"StudyData", $P$6, "Bar", "", "Low", $O$4, -$B157, $T$4,$S$4,,$Q$4,$R$4)</f>
        <v>16.43</v>
      </c>
      <c r="I157" s="23">
        <f xml:space="preserve"> RTD("cqg.rtd",,"StudyData", $P$6, "Bar", "", "Close", $O$4, -$B157, $T$4,$S$4,,$Q$4,$R$4)</f>
        <v>16.48</v>
      </c>
      <c r="J157" s="23"/>
      <c r="K157" s="23"/>
      <c r="L157" s="23"/>
    </row>
    <row r="158" spans="2:12" x14ac:dyDescent="0.3">
      <c r="B158" s="19">
        <f t="shared" si="8"/>
        <v>154</v>
      </c>
      <c r="C158" s="21">
        <f xml:space="preserve"> RTD("cqg.rtd",,"StudyData", $P$6, "Bar", "", "Time", $O$4,-$B158, $T$4, "", "","False")</f>
        <v>42669.25</v>
      </c>
      <c r="D158" s="22" t="str">
        <f t="shared" si="7"/>
        <v>6:00</v>
      </c>
      <c r="E158" s="22">
        <f xml:space="preserve"> RTD("cqg.rtd",,"StudyData", $P$6, "Bar", "", "Time", $O$4, -$B158,$T$4,$S$4, "","False")</f>
        <v>42669.25</v>
      </c>
      <c r="F158" s="23">
        <f xml:space="preserve"> RTD("cqg.rtd",,"StudyData", $P$6, "Bar", "", "Open", $O$4, -$B158, $T$4,$S$4,,$Q$4,$R$4)</f>
        <v>16.46</v>
      </c>
      <c r="G158" s="23">
        <f xml:space="preserve"> RTD("cqg.rtd",,"StudyData", $P$6, "Bar", "", "High", $O$4, -$B158, $T$4,$S$4,,$Q$4,$R$4)</f>
        <v>16.510000000000002</v>
      </c>
      <c r="H158" s="23">
        <f xml:space="preserve"> RTD("cqg.rtd",,"StudyData", $P$6, "Bar", "", "Low", $O$4, -$B158, $T$4,$S$4,,$Q$4,$R$4)</f>
        <v>16.43</v>
      </c>
      <c r="I158" s="23">
        <f xml:space="preserve"> RTD("cqg.rtd",,"StudyData", $P$6, "Bar", "", "Close", $O$4, -$B158, $T$4,$S$4,,$Q$4,$R$4)</f>
        <v>16.43</v>
      </c>
      <c r="J158" s="23"/>
      <c r="K158" s="23"/>
      <c r="L158" s="23"/>
    </row>
    <row r="159" spans="2:12" x14ac:dyDescent="0.3">
      <c r="B159" s="19">
        <f t="shared" si="8"/>
        <v>155</v>
      </c>
      <c r="C159" s="21">
        <f xml:space="preserve"> RTD("cqg.rtd",,"StudyData", $P$6, "Bar", "", "Time", $O$4,-$B159, $T$4, "", "","False")</f>
        <v>42669.236111111109</v>
      </c>
      <c r="D159" s="22" t="str">
        <f t="shared" si="7"/>
        <v>5:40</v>
      </c>
      <c r="E159" s="22">
        <f xml:space="preserve"> RTD("cqg.rtd",,"StudyData", $P$6, "Bar", "", "Time", $O$4, -$B159,$T$4,$S$4, "","False")</f>
        <v>42669.236111111109</v>
      </c>
      <c r="F159" s="23">
        <f xml:space="preserve"> RTD("cqg.rtd",,"StudyData", $P$6, "Bar", "", "Open", $O$4, -$B159, $T$4,$S$4,,$Q$4,$R$4)</f>
        <v>16.52</v>
      </c>
      <c r="G159" s="23">
        <f xml:space="preserve"> RTD("cqg.rtd",,"StudyData", $P$6, "Bar", "", "High", $O$4, -$B159, $T$4,$S$4,,$Q$4,$R$4)</f>
        <v>16.52</v>
      </c>
      <c r="H159" s="23">
        <f xml:space="preserve"> RTD("cqg.rtd",,"StudyData", $P$6, "Bar", "", "Low", $O$4, -$B159, $T$4,$S$4,,$Q$4,$R$4)</f>
        <v>16.440000000000001</v>
      </c>
      <c r="I159" s="23">
        <f xml:space="preserve"> RTD("cqg.rtd",,"StudyData", $P$6, "Bar", "", "Close", $O$4, -$B159, $T$4,$S$4,,$Q$4,$R$4)</f>
        <v>16.489999999999998</v>
      </c>
      <c r="J159" s="23"/>
      <c r="K159" s="23"/>
      <c r="L159" s="23"/>
    </row>
    <row r="160" spans="2:12" x14ac:dyDescent="0.3">
      <c r="B160" s="19">
        <f t="shared" si="8"/>
        <v>156</v>
      </c>
      <c r="C160" s="21">
        <f xml:space="preserve"> RTD("cqg.rtd",,"StudyData", $P$6, "Bar", "", "Time", $O$4,-$B160, $T$4, "", "","False")</f>
        <v>42669.222222222219</v>
      </c>
      <c r="D160" s="22" t="str">
        <f t="shared" si="7"/>
        <v>5:20</v>
      </c>
      <c r="E160" s="22">
        <f xml:space="preserve"> RTD("cqg.rtd",,"StudyData", $P$6, "Bar", "", "Time", $O$4, -$B160,$T$4,$S$4, "","False")</f>
        <v>42669.222222222219</v>
      </c>
      <c r="F160" s="23">
        <f xml:space="preserve"> RTD("cqg.rtd",,"StudyData", $P$6, "Bar", "", "Open", $O$4, -$B160, $T$4,$S$4,,$Q$4,$R$4)</f>
        <v>16.47</v>
      </c>
      <c r="G160" s="23">
        <f xml:space="preserve"> RTD("cqg.rtd",,"StudyData", $P$6, "Bar", "", "High", $O$4, -$B160, $T$4,$S$4,,$Q$4,$R$4)</f>
        <v>16.5</v>
      </c>
      <c r="H160" s="23">
        <f xml:space="preserve"> RTD("cqg.rtd",,"StudyData", $P$6, "Bar", "", "Low", $O$4, -$B160, $T$4,$S$4,,$Q$4,$R$4)</f>
        <v>16.41</v>
      </c>
      <c r="I160" s="23">
        <f xml:space="preserve"> RTD("cqg.rtd",,"StudyData", $P$6, "Bar", "", "Close", $O$4, -$B160, $T$4,$S$4,,$Q$4,$R$4)</f>
        <v>16.5</v>
      </c>
      <c r="J160" s="23"/>
      <c r="K160" s="23"/>
      <c r="L160" s="23"/>
    </row>
    <row r="161" spans="2:12" x14ac:dyDescent="0.3">
      <c r="B161" s="19">
        <f t="shared" si="8"/>
        <v>157</v>
      </c>
      <c r="C161" s="21">
        <f xml:space="preserve"> RTD("cqg.rtd",,"StudyData", $P$6, "Bar", "", "Time", $O$4,-$B161, $T$4, "", "","False")</f>
        <v>42669.208333333336</v>
      </c>
      <c r="D161" s="22" t="str">
        <f t="shared" si="7"/>
        <v>5:00</v>
      </c>
      <c r="E161" s="22">
        <f xml:space="preserve"> RTD("cqg.rtd",,"StudyData", $P$6, "Bar", "", "Time", $O$4, -$B161,$T$4,$S$4, "","False")</f>
        <v>42669.208333333336</v>
      </c>
      <c r="F161" s="23">
        <f xml:space="preserve"> RTD("cqg.rtd",,"StudyData", $P$6, "Bar", "", "Open", $O$4, -$B161, $T$4,$S$4,,$Q$4,$R$4)</f>
        <v>16.440000000000001</v>
      </c>
      <c r="G161" s="23">
        <f xml:space="preserve"> RTD("cqg.rtd",,"StudyData", $P$6, "Bar", "", "High", $O$4, -$B161, $T$4,$S$4,,$Q$4,$R$4)</f>
        <v>16.5</v>
      </c>
      <c r="H161" s="23">
        <f xml:space="preserve"> RTD("cqg.rtd",,"StudyData", $P$6, "Bar", "", "Low", $O$4, -$B161, $T$4,$S$4,,$Q$4,$R$4)</f>
        <v>16.43</v>
      </c>
      <c r="I161" s="23">
        <f xml:space="preserve"> RTD("cqg.rtd",,"StudyData", $P$6, "Bar", "", "Close", $O$4, -$B161, $T$4,$S$4,,$Q$4,$R$4)</f>
        <v>16.48</v>
      </c>
      <c r="J161" s="23"/>
      <c r="K161" s="23"/>
      <c r="L161" s="23"/>
    </row>
    <row r="162" spans="2:12" x14ac:dyDescent="0.3">
      <c r="B162" s="19">
        <f t="shared" si="8"/>
        <v>158</v>
      </c>
      <c r="C162" s="21">
        <f xml:space="preserve"> RTD("cqg.rtd",,"StudyData", $P$6, "Bar", "", "Time", $O$4,-$B162, $T$4, "", "","False")</f>
        <v>42669.194444444445</v>
      </c>
      <c r="D162" s="22" t="str">
        <f t="shared" si="7"/>
        <v>4:40</v>
      </c>
      <c r="E162" s="22">
        <f xml:space="preserve"> RTD("cqg.rtd",,"StudyData", $P$6, "Bar", "", "Time", $O$4, -$B162,$T$4,$S$4, "","False")</f>
        <v>42669.194444444445</v>
      </c>
      <c r="F162" s="23">
        <f xml:space="preserve"> RTD("cqg.rtd",,"StudyData", $P$6, "Bar", "", "Open", $O$4, -$B162, $T$4,$S$4,,$Q$4,$R$4)</f>
        <v>16.45</v>
      </c>
      <c r="G162" s="23">
        <f xml:space="preserve"> RTD("cqg.rtd",,"StudyData", $P$6, "Bar", "", "High", $O$4, -$B162, $T$4,$S$4,,$Q$4,$R$4)</f>
        <v>16.53</v>
      </c>
      <c r="H162" s="23">
        <f xml:space="preserve"> RTD("cqg.rtd",,"StudyData", $P$6, "Bar", "", "Low", $O$4, -$B162, $T$4,$S$4,,$Q$4,$R$4)</f>
        <v>16.45</v>
      </c>
      <c r="I162" s="23">
        <f xml:space="preserve"> RTD("cqg.rtd",,"StudyData", $P$6, "Bar", "", "Close", $O$4, -$B162, $T$4,$S$4,,$Q$4,$R$4)</f>
        <v>16.48</v>
      </c>
      <c r="J162" s="23"/>
      <c r="K162" s="23"/>
      <c r="L162" s="23"/>
    </row>
    <row r="163" spans="2:12" x14ac:dyDescent="0.3">
      <c r="B163" s="19">
        <f t="shared" si="8"/>
        <v>159</v>
      </c>
      <c r="C163" s="21">
        <f xml:space="preserve"> RTD("cqg.rtd",,"StudyData", $P$6, "Bar", "", "Time", $O$4,-$B163, $T$4, "", "","False")</f>
        <v>42669.180555555555</v>
      </c>
      <c r="D163" s="22" t="str">
        <f t="shared" si="7"/>
        <v>4:20</v>
      </c>
      <c r="E163" s="22">
        <f xml:space="preserve"> RTD("cqg.rtd",,"StudyData", $P$6, "Bar", "", "Time", $O$4, -$B163,$T$4,$S$4, "","False")</f>
        <v>42669.180555555555</v>
      </c>
      <c r="F163" s="23">
        <f xml:space="preserve"> RTD("cqg.rtd",,"StudyData", $P$6, "Bar", "", "Open", $O$4, -$B163, $T$4,$S$4,,$Q$4,$R$4)</f>
        <v>16.489999999999998</v>
      </c>
      <c r="G163" s="23">
        <f xml:space="preserve"> RTD("cqg.rtd",,"StudyData", $P$6, "Bar", "", "High", $O$4, -$B163, $T$4,$S$4,,$Q$4,$R$4)</f>
        <v>16.5</v>
      </c>
      <c r="H163" s="23">
        <f xml:space="preserve"> RTD("cqg.rtd",,"StudyData", $P$6, "Bar", "", "Low", $O$4, -$B163, $T$4,$S$4,,$Q$4,$R$4)</f>
        <v>16.41</v>
      </c>
      <c r="I163" s="23">
        <f xml:space="preserve"> RTD("cqg.rtd",,"StudyData", $P$6, "Bar", "", "Close", $O$4, -$B163, $T$4,$S$4,,$Q$4,$R$4)</f>
        <v>16.5</v>
      </c>
      <c r="J163" s="23"/>
      <c r="K163" s="23"/>
      <c r="L163" s="23"/>
    </row>
    <row r="164" spans="2:12" x14ac:dyDescent="0.3">
      <c r="B164" s="19">
        <f t="shared" si="8"/>
        <v>160</v>
      </c>
      <c r="C164" s="21">
        <f xml:space="preserve"> RTD("cqg.rtd",,"StudyData", $P$6, "Bar", "", "Time", $O$4,-$B164, $T$4, "", "","False")</f>
        <v>42669.166666666664</v>
      </c>
      <c r="D164" s="22" t="str">
        <f t="shared" si="7"/>
        <v>4:00</v>
      </c>
      <c r="E164" s="22">
        <f xml:space="preserve"> RTD("cqg.rtd",,"StudyData", $P$6, "Bar", "", "Time", $O$4, -$B164,$T$4,$S$4, "","False")</f>
        <v>42669.166666666664</v>
      </c>
      <c r="F164" s="23">
        <f xml:space="preserve"> RTD("cqg.rtd",,"StudyData", $P$6, "Bar", "", "Open", $O$4, -$B164, $T$4,$S$4,,$Q$4,$R$4)</f>
        <v>16.46</v>
      </c>
      <c r="G164" s="23">
        <f xml:space="preserve"> RTD("cqg.rtd",,"StudyData", $P$6, "Bar", "", "High", $O$4, -$B164, $T$4,$S$4,,$Q$4,$R$4)</f>
        <v>16.489999999999998</v>
      </c>
      <c r="H164" s="23">
        <f xml:space="preserve"> RTD("cqg.rtd",,"StudyData", $P$6, "Bar", "", "Low", $O$4, -$B164, $T$4,$S$4,,$Q$4,$R$4)</f>
        <v>16.399999999999999</v>
      </c>
      <c r="I164" s="23">
        <f xml:space="preserve"> RTD("cqg.rtd",,"StudyData", $P$6, "Bar", "", "Close", $O$4, -$B164, $T$4,$S$4,,$Q$4,$R$4)</f>
        <v>16.48</v>
      </c>
      <c r="J164" s="23"/>
      <c r="K164" s="23"/>
      <c r="L164" s="23"/>
    </row>
    <row r="165" spans="2:12" x14ac:dyDescent="0.3">
      <c r="B165" s="19">
        <f t="shared" si="8"/>
        <v>161</v>
      </c>
      <c r="C165" s="21">
        <f xml:space="preserve"> RTD("cqg.rtd",,"StudyData", $P$6, "Bar", "", "Time", $O$4,-$B165, $T$4, "", "","False")</f>
        <v>42669.152777777781</v>
      </c>
      <c r="D165" s="22" t="str">
        <f t="shared" si="7"/>
        <v>3:40</v>
      </c>
      <c r="E165" s="22">
        <f xml:space="preserve"> RTD("cqg.rtd",,"StudyData", $P$6, "Bar", "", "Time", $O$4, -$B165,$T$4,$S$4, "","False")</f>
        <v>42669.152777777781</v>
      </c>
      <c r="F165" s="23">
        <f xml:space="preserve"> RTD("cqg.rtd",,"StudyData", $P$6, "Bar", "", "Open", $O$4, -$B165, $T$4,$S$4,,$Q$4,$R$4)</f>
        <v>16.39</v>
      </c>
      <c r="G165" s="23">
        <f xml:space="preserve"> RTD("cqg.rtd",,"StudyData", $P$6, "Bar", "", "High", $O$4, -$B165, $T$4,$S$4,,$Q$4,$R$4)</f>
        <v>16.46</v>
      </c>
      <c r="H165" s="23">
        <f xml:space="preserve"> RTD("cqg.rtd",,"StudyData", $P$6, "Bar", "", "Low", $O$4, -$B165, $T$4,$S$4,,$Q$4,$R$4)</f>
        <v>16.34</v>
      </c>
      <c r="I165" s="23">
        <f xml:space="preserve"> RTD("cqg.rtd",,"StudyData", $P$6, "Bar", "", "Close", $O$4, -$B165, $T$4,$S$4,,$Q$4,$R$4)</f>
        <v>16.43</v>
      </c>
      <c r="J165" s="23"/>
      <c r="K165" s="23"/>
      <c r="L165" s="23"/>
    </row>
    <row r="166" spans="2:12" x14ac:dyDescent="0.3">
      <c r="B166" s="19">
        <f t="shared" si="8"/>
        <v>162</v>
      </c>
      <c r="C166" s="21">
        <f xml:space="preserve"> RTD("cqg.rtd",,"StudyData", $P$6, "Bar", "", "Time", $O$4,-$B166, $T$4, "", "","False")</f>
        <v>42669.138888888891</v>
      </c>
      <c r="D166" s="22" t="str">
        <f t="shared" si="7"/>
        <v>3:20</v>
      </c>
      <c r="E166" s="22">
        <f xml:space="preserve"> RTD("cqg.rtd",,"StudyData", $P$6, "Bar", "", "Time", $O$4, -$B166,$T$4,$S$4, "","False")</f>
        <v>42669.138888888891</v>
      </c>
      <c r="F166" s="23">
        <f xml:space="preserve"> RTD("cqg.rtd",,"StudyData", $P$6, "Bar", "", "Open", $O$4, -$B166, $T$4,$S$4,,$Q$4,$R$4)</f>
        <v>16.420000000000002</v>
      </c>
      <c r="G166" s="23">
        <f xml:space="preserve"> RTD("cqg.rtd",,"StudyData", $P$6, "Bar", "", "High", $O$4, -$B166, $T$4,$S$4,,$Q$4,$R$4)</f>
        <v>16.489999999999998</v>
      </c>
      <c r="H166" s="23">
        <f xml:space="preserve"> RTD("cqg.rtd",,"StudyData", $P$6, "Bar", "", "Low", $O$4, -$B166, $T$4,$S$4,,$Q$4,$R$4)</f>
        <v>16.36</v>
      </c>
      <c r="I166" s="23">
        <f xml:space="preserve"> RTD("cqg.rtd",,"StudyData", $P$6, "Bar", "", "Close", $O$4, -$B166, $T$4,$S$4,,$Q$4,$R$4)</f>
        <v>16.39</v>
      </c>
      <c r="J166" s="23"/>
      <c r="K166" s="23"/>
      <c r="L166" s="23"/>
    </row>
    <row r="167" spans="2:12" x14ac:dyDescent="0.3">
      <c r="B167" s="19">
        <f t="shared" si="8"/>
        <v>163</v>
      </c>
      <c r="C167" s="21">
        <f xml:space="preserve"> RTD("cqg.rtd",,"StudyData", $P$6, "Bar", "", "Time", $O$4,-$B167, $T$4, "", "","False")</f>
        <v>42669.125</v>
      </c>
      <c r="D167" s="22" t="str">
        <f t="shared" si="7"/>
        <v>3:00</v>
      </c>
      <c r="E167" s="22">
        <f xml:space="preserve"> RTD("cqg.rtd",,"StudyData", $P$6, "Bar", "", "Time", $O$4, -$B167,$T$4,$S$4, "","False")</f>
        <v>42669.125</v>
      </c>
      <c r="F167" s="23">
        <f xml:space="preserve"> RTD("cqg.rtd",,"StudyData", $P$6, "Bar", "", "Open", $O$4, -$B167, $T$4,$S$4,,$Q$4,$R$4)</f>
        <v>16.510000000000002</v>
      </c>
      <c r="G167" s="23">
        <f xml:space="preserve"> RTD("cqg.rtd",,"StudyData", $P$6, "Bar", "", "High", $O$4, -$B167, $T$4,$S$4,,$Q$4,$R$4)</f>
        <v>16.579999999999998</v>
      </c>
      <c r="H167" s="23">
        <f xml:space="preserve"> RTD("cqg.rtd",,"StudyData", $P$6, "Bar", "", "Low", $O$4, -$B167, $T$4,$S$4,,$Q$4,$R$4)</f>
        <v>16.45</v>
      </c>
      <c r="I167" s="23">
        <f xml:space="preserve"> RTD("cqg.rtd",,"StudyData", $P$6, "Bar", "", "Close", $O$4, -$B167, $T$4,$S$4,,$Q$4,$R$4)</f>
        <v>16.45</v>
      </c>
      <c r="J167" s="23"/>
      <c r="K167" s="23"/>
      <c r="L167" s="23"/>
    </row>
    <row r="168" spans="2:12" x14ac:dyDescent="0.3">
      <c r="B168" s="19">
        <f t="shared" si="8"/>
        <v>164</v>
      </c>
      <c r="C168" s="21">
        <f xml:space="preserve"> RTD("cqg.rtd",,"StudyData", $P$6, "Bar", "", "Time", $O$4,-$B168, $T$4, "", "","False")</f>
        <v>42669.111111111109</v>
      </c>
      <c r="D168" s="22" t="str">
        <f t="shared" si="7"/>
        <v>2:40</v>
      </c>
      <c r="E168" s="22">
        <f xml:space="preserve"> RTD("cqg.rtd",,"StudyData", $P$6, "Bar", "", "Time", $O$4, -$B168,$T$4,$S$4, "","False")</f>
        <v>42669.111111111109</v>
      </c>
      <c r="F168" s="23">
        <f xml:space="preserve"> RTD("cqg.rtd",,"StudyData", $P$6, "Bar", "", "Open", $O$4, -$B168, $T$4,$S$4,,$Q$4,$R$4)</f>
        <v>16.52</v>
      </c>
      <c r="G168" s="23">
        <f xml:space="preserve"> RTD("cqg.rtd",,"StudyData", $P$6, "Bar", "", "High", $O$4, -$B168, $T$4,$S$4,,$Q$4,$R$4)</f>
        <v>16.62</v>
      </c>
      <c r="H168" s="23">
        <f xml:space="preserve"> RTD("cqg.rtd",,"StudyData", $P$6, "Bar", "", "Low", $O$4, -$B168, $T$4,$S$4,,$Q$4,$R$4)</f>
        <v>16.489999999999998</v>
      </c>
      <c r="I168" s="23">
        <f xml:space="preserve"> RTD("cqg.rtd",,"StudyData", $P$6, "Bar", "", "Close", $O$4, -$B168, $T$4,$S$4,,$Q$4,$R$4)</f>
        <v>16.489999999999998</v>
      </c>
      <c r="J168" s="23"/>
      <c r="K168" s="23"/>
      <c r="L168" s="23"/>
    </row>
    <row r="169" spans="2:12" x14ac:dyDescent="0.3">
      <c r="B169" s="19">
        <f t="shared" si="8"/>
        <v>165</v>
      </c>
      <c r="C169" s="21">
        <f xml:space="preserve"> RTD("cqg.rtd",,"StudyData", $P$6, "Bar", "", "Time", $O$4,-$B169, $T$4, "", "","False")</f>
        <v>42669.097222222219</v>
      </c>
      <c r="D169" s="22" t="str">
        <f t="shared" si="7"/>
        <v>2:20</v>
      </c>
      <c r="E169" s="22">
        <f xml:space="preserve"> RTD("cqg.rtd",,"StudyData", $P$6, "Bar", "", "Time", $O$4, -$B169,$T$4,$S$4, "","False")</f>
        <v>42669.097222222219</v>
      </c>
      <c r="F169" s="23">
        <f xml:space="preserve"> RTD("cqg.rtd",,"StudyData", $P$6, "Bar", "", "Open", $O$4, -$B169, $T$4,$S$4,,$Q$4,$R$4)</f>
        <v>16.48</v>
      </c>
      <c r="G169" s="23">
        <f xml:space="preserve"> RTD("cqg.rtd",,"StudyData", $P$6, "Bar", "", "High", $O$4, -$B169, $T$4,$S$4,,$Q$4,$R$4)</f>
        <v>16.510000000000002</v>
      </c>
      <c r="H169" s="23">
        <f xml:space="preserve"> RTD("cqg.rtd",,"StudyData", $P$6, "Bar", "", "Low", $O$4, -$B169, $T$4,$S$4,,$Q$4,$R$4)</f>
        <v>16.39</v>
      </c>
      <c r="I169" s="23">
        <f xml:space="preserve"> RTD("cqg.rtd",,"StudyData", $P$6, "Bar", "", "Close", $O$4, -$B169, $T$4,$S$4,,$Q$4,$R$4)</f>
        <v>16.47</v>
      </c>
      <c r="J169" s="23"/>
      <c r="K169" s="23"/>
      <c r="L169" s="23"/>
    </row>
    <row r="170" spans="2:12" x14ac:dyDescent="0.3">
      <c r="B170" s="19">
        <f t="shared" si="8"/>
        <v>166</v>
      </c>
      <c r="C170" s="21">
        <f xml:space="preserve"> RTD("cqg.rtd",,"StudyData", $P$6, "Bar", "", "Time", $O$4,-$B170, $T$4, "", "","False")</f>
        <v>42669.083333333336</v>
      </c>
      <c r="D170" s="22" t="str">
        <f t="shared" si="7"/>
        <v>2:00</v>
      </c>
      <c r="E170" s="22">
        <f xml:space="preserve"> RTD("cqg.rtd",,"StudyData", $P$6, "Bar", "", "Time", $O$4, -$B170,$T$4,$S$4, "","False")</f>
        <v>42669.083333333336</v>
      </c>
      <c r="F170" s="23">
        <f xml:space="preserve"> RTD("cqg.rtd",,"StudyData", $P$6, "Bar", "", "Open", $O$4, -$B170, $T$4,$S$4,,$Q$4,$R$4)</f>
        <v>16.5</v>
      </c>
      <c r="G170" s="23">
        <f xml:space="preserve"> RTD("cqg.rtd",,"StudyData", $P$6, "Bar", "", "High", $O$4, -$B170, $T$4,$S$4,,$Q$4,$R$4)</f>
        <v>16.61</v>
      </c>
      <c r="H170" s="23">
        <f xml:space="preserve"> RTD("cqg.rtd",,"StudyData", $P$6, "Bar", "", "Low", $O$4, -$B170, $T$4,$S$4,,$Q$4,$R$4)</f>
        <v>16.440000000000001</v>
      </c>
      <c r="I170" s="23">
        <f xml:space="preserve"> RTD("cqg.rtd",,"StudyData", $P$6, "Bar", "", "Close", $O$4, -$B170, $T$4,$S$4,,$Q$4,$R$4)</f>
        <v>16.489999999999998</v>
      </c>
      <c r="J170" s="23"/>
      <c r="K170" s="23"/>
      <c r="L170" s="23"/>
    </row>
    <row r="171" spans="2:12" x14ac:dyDescent="0.3">
      <c r="B171" s="19">
        <f t="shared" si="8"/>
        <v>167</v>
      </c>
      <c r="C171" s="21">
        <f xml:space="preserve"> RTD("cqg.rtd",,"StudyData", $P$6, "Bar", "", "Time", $O$4,-$B171, $T$4, "", "","False")</f>
        <v>42669.069444444445</v>
      </c>
      <c r="D171" s="22" t="str">
        <f t="shared" si="7"/>
        <v>1:40</v>
      </c>
      <c r="E171" s="22">
        <f xml:space="preserve"> RTD("cqg.rtd",,"StudyData", $P$6, "Bar", "", "Time", $O$4, -$B171,$T$4,$S$4, "","False")</f>
        <v>42669.069444444445</v>
      </c>
      <c r="F171" s="23">
        <f xml:space="preserve"> RTD("cqg.rtd",,"StudyData", $P$6, "Bar", "", "Open", $O$4, -$B171, $T$4,$S$4,,$Q$4,$R$4)</f>
        <v>16.59</v>
      </c>
      <c r="G171" s="23">
        <f xml:space="preserve"> RTD("cqg.rtd",,"StudyData", $P$6, "Bar", "", "High", $O$4, -$B171, $T$4,$S$4,,$Q$4,$R$4)</f>
        <v>16.59</v>
      </c>
      <c r="H171" s="23">
        <f xml:space="preserve"> RTD("cqg.rtd",,"StudyData", $P$6, "Bar", "", "Low", $O$4, -$B171, $T$4,$S$4,,$Q$4,$R$4)</f>
        <v>16.52</v>
      </c>
      <c r="I171" s="23">
        <f xml:space="preserve"> RTD("cqg.rtd",,"StudyData", $P$6, "Bar", "", "Close", $O$4, -$B171, $T$4,$S$4,,$Q$4,$R$4)</f>
        <v>16.57</v>
      </c>
      <c r="J171" s="23"/>
      <c r="K171" s="23"/>
      <c r="L171" s="23"/>
    </row>
    <row r="172" spans="2:12" x14ac:dyDescent="0.3">
      <c r="B172" s="19">
        <f t="shared" si="8"/>
        <v>168</v>
      </c>
      <c r="C172" s="21">
        <f xml:space="preserve"> RTD("cqg.rtd",,"StudyData", $P$6, "Bar", "", "Time", $O$4,-$B172, $T$4, "", "","False")</f>
        <v>42669.055555555555</v>
      </c>
      <c r="D172" s="22" t="str">
        <f t="shared" si="7"/>
        <v>1:20</v>
      </c>
      <c r="E172" s="22">
        <f xml:space="preserve"> RTD("cqg.rtd",,"StudyData", $P$6, "Bar", "", "Time", $O$4, -$B172,$T$4,$S$4, "","False")</f>
        <v>42669.055555555555</v>
      </c>
      <c r="F172" s="23">
        <f xml:space="preserve"> RTD("cqg.rtd",,"StudyData", $P$6, "Bar", "", "Open", $O$4, -$B172, $T$4,$S$4,,$Q$4,$R$4)</f>
        <v>16.5</v>
      </c>
      <c r="G172" s="23">
        <f xml:space="preserve"> RTD("cqg.rtd",,"StudyData", $P$6, "Bar", "", "High", $O$4, -$B172, $T$4,$S$4,,$Q$4,$R$4)</f>
        <v>16.59</v>
      </c>
      <c r="H172" s="23">
        <f xml:space="preserve"> RTD("cqg.rtd",,"StudyData", $P$6, "Bar", "", "Low", $O$4, -$B172, $T$4,$S$4,,$Q$4,$R$4)</f>
        <v>16.5</v>
      </c>
      <c r="I172" s="23">
        <f xml:space="preserve"> RTD("cqg.rtd",,"StudyData", $P$6, "Bar", "", "Close", $O$4, -$B172, $T$4,$S$4,,$Q$4,$R$4)</f>
        <v>16.579999999999998</v>
      </c>
      <c r="J172" s="23"/>
      <c r="K172" s="23"/>
      <c r="L172" s="23"/>
    </row>
    <row r="173" spans="2:12" x14ac:dyDescent="0.3">
      <c r="B173" s="19">
        <f t="shared" si="8"/>
        <v>169</v>
      </c>
      <c r="C173" s="21">
        <f xml:space="preserve"> RTD("cqg.rtd",,"StudyData", $P$6, "Bar", "", "Time", $O$4,-$B173, $T$4, "", "","False")</f>
        <v>42669.041666666664</v>
      </c>
      <c r="D173" s="22" t="str">
        <f t="shared" si="7"/>
        <v>1:00</v>
      </c>
      <c r="E173" s="22">
        <f xml:space="preserve"> RTD("cqg.rtd",,"StudyData", $P$6, "Bar", "", "Time", $O$4, -$B173,$T$4,$S$4, "","False")</f>
        <v>42669.041666666664</v>
      </c>
      <c r="F173" s="23">
        <f xml:space="preserve"> RTD("cqg.rtd",,"StudyData", $P$6, "Bar", "", "Open", $O$4, -$B173, $T$4,$S$4,,$Q$4,$R$4)</f>
        <v>16.47</v>
      </c>
      <c r="G173" s="23">
        <f xml:space="preserve"> RTD("cqg.rtd",,"StudyData", $P$6, "Bar", "", "High", $O$4, -$B173, $T$4,$S$4,,$Q$4,$R$4)</f>
        <v>16.5</v>
      </c>
      <c r="H173" s="23">
        <f xml:space="preserve"> RTD("cqg.rtd",,"StudyData", $P$6, "Bar", "", "Low", $O$4, -$B173, $T$4,$S$4,,$Q$4,$R$4)</f>
        <v>16.43</v>
      </c>
      <c r="I173" s="23">
        <f xml:space="preserve"> RTD("cqg.rtd",,"StudyData", $P$6, "Bar", "", "Close", $O$4, -$B173, $T$4,$S$4,,$Q$4,$R$4)</f>
        <v>16.47</v>
      </c>
      <c r="J173" s="23"/>
      <c r="K173" s="23"/>
      <c r="L173" s="23"/>
    </row>
    <row r="174" spans="2:12" x14ac:dyDescent="0.3">
      <c r="B174" s="19">
        <f t="shared" si="8"/>
        <v>170</v>
      </c>
      <c r="C174" s="21">
        <f xml:space="preserve"> RTD("cqg.rtd",,"StudyData", $P$6, "Bar", "", "Time", $O$4,-$B174, $T$4, "", "","False")</f>
        <v>42669.027777777781</v>
      </c>
      <c r="D174" s="22" t="str">
        <f t="shared" si="7"/>
        <v>0:40</v>
      </c>
      <c r="E174" s="22">
        <f xml:space="preserve"> RTD("cqg.rtd",,"StudyData", $P$6, "Bar", "", "Time", $O$4, -$B174,$T$4,$S$4, "","False")</f>
        <v>42669.027777777781</v>
      </c>
      <c r="F174" s="23">
        <f xml:space="preserve"> RTD("cqg.rtd",,"StudyData", $P$6, "Bar", "", "Open", $O$4, -$B174, $T$4,$S$4,,$Q$4,$R$4)</f>
        <v>16.48</v>
      </c>
      <c r="G174" s="23">
        <f xml:space="preserve"> RTD("cqg.rtd",,"StudyData", $P$6, "Bar", "", "High", $O$4, -$B174, $T$4,$S$4,,$Q$4,$R$4)</f>
        <v>16.5</v>
      </c>
      <c r="H174" s="23">
        <f xml:space="preserve"> RTD("cqg.rtd",,"StudyData", $P$6, "Bar", "", "Low", $O$4, -$B174, $T$4,$S$4,,$Q$4,$R$4)</f>
        <v>16.440000000000001</v>
      </c>
      <c r="I174" s="23">
        <f xml:space="preserve"> RTD("cqg.rtd",,"StudyData", $P$6, "Bar", "", "Close", $O$4, -$B174, $T$4,$S$4,,$Q$4,$R$4)</f>
        <v>16.48</v>
      </c>
      <c r="J174" s="23"/>
      <c r="K174" s="23"/>
      <c r="L174" s="23"/>
    </row>
    <row r="175" spans="2:12" x14ac:dyDescent="0.3">
      <c r="B175" s="19">
        <f t="shared" si="8"/>
        <v>171</v>
      </c>
      <c r="C175" s="21">
        <f xml:space="preserve"> RTD("cqg.rtd",,"StudyData", $P$6, "Bar", "", "Time", $O$4,-$B175, $T$4, "", "","False")</f>
        <v>42669.013888888891</v>
      </c>
      <c r="D175" s="22" t="str">
        <f t="shared" si="7"/>
        <v>0:20</v>
      </c>
      <c r="E175" s="22">
        <f xml:space="preserve"> RTD("cqg.rtd",,"StudyData", $P$6, "Bar", "", "Time", $O$4, -$B175,$T$4,$S$4, "","False")</f>
        <v>42669.013888888891</v>
      </c>
      <c r="F175" s="23">
        <f xml:space="preserve"> RTD("cqg.rtd",,"StudyData", $P$6, "Bar", "", "Open", $O$4, -$B175, $T$4,$S$4,,$Q$4,$R$4)</f>
        <v>16.52</v>
      </c>
      <c r="G175" s="23">
        <f xml:space="preserve"> RTD("cqg.rtd",,"StudyData", $P$6, "Bar", "", "High", $O$4, -$B175, $T$4,$S$4,,$Q$4,$R$4)</f>
        <v>16.52</v>
      </c>
      <c r="H175" s="23">
        <f xml:space="preserve"> RTD("cqg.rtd",,"StudyData", $P$6, "Bar", "", "Low", $O$4, -$B175, $T$4,$S$4,,$Q$4,$R$4)</f>
        <v>16.440000000000001</v>
      </c>
      <c r="I175" s="23">
        <f xml:space="preserve"> RTD("cqg.rtd",,"StudyData", $P$6, "Bar", "", "Close", $O$4, -$B175, $T$4,$S$4,,$Q$4,$R$4)</f>
        <v>16.48</v>
      </c>
      <c r="J175" s="23"/>
      <c r="K175" s="23"/>
      <c r="L175" s="23"/>
    </row>
    <row r="176" spans="2:12" x14ac:dyDescent="0.3">
      <c r="B176" s="19">
        <f t="shared" si="8"/>
        <v>172</v>
      </c>
      <c r="C176" s="21">
        <f xml:space="preserve"> RTD("cqg.rtd",,"StudyData", $P$6, "Bar", "", "Time", $O$4,-$B176, $T$4, "", "","False")</f>
        <v>42669</v>
      </c>
      <c r="D176" s="22" t="str">
        <f t="shared" si="7"/>
        <v>0:00</v>
      </c>
      <c r="E176" s="22">
        <f xml:space="preserve"> RTD("cqg.rtd",,"StudyData", $P$6, "Bar", "", "Time", $O$4, -$B176,$T$4,$S$4, "","False")</f>
        <v>42669</v>
      </c>
      <c r="F176" s="23">
        <f xml:space="preserve"> RTD("cqg.rtd",,"StudyData", $P$6, "Bar", "", "Open", $O$4, -$B176, $T$4,$S$4,,$Q$4,$R$4)</f>
        <v>16.46</v>
      </c>
      <c r="G176" s="23">
        <f xml:space="preserve"> RTD("cqg.rtd",,"StudyData", $P$6, "Bar", "", "High", $O$4, -$B176, $T$4,$S$4,,$Q$4,$R$4)</f>
        <v>16.52</v>
      </c>
      <c r="H176" s="23">
        <f xml:space="preserve"> RTD("cqg.rtd",,"StudyData", $P$6, "Bar", "", "Low", $O$4, -$B176, $T$4,$S$4,,$Q$4,$R$4)</f>
        <v>16.45</v>
      </c>
      <c r="I176" s="23">
        <f xml:space="preserve"> RTD("cqg.rtd",,"StudyData", $P$6, "Bar", "", "Close", $O$4, -$B176, $T$4,$S$4,,$Q$4,$R$4)</f>
        <v>16.52</v>
      </c>
      <c r="J176" s="23"/>
      <c r="K176" s="23"/>
      <c r="L176" s="23"/>
    </row>
    <row r="177" spans="2:12" x14ac:dyDescent="0.3">
      <c r="B177" s="19">
        <f t="shared" si="8"/>
        <v>173</v>
      </c>
      <c r="C177" s="21">
        <f xml:space="preserve"> RTD("cqg.rtd",,"StudyData", $P$6, "Bar", "", "Time", $O$4,-$B177, $T$4, "", "","False")</f>
        <v>42668.986111111109</v>
      </c>
      <c r="D177" s="22" t="str">
        <f t="shared" si="7"/>
        <v>23:40</v>
      </c>
      <c r="E177" s="22">
        <f xml:space="preserve"> RTD("cqg.rtd",,"StudyData", $P$6, "Bar", "", "Time", $O$4, -$B177,$T$4,$S$4, "","False")</f>
        <v>42668.986111111109</v>
      </c>
      <c r="F177" s="23">
        <f xml:space="preserve"> RTD("cqg.rtd",,"StudyData", $P$6, "Bar", "", "Open", $O$4, -$B177, $T$4,$S$4,,$Q$4,$R$4)</f>
        <v>16.45</v>
      </c>
      <c r="G177" s="23">
        <f xml:space="preserve"> RTD("cqg.rtd",,"StudyData", $P$6, "Bar", "", "High", $O$4, -$B177, $T$4,$S$4,,$Q$4,$R$4)</f>
        <v>16.5</v>
      </c>
      <c r="H177" s="23">
        <f xml:space="preserve"> RTD("cqg.rtd",,"StudyData", $P$6, "Bar", "", "Low", $O$4, -$B177, $T$4,$S$4,,$Q$4,$R$4)</f>
        <v>16.440000000000001</v>
      </c>
      <c r="I177" s="23">
        <f xml:space="preserve"> RTD("cqg.rtd",,"StudyData", $P$6, "Bar", "", "Close", $O$4, -$B177, $T$4,$S$4,,$Q$4,$R$4)</f>
        <v>16.5</v>
      </c>
      <c r="J177" s="23"/>
      <c r="K177" s="23"/>
      <c r="L177" s="23"/>
    </row>
    <row r="178" spans="2:12" x14ac:dyDescent="0.3">
      <c r="B178" s="19">
        <f t="shared" si="8"/>
        <v>174</v>
      </c>
      <c r="C178" s="21">
        <f xml:space="preserve"> RTD("cqg.rtd",,"StudyData", $P$6, "Bar", "", "Time", $O$4,-$B178, $T$4, "", "","False")</f>
        <v>42668.972222222219</v>
      </c>
      <c r="D178" s="22" t="str">
        <f t="shared" si="7"/>
        <v>23:20</v>
      </c>
      <c r="E178" s="22">
        <f xml:space="preserve"> RTD("cqg.rtd",,"StudyData", $P$6, "Bar", "", "Time", $O$4, -$B178,$T$4,$S$4, "","False")</f>
        <v>42668.972222222219</v>
      </c>
      <c r="F178" s="23">
        <f xml:space="preserve"> RTD("cqg.rtd",,"StudyData", $P$6, "Bar", "", "Open", $O$4, -$B178, $T$4,$S$4,,$Q$4,$R$4)</f>
        <v>16.54</v>
      </c>
      <c r="G178" s="23">
        <f xml:space="preserve"> RTD("cqg.rtd",,"StudyData", $P$6, "Bar", "", "High", $O$4, -$B178, $T$4,$S$4,,$Q$4,$R$4)</f>
        <v>16.54</v>
      </c>
      <c r="H178" s="23">
        <f xml:space="preserve"> RTD("cqg.rtd",,"StudyData", $P$6, "Bar", "", "Low", $O$4, -$B178, $T$4,$S$4,,$Q$4,$R$4)</f>
        <v>16.45</v>
      </c>
      <c r="I178" s="23">
        <f xml:space="preserve"> RTD("cqg.rtd",,"StudyData", $P$6, "Bar", "", "Close", $O$4, -$B178, $T$4,$S$4,,$Q$4,$R$4)</f>
        <v>16.45</v>
      </c>
      <c r="J178" s="23"/>
      <c r="K178" s="23"/>
      <c r="L178" s="23"/>
    </row>
    <row r="179" spans="2:12" x14ac:dyDescent="0.3">
      <c r="B179" s="19">
        <f t="shared" si="8"/>
        <v>175</v>
      </c>
      <c r="C179" s="21">
        <f xml:space="preserve"> RTD("cqg.rtd",,"StudyData", $P$6, "Bar", "", "Time", $O$4,-$B179, $T$4, "", "","False")</f>
        <v>42668.958333333336</v>
      </c>
      <c r="D179" s="22" t="str">
        <f t="shared" si="7"/>
        <v>23:00</v>
      </c>
      <c r="E179" s="22">
        <f xml:space="preserve"> RTD("cqg.rtd",,"StudyData", $P$6, "Bar", "", "Time", $O$4, -$B179,$T$4,$S$4, "","False")</f>
        <v>42668.958333333336</v>
      </c>
      <c r="F179" s="23">
        <f xml:space="preserve"> RTD("cqg.rtd",,"StudyData", $P$6, "Bar", "", "Open", $O$4, -$B179, $T$4,$S$4,,$Q$4,$R$4)</f>
        <v>16.53</v>
      </c>
      <c r="G179" s="23">
        <f xml:space="preserve"> RTD("cqg.rtd",,"StudyData", $P$6, "Bar", "", "High", $O$4, -$B179, $T$4,$S$4,,$Q$4,$R$4)</f>
        <v>16.54</v>
      </c>
      <c r="H179" s="23">
        <f xml:space="preserve"> RTD("cqg.rtd",,"StudyData", $P$6, "Bar", "", "Low", $O$4, -$B179, $T$4,$S$4,,$Q$4,$R$4)</f>
        <v>16.46</v>
      </c>
      <c r="I179" s="23">
        <f xml:space="preserve"> RTD("cqg.rtd",,"StudyData", $P$6, "Bar", "", "Close", $O$4, -$B179, $T$4,$S$4,,$Q$4,$R$4)</f>
        <v>16.47</v>
      </c>
      <c r="J179" s="23"/>
      <c r="K179" s="23"/>
      <c r="L179" s="23"/>
    </row>
    <row r="180" spans="2:12" x14ac:dyDescent="0.3">
      <c r="B180" s="19">
        <f t="shared" si="8"/>
        <v>176</v>
      </c>
      <c r="C180" s="21">
        <f xml:space="preserve"> RTD("cqg.rtd",,"StudyData", $P$6, "Bar", "", "Time", $O$4,-$B180, $T$4, "", "","False")</f>
        <v>42668.944444444445</v>
      </c>
      <c r="D180" s="22" t="str">
        <f t="shared" si="7"/>
        <v>22:40</v>
      </c>
      <c r="E180" s="22">
        <f xml:space="preserve"> RTD("cqg.rtd",,"StudyData", $P$6, "Bar", "", "Time", $O$4, -$B180,$T$4,$S$4, "","False")</f>
        <v>42668.944444444445</v>
      </c>
      <c r="F180" s="23">
        <f xml:space="preserve"> RTD("cqg.rtd",,"StudyData", $P$6, "Bar", "", "Open", $O$4, -$B180, $T$4,$S$4,,$Q$4,$R$4)</f>
        <v>16.5</v>
      </c>
      <c r="G180" s="23">
        <f xml:space="preserve"> RTD("cqg.rtd",,"StudyData", $P$6, "Bar", "", "High", $O$4, -$B180, $T$4,$S$4,,$Q$4,$R$4)</f>
        <v>16.52</v>
      </c>
      <c r="H180" s="23">
        <f xml:space="preserve"> RTD("cqg.rtd",,"StudyData", $P$6, "Bar", "", "Low", $O$4, -$B180, $T$4,$S$4,,$Q$4,$R$4)</f>
        <v>16.43</v>
      </c>
      <c r="I180" s="23">
        <f xml:space="preserve"> RTD("cqg.rtd",,"StudyData", $P$6, "Bar", "", "Close", $O$4, -$B180, $T$4,$S$4,,$Q$4,$R$4)</f>
        <v>16.47</v>
      </c>
      <c r="J180" s="23"/>
      <c r="K180" s="23"/>
      <c r="L180" s="23"/>
    </row>
    <row r="181" spans="2:12" x14ac:dyDescent="0.3">
      <c r="B181" s="19">
        <f t="shared" si="8"/>
        <v>177</v>
      </c>
      <c r="C181" s="21">
        <f xml:space="preserve"> RTD("cqg.rtd",,"StudyData", $P$6, "Bar", "", "Time", $O$4,-$B181, $T$4, "", "","False")</f>
        <v>42668.930555555555</v>
      </c>
      <c r="D181" s="22" t="str">
        <f t="shared" si="7"/>
        <v>22:20</v>
      </c>
      <c r="E181" s="22">
        <f xml:space="preserve"> RTD("cqg.rtd",,"StudyData", $P$6, "Bar", "", "Time", $O$4, -$B181,$T$4,$S$4, "","False")</f>
        <v>42668.930555555555</v>
      </c>
      <c r="F181" s="23">
        <f xml:space="preserve"> RTD("cqg.rtd",,"StudyData", $P$6, "Bar", "", "Open", $O$4, -$B181, $T$4,$S$4,,$Q$4,$R$4)</f>
        <v>16.489999999999998</v>
      </c>
      <c r="G181" s="23">
        <f xml:space="preserve"> RTD("cqg.rtd",,"StudyData", $P$6, "Bar", "", "High", $O$4, -$B181, $T$4,$S$4,,$Q$4,$R$4)</f>
        <v>16.510000000000002</v>
      </c>
      <c r="H181" s="23">
        <f xml:space="preserve"> RTD("cqg.rtd",,"StudyData", $P$6, "Bar", "", "Low", $O$4, -$B181, $T$4,$S$4,,$Q$4,$R$4)</f>
        <v>16.440000000000001</v>
      </c>
      <c r="I181" s="23">
        <f xml:space="preserve"> RTD("cqg.rtd",,"StudyData", $P$6, "Bar", "", "Close", $O$4, -$B181, $T$4,$S$4,,$Q$4,$R$4)</f>
        <v>16.440000000000001</v>
      </c>
      <c r="J181" s="23"/>
      <c r="K181" s="23"/>
      <c r="L181" s="23"/>
    </row>
    <row r="182" spans="2:12" x14ac:dyDescent="0.3">
      <c r="B182" s="19">
        <f t="shared" si="8"/>
        <v>178</v>
      </c>
      <c r="C182" s="21">
        <f xml:space="preserve"> RTD("cqg.rtd",,"StudyData", $P$6, "Bar", "", "Time", $O$4,-$B182, $T$4, "", "","False")</f>
        <v>42668.916666666664</v>
      </c>
      <c r="D182" s="22" t="str">
        <f t="shared" si="7"/>
        <v>22:00</v>
      </c>
      <c r="E182" s="22">
        <f xml:space="preserve"> RTD("cqg.rtd",,"StudyData", $P$6, "Bar", "", "Time", $O$4, -$B182,$T$4,$S$4, "","False")</f>
        <v>42668.916666666664</v>
      </c>
      <c r="F182" s="23">
        <f xml:space="preserve"> RTD("cqg.rtd",,"StudyData", $P$6, "Bar", "", "Open", $O$4, -$B182, $T$4,$S$4,,$Q$4,$R$4)</f>
        <v>16.45</v>
      </c>
      <c r="G182" s="23">
        <f xml:space="preserve"> RTD("cqg.rtd",,"StudyData", $P$6, "Bar", "", "High", $O$4, -$B182, $T$4,$S$4,,$Q$4,$R$4)</f>
        <v>16.510000000000002</v>
      </c>
      <c r="H182" s="23">
        <f xml:space="preserve"> RTD("cqg.rtd",,"StudyData", $P$6, "Bar", "", "Low", $O$4, -$B182, $T$4,$S$4,,$Q$4,$R$4)</f>
        <v>16.440000000000001</v>
      </c>
      <c r="I182" s="23">
        <f xml:space="preserve"> RTD("cqg.rtd",,"StudyData", $P$6, "Bar", "", "Close", $O$4, -$B182, $T$4,$S$4,,$Q$4,$R$4)</f>
        <v>16.440000000000001</v>
      </c>
      <c r="J182" s="23"/>
      <c r="K182" s="23"/>
      <c r="L182" s="23"/>
    </row>
    <row r="183" spans="2:12" x14ac:dyDescent="0.3">
      <c r="B183" s="19">
        <f t="shared" si="8"/>
        <v>179</v>
      </c>
      <c r="C183" s="21">
        <f xml:space="preserve"> RTD("cqg.rtd",,"StudyData", $P$6, "Bar", "", "Time", $O$4,-$B183, $T$4, "", "","False")</f>
        <v>42668.902777777781</v>
      </c>
      <c r="D183" s="22" t="str">
        <f t="shared" si="7"/>
        <v>21:40</v>
      </c>
      <c r="E183" s="22">
        <f xml:space="preserve"> RTD("cqg.rtd",,"StudyData", $P$6, "Bar", "", "Time", $O$4, -$B183,$T$4,$S$4, "","False")</f>
        <v>42668.902777777781</v>
      </c>
      <c r="F183" s="23">
        <f xml:space="preserve"> RTD("cqg.rtd",,"StudyData", $P$6, "Bar", "", "Open", $O$4, -$B183, $T$4,$S$4,,$Q$4,$R$4)</f>
        <v>16.510000000000002</v>
      </c>
      <c r="G183" s="23">
        <f xml:space="preserve"> RTD("cqg.rtd",,"StudyData", $P$6, "Bar", "", "High", $O$4, -$B183, $T$4,$S$4,,$Q$4,$R$4)</f>
        <v>16.510000000000002</v>
      </c>
      <c r="H183" s="23">
        <f xml:space="preserve"> RTD("cqg.rtd",,"StudyData", $P$6, "Bar", "", "Low", $O$4, -$B183, $T$4,$S$4,,$Q$4,$R$4)</f>
        <v>16.489999999999998</v>
      </c>
      <c r="I183" s="23">
        <f xml:space="preserve"> RTD("cqg.rtd",,"StudyData", $P$6, "Bar", "", "Close", $O$4, -$B183, $T$4,$S$4,,$Q$4,$R$4)</f>
        <v>16.5</v>
      </c>
      <c r="J183" s="23"/>
      <c r="K183" s="23"/>
      <c r="L183" s="23"/>
    </row>
    <row r="184" spans="2:12" x14ac:dyDescent="0.3">
      <c r="B184" s="19">
        <f t="shared" si="8"/>
        <v>180</v>
      </c>
      <c r="C184" s="21">
        <f xml:space="preserve"> RTD("cqg.rtd",,"StudyData", $P$6, "Bar", "", "Time", $O$4,-$B184, $T$4, "", "","False")</f>
        <v>42668.888888888891</v>
      </c>
      <c r="D184" s="22" t="str">
        <f t="shared" si="7"/>
        <v>21:20</v>
      </c>
      <c r="E184" s="22">
        <f xml:space="preserve"> RTD("cqg.rtd",,"StudyData", $P$6, "Bar", "", "Time", $O$4, -$B184,$T$4,$S$4, "","False")</f>
        <v>42668.888888888891</v>
      </c>
      <c r="F184" s="23">
        <f xml:space="preserve"> RTD("cqg.rtd",,"StudyData", $P$6, "Bar", "", "Open", $O$4, -$B184, $T$4,$S$4,,$Q$4,$R$4)</f>
        <v>16.510000000000002</v>
      </c>
      <c r="G184" s="23">
        <f xml:space="preserve"> RTD("cqg.rtd",,"StudyData", $P$6, "Bar", "", "High", $O$4, -$B184, $T$4,$S$4,,$Q$4,$R$4)</f>
        <v>16.510000000000002</v>
      </c>
      <c r="H184" s="23">
        <f xml:space="preserve"> RTD("cqg.rtd",,"StudyData", $P$6, "Bar", "", "Low", $O$4, -$B184, $T$4,$S$4,,$Q$4,$R$4)</f>
        <v>16.440000000000001</v>
      </c>
      <c r="I184" s="23">
        <f xml:space="preserve"> RTD("cqg.rtd",,"StudyData", $P$6, "Bar", "", "Close", $O$4, -$B184, $T$4,$S$4,,$Q$4,$R$4)</f>
        <v>16.45</v>
      </c>
      <c r="J184" s="23"/>
      <c r="K184" s="23"/>
      <c r="L184" s="23"/>
    </row>
    <row r="185" spans="2:12" x14ac:dyDescent="0.3">
      <c r="B185" s="19">
        <f t="shared" si="8"/>
        <v>181</v>
      </c>
      <c r="C185" s="21">
        <f xml:space="preserve"> RTD("cqg.rtd",,"StudyData", $P$6, "Bar", "", "Time", $O$4,-$B185, $T$4, "", "","False")</f>
        <v>42668.875</v>
      </c>
      <c r="D185" s="22" t="str">
        <f t="shared" si="7"/>
        <v>21:00</v>
      </c>
      <c r="E185" s="22">
        <f xml:space="preserve"> RTD("cqg.rtd",,"StudyData", $P$6, "Bar", "", "Time", $O$4, -$B185,$T$4,$S$4, "","False")</f>
        <v>42668.875</v>
      </c>
      <c r="F185" s="23">
        <f xml:space="preserve"> RTD("cqg.rtd",,"StudyData", $P$6, "Bar", "", "Open", $O$4, -$B185, $T$4,$S$4,,$Q$4,$R$4)</f>
        <v>16.52</v>
      </c>
      <c r="G185" s="23">
        <f xml:space="preserve"> RTD("cqg.rtd",,"StudyData", $P$6, "Bar", "", "High", $O$4, -$B185, $T$4,$S$4,,$Q$4,$R$4)</f>
        <v>16.52</v>
      </c>
      <c r="H185" s="23">
        <f xml:space="preserve"> RTD("cqg.rtd",,"StudyData", $P$6, "Bar", "", "Low", $O$4, -$B185, $T$4,$S$4,,$Q$4,$R$4)</f>
        <v>16.45</v>
      </c>
      <c r="I185" s="23">
        <f xml:space="preserve"> RTD("cqg.rtd",,"StudyData", $P$6, "Bar", "", "Close", $O$4, -$B185, $T$4,$S$4,,$Q$4,$R$4)</f>
        <v>16.5</v>
      </c>
      <c r="J185" s="23"/>
      <c r="K185" s="23"/>
      <c r="L185" s="23"/>
    </row>
    <row r="186" spans="2:12" x14ac:dyDescent="0.3">
      <c r="B186" s="19">
        <f t="shared" si="8"/>
        <v>182</v>
      </c>
      <c r="C186" s="21">
        <f xml:space="preserve"> RTD("cqg.rtd",,"StudyData", $P$6, "Bar", "", "Time", $O$4,-$B186, $T$4, "", "","False")</f>
        <v>42668.861111111109</v>
      </c>
      <c r="D186" s="22" t="str">
        <f t="shared" si="7"/>
        <v>20:40</v>
      </c>
      <c r="E186" s="22">
        <f xml:space="preserve"> RTD("cqg.rtd",,"StudyData", $P$6, "Bar", "", "Time", $O$4, -$B186,$T$4,$S$4, "","False")</f>
        <v>42668.861111111109</v>
      </c>
      <c r="F186" s="23">
        <f xml:space="preserve"> RTD("cqg.rtd",,"StudyData", $P$6, "Bar", "", "Open", $O$4, -$B186, $T$4,$S$4,,$Q$4,$R$4)</f>
        <v>16.489999999999998</v>
      </c>
      <c r="G186" s="23">
        <f xml:space="preserve"> RTD("cqg.rtd",,"StudyData", $P$6, "Bar", "", "High", $O$4, -$B186, $T$4,$S$4,,$Q$4,$R$4)</f>
        <v>16.510000000000002</v>
      </c>
      <c r="H186" s="23">
        <f xml:space="preserve"> RTD("cqg.rtd",,"StudyData", $P$6, "Bar", "", "Low", $O$4, -$B186, $T$4,$S$4,,$Q$4,$R$4)</f>
        <v>16.45</v>
      </c>
      <c r="I186" s="23">
        <f xml:space="preserve"> RTD("cqg.rtd",,"StudyData", $P$6, "Bar", "", "Close", $O$4, -$B186, $T$4,$S$4,,$Q$4,$R$4)</f>
        <v>16.510000000000002</v>
      </c>
      <c r="J186" s="23"/>
      <c r="K186" s="23"/>
      <c r="L186" s="23"/>
    </row>
    <row r="187" spans="2:12" x14ac:dyDescent="0.3">
      <c r="B187" s="19">
        <f t="shared" si="8"/>
        <v>183</v>
      </c>
      <c r="C187" s="21">
        <f xml:space="preserve"> RTD("cqg.rtd",,"StudyData", $P$6, "Bar", "", "Time", $O$4,-$B187, $T$4, "", "","False")</f>
        <v>42668.847222222219</v>
      </c>
      <c r="D187" s="22" t="str">
        <f t="shared" si="7"/>
        <v>20:20</v>
      </c>
      <c r="E187" s="22">
        <f xml:space="preserve"> RTD("cqg.rtd",,"StudyData", $P$6, "Bar", "", "Time", $O$4, -$B187,$T$4,$S$4, "","False")</f>
        <v>42668.847222222219</v>
      </c>
      <c r="F187" s="23">
        <f xml:space="preserve"> RTD("cqg.rtd",,"StudyData", $P$6, "Bar", "", "Open", $O$4, -$B187, $T$4,$S$4,,$Q$4,$R$4)</f>
        <v>16.489999999999998</v>
      </c>
      <c r="G187" s="23">
        <f xml:space="preserve"> RTD("cqg.rtd",,"StudyData", $P$6, "Bar", "", "High", $O$4, -$B187, $T$4,$S$4,,$Q$4,$R$4)</f>
        <v>16.52</v>
      </c>
      <c r="H187" s="23">
        <f xml:space="preserve"> RTD("cqg.rtd",,"StudyData", $P$6, "Bar", "", "Low", $O$4, -$B187, $T$4,$S$4,,$Q$4,$R$4)</f>
        <v>16.440000000000001</v>
      </c>
      <c r="I187" s="23">
        <f xml:space="preserve"> RTD("cqg.rtd",,"StudyData", $P$6, "Bar", "", "Close", $O$4, -$B187, $T$4,$S$4,,$Q$4,$R$4)</f>
        <v>16.48</v>
      </c>
      <c r="J187" s="23"/>
      <c r="K187" s="23"/>
      <c r="L187" s="23"/>
    </row>
    <row r="188" spans="2:12" x14ac:dyDescent="0.3">
      <c r="B188" s="19">
        <f t="shared" si="8"/>
        <v>184</v>
      </c>
      <c r="C188" s="21">
        <f xml:space="preserve"> RTD("cqg.rtd",,"StudyData", $P$6, "Bar", "", "Time", $O$4,-$B188, $T$4, "", "","False")</f>
        <v>42668.833333333336</v>
      </c>
      <c r="D188" s="22" t="str">
        <f t="shared" si="7"/>
        <v>20:00</v>
      </c>
      <c r="E188" s="22">
        <f xml:space="preserve"> RTD("cqg.rtd",,"StudyData", $P$6, "Bar", "", "Time", $O$4, -$B188,$T$4,$S$4, "","False")</f>
        <v>42668.833333333336</v>
      </c>
      <c r="F188" s="23">
        <f xml:space="preserve"> RTD("cqg.rtd",,"StudyData", $P$6, "Bar", "", "Open", $O$4, -$B188, $T$4,$S$4,,$Q$4,$R$4)</f>
        <v>16.510000000000002</v>
      </c>
      <c r="G188" s="23">
        <f xml:space="preserve"> RTD("cqg.rtd",,"StudyData", $P$6, "Bar", "", "High", $O$4, -$B188, $T$4,$S$4,,$Q$4,$R$4)</f>
        <v>16.510000000000002</v>
      </c>
      <c r="H188" s="23">
        <f xml:space="preserve"> RTD("cqg.rtd",,"StudyData", $P$6, "Bar", "", "Low", $O$4, -$B188, $T$4,$S$4,,$Q$4,$R$4)</f>
        <v>16.440000000000001</v>
      </c>
      <c r="I188" s="23">
        <f xml:space="preserve"> RTD("cqg.rtd",,"StudyData", $P$6, "Bar", "", "Close", $O$4, -$B188, $T$4,$S$4,,$Q$4,$R$4)</f>
        <v>16.489999999999998</v>
      </c>
      <c r="J188" s="23"/>
      <c r="K188" s="23"/>
      <c r="L188" s="23"/>
    </row>
    <row r="189" spans="2:12" x14ac:dyDescent="0.3">
      <c r="B189" s="19">
        <f t="shared" si="8"/>
        <v>185</v>
      </c>
      <c r="C189" s="21">
        <f xml:space="preserve"> RTD("cqg.rtd",,"StudyData", $P$6, "Bar", "", "Time", $O$4,-$B189, $T$4, "", "","False")</f>
        <v>42668.819444444445</v>
      </c>
      <c r="D189" s="22" t="str">
        <f t="shared" si="7"/>
        <v>19:40</v>
      </c>
      <c r="E189" s="22">
        <f xml:space="preserve"> RTD("cqg.rtd",,"StudyData", $P$6, "Bar", "", "Time", $O$4, -$B189,$T$4,$S$4, "","False")</f>
        <v>42668.819444444445</v>
      </c>
      <c r="F189" s="23">
        <f xml:space="preserve"> RTD("cqg.rtd",,"StudyData", $P$6, "Bar", "", "Open", $O$4, -$B189, $T$4,$S$4,,$Q$4,$R$4)</f>
        <v>16.5</v>
      </c>
      <c r="G189" s="23">
        <f xml:space="preserve"> RTD("cqg.rtd",,"StudyData", $P$6, "Bar", "", "High", $O$4, -$B189, $T$4,$S$4,,$Q$4,$R$4)</f>
        <v>16.52</v>
      </c>
      <c r="H189" s="23">
        <f xml:space="preserve"> RTD("cqg.rtd",,"StudyData", $P$6, "Bar", "", "Low", $O$4, -$B189, $T$4,$S$4,,$Q$4,$R$4)</f>
        <v>16.45</v>
      </c>
      <c r="I189" s="23">
        <f xml:space="preserve"> RTD("cqg.rtd",,"StudyData", $P$6, "Bar", "", "Close", $O$4, -$B189, $T$4,$S$4,,$Q$4,$R$4)</f>
        <v>16.45</v>
      </c>
      <c r="J189" s="23"/>
      <c r="K189" s="23"/>
      <c r="L189" s="23"/>
    </row>
    <row r="190" spans="2:12" x14ac:dyDescent="0.3">
      <c r="B190" s="19">
        <f t="shared" si="8"/>
        <v>186</v>
      </c>
      <c r="C190" s="21">
        <f xml:space="preserve"> RTD("cqg.rtd",,"StudyData", $P$6, "Bar", "", "Time", $O$4,-$B190, $T$4, "", "","False")</f>
        <v>42668.805555555555</v>
      </c>
      <c r="D190" s="22" t="str">
        <f t="shared" si="7"/>
        <v>19:20</v>
      </c>
      <c r="E190" s="22">
        <f xml:space="preserve"> RTD("cqg.rtd",,"StudyData", $P$6, "Bar", "", "Time", $O$4, -$B190,$T$4,$S$4, "","False")</f>
        <v>42668.805555555555</v>
      </c>
      <c r="F190" s="23">
        <f xml:space="preserve"> RTD("cqg.rtd",,"StudyData", $P$6, "Bar", "", "Open", $O$4, -$B190, $T$4,$S$4,,$Q$4,$R$4)</f>
        <v>16.440000000000001</v>
      </c>
      <c r="G190" s="23">
        <f xml:space="preserve"> RTD("cqg.rtd",,"StudyData", $P$6, "Bar", "", "High", $O$4, -$B190, $T$4,$S$4,,$Q$4,$R$4)</f>
        <v>16.54</v>
      </c>
      <c r="H190" s="23">
        <f xml:space="preserve"> RTD("cqg.rtd",,"StudyData", $P$6, "Bar", "", "Low", $O$4, -$B190, $T$4,$S$4,,$Q$4,$R$4)</f>
        <v>16.440000000000001</v>
      </c>
      <c r="I190" s="23">
        <f xml:space="preserve"> RTD("cqg.rtd",,"StudyData", $P$6, "Bar", "", "Close", $O$4, -$B190, $T$4,$S$4,,$Q$4,$R$4)</f>
        <v>16.489999999999998</v>
      </c>
      <c r="J190" s="23"/>
      <c r="K190" s="23"/>
      <c r="L190" s="23"/>
    </row>
    <row r="191" spans="2:12" x14ac:dyDescent="0.3">
      <c r="B191" s="19">
        <f t="shared" si="8"/>
        <v>187</v>
      </c>
      <c r="C191" s="21">
        <f xml:space="preserve"> RTD("cqg.rtd",,"StudyData", $P$6, "Bar", "", "Time", $O$4,-$B191, $T$4, "", "","False")</f>
        <v>42668.791666666664</v>
      </c>
      <c r="D191" s="22" t="str">
        <f t="shared" si="7"/>
        <v>19:00</v>
      </c>
      <c r="E191" s="22">
        <f xml:space="preserve"> RTD("cqg.rtd",,"StudyData", $P$6, "Bar", "", "Time", $O$4, -$B191,$T$4,$S$4, "","False")</f>
        <v>42668.791666666664</v>
      </c>
      <c r="F191" s="23">
        <f xml:space="preserve"> RTD("cqg.rtd",,"StudyData", $P$6, "Bar", "", "Open", $O$4, -$B191, $T$4,$S$4,,$Q$4,$R$4)</f>
        <v>16.52</v>
      </c>
      <c r="G191" s="23">
        <f xml:space="preserve"> RTD("cqg.rtd",,"StudyData", $P$6, "Bar", "", "High", $O$4, -$B191, $T$4,$S$4,,$Q$4,$R$4)</f>
        <v>16.53</v>
      </c>
      <c r="H191" s="23">
        <f xml:space="preserve"> RTD("cqg.rtd",,"StudyData", $P$6, "Bar", "", "Low", $O$4, -$B191, $T$4,$S$4,,$Q$4,$R$4)</f>
        <v>16.440000000000001</v>
      </c>
      <c r="I191" s="23">
        <f xml:space="preserve"> RTD("cqg.rtd",,"StudyData", $P$6, "Bar", "", "Close", $O$4, -$B191, $T$4,$S$4,,$Q$4,$R$4)</f>
        <v>16.48</v>
      </c>
      <c r="J191" s="23"/>
      <c r="K191" s="23"/>
      <c r="L191" s="23"/>
    </row>
    <row r="192" spans="2:12" x14ac:dyDescent="0.3">
      <c r="B192" s="19">
        <f t="shared" si="8"/>
        <v>188</v>
      </c>
      <c r="C192" s="21">
        <f xml:space="preserve"> RTD("cqg.rtd",,"StudyData", $P$6, "Bar", "", "Time", $O$4,-$B192, $T$4, "", "","False")</f>
        <v>42668.777777777781</v>
      </c>
      <c r="D192" s="22" t="str">
        <f t="shared" si="7"/>
        <v>18:40</v>
      </c>
      <c r="E192" s="22">
        <f xml:space="preserve"> RTD("cqg.rtd",,"StudyData", $P$6, "Bar", "", "Time", $O$4, -$B192,$T$4,$S$4, "","False")</f>
        <v>42668.777777777781</v>
      </c>
      <c r="F192" s="23">
        <f xml:space="preserve"> RTD("cqg.rtd",,"StudyData", $P$6, "Bar", "", "Open", $O$4, -$B192, $T$4,$S$4,,$Q$4,$R$4)</f>
        <v>16.48</v>
      </c>
      <c r="G192" s="23">
        <f xml:space="preserve"> RTD("cqg.rtd",,"StudyData", $P$6, "Bar", "", "High", $O$4, -$B192, $T$4,$S$4,,$Q$4,$R$4)</f>
        <v>16.54</v>
      </c>
      <c r="H192" s="23">
        <f xml:space="preserve"> RTD("cqg.rtd",,"StudyData", $P$6, "Bar", "", "Low", $O$4, -$B192, $T$4,$S$4,,$Q$4,$R$4)</f>
        <v>16.48</v>
      </c>
      <c r="I192" s="23">
        <f xml:space="preserve"> RTD("cqg.rtd",,"StudyData", $P$6, "Bar", "", "Close", $O$4, -$B192, $T$4,$S$4,,$Q$4,$R$4)</f>
        <v>16.54</v>
      </c>
      <c r="J192" s="23"/>
      <c r="K192" s="23"/>
      <c r="L192" s="23"/>
    </row>
    <row r="193" spans="2:12" x14ac:dyDescent="0.3">
      <c r="B193" s="19">
        <f t="shared" si="8"/>
        <v>189</v>
      </c>
      <c r="C193" s="21">
        <f xml:space="preserve"> RTD("cqg.rtd",,"StudyData", $P$6, "Bar", "", "Time", $O$4,-$B193, $T$4, "", "","False")</f>
        <v>42668.763888888891</v>
      </c>
      <c r="D193" s="22" t="str">
        <f t="shared" si="7"/>
        <v>18:20</v>
      </c>
      <c r="E193" s="22">
        <f xml:space="preserve"> RTD("cqg.rtd",,"StudyData", $P$6, "Bar", "", "Time", $O$4, -$B193,$T$4,$S$4, "","False")</f>
        <v>42668.763888888891</v>
      </c>
      <c r="F193" s="23">
        <f xml:space="preserve"> RTD("cqg.rtd",,"StudyData", $P$6, "Bar", "", "Open", $O$4, -$B193, $T$4,$S$4,,$Q$4,$R$4)</f>
        <v>16.55</v>
      </c>
      <c r="G193" s="23">
        <f xml:space="preserve"> RTD("cqg.rtd",,"StudyData", $P$6, "Bar", "", "High", $O$4, -$B193, $T$4,$S$4,,$Q$4,$R$4)</f>
        <v>16.559999999999999</v>
      </c>
      <c r="H193" s="23">
        <f xml:space="preserve"> RTD("cqg.rtd",,"StudyData", $P$6, "Bar", "", "Low", $O$4, -$B193, $T$4,$S$4,,$Q$4,$R$4)</f>
        <v>16.48</v>
      </c>
      <c r="I193" s="23">
        <f xml:space="preserve"> RTD("cqg.rtd",,"StudyData", $P$6, "Bar", "", "Close", $O$4, -$B193, $T$4,$S$4,,$Q$4,$R$4)</f>
        <v>16.48</v>
      </c>
      <c r="J193" s="23"/>
      <c r="K193" s="23"/>
      <c r="L193" s="23"/>
    </row>
    <row r="194" spans="2:12" x14ac:dyDescent="0.3">
      <c r="B194" s="19">
        <f t="shared" si="8"/>
        <v>190</v>
      </c>
      <c r="C194" s="21">
        <f xml:space="preserve"> RTD("cqg.rtd",,"StudyData", $P$6, "Bar", "", "Time", $O$4,-$B194, $T$4, "", "","False")</f>
        <v>42668.75</v>
      </c>
      <c r="D194" s="22" t="str">
        <f t="shared" si="7"/>
        <v>18:00</v>
      </c>
      <c r="E194" s="22">
        <f xml:space="preserve"> RTD("cqg.rtd",,"StudyData", $P$6, "Bar", "", "Time", $O$4, -$B194,$T$4,$S$4, "","False")</f>
        <v>42668.75</v>
      </c>
      <c r="F194" s="23">
        <f xml:space="preserve"> RTD("cqg.rtd",,"StudyData", $P$6, "Bar", "", "Open", $O$4, -$B194, $T$4,$S$4,,$Q$4,$R$4)</f>
        <v>16.5</v>
      </c>
      <c r="G194" s="23">
        <f xml:space="preserve"> RTD("cqg.rtd",,"StudyData", $P$6, "Bar", "", "High", $O$4, -$B194, $T$4,$S$4,,$Q$4,$R$4)</f>
        <v>16.55</v>
      </c>
      <c r="H194" s="23">
        <f xml:space="preserve"> RTD("cqg.rtd",,"StudyData", $P$6, "Bar", "", "Low", $O$4, -$B194, $T$4,$S$4,,$Q$4,$R$4)</f>
        <v>16.489999999999998</v>
      </c>
      <c r="I194" s="23">
        <f xml:space="preserve"> RTD("cqg.rtd",,"StudyData", $P$6, "Bar", "", "Close", $O$4, -$B194, $T$4,$S$4,,$Q$4,$R$4)</f>
        <v>16.55</v>
      </c>
      <c r="J194" s="23"/>
      <c r="K194" s="23"/>
      <c r="L194" s="23"/>
    </row>
    <row r="195" spans="2:12" x14ac:dyDescent="0.3">
      <c r="B195" s="19">
        <f t="shared" si="8"/>
        <v>191</v>
      </c>
      <c r="C195" s="21">
        <f xml:space="preserve"> RTD("cqg.rtd",,"StudyData", $P$6, "Bar", "", "Time", $O$4,-$B195, $T$4, "", "","False")</f>
        <v>42668.736111111109</v>
      </c>
      <c r="D195" s="22" t="str">
        <f t="shared" si="7"/>
        <v>17:40</v>
      </c>
      <c r="E195" s="22">
        <f xml:space="preserve"> RTD("cqg.rtd",,"StudyData", $P$6, "Bar", "", "Time", $O$4, -$B195,$T$4,$S$4, "","False")</f>
        <v>42668.736111111109</v>
      </c>
      <c r="F195" s="23">
        <f xml:space="preserve"> RTD("cqg.rtd",,"StudyData", $P$6, "Bar", "", "Open", $O$4, -$B195, $T$4,$S$4,,$Q$4,$R$4)</f>
        <v>16.54</v>
      </c>
      <c r="G195" s="23">
        <f xml:space="preserve"> RTD("cqg.rtd",,"StudyData", $P$6, "Bar", "", "High", $O$4, -$B195, $T$4,$S$4,,$Q$4,$R$4)</f>
        <v>16.54</v>
      </c>
      <c r="H195" s="23">
        <f xml:space="preserve"> RTD("cqg.rtd",,"StudyData", $P$6, "Bar", "", "Low", $O$4, -$B195, $T$4,$S$4,,$Q$4,$R$4)</f>
        <v>16.46</v>
      </c>
      <c r="I195" s="23">
        <f xml:space="preserve"> RTD("cqg.rtd",,"StudyData", $P$6, "Bar", "", "Close", $O$4, -$B195, $T$4,$S$4,,$Q$4,$R$4)</f>
        <v>16.5</v>
      </c>
      <c r="J195" s="23"/>
      <c r="K195" s="23"/>
      <c r="L195" s="23"/>
    </row>
    <row r="196" spans="2:12" x14ac:dyDescent="0.3">
      <c r="B196" s="19">
        <f t="shared" si="8"/>
        <v>192</v>
      </c>
      <c r="C196" s="21">
        <f xml:space="preserve"> RTD("cqg.rtd",,"StudyData", $P$6, "Bar", "", "Time", $O$4,-$B196, $T$4, "", "","False")</f>
        <v>42668.722222222219</v>
      </c>
      <c r="D196" s="22" t="str">
        <f t="shared" si="7"/>
        <v>17:20</v>
      </c>
      <c r="E196" s="22">
        <f xml:space="preserve"> RTD("cqg.rtd",,"StudyData", $P$6, "Bar", "", "Time", $O$4, -$B196,$T$4,$S$4, "","False")</f>
        <v>42668.722222222219</v>
      </c>
      <c r="F196" s="23">
        <f xml:space="preserve"> RTD("cqg.rtd",,"StudyData", $P$6, "Bar", "", "Open", $O$4, -$B196, $T$4,$S$4,,$Q$4,$R$4)</f>
        <v>16.55</v>
      </c>
      <c r="G196" s="23">
        <f xml:space="preserve"> RTD("cqg.rtd",,"StudyData", $P$6, "Bar", "", "High", $O$4, -$B196, $T$4,$S$4,,$Q$4,$R$4)</f>
        <v>16.559999999999999</v>
      </c>
      <c r="H196" s="23">
        <f xml:space="preserve"> RTD("cqg.rtd",,"StudyData", $P$6, "Bar", "", "Low", $O$4, -$B196, $T$4,$S$4,,$Q$4,$R$4)</f>
        <v>16.510000000000002</v>
      </c>
      <c r="I196" s="23">
        <f xml:space="preserve"> RTD("cqg.rtd",,"StudyData", $P$6, "Bar", "", "Close", $O$4, -$B196, $T$4,$S$4,,$Q$4,$R$4)</f>
        <v>16.53</v>
      </c>
      <c r="J196" s="23"/>
      <c r="K196" s="23"/>
      <c r="L196" s="23"/>
    </row>
    <row r="197" spans="2:12" x14ac:dyDescent="0.3">
      <c r="B197" s="19">
        <f t="shared" si="8"/>
        <v>193</v>
      </c>
      <c r="C197" s="21">
        <f xml:space="preserve"> RTD("cqg.rtd",,"StudyData", $P$6, "Bar", "", "Time", $O$4,-$B197, $T$4, "", "","False")</f>
        <v>42668.708333333336</v>
      </c>
      <c r="D197" s="22" t="str">
        <f t="shared" ref="D197:D260" si="9">IF(ISTEXT($O$4),TEXT(C197,"MM/DD/YY"),TEXT(E197,"H:MM"))</f>
        <v>17:00</v>
      </c>
      <c r="E197" s="22">
        <f xml:space="preserve"> RTD("cqg.rtd",,"StudyData", $P$6, "Bar", "", "Time", $O$4, -$B197,$T$4,$S$4, "","False")</f>
        <v>42668.708333333336</v>
      </c>
      <c r="F197" s="23">
        <f xml:space="preserve"> RTD("cqg.rtd",,"StudyData", $P$6, "Bar", "", "Open", $O$4, -$B197, $T$4,$S$4,,$Q$4,$R$4)</f>
        <v>16.54</v>
      </c>
      <c r="G197" s="23">
        <f xml:space="preserve"> RTD("cqg.rtd",,"StudyData", $P$6, "Bar", "", "High", $O$4, -$B197, $T$4,$S$4,,$Q$4,$R$4)</f>
        <v>16.55</v>
      </c>
      <c r="H197" s="23">
        <f xml:space="preserve"> RTD("cqg.rtd",,"StudyData", $P$6, "Bar", "", "Low", $O$4, -$B197, $T$4,$S$4,,$Q$4,$R$4)</f>
        <v>16.45</v>
      </c>
      <c r="I197" s="23">
        <f xml:space="preserve"> RTD("cqg.rtd",,"StudyData", $P$6, "Bar", "", "Close", $O$4, -$B197, $T$4,$S$4,,$Q$4,$R$4)</f>
        <v>16.55</v>
      </c>
      <c r="J197" s="23"/>
      <c r="K197" s="23"/>
      <c r="L197" s="23"/>
    </row>
    <row r="198" spans="2:12" x14ac:dyDescent="0.3">
      <c r="B198" s="19">
        <f t="shared" ref="B198:B261" si="10">B197+1</f>
        <v>194</v>
      </c>
      <c r="C198" s="21">
        <f xml:space="preserve"> RTD("cqg.rtd",,"StudyData", $P$6, "Bar", "", "Time", $O$4,-$B198, $T$4, "", "","False")</f>
        <v>42668.659722222219</v>
      </c>
      <c r="D198" s="22" t="str">
        <f t="shared" si="9"/>
        <v>15:50</v>
      </c>
      <c r="E198" s="22">
        <f xml:space="preserve"> RTD("cqg.rtd",,"StudyData", $P$6, "Bar", "", "Time", $O$4, -$B198,$T$4,$S$4, "","False")</f>
        <v>42668.659722222219</v>
      </c>
      <c r="F198" s="23">
        <f xml:space="preserve"> RTD("cqg.rtd",,"StudyData", $P$6, "Bar", "", "Open", $O$4, -$B198, $T$4,$S$4,,$Q$4,$R$4)</f>
        <v>16.489999999999998</v>
      </c>
      <c r="G198" s="23">
        <f xml:space="preserve"> RTD("cqg.rtd",,"StudyData", $P$6, "Bar", "", "High", $O$4, -$B198, $T$4,$S$4,,$Q$4,$R$4)</f>
        <v>16.54</v>
      </c>
      <c r="H198" s="23">
        <f xml:space="preserve"> RTD("cqg.rtd",,"StudyData", $P$6, "Bar", "", "Low", $O$4, -$B198, $T$4,$S$4,,$Q$4,$R$4)</f>
        <v>16.489999999999998</v>
      </c>
      <c r="I198" s="23">
        <f xml:space="preserve"> RTD("cqg.rtd",,"StudyData", $P$6, "Bar", "", "Close", $O$4, -$B198, $T$4,$S$4,,$Q$4,$R$4)</f>
        <v>16.54</v>
      </c>
      <c r="J198" s="23"/>
      <c r="K198" s="23"/>
      <c r="L198" s="23"/>
    </row>
    <row r="199" spans="2:12" x14ac:dyDescent="0.3">
      <c r="B199" s="19">
        <f t="shared" si="10"/>
        <v>195</v>
      </c>
      <c r="C199" s="21">
        <f xml:space="preserve"> RTD("cqg.rtd",,"StudyData", $P$6, "Bar", "", "Time", $O$4,-$B199, $T$4, "", "","False")</f>
        <v>42668.645833333336</v>
      </c>
      <c r="D199" s="22" t="str">
        <f t="shared" si="9"/>
        <v>15:30</v>
      </c>
      <c r="E199" s="22">
        <f xml:space="preserve"> RTD("cqg.rtd",,"StudyData", $P$6, "Bar", "", "Time", $O$4, -$B199,$T$4,$S$4, "","False")</f>
        <v>42668.645833333336</v>
      </c>
      <c r="F199" s="23">
        <f xml:space="preserve"> RTD("cqg.rtd",,"StudyData", $P$6, "Bar", "", "Open", $O$4, -$B199, $T$4,$S$4,,$Q$4,$R$4)</f>
        <v>16.559999999999999</v>
      </c>
      <c r="G199" s="23">
        <f xml:space="preserve"> RTD("cqg.rtd",,"StudyData", $P$6, "Bar", "", "High", $O$4, -$B199, $T$4,$S$4,,$Q$4,$R$4)</f>
        <v>16.57</v>
      </c>
      <c r="H199" s="23">
        <f xml:space="preserve"> RTD("cqg.rtd",,"StudyData", $P$6, "Bar", "", "Low", $O$4, -$B199, $T$4,$S$4,,$Q$4,$R$4)</f>
        <v>16.39</v>
      </c>
      <c r="I199" s="23">
        <f xml:space="preserve"> RTD("cqg.rtd",,"StudyData", $P$6, "Bar", "", "Close", $O$4, -$B199, $T$4,$S$4,,$Q$4,$R$4)</f>
        <v>16.489999999999998</v>
      </c>
      <c r="J199" s="23"/>
      <c r="K199" s="23"/>
      <c r="L199" s="23"/>
    </row>
    <row r="200" spans="2:12" x14ac:dyDescent="0.3">
      <c r="B200" s="19">
        <f t="shared" si="10"/>
        <v>196</v>
      </c>
      <c r="C200" s="21">
        <f xml:space="preserve"> RTD("cqg.rtd",,"StudyData", $P$6, "Bar", "", "Time", $O$4,-$B200, $T$4, "", "","False")</f>
        <v>42668.631944444445</v>
      </c>
      <c r="D200" s="22" t="str">
        <f t="shared" si="9"/>
        <v>15:10</v>
      </c>
      <c r="E200" s="22">
        <f xml:space="preserve"> RTD("cqg.rtd",,"StudyData", $P$6, "Bar", "", "Time", $O$4, -$B200,$T$4,$S$4, "","False")</f>
        <v>42668.631944444445</v>
      </c>
      <c r="F200" s="23">
        <f xml:space="preserve"> RTD("cqg.rtd",,"StudyData", $P$6, "Bar", "", "Open", $O$4, -$B200, $T$4,$S$4,,$Q$4,$R$4)</f>
        <v>16.37</v>
      </c>
      <c r="G200" s="23">
        <f xml:space="preserve"> RTD("cqg.rtd",,"StudyData", $P$6, "Bar", "", "High", $O$4, -$B200, $T$4,$S$4,,$Q$4,$R$4)</f>
        <v>16.45</v>
      </c>
      <c r="H200" s="23">
        <f xml:space="preserve"> RTD("cqg.rtd",,"StudyData", $P$6, "Bar", "", "Low", $O$4, -$B200, $T$4,$S$4,,$Q$4,$R$4)</f>
        <v>16.34</v>
      </c>
      <c r="I200" s="23">
        <f xml:space="preserve"> RTD("cqg.rtd",,"StudyData", $P$6, "Bar", "", "Close", $O$4, -$B200, $T$4,$S$4,,$Q$4,$R$4)</f>
        <v>16.45</v>
      </c>
      <c r="J200" s="23"/>
      <c r="K200" s="23"/>
      <c r="L200" s="23"/>
    </row>
    <row r="201" spans="2:12" x14ac:dyDescent="0.3">
      <c r="B201" s="19">
        <f t="shared" si="10"/>
        <v>197</v>
      </c>
      <c r="C201" s="21">
        <f xml:space="preserve"> RTD("cqg.rtd",,"StudyData", $P$6, "Bar", "", "Time", $O$4,-$B201, $T$4, "", "","False")</f>
        <v>42668.618055555555</v>
      </c>
      <c r="D201" s="22" t="str">
        <f t="shared" si="9"/>
        <v>14:50</v>
      </c>
      <c r="E201" s="22">
        <f xml:space="preserve"> RTD("cqg.rtd",,"StudyData", $P$6, "Bar", "", "Time", $O$4, -$B201,$T$4,$S$4, "","False")</f>
        <v>42668.618055555555</v>
      </c>
      <c r="F201" s="23">
        <f xml:space="preserve"> RTD("cqg.rtd",,"StudyData", $P$6, "Bar", "", "Open", $O$4, -$B201, $T$4,$S$4,,$Q$4,$R$4)</f>
        <v>16.41</v>
      </c>
      <c r="G201" s="23">
        <f xml:space="preserve"> RTD("cqg.rtd",,"StudyData", $P$6, "Bar", "", "High", $O$4, -$B201, $T$4,$S$4,,$Q$4,$R$4)</f>
        <v>16.440000000000001</v>
      </c>
      <c r="H201" s="23">
        <f xml:space="preserve"> RTD("cqg.rtd",,"StudyData", $P$6, "Bar", "", "Low", $O$4, -$B201, $T$4,$S$4,,$Q$4,$R$4)</f>
        <v>16.36</v>
      </c>
      <c r="I201" s="23">
        <f xml:space="preserve"> RTD("cqg.rtd",,"StudyData", $P$6, "Bar", "", "Close", $O$4, -$B201, $T$4,$S$4,,$Q$4,$R$4)</f>
        <v>16.37</v>
      </c>
      <c r="J201" s="23"/>
      <c r="K201" s="23"/>
      <c r="L201" s="23"/>
    </row>
    <row r="202" spans="2:12" x14ac:dyDescent="0.3">
      <c r="B202" s="19">
        <f t="shared" si="10"/>
        <v>198</v>
      </c>
      <c r="C202" s="21">
        <f xml:space="preserve"> RTD("cqg.rtd",,"StudyData", $P$6, "Bar", "", "Time", $O$4,-$B202, $T$4, "", "","False")</f>
        <v>42668.604166666664</v>
      </c>
      <c r="D202" s="22" t="str">
        <f t="shared" si="9"/>
        <v>14:30</v>
      </c>
      <c r="E202" s="22">
        <f xml:space="preserve"> RTD("cqg.rtd",,"StudyData", $P$6, "Bar", "", "Time", $O$4, -$B202,$T$4,$S$4, "","False")</f>
        <v>42668.604166666664</v>
      </c>
      <c r="F202" s="23">
        <f xml:space="preserve"> RTD("cqg.rtd",,"StudyData", $P$6, "Bar", "", "Open", $O$4, -$B202, $T$4,$S$4,,$Q$4,$R$4)</f>
        <v>16.34</v>
      </c>
      <c r="G202" s="23">
        <f xml:space="preserve"> RTD("cqg.rtd",,"StudyData", $P$6, "Bar", "", "High", $O$4, -$B202, $T$4,$S$4,,$Q$4,$R$4)</f>
        <v>16.420000000000002</v>
      </c>
      <c r="H202" s="23">
        <f xml:space="preserve"> RTD("cqg.rtd",,"StudyData", $P$6, "Bar", "", "Low", $O$4, -$B202, $T$4,$S$4,,$Q$4,$R$4)</f>
        <v>16.34</v>
      </c>
      <c r="I202" s="23">
        <f xml:space="preserve"> RTD("cqg.rtd",,"StudyData", $P$6, "Bar", "", "Close", $O$4, -$B202, $T$4,$S$4,,$Q$4,$R$4)</f>
        <v>16.41</v>
      </c>
      <c r="J202" s="23"/>
      <c r="K202" s="23"/>
      <c r="L202" s="23"/>
    </row>
    <row r="203" spans="2:12" x14ac:dyDescent="0.3">
      <c r="B203" s="19">
        <f t="shared" si="10"/>
        <v>199</v>
      </c>
      <c r="C203" s="21">
        <f xml:space="preserve"> RTD("cqg.rtd",,"StudyData", $P$6, "Bar", "", "Time", $O$4,-$B203, $T$4, "", "","False")</f>
        <v>42668.590277777781</v>
      </c>
      <c r="D203" s="22" t="str">
        <f t="shared" si="9"/>
        <v>14:10</v>
      </c>
      <c r="E203" s="22">
        <f xml:space="preserve"> RTD("cqg.rtd",,"StudyData", $P$6, "Bar", "", "Time", $O$4, -$B203,$T$4,$S$4, "","False")</f>
        <v>42668.590277777781</v>
      </c>
      <c r="F203" s="23">
        <f xml:space="preserve"> RTD("cqg.rtd",,"StudyData", $P$6, "Bar", "", "Open", $O$4, -$B203, $T$4,$S$4,,$Q$4,$R$4)</f>
        <v>16.420000000000002</v>
      </c>
      <c r="G203" s="23">
        <f xml:space="preserve"> RTD("cqg.rtd",,"StudyData", $P$6, "Bar", "", "High", $O$4, -$B203, $T$4,$S$4,,$Q$4,$R$4)</f>
        <v>16.43</v>
      </c>
      <c r="H203" s="23">
        <f xml:space="preserve"> RTD("cqg.rtd",,"StudyData", $P$6, "Bar", "", "Low", $O$4, -$B203, $T$4,$S$4,,$Q$4,$R$4)</f>
        <v>16.32</v>
      </c>
      <c r="I203" s="23">
        <f xml:space="preserve"> RTD("cqg.rtd",,"StudyData", $P$6, "Bar", "", "Close", $O$4, -$B203, $T$4,$S$4,,$Q$4,$R$4)</f>
        <v>16.37</v>
      </c>
      <c r="J203" s="23"/>
      <c r="K203" s="23"/>
      <c r="L203" s="23"/>
    </row>
    <row r="204" spans="2:12" x14ac:dyDescent="0.3">
      <c r="B204" s="19">
        <f t="shared" si="10"/>
        <v>200</v>
      </c>
      <c r="C204" s="21">
        <f xml:space="preserve"> RTD("cqg.rtd",,"StudyData", $P$6, "Bar", "", "Time", $O$4,-$B204, $T$4, "", "","False")</f>
        <v>42668.576388888891</v>
      </c>
      <c r="D204" s="22" t="str">
        <f t="shared" si="9"/>
        <v>13:50</v>
      </c>
      <c r="E204" s="22">
        <f xml:space="preserve"> RTD("cqg.rtd",,"StudyData", $P$6, "Bar", "", "Time", $O$4, -$B204,$T$4,$S$4, "","False")</f>
        <v>42668.576388888891</v>
      </c>
      <c r="F204" s="23">
        <f xml:space="preserve"> RTD("cqg.rtd",,"StudyData", $P$6, "Bar", "", "Open", $O$4, -$B204, $T$4,$S$4,,$Q$4,$R$4)</f>
        <v>16.37</v>
      </c>
      <c r="G204" s="23">
        <f xml:space="preserve"> RTD("cqg.rtd",,"StudyData", $P$6, "Bar", "", "High", $O$4, -$B204, $T$4,$S$4,,$Q$4,$R$4)</f>
        <v>16.440000000000001</v>
      </c>
      <c r="H204" s="23">
        <f xml:space="preserve"> RTD("cqg.rtd",,"StudyData", $P$6, "Bar", "", "Low", $O$4, -$B204, $T$4,$S$4,,$Q$4,$R$4)</f>
        <v>16.350000000000001</v>
      </c>
      <c r="I204" s="23">
        <f xml:space="preserve"> RTD("cqg.rtd",,"StudyData", $P$6, "Bar", "", "Close", $O$4, -$B204, $T$4,$S$4,,$Q$4,$R$4)</f>
        <v>16.41</v>
      </c>
      <c r="J204" s="23"/>
      <c r="K204" s="23"/>
      <c r="L204" s="23"/>
    </row>
    <row r="205" spans="2:12" x14ac:dyDescent="0.3">
      <c r="B205" s="19">
        <f t="shared" si="10"/>
        <v>201</v>
      </c>
      <c r="C205" s="21">
        <f xml:space="preserve"> RTD("cqg.rtd",,"StudyData", $P$6, "Bar", "", "Time", $O$4,-$B205, $T$4, "", "","False")</f>
        <v>42668.5625</v>
      </c>
      <c r="D205" s="22" t="str">
        <f t="shared" si="9"/>
        <v>13:30</v>
      </c>
      <c r="E205" s="22">
        <f xml:space="preserve"> RTD("cqg.rtd",,"StudyData", $P$6, "Bar", "", "Time", $O$4, -$B205,$T$4,$S$4, "","False")</f>
        <v>42668.5625</v>
      </c>
      <c r="F205" s="23">
        <f xml:space="preserve"> RTD("cqg.rtd",,"StudyData", $P$6, "Bar", "", "Open", $O$4, -$B205, $T$4,$S$4,,$Q$4,$R$4)</f>
        <v>16.37</v>
      </c>
      <c r="G205" s="23">
        <f xml:space="preserve"> RTD("cqg.rtd",,"StudyData", $P$6, "Bar", "", "High", $O$4, -$B205, $T$4,$S$4,,$Q$4,$R$4)</f>
        <v>16.440000000000001</v>
      </c>
      <c r="H205" s="23">
        <f xml:space="preserve"> RTD("cqg.rtd",,"StudyData", $P$6, "Bar", "", "Low", $O$4, -$B205, $T$4,$S$4,,$Q$4,$R$4)</f>
        <v>16.350000000000001</v>
      </c>
      <c r="I205" s="23">
        <f xml:space="preserve"> RTD("cqg.rtd",,"StudyData", $P$6, "Bar", "", "Close", $O$4, -$B205, $T$4,$S$4,,$Q$4,$R$4)</f>
        <v>16.420000000000002</v>
      </c>
      <c r="J205" s="23"/>
      <c r="K205" s="23"/>
      <c r="L205" s="23"/>
    </row>
    <row r="206" spans="2:12" x14ac:dyDescent="0.3">
      <c r="B206" s="19">
        <f t="shared" si="10"/>
        <v>202</v>
      </c>
      <c r="C206" s="21">
        <f xml:space="preserve"> RTD("cqg.rtd",,"StudyData", $P$6, "Bar", "", "Time", $O$4,-$B206, $T$4, "", "","False")</f>
        <v>42668.555555555555</v>
      </c>
      <c r="D206" s="22" t="str">
        <f t="shared" si="9"/>
        <v>13:20</v>
      </c>
      <c r="E206" s="22">
        <f xml:space="preserve"> RTD("cqg.rtd",,"StudyData", $P$6, "Bar", "", "Time", $O$4, -$B206,$T$4,$S$4, "","False")</f>
        <v>42668.555555555555</v>
      </c>
      <c r="F206" s="23">
        <f xml:space="preserve"> RTD("cqg.rtd",,"StudyData", $P$6, "Bar", "", "Open", $O$4, -$B206, $T$4,$S$4,,$Q$4,$R$4)</f>
        <v>16.489999999999998</v>
      </c>
      <c r="G206" s="23">
        <f xml:space="preserve"> RTD("cqg.rtd",,"StudyData", $P$6, "Bar", "", "High", $O$4, -$B206, $T$4,$S$4,,$Q$4,$R$4)</f>
        <v>16.53</v>
      </c>
      <c r="H206" s="23">
        <f xml:space="preserve"> RTD("cqg.rtd",,"StudyData", $P$6, "Bar", "", "Low", $O$4, -$B206, $T$4,$S$4,,$Q$4,$R$4)</f>
        <v>16.36</v>
      </c>
      <c r="I206" s="23">
        <f xml:space="preserve"> RTD("cqg.rtd",,"StudyData", $P$6, "Bar", "", "Close", $O$4, -$B206, $T$4,$S$4,,$Q$4,$R$4)</f>
        <v>16.41</v>
      </c>
      <c r="J206" s="23"/>
      <c r="K206" s="23"/>
      <c r="L206" s="23"/>
    </row>
    <row r="207" spans="2:12" x14ac:dyDescent="0.3">
      <c r="B207" s="19">
        <f t="shared" si="10"/>
        <v>203</v>
      </c>
      <c r="C207" s="21">
        <f xml:space="preserve"> RTD("cqg.rtd",,"StudyData", $P$6, "Bar", "", "Time", $O$4,-$B207, $T$4, "", "","False")</f>
        <v>42668.541666666664</v>
      </c>
      <c r="D207" s="22" t="str">
        <f t="shared" si="9"/>
        <v>13:00</v>
      </c>
      <c r="E207" s="22">
        <f xml:space="preserve"> RTD("cqg.rtd",,"StudyData", $P$6, "Bar", "", "Time", $O$4, -$B207,$T$4,$S$4, "","False")</f>
        <v>42668.541666666664</v>
      </c>
      <c r="F207" s="23">
        <f xml:space="preserve"> RTD("cqg.rtd",,"StudyData", $P$6, "Bar", "", "Open", $O$4, -$B207, $T$4,$S$4,,$Q$4,$R$4)</f>
        <v>16.489999999999998</v>
      </c>
      <c r="G207" s="23">
        <f xml:space="preserve"> RTD("cqg.rtd",,"StudyData", $P$6, "Bar", "", "High", $O$4, -$B207, $T$4,$S$4,,$Q$4,$R$4)</f>
        <v>16.55</v>
      </c>
      <c r="H207" s="23">
        <f xml:space="preserve"> RTD("cqg.rtd",,"StudyData", $P$6, "Bar", "", "Low", $O$4, -$B207, $T$4,$S$4,,$Q$4,$R$4)</f>
        <v>16.43</v>
      </c>
      <c r="I207" s="23">
        <f xml:space="preserve"> RTD("cqg.rtd",,"StudyData", $P$6, "Bar", "", "Close", $O$4, -$B207, $T$4,$S$4,,$Q$4,$R$4)</f>
        <v>16.48</v>
      </c>
      <c r="J207" s="23"/>
      <c r="K207" s="23"/>
      <c r="L207" s="23"/>
    </row>
    <row r="208" spans="2:12" x14ac:dyDescent="0.3">
      <c r="B208" s="19">
        <f t="shared" si="10"/>
        <v>204</v>
      </c>
      <c r="C208" s="21">
        <f xml:space="preserve"> RTD("cqg.rtd",,"StudyData", $P$6, "Bar", "", "Time", $O$4,-$B208, $T$4, "", "","False")</f>
        <v>42668.527777777781</v>
      </c>
      <c r="D208" s="22" t="str">
        <f t="shared" si="9"/>
        <v>12:40</v>
      </c>
      <c r="E208" s="22">
        <f xml:space="preserve"> RTD("cqg.rtd",,"StudyData", $P$6, "Bar", "", "Time", $O$4, -$B208,$T$4,$S$4, "","False")</f>
        <v>42668.527777777781</v>
      </c>
      <c r="F208" s="23">
        <f xml:space="preserve"> RTD("cqg.rtd",,"StudyData", $P$6, "Bar", "", "Open", $O$4, -$B208, $T$4,$S$4,,$Q$4,$R$4)</f>
        <v>16.52</v>
      </c>
      <c r="G208" s="23">
        <f xml:space="preserve"> RTD("cqg.rtd",,"StudyData", $P$6, "Bar", "", "High", $O$4, -$B208, $T$4,$S$4,,$Q$4,$R$4)</f>
        <v>16.52</v>
      </c>
      <c r="H208" s="23">
        <f xml:space="preserve"> RTD("cqg.rtd",,"StudyData", $P$6, "Bar", "", "Low", $O$4, -$B208, $T$4,$S$4,,$Q$4,$R$4)</f>
        <v>16.440000000000001</v>
      </c>
      <c r="I208" s="23">
        <f xml:space="preserve"> RTD("cqg.rtd",,"StudyData", $P$6, "Bar", "", "Close", $O$4, -$B208, $T$4,$S$4,,$Q$4,$R$4)</f>
        <v>16.48</v>
      </c>
      <c r="J208" s="23"/>
      <c r="K208" s="23"/>
      <c r="L208" s="23"/>
    </row>
    <row r="209" spans="2:12" x14ac:dyDescent="0.3">
      <c r="B209" s="19">
        <f t="shared" si="10"/>
        <v>205</v>
      </c>
      <c r="C209" s="21">
        <f xml:space="preserve"> RTD("cqg.rtd",,"StudyData", $P$6, "Bar", "", "Time", $O$4,-$B209, $T$4, "", "","False")</f>
        <v>42668.513888888891</v>
      </c>
      <c r="D209" s="22" t="str">
        <f t="shared" si="9"/>
        <v>12:20</v>
      </c>
      <c r="E209" s="22">
        <f xml:space="preserve"> RTD("cqg.rtd",,"StudyData", $P$6, "Bar", "", "Time", $O$4, -$B209,$T$4,$S$4, "","False")</f>
        <v>42668.513888888891</v>
      </c>
      <c r="F209" s="23">
        <f xml:space="preserve"> RTD("cqg.rtd",,"StudyData", $P$6, "Bar", "", "Open", $O$4, -$B209, $T$4,$S$4,,$Q$4,$R$4)</f>
        <v>16.48</v>
      </c>
      <c r="G209" s="23">
        <f xml:space="preserve"> RTD("cqg.rtd",,"StudyData", $P$6, "Bar", "", "High", $O$4, -$B209, $T$4,$S$4,,$Q$4,$R$4)</f>
        <v>16.5</v>
      </c>
      <c r="H209" s="23">
        <f xml:space="preserve"> RTD("cqg.rtd",,"StudyData", $P$6, "Bar", "", "Low", $O$4, -$B209, $T$4,$S$4,,$Q$4,$R$4)</f>
        <v>16.43</v>
      </c>
      <c r="I209" s="23">
        <f xml:space="preserve"> RTD("cqg.rtd",,"StudyData", $P$6, "Bar", "", "Close", $O$4, -$B209, $T$4,$S$4,,$Q$4,$R$4)</f>
        <v>16.47</v>
      </c>
      <c r="J209" s="23"/>
      <c r="K209" s="23"/>
      <c r="L209" s="23"/>
    </row>
    <row r="210" spans="2:12" x14ac:dyDescent="0.3">
      <c r="B210" s="19">
        <f t="shared" si="10"/>
        <v>206</v>
      </c>
      <c r="C210" s="21">
        <f xml:space="preserve"> RTD("cqg.rtd",,"StudyData", $P$6, "Bar", "", "Time", $O$4,-$B210, $T$4, "", "","False")</f>
        <v>42668.5</v>
      </c>
      <c r="D210" s="22" t="str">
        <f t="shared" si="9"/>
        <v>12:00</v>
      </c>
      <c r="E210" s="22">
        <f xml:space="preserve"> RTD("cqg.rtd",,"StudyData", $P$6, "Bar", "", "Time", $O$4, -$B210,$T$4,$S$4, "","False")</f>
        <v>42668.5</v>
      </c>
      <c r="F210" s="23">
        <f xml:space="preserve"> RTD("cqg.rtd",,"StudyData", $P$6, "Bar", "", "Open", $O$4, -$B210, $T$4,$S$4,,$Q$4,$R$4)</f>
        <v>16.489999999999998</v>
      </c>
      <c r="G210" s="23">
        <f xml:space="preserve"> RTD("cqg.rtd",,"StudyData", $P$6, "Bar", "", "High", $O$4, -$B210, $T$4,$S$4,,$Q$4,$R$4)</f>
        <v>16.52</v>
      </c>
      <c r="H210" s="23">
        <f xml:space="preserve"> RTD("cqg.rtd",,"StudyData", $P$6, "Bar", "", "Low", $O$4, -$B210, $T$4,$S$4,,$Q$4,$R$4)</f>
        <v>16.45</v>
      </c>
      <c r="I210" s="23">
        <f xml:space="preserve"> RTD("cqg.rtd",,"StudyData", $P$6, "Bar", "", "Close", $O$4, -$B210, $T$4,$S$4,,$Q$4,$R$4)</f>
        <v>16.489999999999998</v>
      </c>
      <c r="J210" s="23"/>
      <c r="K210" s="23"/>
      <c r="L210" s="23"/>
    </row>
    <row r="211" spans="2:12" x14ac:dyDescent="0.3">
      <c r="B211" s="19">
        <f t="shared" si="10"/>
        <v>207</v>
      </c>
      <c r="C211" s="21">
        <f xml:space="preserve"> RTD("cqg.rtd",,"StudyData", $P$6, "Bar", "", "Time", $O$4,-$B211, $T$4, "", "","False")</f>
        <v>42668.486111111109</v>
      </c>
      <c r="D211" s="22" t="str">
        <f t="shared" si="9"/>
        <v>11:40</v>
      </c>
      <c r="E211" s="22">
        <f xml:space="preserve"> RTD("cqg.rtd",,"StudyData", $P$6, "Bar", "", "Time", $O$4, -$B211,$T$4,$S$4, "","False")</f>
        <v>42668.486111111109</v>
      </c>
      <c r="F211" s="23">
        <f xml:space="preserve"> RTD("cqg.rtd",,"StudyData", $P$6, "Bar", "", "Open", $O$4, -$B211, $T$4,$S$4,,$Q$4,$R$4)</f>
        <v>16.440000000000001</v>
      </c>
      <c r="G211" s="23">
        <f xml:space="preserve"> RTD("cqg.rtd",,"StudyData", $P$6, "Bar", "", "High", $O$4, -$B211, $T$4,$S$4,,$Q$4,$R$4)</f>
        <v>16.53</v>
      </c>
      <c r="H211" s="23">
        <f xml:space="preserve"> RTD("cqg.rtd",,"StudyData", $P$6, "Bar", "", "Low", $O$4, -$B211, $T$4,$S$4,,$Q$4,$R$4)</f>
        <v>16.43</v>
      </c>
      <c r="I211" s="23">
        <f xml:space="preserve"> RTD("cqg.rtd",,"StudyData", $P$6, "Bar", "", "Close", $O$4, -$B211, $T$4,$S$4,,$Q$4,$R$4)</f>
        <v>16.53</v>
      </c>
      <c r="J211" s="23"/>
      <c r="K211" s="23"/>
      <c r="L211" s="23"/>
    </row>
    <row r="212" spans="2:12" x14ac:dyDescent="0.3">
      <c r="B212" s="19">
        <f t="shared" si="10"/>
        <v>208</v>
      </c>
      <c r="C212" s="21">
        <f xml:space="preserve"> RTD("cqg.rtd",,"StudyData", $P$6, "Bar", "", "Time", $O$4,-$B212, $T$4, "", "","False")</f>
        <v>42668.472222222219</v>
      </c>
      <c r="D212" s="22" t="str">
        <f t="shared" si="9"/>
        <v>11:20</v>
      </c>
      <c r="E212" s="22">
        <f xml:space="preserve"> RTD("cqg.rtd",,"StudyData", $P$6, "Bar", "", "Time", $O$4, -$B212,$T$4,$S$4, "","False")</f>
        <v>42668.472222222219</v>
      </c>
      <c r="F212" s="23">
        <f xml:space="preserve"> RTD("cqg.rtd",,"StudyData", $P$6, "Bar", "", "Open", $O$4, -$B212, $T$4,$S$4,,$Q$4,$R$4)</f>
        <v>16.46</v>
      </c>
      <c r="G212" s="23">
        <f xml:space="preserve"> RTD("cqg.rtd",,"StudyData", $P$6, "Bar", "", "High", $O$4, -$B212, $T$4,$S$4,,$Q$4,$R$4)</f>
        <v>16.48</v>
      </c>
      <c r="H212" s="23">
        <f xml:space="preserve"> RTD("cqg.rtd",,"StudyData", $P$6, "Bar", "", "Low", $O$4, -$B212, $T$4,$S$4,,$Q$4,$R$4)</f>
        <v>16.39</v>
      </c>
      <c r="I212" s="23">
        <f xml:space="preserve"> RTD("cqg.rtd",,"StudyData", $P$6, "Bar", "", "Close", $O$4, -$B212, $T$4,$S$4,,$Q$4,$R$4)</f>
        <v>16.45</v>
      </c>
      <c r="J212" s="23"/>
      <c r="K212" s="23"/>
      <c r="L212" s="23"/>
    </row>
    <row r="213" spans="2:12" x14ac:dyDescent="0.3">
      <c r="B213" s="19">
        <f t="shared" si="10"/>
        <v>209</v>
      </c>
      <c r="C213" s="21">
        <f xml:space="preserve"> RTD("cqg.rtd",,"StudyData", $P$6, "Bar", "", "Time", $O$4,-$B213, $T$4, "", "","False")</f>
        <v>42668.458333333336</v>
      </c>
      <c r="D213" s="22" t="str">
        <f t="shared" si="9"/>
        <v>11:00</v>
      </c>
      <c r="E213" s="22">
        <f xml:space="preserve"> RTD("cqg.rtd",,"StudyData", $P$6, "Bar", "", "Time", $O$4, -$B213,$T$4,$S$4, "","False")</f>
        <v>42668.458333333336</v>
      </c>
      <c r="F213" s="23">
        <f xml:space="preserve"> RTD("cqg.rtd",,"StudyData", $P$6, "Bar", "", "Open", $O$4, -$B213, $T$4,$S$4,,$Q$4,$R$4)</f>
        <v>16.45</v>
      </c>
      <c r="G213" s="23">
        <f xml:space="preserve"> RTD("cqg.rtd",,"StudyData", $P$6, "Bar", "", "High", $O$4, -$B213, $T$4,$S$4,,$Q$4,$R$4)</f>
        <v>16.47</v>
      </c>
      <c r="H213" s="23">
        <f xml:space="preserve"> RTD("cqg.rtd",,"StudyData", $P$6, "Bar", "", "Low", $O$4, -$B213, $T$4,$S$4,,$Q$4,$R$4)</f>
        <v>16.37</v>
      </c>
      <c r="I213" s="23">
        <f xml:space="preserve"> RTD("cqg.rtd",,"StudyData", $P$6, "Bar", "", "Close", $O$4, -$B213, $T$4,$S$4,,$Q$4,$R$4)</f>
        <v>16.399999999999999</v>
      </c>
      <c r="J213" s="23"/>
      <c r="K213" s="23"/>
      <c r="L213" s="23"/>
    </row>
    <row r="214" spans="2:12" x14ac:dyDescent="0.3">
      <c r="B214" s="19">
        <f t="shared" si="10"/>
        <v>210</v>
      </c>
      <c r="C214" s="21">
        <f xml:space="preserve"> RTD("cqg.rtd",,"StudyData", $P$6, "Bar", "", "Time", $O$4,-$B214, $T$4, "", "","False")</f>
        <v>42668.444444444445</v>
      </c>
      <c r="D214" s="22" t="str">
        <f t="shared" si="9"/>
        <v>10:40</v>
      </c>
      <c r="E214" s="22">
        <f xml:space="preserve"> RTD("cqg.rtd",,"StudyData", $P$6, "Bar", "", "Time", $O$4, -$B214,$T$4,$S$4, "","False")</f>
        <v>42668.444444444445</v>
      </c>
      <c r="F214" s="23">
        <f xml:space="preserve"> RTD("cqg.rtd",,"StudyData", $P$6, "Bar", "", "Open", $O$4, -$B214, $T$4,$S$4,,$Q$4,$R$4)</f>
        <v>16.41</v>
      </c>
      <c r="G214" s="23">
        <f xml:space="preserve"> RTD("cqg.rtd",,"StudyData", $P$6, "Bar", "", "High", $O$4, -$B214, $T$4,$S$4,,$Q$4,$R$4)</f>
        <v>16.46</v>
      </c>
      <c r="H214" s="23">
        <f xml:space="preserve"> RTD("cqg.rtd",,"StudyData", $P$6, "Bar", "", "Low", $O$4, -$B214, $T$4,$S$4,,$Q$4,$R$4)</f>
        <v>16.399999999999999</v>
      </c>
      <c r="I214" s="23">
        <f xml:space="preserve"> RTD("cqg.rtd",,"StudyData", $P$6, "Bar", "", "Close", $O$4, -$B214, $T$4,$S$4,,$Q$4,$R$4)</f>
        <v>16.43</v>
      </c>
      <c r="J214" s="23"/>
      <c r="K214" s="23"/>
      <c r="L214" s="23"/>
    </row>
    <row r="215" spans="2:12" x14ac:dyDescent="0.3">
      <c r="B215" s="19">
        <f t="shared" si="10"/>
        <v>211</v>
      </c>
      <c r="C215" s="21">
        <f xml:space="preserve"> RTD("cqg.rtd",,"StudyData", $P$6, "Bar", "", "Time", $O$4,-$B215, $T$4, "", "","False")</f>
        <v>42668.430555555555</v>
      </c>
      <c r="D215" s="22" t="str">
        <f t="shared" si="9"/>
        <v>10:20</v>
      </c>
      <c r="E215" s="22">
        <f xml:space="preserve"> RTD("cqg.rtd",,"StudyData", $P$6, "Bar", "", "Time", $O$4, -$B215,$T$4,$S$4, "","False")</f>
        <v>42668.430555555555</v>
      </c>
      <c r="F215" s="23">
        <f xml:space="preserve"> RTD("cqg.rtd",,"StudyData", $P$6, "Bar", "", "Open", $O$4, -$B215, $T$4,$S$4,,$Q$4,$R$4)</f>
        <v>16.28</v>
      </c>
      <c r="G215" s="23">
        <f xml:space="preserve"> RTD("cqg.rtd",,"StudyData", $P$6, "Bar", "", "High", $O$4, -$B215, $T$4,$S$4,,$Q$4,$R$4)</f>
        <v>16.41</v>
      </c>
      <c r="H215" s="23">
        <f xml:space="preserve"> RTD("cqg.rtd",,"StudyData", $P$6, "Bar", "", "Low", $O$4, -$B215, $T$4,$S$4,,$Q$4,$R$4)</f>
        <v>16.27</v>
      </c>
      <c r="I215" s="23">
        <f xml:space="preserve"> RTD("cqg.rtd",,"StudyData", $P$6, "Bar", "", "Close", $O$4, -$B215, $T$4,$S$4,,$Q$4,$R$4)</f>
        <v>16.37</v>
      </c>
      <c r="J215" s="23"/>
      <c r="K215" s="23"/>
      <c r="L215" s="23"/>
    </row>
    <row r="216" spans="2:12" x14ac:dyDescent="0.3">
      <c r="B216" s="19">
        <f t="shared" si="10"/>
        <v>212</v>
      </c>
      <c r="C216" s="21">
        <f xml:space="preserve"> RTD("cqg.rtd",,"StudyData", $P$6, "Bar", "", "Time", $O$4,-$B216, $T$4, "", "","False")</f>
        <v>42668.416666666664</v>
      </c>
      <c r="D216" s="22" t="str">
        <f t="shared" si="9"/>
        <v>10:00</v>
      </c>
      <c r="E216" s="22">
        <f xml:space="preserve"> RTD("cqg.rtd",,"StudyData", $P$6, "Bar", "", "Time", $O$4, -$B216,$T$4,$S$4, "","False")</f>
        <v>42668.416666666664</v>
      </c>
      <c r="F216" s="23">
        <f xml:space="preserve"> RTD("cqg.rtd",,"StudyData", $P$6, "Bar", "", "Open", $O$4, -$B216, $T$4,$S$4,,$Q$4,$R$4)</f>
        <v>16.18</v>
      </c>
      <c r="G216" s="23">
        <f xml:space="preserve"> RTD("cqg.rtd",,"StudyData", $P$6, "Bar", "", "High", $O$4, -$B216, $T$4,$S$4,,$Q$4,$R$4)</f>
        <v>16.3</v>
      </c>
      <c r="H216" s="23">
        <f xml:space="preserve"> RTD("cqg.rtd",,"StudyData", $P$6, "Bar", "", "Low", $O$4, -$B216, $T$4,$S$4,,$Q$4,$R$4)</f>
        <v>16.18</v>
      </c>
      <c r="I216" s="23">
        <f xml:space="preserve"> RTD("cqg.rtd",,"StudyData", $P$6, "Bar", "", "Close", $O$4, -$B216, $T$4,$S$4,,$Q$4,$R$4)</f>
        <v>16.29</v>
      </c>
      <c r="J216" s="23"/>
      <c r="K216" s="23"/>
      <c r="L216" s="23"/>
    </row>
    <row r="217" spans="2:12" x14ac:dyDescent="0.3">
      <c r="B217" s="19">
        <f t="shared" si="10"/>
        <v>213</v>
      </c>
      <c r="C217" s="21">
        <f xml:space="preserve"> RTD("cqg.rtd",,"StudyData", $P$6, "Bar", "", "Time", $O$4,-$B217, $T$4, "", "","False")</f>
        <v>42668.402777777781</v>
      </c>
      <c r="D217" s="22" t="str">
        <f t="shared" si="9"/>
        <v>9:40</v>
      </c>
      <c r="E217" s="22">
        <f xml:space="preserve"> RTD("cqg.rtd",,"StudyData", $P$6, "Bar", "", "Time", $O$4, -$B217,$T$4,$S$4, "","False")</f>
        <v>42668.402777777781</v>
      </c>
      <c r="F217" s="23">
        <f xml:space="preserve"> RTD("cqg.rtd",,"StudyData", $P$6, "Bar", "", "Open", $O$4, -$B217, $T$4,$S$4,,$Q$4,$R$4)</f>
        <v>16.29</v>
      </c>
      <c r="G217" s="23">
        <f xml:space="preserve"> RTD("cqg.rtd",,"StudyData", $P$6, "Bar", "", "High", $O$4, -$B217, $T$4,$S$4,,$Q$4,$R$4)</f>
        <v>16.3</v>
      </c>
      <c r="H217" s="23">
        <f xml:space="preserve"> RTD("cqg.rtd",,"StudyData", $P$6, "Bar", "", "Low", $O$4, -$B217, $T$4,$S$4,,$Q$4,$R$4)</f>
        <v>16.21</v>
      </c>
      <c r="I217" s="23">
        <f xml:space="preserve"> RTD("cqg.rtd",,"StudyData", $P$6, "Bar", "", "Close", $O$4, -$B217, $T$4,$S$4,,$Q$4,$R$4)</f>
        <v>16.239999999999998</v>
      </c>
      <c r="J217" s="23"/>
      <c r="K217" s="23"/>
      <c r="L217" s="23"/>
    </row>
    <row r="218" spans="2:12" x14ac:dyDescent="0.3">
      <c r="B218" s="19">
        <f t="shared" si="10"/>
        <v>214</v>
      </c>
      <c r="C218" s="21">
        <f xml:space="preserve"> RTD("cqg.rtd",,"StudyData", $P$6, "Bar", "", "Time", $O$4,-$B218, $T$4, "", "","False")</f>
        <v>42668.388888888891</v>
      </c>
      <c r="D218" s="22" t="str">
        <f t="shared" si="9"/>
        <v>9:20</v>
      </c>
      <c r="E218" s="22">
        <f xml:space="preserve"> RTD("cqg.rtd",,"StudyData", $P$6, "Bar", "", "Time", $O$4, -$B218,$T$4,$S$4, "","False")</f>
        <v>42668.388888888891</v>
      </c>
      <c r="F218" s="23">
        <f xml:space="preserve"> RTD("cqg.rtd",,"StudyData", $P$6, "Bar", "", "Open", $O$4, -$B218, $T$4,$S$4,,$Q$4,$R$4)</f>
        <v>16.52</v>
      </c>
      <c r="G218" s="23">
        <f xml:space="preserve"> RTD("cqg.rtd",,"StudyData", $P$6, "Bar", "", "High", $O$4, -$B218, $T$4,$S$4,,$Q$4,$R$4)</f>
        <v>16.52</v>
      </c>
      <c r="H218" s="23">
        <f xml:space="preserve"> RTD("cqg.rtd",,"StudyData", $P$6, "Bar", "", "Low", $O$4, -$B218, $T$4,$S$4,,$Q$4,$R$4)</f>
        <v>16.32</v>
      </c>
      <c r="I218" s="23">
        <f xml:space="preserve"> RTD("cqg.rtd",,"StudyData", $P$6, "Bar", "", "Close", $O$4, -$B218, $T$4,$S$4,,$Q$4,$R$4)</f>
        <v>16.32</v>
      </c>
      <c r="J218" s="23"/>
      <c r="K218" s="23"/>
      <c r="L218" s="23"/>
    </row>
    <row r="219" spans="2:12" x14ac:dyDescent="0.3">
      <c r="B219" s="19">
        <f t="shared" si="10"/>
        <v>215</v>
      </c>
      <c r="C219" s="21">
        <f xml:space="preserve"> RTD("cqg.rtd",,"StudyData", $P$6, "Bar", "", "Time", $O$4,-$B219, $T$4, "", "","False")</f>
        <v>42668.375</v>
      </c>
      <c r="D219" s="22" t="str">
        <f t="shared" si="9"/>
        <v>9:00</v>
      </c>
      <c r="E219" s="22">
        <f xml:space="preserve"> RTD("cqg.rtd",,"StudyData", $P$6, "Bar", "", "Time", $O$4, -$B219,$T$4,$S$4, "","False")</f>
        <v>42668.375</v>
      </c>
      <c r="F219" s="23">
        <f xml:space="preserve"> RTD("cqg.rtd",,"StudyData", $P$6, "Bar", "", "Open", $O$4, -$B219, $T$4,$S$4,,$Q$4,$R$4)</f>
        <v>16.489999999999998</v>
      </c>
      <c r="G219" s="23">
        <f xml:space="preserve"> RTD("cqg.rtd",,"StudyData", $P$6, "Bar", "", "High", $O$4, -$B219, $T$4,$S$4,,$Q$4,$R$4)</f>
        <v>16.59</v>
      </c>
      <c r="H219" s="23">
        <f xml:space="preserve"> RTD("cqg.rtd",,"StudyData", $P$6, "Bar", "", "Low", $O$4, -$B219, $T$4,$S$4,,$Q$4,$R$4)</f>
        <v>16.45</v>
      </c>
      <c r="I219" s="23">
        <f xml:space="preserve"> RTD("cqg.rtd",,"StudyData", $P$6, "Bar", "", "Close", $O$4, -$B219, $T$4,$S$4,,$Q$4,$R$4)</f>
        <v>16.52</v>
      </c>
      <c r="J219" s="23"/>
      <c r="K219" s="23"/>
      <c r="L219" s="23"/>
    </row>
    <row r="220" spans="2:12" x14ac:dyDescent="0.3">
      <c r="B220" s="19">
        <f t="shared" si="10"/>
        <v>216</v>
      </c>
      <c r="C220" s="21">
        <f xml:space="preserve"> RTD("cqg.rtd",,"StudyData", $P$6, "Bar", "", "Time", $O$4,-$B220, $T$4, "", "","False")</f>
        <v>42668.361111111109</v>
      </c>
      <c r="D220" s="22" t="str">
        <f t="shared" si="9"/>
        <v>8:40</v>
      </c>
      <c r="E220" s="22">
        <f xml:space="preserve"> RTD("cqg.rtd",,"StudyData", $P$6, "Bar", "", "Time", $O$4, -$B220,$T$4,$S$4, "","False")</f>
        <v>42668.361111111109</v>
      </c>
      <c r="F220" s="23">
        <f xml:space="preserve"> RTD("cqg.rtd",,"StudyData", $P$6, "Bar", "", "Open", $O$4, -$B220, $T$4,$S$4,,$Q$4,$R$4)</f>
        <v>16.53</v>
      </c>
      <c r="G220" s="23">
        <f xml:space="preserve"> RTD("cqg.rtd",,"StudyData", $P$6, "Bar", "", "High", $O$4, -$B220, $T$4,$S$4,,$Q$4,$R$4)</f>
        <v>16.600000000000001</v>
      </c>
      <c r="H220" s="23">
        <f xml:space="preserve"> RTD("cqg.rtd",,"StudyData", $P$6, "Bar", "", "Low", $O$4, -$B220, $T$4,$S$4,,$Q$4,$R$4)</f>
        <v>16.46</v>
      </c>
      <c r="I220" s="23">
        <f xml:space="preserve"> RTD("cqg.rtd",,"StudyData", $P$6, "Bar", "", "Close", $O$4, -$B220, $T$4,$S$4,,$Q$4,$R$4)</f>
        <v>16.46</v>
      </c>
      <c r="J220" s="23"/>
      <c r="K220" s="23"/>
      <c r="L220" s="23"/>
    </row>
    <row r="221" spans="2:12" x14ac:dyDescent="0.3">
      <c r="B221" s="19">
        <f t="shared" si="10"/>
        <v>217</v>
      </c>
      <c r="C221" s="21">
        <f xml:space="preserve"> RTD("cqg.rtd",,"StudyData", $P$6, "Bar", "", "Time", $O$4,-$B221, $T$4, "", "","False")</f>
        <v>42668.347222222219</v>
      </c>
      <c r="D221" s="22" t="str">
        <f t="shared" si="9"/>
        <v>8:20</v>
      </c>
      <c r="E221" s="22">
        <f xml:space="preserve"> RTD("cqg.rtd",,"StudyData", $P$6, "Bar", "", "Time", $O$4, -$B221,$T$4,$S$4, "","False")</f>
        <v>42668.347222222219</v>
      </c>
      <c r="F221" s="23">
        <f xml:space="preserve"> RTD("cqg.rtd",,"StudyData", $P$6, "Bar", "", "Open", $O$4, -$B221, $T$4,$S$4,,$Q$4,$R$4)</f>
        <v>16.39</v>
      </c>
      <c r="G221" s="23">
        <f xml:space="preserve"> RTD("cqg.rtd",,"StudyData", $P$6, "Bar", "", "High", $O$4, -$B221, $T$4,$S$4,,$Q$4,$R$4)</f>
        <v>16.55</v>
      </c>
      <c r="H221" s="23">
        <f xml:space="preserve"> RTD("cqg.rtd",,"StudyData", $P$6, "Bar", "", "Low", $O$4, -$B221, $T$4,$S$4,,$Q$4,$R$4)</f>
        <v>16.39</v>
      </c>
      <c r="I221" s="23">
        <f xml:space="preserve"> RTD("cqg.rtd",,"StudyData", $P$6, "Bar", "", "Close", $O$4, -$B221, $T$4,$S$4,,$Q$4,$R$4)</f>
        <v>16.55</v>
      </c>
      <c r="J221" s="23"/>
      <c r="K221" s="23"/>
      <c r="L221" s="23"/>
    </row>
    <row r="222" spans="2:12" x14ac:dyDescent="0.3">
      <c r="B222" s="19">
        <f t="shared" si="10"/>
        <v>218</v>
      </c>
      <c r="C222" s="21">
        <f xml:space="preserve"> RTD("cqg.rtd",,"StudyData", $P$6, "Bar", "", "Time", $O$4,-$B222, $T$4, "", "","False")</f>
        <v>42668.333333333336</v>
      </c>
      <c r="D222" s="22" t="str">
        <f t="shared" si="9"/>
        <v>8:00</v>
      </c>
      <c r="E222" s="22">
        <f xml:space="preserve"> RTD("cqg.rtd",,"StudyData", $P$6, "Bar", "", "Time", $O$4, -$B222,$T$4,$S$4, "","False")</f>
        <v>42668.333333333336</v>
      </c>
      <c r="F222" s="23">
        <f xml:space="preserve"> RTD("cqg.rtd",,"StudyData", $P$6, "Bar", "", "Open", $O$4, -$B222, $T$4,$S$4,,$Q$4,$R$4)</f>
        <v>16.47</v>
      </c>
      <c r="G222" s="23">
        <f xml:space="preserve"> RTD("cqg.rtd",,"StudyData", $P$6, "Bar", "", "High", $O$4, -$B222, $T$4,$S$4,,$Q$4,$R$4)</f>
        <v>16.489999999999998</v>
      </c>
      <c r="H222" s="23">
        <f xml:space="preserve"> RTD("cqg.rtd",,"StudyData", $P$6, "Bar", "", "Low", $O$4, -$B222, $T$4,$S$4,,$Q$4,$R$4)</f>
        <v>16.39</v>
      </c>
      <c r="I222" s="23">
        <f xml:space="preserve"> RTD("cqg.rtd",,"StudyData", $P$6, "Bar", "", "Close", $O$4, -$B222, $T$4,$S$4,,$Q$4,$R$4)</f>
        <v>16.39</v>
      </c>
      <c r="J222" s="23"/>
      <c r="K222" s="23"/>
      <c r="L222" s="23"/>
    </row>
    <row r="223" spans="2:12" x14ac:dyDescent="0.3">
      <c r="B223" s="19">
        <f t="shared" si="10"/>
        <v>219</v>
      </c>
      <c r="C223" s="21">
        <f xml:space="preserve"> RTD("cqg.rtd",,"StudyData", $P$6, "Bar", "", "Time", $O$4,-$B223, $T$4, "", "","False")</f>
        <v>42668.319444444445</v>
      </c>
      <c r="D223" s="22" t="str">
        <f t="shared" si="9"/>
        <v>7:40</v>
      </c>
      <c r="E223" s="22">
        <f xml:space="preserve"> RTD("cqg.rtd",,"StudyData", $P$6, "Bar", "", "Time", $O$4, -$B223,$T$4,$S$4, "","False")</f>
        <v>42668.319444444445</v>
      </c>
      <c r="F223" s="23">
        <f xml:space="preserve"> RTD("cqg.rtd",,"StudyData", $P$6, "Bar", "", "Open", $O$4, -$B223, $T$4,$S$4,,$Q$4,$R$4)</f>
        <v>16.34</v>
      </c>
      <c r="G223" s="23">
        <f xml:space="preserve"> RTD("cqg.rtd",,"StudyData", $P$6, "Bar", "", "High", $O$4, -$B223, $T$4,$S$4,,$Q$4,$R$4)</f>
        <v>16.45</v>
      </c>
      <c r="H223" s="23">
        <f xml:space="preserve"> RTD("cqg.rtd",,"StudyData", $P$6, "Bar", "", "Low", $O$4, -$B223, $T$4,$S$4,,$Q$4,$R$4)</f>
        <v>16.32</v>
      </c>
      <c r="I223" s="23">
        <f xml:space="preserve"> RTD("cqg.rtd",,"StudyData", $P$6, "Bar", "", "Close", $O$4, -$B223, $T$4,$S$4,,$Q$4,$R$4)</f>
        <v>16.45</v>
      </c>
      <c r="J223" s="23"/>
      <c r="K223" s="23"/>
      <c r="L223" s="23"/>
    </row>
    <row r="224" spans="2:12" x14ac:dyDescent="0.3">
      <c r="B224" s="19">
        <f t="shared" si="10"/>
        <v>220</v>
      </c>
      <c r="C224" s="21">
        <f xml:space="preserve"> RTD("cqg.rtd",,"StudyData", $P$6, "Bar", "", "Time", $O$4,-$B224, $T$4, "", "","False")</f>
        <v>42668.305555555555</v>
      </c>
      <c r="D224" s="22" t="str">
        <f t="shared" si="9"/>
        <v>7:20</v>
      </c>
      <c r="E224" s="22">
        <f xml:space="preserve"> RTD("cqg.rtd",,"StudyData", $P$6, "Bar", "", "Time", $O$4, -$B224,$T$4,$S$4, "","False")</f>
        <v>42668.305555555555</v>
      </c>
      <c r="F224" s="23">
        <f xml:space="preserve"> RTD("cqg.rtd",,"StudyData", $P$6, "Bar", "", "Open", $O$4, -$B224, $T$4,$S$4,,$Q$4,$R$4)</f>
        <v>16.260000000000002</v>
      </c>
      <c r="G224" s="23">
        <f xml:space="preserve"> RTD("cqg.rtd",,"StudyData", $P$6, "Bar", "", "High", $O$4, -$B224, $T$4,$S$4,,$Q$4,$R$4)</f>
        <v>16.41</v>
      </c>
      <c r="H224" s="23">
        <f xml:space="preserve"> RTD("cqg.rtd",,"StudyData", $P$6, "Bar", "", "Low", $O$4, -$B224, $T$4,$S$4,,$Q$4,$R$4)</f>
        <v>16.239999999999998</v>
      </c>
      <c r="I224" s="23">
        <f xml:space="preserve"> RTD("cqg.rtd",,"StudyData", $P$6, "Bar", "", "Close", $O$4, -$B224, $T$4,$S$4,,$Q$4,$R$4)</f>
        <v>16.37</v>
      </c>
      <c r="J224" s="23"/>
      <c r="K224" s="23"/>
      <c r="L224" s="23"/>
    </row>
    <row r="225" spans="2:12" x14ac:dyDescent="0.3">
      <c r="B225" s="19">
        <f t="shared" si="10"/>
        <v>221</v>
      </c>
      <c r="C225" s="21">
        <f xml:space="preserve"> RTD("cqg.rtd",,"StudyData", $P$6, "Bar", "", "Time", $O$4,-$B225, $T$4, "", "","False")</f>
        <v>42668.291666666664</v>
      </c>
      <c r="D225" s="22" t="str">
        <f t="shared" si="9"/>
        <v>7:00</v>
      </c>
      <c r="E225" s="22">
        <f xml:space="preserve"> RTD("cqg.rtd",,"StudyData", $P$6, "Bar", "", "Time", $O$4, -$B225,$T$4,$S$4, "","False")</f>
        <v>42668.291666666664</v>
      </c>
      <c r="F225" s="23">
        <f xml:space="preserve"> RTD("cqg.rtd",,"StudyData", $P$6, "Bar", "", "Open", $O$4, -$B225, $T$4,$S$4,,$Q$4,$R$4)</f>
        <v>16.5</v>
      </c>
      <c r="G225" s="23">
        <f xml:space="preserve"> RTD("cqg.rtd",,"StudyData", $P$6, "Bar", "", "High", $O$4, -$B225, $T$4,$S$4,,$Q$4,$R$4)</f>
        <v>16.5</v>
      </c>
      <c r="H225" s="23">
        <f xml:space="preserve"> RTD("cqg.rtd",,"StudyData", $P$6, "Bar", "", "Low", $O$4, -$B225, $T$4,$S$4,,$Q$4,$R$4)</f>
        <v>16.34</v>
      </c>
      <c r="I225" s="23">
        <f xml:space="preserve"> RTD("cqg.rtd",,"StudyData", $P$6, "Bar", "", "Close", $O$4, -$B225, $T$4,$S$4,,$Q$4,$R$4)</f>
        <v>16.36</v>
      </c>
      <c r="J225" s="23"/>
      <c r="K225" s="23"/>
      <c r="L225" s="23"/>
    </row>
    <row r="226" spans="2:12" x14ac:dyDescent="0.3">
      <c r="B226" s="19">
        <f t="shared" si="10"/>
        <v>222</v>
      </c>
      <c r="C226" s="21">
        <f xml:space="preserve"> RTD("cqg.rtd",,"StudyData", $P$6, "Bar", "", "Time", $O$4,-$B226, $T$4, "", "","False")</f>
        <v>42668.277777777781</v>
      </c>
      <c r="D226" s="22" t="str">
        <f t="shared" si="9"/>
        <v>6:40</v>
      </c>
      <c r="E226" s="22">
        <f xml:space="preserve"> RTD("cqg.rtd",,"StudyData", $P$6, "Bar", "", "Time", $O$4, -$B226,$T$4,$S$4, "","False")</f>
        <v>42668.277777777781</v>
      </c>
      <c r="F226" s="23">
        <f xml:space="preserve"> RTD("cqg.rtd",,"StudyData", $P$6, "Bar", "", "Open", $O$4, -$B226, $T$4,$S$4,,$Q$4,$R$4)</f>
        <v>16.54</v>
      </c>
      <c r="G226" s="23">
        <f xml:space="preserve"> RTD("cqg.rtd",,"StudyData", $P$6, "Bar", "", "High", $O$4, -$B226, $T$4,$S$4,,$Q$4,$R$4)</f>
        <v>16.57</v>
      </c>
      <c r="H226" s="23">
        <f xml:space="preserve"> RTD("cqg.rtd",,"StudyData", $P$6, "Bar", "", "Low", $O$4, -$B226, $T$4,$S$4,,$Q$4,$R$4)</f>
        <v>16.5</v>
      </c>
      <c r="I226" s="23">
        <f xml:space="preserve"> RTD("cqg.rtd",,"StudyData", $P$6, "Bar", "", "Close", $O$4, -$B226, $T$4,$S$4,,$Q$4,$R$4)</f>
        <v>16.53</v>
      </c>
      <c r="J226" s="23"/>
      <c r="K226" s="23"/>
      <c r="L226" s="23"/>
    </row>
    <row r="227" spans="2:12" x14ac:dyDescent="0.3">
      <c r="B227" s="19">
        <f t="shared" si="10"/>
        <v>223</v>
      </c>
      <c r="C227" s="21">
        <f xml:space="preserve"> RTD("cqg.rtd",,"StudyData", $P$6, "Bar", "", "Time", $O$4,-$B227, $T$4, "", "","False")</f>
        <v>42668.263888888891</v>
      </c>
      <c r="D227" s="22" t="str">
        <f t="shared" si="9"/>
        <v>6:20</v>
      </c>
      <c r="E227" s="22">
        <f xml:space="preserve"> RTD("cqg.rtd",,"StudyData", $P$6, "Bar", "", "Time", $O$4, -$B227,$T$4,$S$4, "","False")</f>
        <v>42668.263888888891</v>
      </c>
      <c r="F227" s="23">
        <f xml:space="preserve"> RTD("cqg.rtd",,"StudyData", $P$6, "Bar", "", "Open", $O$4, -$B227, $T$4,$S$4,,$Q$4,$R$4)</f>
        <v>16.52</v>
      </c>
      <c r="G227" s="23">
        <f xml:space="preserve"> RTD("cqg.rtd",,"StudyData", $P$6, "Bar", "", "High", $O$4, -$B227, $T$4,$S$4,,$Q$4,$R$4)</f>
        <v>16.600000000000001</v>
      </c>
      <c r="H227" s="23">
        <f xml:space="preserve"> RTD("cqg.rtd",,"StudyData", $P$6, "Bar", "", "Low", $O$4, -$B227, $T$4,$S$4,,$Q$4,$R$4)</f>
        <v>16.5</v>
      </c>
      <c r="I227" s="23">
        <f xml:space="preserve"> RTD("cqg.rtd",,"StudyData", $P$6, "Bar", "", "Close", $O$4, -$B227, $T$4,$S$4,,$Q$4,$R$4)</f>
        <v>16.510000000000002</v>
      </c>
      <c r="J227" s="23"/>
      <c r="K227" s="23"/>
      <c r="L227" s="23"/>
    </row>
    <row r="228" spans="2:12" x14ac:dyDescent="0.3">
      <c r="B228" s="19">
        <f t="shared" si="10"/>
        <v>224</v>
      </c>
      <c r="C228" s="21">
        <f xml:space="preserve"> RTD("cqg.rtd",,"StudyData", $P$6, "Bar", "", "Time", $O$4,-$B228, $T$4, "", "","False")</f>
        <v>42668.25</v>
      </c>
      <c r="D228" s="22" t="str">
        <f t="shared" si="9"/>
        <v>6:00</v>
      </c>
      <c r="E228" s="22">
        <f xml:space="preserve"> RTD("cqg.rtd",,"StudyData", $P$6, "Bar", "", "Time", $O$4, -$B228,$T$4,$S$4, "","False")</f>
        <v>42668.25</v>
      </c>
      <c r="F228" s="23">
        <f xml:space="preserve"> RTD("cqg.rtd",,"StudyData", $P$6, "Bar", "", "Open", $O$4, -$B228, $T$4,$S$4,,$Q$4,$R$4)</f>
        <v>16.579999999999998</v>
      </c>
      <c r="G228" s="23">
        <f xml:space="preserve"> RTD("cqg.rtd",,"StudyData", $P$6, "Bar", "", "High", $O$4, -$B228, $T$4,$S$4,,$Q$4,$R$4)</f>
        <v>16.59</v>
      </c>
      <c r="H228" s="23">
        <f xml:space="preserve"> RTD("cqg.rtd",,"StudyData", $P$6, "Bar", "", "Low", $O$4, -$B228, $T$4,$S$4,,$Q$4,$R$4)</f>
        <v>16.47</v>
      </c>
      <c r="I228" s="23">
        <f xml:space="preserve"> RTD("cqg.rtd",,"StudyData", $P$6, "Bar", "", "Close", $O$4, -$B228, $T$4,$S$4,,$Q$4,$R$4)</f>
        <v>16.52</v>
      </c>
      <c r="J228" s="23"/>
      <c r="K228" s="23"/>
      <c r="L228" s="23"/>
    </row>
    <row r="229" spans="2:12" x14ac:dyDescent="0.3">
      <c r="B229" s="19">
        <f t="shared" si="10"/>
        <v>225</v>
      </c>
      <c r="C229" s="21">
        <f xml:space="preserve"> RTD("cqg.rtd",,"StudyData", $P$6, "Bar", "", "Time", $O$4,-$B229, $T$4, "", "","False")</f>
        <v>42668.236111111109</v>
      </c>
      <c r="D229" s="22" t="str">
        <f t="shared" si="9"/>
        <v>5:40</v>
      </c>
      <c r="E229" s="22">
        <f xml:space="preserve"> RTD("cqg.rtd",,"StudyData", $P$6, "Bar", "", "Time", $O$4, -$B229,$T$4,$S$4, "","False")</f>
        <v>42668.236111111109</v>
      </c>
      <c r="F229" s="23">
        <f xml:space="preserve"> RTD("cqg.rtd",,"StudyData", $P$6, "Bar", "", "Open", $O$4, -$B229, $T$4,$S$4,,$Q$4,$R$4)</f>
        <v>16.53</v>
      </c>
      <c r="G229" s="23">
        <f xml:space="preserve"> RTD("cqg.rtd",,"StudyData", $P$6, "Bar", "", "High", $O$4, -$B229, $T$4,$S$4,,$Q$4,$R$4)</f>
        <v>16.559999999999999</v>
      </c>
      <c r="H229" s="23">
        <f xml:space="preserve"> RTD("cqg.rtd",,"StudyData", $P$6, "Bar", "", "Low", $O$4, -$B229, $T$4,$S$4,,$Q$4,$R$4)</f>
        <v>16.47</v>
      </c>
      <c r="I229" s="23">
        <f xml:space="preserve"> RTD("cqg.rtd",,"StudyData", $P$6, "Bar", "", "Close", $O$4, -$B229, $T$4,$S$4,,$Q$4,$R$4)</f>
        <v>16.52</v>
      </c>
      <c r="J229" s="23"/>
      <c r="K229" s="23"/>
      <c r="L229" s="23"/>
    </row>
    <row r="230" spans="2:12" x14ac:dyDescent="0.3">
      <c r="B230" s="19">
        <f t="shared" si="10"/>
        <v>226</v>
      </c>
      <c r="C230" s="21">
        <f xml:space="preserve"> RTD("cqg.rtd",,"StudyData", $P$6, "Bar", "", "Time", $O$4,-$B230, $T$4, "", "","False")</f>
        <v>42668.222222222219</v>
      </c>
      <c r="D230" s="22" t="str">
        <f t="shared" si="9"/>
        <v>5:20</v>
      </c>
      <c r="E230" s="22">
        <f xml:space="preserve"> RTD("cqg.rtd",,"StudyData", $P$6, "Bar", "", "Time", $O$4, -$B230,$T$4,$S$4, "","False")</f>
        <v>42668.222222222219</v>
      </c>
      <c r="F230" s="23">
        <f xml:space="preserve"> RTD("cqg.rtd",,"StudyData", $P$6, "Bar", "", "Open", $O$4, -$B230, $T$4,$S$4,,$Q$4,$R$4)</f>
        <v>16.489999999999998</v>
      </c>
      <c r="G230" s="23">
        <f xml:space="preserve"> RTD("cqg.rtd",,"StudyData", $P$6, "Bar", "", "High", $O$4, -$B230, $T$4,$S$4,,$Q$4,$R$4)</f>
        <v>16.54</v>
      </c>
      <c r="H230" s="23">
        <f xml:space="preserve"> RTD("cqg.rtd",,"StudyData", $P$6, "Bar", "", "Low", $O$4, -$B230, $T$4,$S$4,,$Q$4,$R$4)</f>
        <v>16.45</v>
      </c>
      <c r="I230" s="23">
        <f xml:space="preserve"> RTD("cqg.rtd",,"StudyData", $P$6, "Bar", "", "Close", $O$4, -$B230, $T$4,$S$4,,$Q$4,$R$4)</f>
        <v>16.53</v>
      </c>
      <c r="J230" s="23"/>
      <c r="K230" s="23"/>
      <c r="L230" s="23"/>
    </row>
    <row r="231" spans="2:12" x14ac:dyDescent="0.3">
      <c r="B231" s="19">
        <f t="shared" si="10"/>
        <v>227</v>
      </c>
      <c r="C231" s="21">
        <f xml:space="preserve"> RTD("cqg.rtd",,"StudyData", $P$6, "Bar", "", "Time", $O$4,-$B231, $T$4, "", "","False")</f>
        <v>42668.208333333336</v>
      </c>
      <c r="D231" s="22" t="str">
        <f t="shared" si="9"/>
        <v>5:00</v>
      </c>
      <c r="E231" s="22">
        <f xml:space="preserve"> RTD("cqg.rtd",,"StudyData", $P$6, "Bar", "", "Time", $O$4, -$B231,$T$4,$S$4, "","False")</f>
        <v>42668.208333333336</v>
      </c>
      <c r="F231" s="23">
        <f xml:space="preserve"> RTD("cqg.rtd",,"StudyData", $P$6, "Bar", "", "Open", $O$4, -$B231, $T$4,$S$4,,$Q$4,$R$4)</f>
        <v>16.489999999999998</v>
      </c>
      <c r="G231" s="23">
        <f xml:space="preserve"> RTD("cqg.rtd",,"StudyData", $P$6, "Bar", "", "High", $O$4, -$B231, $T$4,$S$4,,$Q$4,$R$4)</f>
        <v>16.510000000000002</v>
      </c>
      <c r="H231" s="23">
        <f xml:space="preserve"> RTD("cqg.rtd",,"StudyData", $P$6, "Bar", "", "Low", $O$4, -$B231, $T$4,$S$4,,$Q$4,$R$4)</f>
        <v>16.41</v>
      </c>
      <c r="I231" s="23">
        <f xml:space="preserve"> RTD("cqg.rtd",,"StudyData", $P$6, "Bar", "", "Close", $O$4, -$B231, $T$4,$S$4,,$Q$4,$R$4)</f>
        <v>16.46</v>
      </c>
      <c r="J231" s="23"/>
      <c r="K231" s="23"/>
      <c r="L231" s="23"/>
    </row>
    <row r="232" spans="2:12" x14ac:dyDescent="0.3">
      <c r="B232" s="19">
        <f t="shared" si="10"/>
        <v>228</v>
      </c>
      <c r="C232" s="21">
        <f xml:space="preserve"> RTD("cqg.rtd",,"StudyData", $P$6, "Bar", "", "Time", $O$4,-$B232, $T$4, "", "","False")</f>
        <v>42668.194444444445</v>
      </c>
      <c r="D232" s="22" t="str">
        <f t="shared" si="9"/>
        <v>4:40</v>
      </c>
      <c r="E232" s="22">
        <f xml:space="preserve"> RTD("cqg.rtd",,"StudyData", $P$6, "Bar", "", "Time", $O$4, -$B232,$T$4,$S$4, "","False")</f>
        <v>42668.194444444445</v>
      </c>
      <c r="F232" s="23">
        <f xml:space="preserve"> RTD("cqg.rtd",,"StudyData", $P$6, "Bar", "", "Open", $O$4, -$B232, $T$4,$S$4,,$Q$4,$R$4)</f>
        <v>16.510000000000002</v>
      </c>
      <c r="G232" s="23">
        <f xml:space="preserve"> RTD("cqg.rtd",,"StudyData", $P$6, "Bar", "", "High", $O$4, -$B232, $T$4,$S$4,,$Q$4,$R$4)</f>
        <v>16.57</v>
      </c>
      <c r="H232" s="23">
        <f xml:space="preserve"> RTD("cqg.rtd",,"StudyData", $P$6, "Bar", "", "Low", $O$4, -$B232, $T$4,$S$4,,$Q$4,$R$4)</f>
        <v>16.43</v>
      </c>
      <c r="I232" s="23">
        <f xml:space="preserve"> RTD("cqg.rtd",,"StudyData", $P$6, "Bar", "", "Close", $O$4, -$B232, $T$4,$S$4,,$Q$4,$R$4)</f>
        <v>16.43</v>
      </c>
      <c r="J232" s="23"/>
      <c r="K232" s="23"/>
      <c r="L232" s="23"/>
    </row>
    <row r="233" spans="2:12" x14ac:dyDescent="0.3">
      <c r="B233" s="19">
        <f t="shared" si="10"/>
        <v>229</v>
      </c>
      <c r="C233" s="21">
        <f xml:space="preserve"> RTD("cqg.rtd",,"StudyData", $P$6, "Bar", "", "Time", $O$4,-$B233, $T$4, "", "","False")</f>
        <v>42668.180555555555</v>
      </c>
      <c r="D233" s="22" t="str">
        <f t="shared" si="9"/>
        <v>4:20</v>
      </c>
      <c r="E233" s="22">
        <f xml:space="preserve"> RTD("cqg.rtd",,"StudyData", $P$6, "Bar", "", "Time", $O$4, -$B233,$T$4,$S$4, "","False")</f>
        <v>42668.180555555555</v>
      </c>
      <c r="F233" s="23">
        <f xml:space="preserve"> RTD("cqg.rtd",,"StudyData", $P$6, "Bar", "", "Open", $O$4, -$B233, $T$4,$S$4,,$Q$4,$R$4)</f>
        <v>16.53</v>
      </c>
      <c r="G233" s="23">
        <f xml:space="preserve"> RTD("cqg.rtd",,"StudyData", $P$6, "Bar", "", "High", $O$4, -$B233, $T$4,$S$4,,$Q$4,$R$4)</f>
        <v>16.600000000000001</v>
      </c>
      <c r="H233" s="23">
        <f xml:space="preserve"> RTD("cqg.rtd",,"StudyData", $P$6, "Bar", "", "Low", $O$4, -$B233, $T$4,$S$4,,$Q$4,$R$4)</f>
        <v>16.489999999999998</v>
      </c>
      <c r="I233" s="23">
        <f xml:space="preserve"> RTD("cqg.rtd",,"StudyData", $P$6, "Bar", "", "Close", $O$4, -$B233, $T$4,$S$4,,$Q$4,$R$4)</f>
        <v>16.5</v>
      </c>
      <c r="J233" s="23"/>
      <c r="K233" s="23"/>
      <c r="L233" s="23"/>
    </row>
    <row r="234" spans="2:12" x14ac:dyDescent="0.3">
      <c r="B234" s="19">
        <f t="shared" si="10"/>
        <v>230</v>
      </c>
      <c r="C234" s="21">
        <f xml:space="preserve"> RTD("cqg.rtd",,"StudyData", $P$6, "Bar", "", "Time", $O$4,-$B234, $T$4, "", "","False")</f>
        <v>42668.166666666664</v>
      </c>
      <c r="D234" s="22" t="str">
        <f t="shared" si="9"/>
        <v>4:00</v>
      </c>
      <c r="E234" s="22">
        <f xml:space="preserve"> RTD("cqg.rtd",,"StudyData", $P$6, "Bar", "", "Time", $O$4, -$B234,$T$4,$S$4, "","False")</f>
        <v>42668.166666666664</v>
      </c>
      <c r="F234" s="23">
        <f xml:space="preserve"> RTD("cqg.rtd",,"StudyData", $P$6, "Bar", "", "Open", $O$4, -$B234, $T$4,$S$4,,$Q$4,$R$4)</f>
        <v>16.59</v>
      </c>
      <c r="G234" s="23">
        <f xml:space="preserve"> RTD("cqg.rtd",,"StudyData", $P$6, "Bar", "", "High", $O$4, -$B234, $T$4,$S$4,,$Q$4,$R$4)</f>
        <v>16.63</v>
      </c>
      <c r="H234" s="23">
        <f xml:space="preserve"> RTD("cqg.rtd",,"StudyData", $P$6, "Bar", "", "Low", $O$4, -$B234, $T$4,$S$4,,$Q$4,$R$4)</f>
        <v>16.54</v>
      </c>
      <c r="I234" s="23">
        <f xml:space="preserve"> RTD("cqg.rtd",,"StudyData", $P$6, "Bar", "", "Close", $O$4, -$B234, $T$4,$S$4,,$Q$4,$R$4)</f>
        <v>16.57</v>
      </c>
      <c r="J234" s="23"/>
      <c r="K234" s="23"/>
      <c r="L234" s="23"/>
    </row>
    <row r="235" spans="2:12" x14ac:dyDescent="0.3">
      <c r="B235" s="19">
        <f t="shared" si="10"/>
        <v>231</v>
      </c>
      <c r="C235" s="21">
        <f xml:space="preserve"> RTD("cqg.rtd",,"StudyData", $P$6, "Bar", "", "Time", $O$4,-$B235, $T$4, "", "","False")</f>
        <v>42668.152777777781</v>
      </c>
      <c r="D235" s="22" t="str">
        <f t="shared" si="9"/>
        <v>3:40</v>
      </c>
      <c r="E235" s="22">
        <f xml:space="preserve"> RTD("cqg.rtd",,"StudyData", $P$6, "Bar", "", "Time", $O$4, -$B235,$T$4,$S$4, "","False")</f>
        <v>42668.152777777781</v>
      </c>
      <c r="F235" s="23">
        <f xml:space="preserve"> RTD("cqg.rtd",,"StudyData", $P$6, "Bar", "", "Open", $O$4, -$B235, $T$4,$S$4,,$Q$4,$R$4)</f>
        <v>16.600000000000001</v>
      </c>
      <c r="G235" s="23">
        <f xml:space="preserve"> RTD("cqg.rtd",,"StudyData", $P$6, "Bar", "", "High", $O$4, -$B235, $T$4,$S$4,,$Q$4,$R$4)</f>
        <v>16.600000000000001</v>
      </c>
      <c r="H235" s="23">
        <f xml:space="preserve"> RTD("cqg.rtd",,"StudyData", $P$6, "Bar", "", "Low", $O$4, -$B235, $T$4,$S$4,,$Q$4,$R$4)</f>
        <v>16.510000000000002</v>
      </c>
      <c r="I235" s="23">
        <f xml:space="preserve"> RTD("cqg.rtd",,"StudyData", $P$6, "Bar", "", "Close", $O$4, -$B235, $T$4,$S$4,,$Q$4,$R$4)</f>
        <v>16.54</v>
      </c>
      <c r="J235" s="23"/>
      <c r="K235" s="23"/>
      <c r="L235" s="23"/>
    </row>
    <row r="236" spans="2:12" x14ac:dyDescent="0.3">
      <c r="B236" s="19">
        <f t="shared" si="10"/>
        <v>232</v>
      </c>
      <c r="C236" s="21">
        <f xml:space="preserve"> RTD("cqg.rtd",,"StudyData", $P$6, "Bar", "", "Time", $O$4,-$B236, $T$4, "", "","False")</f>
        <v>42668.138888888891</v>
      </c>
      <c r="D236" s="22" t="str">
        <f t="shared" si="9"/>
        <v>3:20</v>
      </c>
      <c r="E236" s="22">
        <f xml:space="preserve"> RTD("cqg.rtd",,"StudyData", $P$6, "Bar", "", "Time", $O$4, -$B236,$T$4,$S$4, "","False")</f>
        <v>42668.138888888891</v>
      </c>
      <c r="F236" s="23">
        <f xml:space="preserve"> RTD("cqg.rtd",,"StudyData", $P$6, "Bar", "", "Open", $O$4, -$B236, $T$4,$S$4,,$Q$4,$R$4)</f>
        <v>16.61</v>
      </c>
      <c r="G236" s="23">
        <f xml:space="preserve"> RTD("cqg.rtd",,"StudyData", $P$6, "Bar", "", "High", $O$4, -$B236, $T$4,$S$4,,$Q$4,$R$4)</f>
        <v>16.68</v>
      </c>
      <c r="H236" s="23">
        <f xml:space="preserve"> RTD("cqg.rtd",,"StudyData", $P$6, "Bar", "", "Low", $O$4, -$B236, $T$4,$S$4,,$Q$4,$R$4)</f>
        <v>16.53</v>
      </c>
      <c r="I236" s="23">
        <f xml:space="preserve"> RTD("cqg.rtd",,"StudyData", $P$6, "Bar", "", "Close", $O$4, -$B236, $T$4,$S$4,,$Q$4,$R$4)</f>
        <v>16.59</v>
      </c>
      <c r="J236" s="23"/>
      <c r="K236" s="23"/>
      <c r="L236" s="23"/>
    </row>
    <row r="237" spans="2:12" x14ac:dyDescent="0.3">
      <c r="B237" s="19">
        <f t="shared" si="10"/>
        <v>233</v>
      </c>
      <c r="C237" s="21">
        <f xml:space="preserve"> RTD("cqg.rtd",,"StudyData", $P$6, "Bar", "", "Time", $O$4,-$B237, $T$4, "", "","False")</f>
        <v>42668.125</v>
      </c>
      <c r="D237" s="22" t="str">
        <f t="shared" si="9"/>
        <v>3:00</v>
      </c>
      <c r="E237" s="22">
        <f xml:space="preserve"> RTD("cqg.rtd",,"StudyData", $P$6, "Bar", "", "Time", $O$4, -$B237,$T$4,$S$4, "","False")</f>
        <v>42668.125</v>
      </c>
      <c r="F237" s="23">
        <f xml:space="preserve"> RTD("cqg.rtd",,"StudyData", $P$6, "Bar", "", "Open", $O$4, -$B237, $T$4,$S$4,,$Q$4,$R$4)</f>
        <v>16.57</v>
      </c>
      <c r="G237" s="23">
        <f xml:space="preserve"> RTD("cqg.rtd",,"StudyData", $P$6, "Bar", "", "High", $O$4, -$B237, $T$4,$S$4,,$Q$4,$R$4)</f>
        <v>16.66</v>
      </c>
      <c r="H237" s="23">
        <f xml:space="preserve"> RTD("cqg.rtd",,"StudyData", $P$6, "Bar", "", "Low", $O$4, -$B237, $T$4,$S$4,,$Q$4,$R$4)</f>
        <v>16.55</v>
      </c>
      <c r="I237" s="23">
        <f xml:space="preserve"> RTD("cqg.rtd",,"StudyData", $P$6, "Bar", "", "Close", $O$4, -$B237, $T$4,$S$4,,$Q$4,$R$4)</f>
        <v>16.649999999999999</v>
      </c>
      <c r="J237" s="23"/>
      <c r="K237" s="23"/>
      <c r="L237" s="23"/>
    </row>
    <row r="238" spans="2:12" x14ac:dyDescent="0.3">
      <c r="B238" s="19">
        <f t="shared" si="10"/>
        <v>234</v>
      </c>
      <c r="C238" s="21">
        <f xml:space="preserve"> RTD("cqg.rtd",,"StudyData", $P$6, "Bar", "", "Time", $O$4,-$B238, $T$4, "", "","False")</f>
        <v>42668.111111111109</v>
      </c>
      <c r="D238" s="22" t="str">
        <f t="shared" si="9"/>
        <v>2:40</v>
      </c>
      <c r="E238" s="22">
        <f xml:space="preserve"> RTD("cqg.rtd",,"StudyData", $P$6, "Bar", "", "Time", $O$4, -$B238,$T$4,$S$4, "","False")</f>
        <v>42668.111111111109</v>
      </c>
      <c r="F238" s="23">
        <f xml:space="preserve"> RTD("cqg.rtd",,"StudyData", $P$6, "Bar", "", "Open", $O$4, -$B238, $T$4,$S$4,,$Q$4,$R$4)</f>
        <v>16.579999999999998</v>
      </c>
      <c r="G238" s="23">
        <f xml:space="preserve"> RTD("cqg.rtd",,"StudyData", $P$6, "Bar", "", "High", $O$4, -$B238, $T$4,$S$4,,$Q$4,$R$4)</f>
        <v>16.600000000000001</v>
      </c>
      <c r="H238" s="23">
        <f xml:space="preserve"> RTD("cqg.rtd",,"StudyData", $P$6, "Bar", "", "Low", $O$4, -$B238, $T$4,$S$4,,$Q$4,$R$4)</f>
        <v>16.489999999999998</v>
      </c>
      <c r="I238" s="23">
        <f xml:space="preserve"> RTD("cqg.rtd",,"StudyData", $P$6, "Bar", "", "Close", $O$4, -$B238, $T$4,$S$4,,$Q$4,$R$4)</f>
        <v>16.54</v>
      </c>
      <c r="J238" s="23"/>
      <c r="K238" s="23"/>
      <c r="L238" s="23"/>
    </row>
    <row r="239" spans="2:12" x14ac:dyDescent="0.3">
      <c r="B239" s="19">
        <f t="shared" si="10"/>
        <v>235</v>
      </c>
      <c r="C239" s="21">
        <f xml:space="preserve"> RTD("cqg.rtd",,"StudyData", $P$6, "Bar", "", "Time", $O$4,-$B239, $T$4, "", "","False")</f>
        <v>42668.097222222219</v>
      </c>
      <c r="D239" s="22" t="str">
        <f t="shared" si="9"/>
        <v>2:20</v>
      </c>
      <c r="E239" s="22">
        <f xml:space="preserve"> RTD("cqg.rtd",,"StudyData", $P$6, "Bar", "", "Time", $O$4, -$B239,$T$4,$S$4, "","False")</f>
        <v>42668.097222222219</v>
      </c>
      <c r="F239" s="23">
        <f xml:space="preserve"> RTD("cqg.rtd",,"StudyData", $P$6, "Bar", "", "Open", $O$4, -$B239, $T$4,$S$4,,$Q$4,$R$4)</f>
        <v>16.52</v>
      </c>
      <c r="G239" s="23">
        <f xml:space="preserve"> RTD("cqg.rtd",,"StudyData", $P$6, "Bar", "", "High", $O$4, -$B239, $T$4,$S$4,,$Q$4,$R$4)</f>
        <v>16.600000000000001</v>
      </c>
      <c r="H239" s="23">
        <f xml:space="preserve"> RTD("cqg.rtd",,"StudyData", $P$6, "Bar", "", "Low", $O$4, -$B239, $T$4,$S$4,,$Q$4,$R$4)</f>
        <v>16.5</v>
      </c>
      <c r="I239" s="23">
        <f xml:space="preserve"> RTD("cqg.rtd",,"StudyData", $P$6, "Bar", "", "Close", $O$4, -$B239, $T$4,$S$4,,$Q$4,$R$4)</f>
        <v>16.579999999999998</v>
      </c>
      <c r="J239" s="23"/>
      <c r="K239" s="23"/>
      <c r="L239" s="23"/>
    </row>
    <row r="240" spans="2:12" x14ac:dyDescent="0.3">
      <c r="B240" s="19">
        <f t="shared" si="10"/>
        <v>236</v>
      </c>
      <c r="C240" s="21">
        <f xml:space="preserve"> RTD("cqg.rtd",,"StudyData", $P$6, "Bar", "", "Time", $O$4,-$B240, $T$4, "", "","False")</f>
        <v>42668.083333333336</v>
      </c>
      <c r="D240" s="22" t="str">
        <f t="shared" si="9"/>
        <v>2:00</v>
      </c>
      <c r="E240" s="22">
        <f xml:space="preserve"> RTD("cqg.rtd",,"StudyData", $P$6, "Bar", "", "Time", $O$4, -$B240,$T$4,$S$4, "","False")</f>
        <v>42668.083333333336</v>
      </c>
      <c r="F240" s="23">
        <f xml:space="preserve"> RTD("cqg.rtd",,"StudyData", $P$6, "Bar", "", "Open", $O$4, -$B240, $T$4,$S$4,,$Q$4,$R$4)</f>
        <v>16.579999999999998</v>
      </c>
      <c r="G240" s="23">
        <f xml:space="preserve"> RTD("cqg.rtd",,"StudyData", $P$6, "Bar", "", "High", $O$4, -$B240, $T$4,$S$4,,$Q$4,$R$4)</f>
        <v>16.62</v>
      </c>
      <c r="H240" s="23">
        <f xml:space="preserve"> RTD("cqg.rtd",,"StudyData", $P$6, "Bar", "", "Low", $O$4, -$B240, $T$4,$S$4,,$Q$4,$R$4)</f>
        <v>16.52</v>
      </c>
      <c r="I240" s="23">
        <f xml:space="preserve"> RTD("cqg.rtd",,"StudyData", $P$6, "Bar", "", "Close", $O$4, -$B240, $T$4,$S$4,,$Q$4,$R$4)</f>
        <v>16.57</v>
      </c>
      <c r="J240" s="23"/>
      <c r="K240" s="23"/>
      <c r="L240" s="23"/>
    </row>
    <row r="241" spans="2:12" x14ac:dyDescent="0.3">
      <c r="B241" s="19">
        <f t="shared" si="10"/>
        <v>237</v>
      </c>
      <c r="C241" s="21">
        <f xml:space="preserve"> RTD("cqg.rtd",,"StudyData", $P$6, "Bar", "", "Time", $O$4,-$B241, $T$4, "", "","False")</f>
        <v>42668.069444444445</v>
      </c>
      <c r="D241" s="22" t="str">
        <f t="shared" si="9"/>
        <v>1:40</v>
      </c>
      <c r="E241" s="22">
        <f xml:space="preserve"> RTD("cqg.rtd",,"StudyData", $P$6, "Bar", "", "Time", $O$4, -$B241,$T$4,$S$4, "","False")</f>
        <v>42668.069444444445</v>
      </c>
      <c r="F241" s="23">
        <f xml:space="preserve"> RTD("cqg.rtd",,"StudyData", $P$6, "Bar", "", "Open", $O$4, -$B241, $T$4,$S$4,,$Q$4,$R$4)</f>
        <v>16.59</v>
      </c>
      <c r="G241" s="23">
        <f xml:space="preserve"> RTD("cqg.rtd",,"StudyData", $P$6, "Bar", "", "High", $O$4, -$B241, $T$4,$S$4,,$Q$4,$R$4)</f>
        <v>16.600000000000001</v>
      </c>
      <c r="H241" s="23">
        <f xml:space="preserve"> RTD("cqg.rtd",,"StudyData", $P$6, "Bar", "", "Low", $O$4, -$B241, $T$4,$S$4,,$Q$4,$R$4)</f>
        <v>16.5</v>
      </c>
      <c r="I241" s="23">
        <f xml:space="preserve"> RTD("cqg.rtd",,"StudyData", $P$6, "Bar", "", "Close", $O$4, -$B241, $T$4,$S$4,,$Q$4,$R$4)</f>
        <v>16.57</v>
      </c>
      <c r="J241" s="23"/>
      <c r="K241" s="23"/>
      <c r="L241" s="23"/>
    </row>
    <row r="242" spans="2:12" x14ac:dyDescent="0.3">
      <c r="B242" s="19">
        <f t="shared" si="10"/>
        <v>238</v>
      </c>
      <c r="C242" s="21">
        <f xml:space="preserve"> RTD("cqg.rtd",,"StudyData", $P$6, "Bar", "", "Time", $O$4,-$B242, $T$4, "", "","False")</f>
        <v>42668.055555555555</v>
      </c>
      <c r="D242" s="22" t="str">
        <f t="shared" si="9"/>
        <v>1:20</v>
      </c>
      <c r="E242" s="22">
        <f xml:space="preserve"> RTD("cqg.rtd",,"StudyData", $P$6, "Bar", "", "Time", $O$4, -$B242,$T$4,$S$4, "","False")</f>
        <v>42668.055555555555</v>
      </c>
      <c r="F242" s="23">
        <f xml:space="preserve"> RTD("cqg.rtd",,"StudyData", $P$6, "Bar", "", "Open", $O$4, -$B242, $T$4,$S$4,,$Q$4,$R$4)</f>
        <v>16.55</v>
      </c>
      <c r="G242" s="23">
        <f xml:space="preserve"> RTD("cqg.rtd",,"StudyData", $P$6, "Bar", "", "High", $O$4, -$B242, $T$4,$S$4,,$Q$4,$R$4)</f>
        <v>16.59</v>
      </c>
      <c r="H242" s="23">
        <f xml:space="preserve"> RTD("cqg.rtd",,"StudyData", $P$6, "Bar", "", "Low", $O$4, -$B242, $T$4,$S$4,,$Q$4,$R$4)</f>
        <v>16.5</v>
      </c>
      <c r="I242" s="23">
        <f xml:space="preserve"> RTD("cqg.rtd",,"StudyData", $P$6, "Bar", "", "Close", $O$4, -$B242, $T$4,$S$4,,$Q$4,$R$4)</f>
        <v>16.55</v>
      </c>
      <c r="J242" s="23"/>
      <c r="K242" s="23"/>
      <c r="L242" s="23"/>
    </row>
    <row r="243" spans="2:12" x14ac:dyDescent="0.3">
      <c r="B243" s="19">
        <f t="shared" si="10"/>
        <v>239</v>
      </c>
      <c r="C243" s="21">
        <f xml:space="preserve"> RTD("cqg.rtd",,"StudyData", $P$6, "Bar", "", "Time", $O$4,-$B243, $T$4, "", "","False")</f>
        <v>42668.041666666664</v>
      </c>
      <c r="D243" s="22" t="str">
        <f t="shared" si="9"/>
        <v>1:00</v>
      </c>
      <c r="E243" s="22">
        <f xml:space="preserve"> RTD("cqg.rtd",,"StudyData", $P$6, "Bar", "", "Time", $O$4, -$B243,$T$4,$S$4, "","False")</f>
        <v>42668.041666666664</v>
      </c>
      <c r="F243" s="23">
        <f xml:space="preserve"> RTD("cqg.rtd",,"StudyData", $P$6, "Bar", "", "Open", $O$4, -$B243, $T$4,$S$4,,$Q$4,$R$4)</f>
        <v>16.54</v>
      </c>
      <c r="G243" s="23">
        <f xml:space="preserve"> RTD("cqg.rtd",,"StudyData", $P$6, "Bar", "", "High", $O$4, -$B243, $T$4,$S$4,,$Q$4,$R$4)</f>
        <v>16.559999999999999</v>
      </c>
      <c r="H243" s="23">
        <f xml:space="preserve"> RTD("cqg.rtd",,"StudyData", $P$6, "Bar", "", "Low", $O$4, -$B243, $T$4,$S$4,,$Q$4,$R$4)</f>
        <v>16.5</v>
      </c>
      <c r="I243" s="23">
        <f xml:space="preserve"> RTD("cqg.rtd",,"StudyData", $P$6, "Bar", "", "Close", $O$4, -$B243, $T$4,$S$4,,$Q$4,$R$4)</f>
        <v>16.55</v>
      </c>
      <c r="J243" s="23"/>
      <c r="K243" s="23"/>
      <c r="L243" s="23"/>
    </row>
    <row r="244" spans="2:12" x14ac:dyDescent="0.3">
      <c r="B244" s="19">
        <f t="shared" si="10"/>
        <v>240</v>
      </c>
      <c r="C244" s="21">
        <f xml:space="preserve"> RTD("cqg.rtd",,"StudyData", $P$6, "Bar", "", "Time", $O$4,-$B244, $T$4, "", "","False")</f>
        <v>42668.027777777781</v>
      </c>
      <c r="D244" s="22" t="str">
        <f t="shared" si="9"/>
        <v>0:40</v>
      </c>
      <c r="E244" s="22">
        <f xml:space="preserve"> RTD("cqg.rtd",,"StudyData", $P$6, "Bar", "", "Time", $O$4, -$B244,$T$4,$S$4, "","False")</f>
        <v>42668.027777777781</v>
      </c>
      <c r="F244" s="23">
        <f xml:space="preserve"> RTD("cqg.rtd",,"StudyData", $P$6, "Bar", "", "Open", $O$4, -$B244, $T$4,$S$4,,$Q$4,$R$4)</f>
        <v>16.52</v>
      </c>
      <c r="G244" s="23">
        <f xml:space="preserve"> RTD("cqg.rtd",,"StudyData", $P$6, "Bar", "", "High", $O$4, -$B244, $T$4,$S$4,,$Q$4,$R$4)</f>
        <v>16.579999999999998</v>
      </c>
      <c r="H244" s="23">
        <f xml:space="preserve"> RTD("cqg.rtd",,"StudyData", $P$6, "Bar", "", "Low", $O$4, -$B244, $T$4,$S$4,,$Q$4,$R$4)</f>
        <v>16.5</v>
      </c>
      <c r="I244" s="23">
        <f xml:space="preserve"> RTD("cqg.rtd",,"StudyData", $P$6, "Bar", "", "Close", $O$4, -$B244, $T$4,$S$4,,$Q$4,$R$4)</f>
        <v>16.57</v>
      </c>
      <c r="J244" s="23"/>
      <c r="K244" s="23"/>
      <c r="L244" s="23"/>
    </row>
    <row r="245" spans="2:12" x14ac:dyDescent="0.3">
      <c r="B245" s="19">
        <f t="shared" si="10"/>
        <v>241</v>
      </c>
      <c r="C245" s="21">
        <f xml:space="preserve"> RTD("cqg.rtd",,"StudyData", $P$6, "Bar", "", "Time", $O$4,-$B245, $T$4, "", "","False")</f>
        <v>42668.013888888891</v>
      </c>
      <c r="D245" s="22" t="str">
        <f t="shared" si="9"/>
        <v>0:20</v>
      </c>
      <c r="E245" s="22">
        <f xml:space="preserve"> RTD("cqg.rtd",,"StudyData", $P$6, "Bar", "", "Time", $O$4, -$B245,$T$4,$S$4, "","False")</f>
        <v>42668.013888888891</v>
      </c>
      <c r="F245" s="23">
        <f xml:space="preserve"> RTD("cqg.rtd",,"StudyData", $P$6, "Bar", "", "Open", $O$4, -$B245, $T$4,$S$4,,$Q$4,$R$4)</f>
        <v>16.559999999999999</v>
      </c>
      <c r="G245" s="23">
        <f xml:space="preserve"> RTD("cqg.rtd",,"StudyData", $P$6, "Bar", "", "High", $O$4, -$B245, $T$4,$S$4,,$Q$4,$R$4)</f>
        <v>16.579999999999998</v>
      </c>
      <c r="H245" s="23">
        <f xml:space="preserve"> RTD("cqg.rtd",,"StudyData", $P$6, "Bar", "", "Low", $O$4, -$B245, $T$4,$S$4,,$Q$4,$R$4)</f>
        <v>16.52</v>
      </c>
      <c r="I245" s="23">
        <f xml:space="preserve"> RTD("cqg.rtd",,"StudyData", $P$6, "Bar", "", "Close", $O$4, -$B245, $T$4,$S$4,,$Q$4,$R$4)</f>
        <v>16.52</v>
      </c>
      <c r="J245" s="23"/>
      <c r="K245" s="23"/>
      <c r="L245" s="23"/>
    </row>
    <row r="246" spans="2:12" x14ac:dyDescent="0.3">
      <c r="B246" s="19">
        <f t="shared" si="10"/>
        <v>242</v>
      </c>
      <c r="C246" s="21">
        <f xml:space="preserve"> RTD("cqg.rtd",,"StudyData", $P$6, "Bar", "", "Time", $O$4,-$B246, $T$4, "", "","False")</f>
        <v>42668</v>
      </c>
      <c r="D246" s="22" t="str">
        <f t="shared" si="9"/>
        <v>0:00</v>
      </c>
      <c r="E246" s="22">
        <f xml:space="preserve"> RTD("cqg.rtd",,"StudyData", $P$6, "Bar", "", "Time", $O$4, -$B246,$T$4,$S$4, "","False")</f>
        <v>42668</v>
      </c>
      <c r="F246" s="23">
        <f xml:space="preserve"> RTD("cqg.rtd",,"StudyData", $P$6, "Bar", "", "Open", $O$4, -$B246, $T$4,$S$4,,$Q$4,$R$4)</f>
        <v>16.54</v>
      </c>
      <c r="G246" s="23">
        <f xml:space="preserve"> RTD("cqg.rtd",,"StudyData", $P$6, "Bar", "", "High", $O$4, -$B246, $T$4,$S$4,,$Q$4,$R$4)</f>
        <v>16.579999999999998</v>
      </c>
      <c r="H246" s="23">
        <f xml:space="preserve"> RTD("cqg.rtd",,"StudyData", $P$6, "Bar", "", "Low", $O$4, -$B246, $T$4,$S$4,,$Q$4,$R$4)</f>
        <v>16.53</v>
      </c>
      <c r="I246" s="23">
        <f xml:space="preserve"> RTD("cqg.rtd",,"StudyData", $P$6, "Bar", "", "Close", $O$4, -$B246, $T$4,$S$4,,$Q$4,$R$4)</f>
        <v>16.54</v>
      </c>
      <c r="J246" s="23"/>
      <c r="K246" s="23"/>
      <c r="L246" s="23"/>
    </row>
    <row r="247" spans="2:12" x14ac:dyDescent="0.3">
      <c r="B247" s="19">
        <f t="shared" si="10"/>
        <v>243</v>
      </c>
      <c r="C247" s="21">
        <f xml:space="preserve"> RTD("cqg.rtd",,"StudyData", $P$6, "Bar", "", "Time", $O$4,-$B247, $T$4, "", "","False")</f>
        <v>42667.986111111109</v>
      </c>
      <c r="D247" s="22" t="str">
        <f t="shared" si="9"/>
        <v>23:40</v>
      </c>
      <c r="E247" s="22">
        <f xml:space="preserve"> RTD("cqg.rtd",,"StudyData", $P$6, "Bar", "", "Time", $O$4, -$B247,$T$4,$S$4, "","False")</f>
        <v>42667.986111111109</v>
      </c>
      <c r="F247" s="23">
        <f xml:space="preserve"> RTD("cqg.rtd",,"StudyData", $P$6, "Bar", "", "Open", $O$4, -$B247, $T$4,$S$4,,$Q$4,$R$4)</f>
        <v>16.600000000000001</v>
      </c>
      <c r="G247" s="23">
        <f xml:space="preserve"> RTD("cqg.rtd",,"StudyData", $P$6, "Bar", "", "High", $O$4, -$B247, $T$4,$S$4,,$Q$4,$R$4)</f>
        <v>16.600000000000001</v>
      </c>
      <c r="H247" s="23">
        <f xml:space="preserve"> RTD("cqg.rtd",,"StudyData", $P$6, "Bar", "", "Low", $O$4, -$B247, $T$4,$S$4,,$Q$4,$R$4)</f>
        <v>16.54</v>
      </c>
      <c r="I247" s="23">
        <f xml:space="preserve"> RTD("cqg.rtd",,"StudyData", $P$6, "Bar", "", "Close", $O$4, -$B247, $T$4,$S$4,,$Q$4,$R$4)</f>
        <v>16.54</v>
      </c>
      <c r="J247" s="23"/>
      <c r="K247" s="23"/>
      <c r="L247" s="23"/>
    </row>
    <row r="248" spans="2:12" x14ac:dyDescent="0.3">
      <c r="B248" s="19">
        <f t="shared" si="10"/>
        <v>244</v>
      </c>
      <c r="C248" s="21">
        <f xml:space="preserve"> RTD("cqg.rtd",,"StudyData", $P$6, "Bar", "", "Time", $O$4,-$B248, $T$4, "", "","False")</f>
        <v>42667.972222222219</v>
      </c>
      <c r="D248" s="22" t="str">
        <f t="shared" si="9"/>
        <v>23:20</v>
      </c>
      <c r="E248" s="22">
        <f xml:space="preserve"> RTD("cqg.rtd",,"StudyData", $P$6, "Bar", "", "Time", $O$4, -$B248,$T$4,$S$4, "","False")</f>
        <v>42667.972222222219</v>
      </c>
      <c r="F248" s="23">
        <f xml:space="preserve"> RTD("cqg.rtd",,"StudyData", $P$6, "Bar", "", "Open", $O$4, -$B248, $T$4,$S$4,,$Q$4,$R$4)</f>
        <v>16.579999999999998</v>
      </c>
      <c r="G248" s="23">
        <f xml:space="preserve"> RTD("cqg.rtd",,"StudyData", $P$6, "Bar", "", "High", $O$4, -$B248, $T$4,$S$4,,$Q$4,$R$4)</f>
        <v>16.600000000000001</v>
      </c>
      <c r="H248" s="23">
        <f xml:space="preserve"> RTD("cqg.rtd",,"StudyData", $P$6, "Bar", "", "Low", $O$4, -$B248, $T$4,$S$4,,$Q$4,$R$4)</f>
        <v>16.579999999999998</v>
      </c>
      <c r="I248" s="23">
        <f xml:space="preserve"> RTD("cqg.rtd",,"StudyData", $P$6, "Bar", "", "Close", $O$4, -$B248, $T$4,$S$4,,$Q$4,$R$4)</f>
        <v>16.59</v>
      </c>
      <c r="J248" s="23"/>
      <c r="K248" s="23"/>
      <c r="L248" s="23"/>
    </row>
    <row r="249" spans="2:12" x14ac:dyDescent="0.3">
      <c r="B249" s="19">
        <f t="shared" si="10"/>
        <v>245</v>
      </c>
      <c r="C249" s="21">
        <f xml:space="preserve"> RTD("cqg.rtd",,"StudyData", $P$6, "Bar", "", "Time", $O$4,-$B249, $T$4, "", "","False")</f>
        <v>42667.958333333336</v>
      </c>
      <c r="D249" s="22" t="str">
        <f t="shared" si="9"/>
        <v>23:00</v>
      </c>
      <c r="E249" s="22">
        <f xml:space="preserve"> RTD("cqg.rtd",,"StudyData", $P$6, "Bar", "", "Time", $O$4, -$B249,$T$4,$S$4, "","False")</f>
        <v>42667.958333333336</v>
      </c>
      <c r="F249" s="23">
        <f xml:space="preserve"> RTD("cqg.rtd",,"StudyData", $P$6, "Bar", "", "Open", $O$4, -$B249, $T$4,$S$4,,$Q$4,$R$4)</f>
        <v>16.57</v>
      </c>
      <c r="G249" s="23">
        <f xml:space="preserve"> RTD("cqg.rtd",,"StudyData", $P$6, "Bar", "", "High", $O$4, -$B249, $T$4,$S$4,,$Q$4,$R$4)</f>
        <v>16.61</v>
      </c>
      <c r="H249" s="23">
        <f xml:space="preserve"> RTD("cqg.rtd",,"StudyData", $P$6, "Bar", "", "Low", $O$4, -$B249, $T$4,$S$4,,$Q$4,$R$4)</f>
        <v>16.53</v>
      </c>
      <c r="I249" s="23">
        <f xml:space="preserve"> RTD("cqg.rtd",,"StudyData", $P$6, "Bar", "", "Close", $O$4, -$B249, $T$4,$S$4,,$Q$4,$R$4)</f>
        <v>16.579999999999998</v>
      </c>
      <c r="J249" s="23"/>
      <c r="K249" s="23"/>
      <c r="L249" s="23"/>
    </row>
    <row r="250" spans="2:12" x14ac:dyDescent="0.3">
      <c r="B250" s="19">
        <f t="shared" si="10"/>
        <v>246</v>
      </c>
      <c r="C250" s="21">
        <f xml:space="preserve"> RTD("cqg.rtd",,"StudyData", $P$6, "Bar", "", "Time", $O$4,-$B250, $T$4, "", "","False")</f>
        <v>42667.944444444445</v>
      </c>
      <c r="D250" s="22" t="str">
        <f t="shared" si="9"/>
        <v>22:40</v>
      </c>
      <c r="E250" s="22">
        <f xml:space="preserve"> RTD("cqg.rtd",,"StudyData", $P$6, "Bar", "", "Time", $O$4, -$B250,$T$4,$S$4, "","False")</f>
        <v>42667.944444444445</v>
      </c>
      <c r="F250" s="23">
        <f xml:space="preserve"> RTD("cqg.rtd",,"StudyData", $P$6, "Bar", "", "Open", $O$4, -$B250, $T$4,$S$4,,$Q$4,$R$4)</f>
        <v>16.61</v>
      </c>
      <c r="G250" s="23">
        <f xml:space="preserve"> RTD("cqg.rtd",,"StudyData", $P$6, "Bar", "", "High", $O$4, -$B250, $T$4,$S$4,,$Q$4,$R$4)</f>
        <v>16.61</v>
      </c>
      <c r="H250" s="23">
        <f xml:space="preserve"> RTD("cqg.rtd",,"StudyData", $P$6, "Bar", "", "Low", $O$4, -$B250, $T$4,$S$4,,$Q$4,$R$4)</f>
        <v>16.55</v>
      </c>
      <c r="I250" s="23">
        <f xml:space="preserve"> RTD("cqg.rtd",,"StudyData", $P$6, "Bar", "", "Close", $O$4, -$B250, $T$4,$S$4,,$Q$4,$R$4)</f>
        <v>16.600000000000001</v>
      </c>
      <c r="J250" s="23"/>
      <c r="K250" s="23"/>
      <c r="L250" s="23"/>
    </row>
    <row r="251" spans="2:12" x14ac:dyDescent="0.3">
      <c r="B251" s="19">
        <f t="shared" si="10"/>
        <v>247</v>
      </c>
      <c r="C251" s="21">
        <f xml:space="preserve"> RTD("cqg.rtd",,"StudyData", $P$6, "Bar", "", "Time", $O$4,-$B251, $T$4, "", "","False")</f>
        <v>42667.930555555555</v>
      </c>
      <c r="D251" s="22" t="str">
        <f t="shared" si="9"/>
        <v>22:20</v>
      </c>
      <c r="E251" s="22">
        <f xml:space="preserve"> RTD("cqg.rtd",,"StudyData", $P$6, "Bar", "", "Time", $O$4, -$B251,$T$4,$S$4, "","False")</f>
        <v>42667.930555555555</v>
      </c>
      <c r="F251" s="23">
        <f xml:space="preserve"> RTD("cqg.rtd",,"StudyData", $P$6, "Bar", "", "Open", $O$4, -$B251, $T$4,$S$4,,$Q$4,$R$4)</f>
        <v>16.579999999999998</v>
      </c>
      <c r="G251" s="23">
        <f xml:space="preserve"> RTD("cqg.rtd",,"StudyData", $P$6, "Bar", "", "High", $O$4, -$B251, $T$4,$S$4,,$Q$4,$R$4)</f>
        <v>16.62</v>
      </c>
      <c r="H251" s="23">
        <f xml:space="preserve"> RTD("cqg.rtd",,"StudyData", $P$6, "Bar", "", "Low", $O$4, -$B251, $T$4,$S$4,,$Q$4,$R$4)</f>
        <v>16.55</v>
      </c>
      <c r="I251" s="23">
        <f xml:space="preserve"> RTD("cqg.rtd",,"StudyData", $P$6, "Bar", "", "Close", $O$4, -$B251, $T$4,$S$4,,$Q$4,$R$4)</f>
        <v>16.61</v>
      </c>
      <c r="J251" s="23"/>
      <c r="K251" s="23"/>
      <c r="L251" s="23"/>
    </row>
    <row r="252" spans="2:12" x14ac:dyDescent="0.3">
      <c r="B252" s="19">
        <f t="shared" si="10"/>
        <v>248</v>
      </c>
      <c r="C252" s="21">
        <f xml:space="preserve"> RTD("cqg.rtd",,"StudyData", $P$6, "Bar", "", "Time", $O$4,-$B252, $T$4, "", "","False")</f>
        <v>42667.916666666664</v>
      </c>
      <c r="D252" s="22" t="str">
        <f t="shared" si="9"/>
        <v>22:00</v>
      </c>
      <c r="E252" s="22">
        <f xml:space="preserve"> RTD("cqg.rtd",,"StudyData", $P$6, "Bar", "", "Time", $O$4, -$B252,$T$4,$S$4, "","False")</f>
        <v>42667.916666666664</v>
      </c>
      <c r="F252" s="23">
        <f xml:space="preserve"> RTD("cqg.rtd",,"StudyData", $P$6, "Bar", "", "Open", $O$4, -$B252, $T$4,$S$4,,$Q$4,$R$4)</f>
        <v>16.62</v>
      </c>
      <c r="G252" s="23">
        <f xml:space="preserve"> RTD("cqg.rtd",,"StudyData", $P$6, "Bar", "", "High", $O$4, -$B252, $T$4,$S$4,,$Q$4,$R$4)</f>
        <v>16.63</v>
      </c>
      <c r="H252" s="23">
        <f xml:space="preserve"> RTD("cqg.rtd",,"StudyData", $P$6, "Bar", "", "Low", $O$4, -$B252, $T$4,$S$4,,$Q$4,$R$4)</f>
        <v>16.62</v>
      </c>
      <c r="I252" s="23">
        <f xml:space="preserve"> RTD("cqg.rtd",,"StudyData", $P$6, "Bar", "", "Close", $O$4, -$B252, $T$4,$S$4,,$Q$4,$R$4)</f>
        <v>16.62</v>
      </c>
      <c r="J252" s="23"/>
      <c r="K252" s="23"/>
      <c r="L252" s="23"/>
    </row>
    <row r="253" spans="2:12" x14ac:dyDescent="0.3">
      <c r="B253" s="19">
        <f t="shared" si="10"/>
        <v>249</v>
      </c>
      <c r="C253" s="21">
        <f xml:space="preserve"> RTD("cqg.rtd",,"StudyData", $P$6, "Bar", "", "Time", $O$4,-$B253, $T$4, "", "","False")</f>
        <v>42667.902777777781</v>
      </c>
      <c r="D253" s="22" t="str">
        <f t="shared" si="9"/>
        <v>21:40</v>
      </c>
      <c r="E253" s="22">
        <f xml:space="preserve"> RTD("cqg.rtd",,"StudyData", $P$6, "Bar", "", "Time", $O$4, -$B253,$T$4,$S$4, "","False")</f>
        <v>42667.902777777781</v>
      </c>
      <c r="F253" s="23">
        <f xml:space="preserve"> RTD("cqg.rtd",,"StudyData", $P$6, "Bar", "", "Open", $O$4, -$B253, $T$4,$S$4,,$Q$4,$R$4)</f>
        <v>16.61</v>
      </c>
      <c r="G253" s="23">
        <f xml:space="preserve"> RTD("cqg.rtd",,"StudyData", $P$6, "Bar", "", "High", $O$4, -$B253, $T$4,$S$4,,$Q$4,$R$4)</f>
        <v>16.649999999999999</v>
      </c>
      <c r="H253" s="23">
        <f xml:space="preserve"> RTD("cqg.rtd",,"StudyData", $P$6, "Bar", "", "Low", $O$4, -$B253, $T$4,$S$4,,$Q$4,$R$4)</f>
        <v>16.600000000000001</v>
      </c>
      <c r="I253" s="23">
        <f xml:space="preserve"> RTD("cqg.rtd",,"StudyData", $P$6, "Bar", "", "Close", $O$4, -$B253, $T$4,$S$4,,$Q$4,$R$4)</f>
        <v>16.62</v>
      </c>
      <c r="J253" s="23"/>
      <c r="K253" s="23"/>
      <c r="L253" s="23"/>
    </row>
    <row r="254" spans="2:12" x14ac:dyDescent="0.3">
      <c r="B254" s="19">
        <f t="shared" si="10"/>
        <v>250</v>
      </c>
      <c r="C254" s="21">
        <f xml:space="preserve"> RTD("cqg.rtd",,"StudyData", $P$6, "Bar", "", "Time", $O$4,-$B254, $T$4, "", "","False")</f>
        <v>42667.888888888891</v>
      </c>
      <c r="D254" s="22" t="str">
        <f t="shared" si="9"/>
        <v>21:20</v>
      </c>
      <c r="E254" s="22">
        <f xml:space="preserve"> RTD("cqg.rtd",,"StudyData", $P$6, "Bar", "", "Time", $O$4, -$B254,$T$4,$S$4, "","False")</f>
        <v>42667.888888888891</v>
      </c>
      <c r="F254" s="23">
        <f xml:space="preserve"> RTD("cqg.rtd",,"StudyData", $P$6, "Bar", "", "Open", $O$4, -$B254, $T$4,$S$4,,$Q$4,$R$4)</f>
        <v>16.61</v>
      </c>
      <c r="G254" s="23">
        <f xml:space="preserve"> RTD("cqg.rtd",,"StudyData", $P$6, "Bar", "", "High", $O$4, -$B254, $T$4,$S$4,,$Q$4,$R$4)</f>
        <v>16.63</v>
      </c>
      <c r="H254" s="23">
        <f xml:space="preserve"> RTD("cqg.rtd",,"StudyData", $P$6, "Bar", "", "Low", $O$4, -$B254, $T$4,$S$4,,$Q$4,$R$4)</f>
        <v>16.55</v>
      </c>
      <c r="I254" s="23">
        <f xml:space="preserve"> RTD("cqg.rtd",,"StudyData", $P$6, "Bar", "", "Close", $O$4, -$B254, $T$4,$S$4,,$Q$4,$R$4)</f>
        <v>16.61</v>
      </c>
      <c r="J254" s="23"/>
      <c r="K254" s="23"/>
      <c r="L254" s="23"/>
    </row>
    <row r="255" spans="2:12" x14ac:dyDescent="0.3">
      <c r="B255" s="19">
        <f t="shared" si="10"/>
        <v>251</v>
      </c>
      <c r="C255" s="21">
        <f xml:space="preserve"> RTD("cqg.rtd",,"StudyData", $P$6, "Bar", "", "Time", $O$4,-$B255, $T$4, "", "","False")</f>
        <v>42667.875</v>
      </c>
      <c r="D255" s="22" t="str">
        <f t="shared" si="9"/>
        <v>21:00</v>
      </c>
      <c r="E255" s="22">
        <f xml:space="preserve"> RTD("cqg.rtd",,"StudyData", $P$6, "Bar", "", "Time", $O$4, -$B255,$T$4,$S$4, "","False")</f>
        <v>42667.875</v>
      </c>
      <c r="F255" s="23">
        <f xml:space="preserve"> RTD("cqg.rtd",,"StudyData", $P$6, "Bar", "", "Open", $O$4, -$B255, $T$4,$S$4,,$Q$4,$R$4)</f>
        <v>16.649999999999999</v>
      </c>
      <c r="G255" s="23">
        <f xml:space="preserve"> RTD("cqg.rtd",,"StudyData", $P$6, "Bar", "", "High", $O$4, -$B255, $T$4,$S$4,,$Q$4,$R$4)</f>
        <v>16.649999999999999</v>
      </c>
      <c r="H255" s="23">
        <f xml:space="preserve"> RTD("cqg.rtd",,"StudyData", $P$6, "Bar", "", "Low", $O$4, -$B255, $T$4,$S$4,,$Q$4,$R$4)</f>
        <v>16.57</v>
      </c>
      <c r="I255" s="23">
        <f xml:space="preserve"> RTD("cqg.rtd",,"StudyData", $P$6, "Bar", "", "Close", $O$4, -$B255, $T$4,$S$4,,$Q$4,$R$4)</f>
        <v>16.61</v>
      </c>
      <c r="J255" s="23"/>
      <c r="K255" s="23"/>
      <c r="L255" s="23"/>
    </row>
    <row r="256" spans="2:12" x14ac:dyDescent="0.3">
      <c r="B256" s="19">
        <f t="shared" si="10"/>
        <v>252</v>
      </c>
      <c r="C256" s="21">
        <f xml:space="preserve"> RTD("cqg.rtd",,"StudyData", $P$6, "Bar", "", "Time", $O$4,-$B256, $T$4, "", "","False")</f>
        <v>42667.861111111109</v>
      </c>
      <c r="D256" s="22" t="str">
        <f t="shared" si="9"/>
        <v>20:40</v>
      </c>
      <c r="E256" s="22">
        <f xml:space="preserve"> RTD("cqg.rtd",,"StudyData", $P$6, "Bar", "", "Time", $O$4, -$B256,$T$4,$S$4, "","False")</f>
        <v>42667.861111111109</v>
      </c>
      <c r="F256" s="23">
        <f xml:space="preserve"> RTD("cqg.rtd",,"StudyData", $P$6, "Bar", "", "Open", $O$4, -$B256, $T$4,$S$4,,$Q$4,$R$4)</f>
        <v>16.600000000000001</v>
      </c>
      <c r="G256" s="23">
        <f xml:space="preserve"> RTD("cqg.rtd",,"StudyData", $P$6, "Bar", "", "High", $O$4, -$B256, $T$4,$S$4,,$Q$4,$R$4)</f>
        <v>16.66</v>
      </c>
      <c r="H256" s="23">
        <f xml:space="preserve"> RTD("cqg.rtd",,"StudyData", $P$6, "Bar", "", "Low", $O$4, -$B256, $T$4,$S$4,,$Q$4,$R$4)</f>
        <v>16.59</v>
      </c>
      <c r="I256" s="23">
        <f xml:space="preserve"> RTD("cqg.rtd",,"StudyData", $P$6, "Bar", "", "Close", $O$4, -$B256, $T$4,$S$4,,$Q$4,$R$4)</f>
        <v>16.649999999999999</v>
      </c>
      <c r="J256" s="23"/>
      <c r="K256" s="23"/>
      <c r="L256" s="23"/>
    </row>
    <row r="257" spans="2:12" x14ac:dyDescent="0.3">
      <c r="B257" s="19">
        <f t="shared" si="10"/>
        <v>253</v>
      </c>
      <c r="C257" s="21">
        <f xml:space="preserve"> RTD("cqg.rtd",,"StudyData", $P$6, "Bar", "", "Time", $O$4,-$B257, $T$4, "", "","False")</f>
        <v>42667.847222222219</v>
      </c>
      <c r="D257" s="22" t="str">
        <f t="shared" si="9"/>
        <v>20:20</v>
      </c>
      <c r="E257" s="22">
        <f xml:space="preserve"> RTD("cqg.rtd",,"StudyData", $P$6, "Bar", "", "Time", $O$4, -$B257,$T$4,$S$4, "","False")</f>
        <v>42667.847222222219</v>
      </c>
      <c r="F257" s="23">
        <f xml:space="preserve"> RTD("cqg.rtd",,"StudyData", $P$6, "Bar", "", "Open", $O$4, -$B257, $T$4,$S$4,,$Q$4,$R$4)</f>
        <v>16.649999999999999</v>
      </c>
      <c r="G257" s="23">
        <f xml:space="preserve"> RTD("cqg.rtd",,"StudyData", $P$6, "Bar", "", "High", $O$4, -$B257, $T$4,$S$4,,$Q$4,$R$4)</f>
        <v>16.66</v>
      </c>
      <c r="H257" s="23">
        <f xml:space="preserve"> RTD("cqg.rtd",,"StudyData", $P$6, "Bar", "", "Low", $O$4, -$B257, $T$4,$S$4,,$Q$4,$R$4)</f>
        <v>16.59</v>
      </c>
      <c r="I257" s="23">
        <f xml:space="preserve"> RTD("cqg.rtd",,"StudyData", $P$6, "Bar", "", "Close", $O$4, -$B257, $T$4,$S$4,,$Q$4,$R$4)</f>
        <v>16.649999999999999</v>
      </c>
      <c r="J257" s="23"/>
      <c r="K257" s="23"/>
      <c r="L257" s="23"/>
    </row>
    <row r="258" spans="2:12" x14ac:dyDescent="0.3">
      <c r="B258" s="19">
        <f t="shared" si="10"/>
        <v>254</v>
      </c>
      <c r="C258" s="21">
        <f xml:space="preserve"> RTD("cqg.rtd",,"StudyData", $P$6, "Bar", "", "Time", $O$4,-$B258, $T$4, "", "","False")</f>
        <v>42667.833333333336</v>
      </c>
      <c r="D258" s="22" t="str">
        <f t="shared" si="9"/>
        <v>20:00</v>
      </c>
      <c r="E258" s="22">
        <f xml:space="preserve"> RTD("cqg.rtd",,"StudyData", $P$6, "Bar", "", "Time", $O$4, -$B258,$T$4,$S$4, "","False")</f>
        <v>42667.833333333336</v>
      </c>
      <c r="F258" s="23">
        <f xml:space="preserve"> RTD("cqg.rtd",,"StudyData", $P$6, "Bar", "", "Open", $O$4, -$B258, $T$4,$S$4,,$Q$4,$R$4)</f>
        <v>16.649999999999999</v>
      </c>
      <c r="G258" s="23">
        <f xml:space="preserve"> RTD("cqg.rtd",,"StudyData", $P$6, "Bar", "", "High", $O$4, -$B258, $T$4,$S$4,,$Q$4,$R$4)</f>
        <v>16.66</v>
      </c>
      <c r="H258" s="23">
        <f xml:space="preserve"> RTD("cqg.rtd",,"StudyData", $P$6, "Bar", "", "Low", $O$4, -$B258, $T$4,$S$4,,$Q$4,$R$4)</f>
        <v>16.63</v>
      </c>
      <c r="I258" s="23">
        <f xml:space="preserve"> RTD("cqg.rtd",,"StudyData", $P$6, "Bar", "", "Close", $O$4, -$B258, $T$4,$S$4,,$Q$4,$R$4)</f>
        <v>16.649999999999999</v>
      </c>
      <c r="J258" s="23"/>
      <c r="K258" s="23"/>
      <c r="L258" s="23"/>
    </row>
    <row r="259" spans="2:12" x14ac:dyDescent="0.3">
      <c r="B259" s="19">
        <f t="shared" si="10"/>
        <v>255</v>
      </c>
      <c r="C259" s="21">
        <f xml:space="preserve"> RTD("cqg.rtd",,"StudyData", $P$6, "Bar", "", "Time", $O$4,-$B259, $T$4, "", "","False")</f>
        <v>42667.819444444445</v>
      </c>
      <c r="D259" s="22" t="str">
        <f t="shared" si="9"/>
        <v>19:40</v>
      </c>
      <c r="E259" s="22">
        <f xml:space="preserve"> RTD("cqg.rtd",,"StudyData", $P$6, "Bar", "", "Time", $O$4, -$B259,$T$4,$S$4, "","False")</f>
        <v>42667.819444444445</v>
      </c>
      <c r="F259" s="23">
        <f xml:space="preserve"> RTD("cqg.rtd",,"StudyData", $P$6, "Bar", "", "Open", $O$4, -$B259, $T$4,$S$4,,$Q$4,$R$4)</f>
        <v>16.63</v>
      </c>
      <c r="G259" s="23">
        <f xml:space="preserve"> RTD("cqg.rtd",,"StudyData", $P$6, "Bar", "", "High", $O$4, -$B259, $T$4,$S$4,,$Q$4,$R$4)</f>
        <v>16.68</v>
      </c>
      <c r="H259" s="23">
        <f xml:space="preserve"> RTD("cqg.rtd",,"StudyData", $P$6, "Bar", "", "Low", $O$4, -$B259, $T$4,$S$4,,$Q$4,$R$4)</f>
        <v>16.600000000000001</v>
      </c>
      <c r="I259" s="23">
        <f xml:space="preserve"> RTD("cqg.rtd",,"StudyData", $P$6, "Bar", "", "Close", $O$4, -$B259, $T$4,$S$4,,$Q$4,$R$4)</f>
        <v>16.649999999999999</v>
      </c>
      <c r="J259" s="23"/>
      <c r="K259" s="23"/>
      <c r="L259" s="23"/>
    </row>
    <row r="260" spans="2:12" x14ac:dyDescent="0.3">
      <c r="B260" s="19">
        <f t="shared" si="10"/>
        <v>256</v>
      </c>
      <c r="C260" s="21">
        <f xml:space="preserve"> RTD("cqg.rtd",,"StudyData", $P$6, "Bar", "", "Time", $O$4,-$B260, $T$4, "", "","False")</f>
        <v>42667.805555555555</v>
      </c>
      <c r="D260" s="22" t="str">
        <f t="shared" si="9"/>
        <v>19:20</v>
      </c>
      <c r="E260" s="22">
        <f xml:space="preserve"> RTD("cqg.rtd",,"StudyData", $P$6, "Bar", "", "Time", $O$4, -$B260,$T$4,$S$4, "","False")</f>
        <v>42667.805555555555</v>
      </c>
      <c r="F260" s="23">
        <f xml:space="preserve"> RTD("cqg.rtd",,"StudyData", $P$6, "Bar", "", "Open", $O$4, -$B260, $T$4,$S$4,,$Q$4,$R$4)</f>
        <v>16.649999999999999</v>
      </c>
      <c r="G260" s="23">
        <f xml:space="preserve"> RTD("cqg.rtd",,"StudyData", $P$6, "Bar", "", "High", $O$4, -$B260, $T$4,$S$4,,$Q$4,$R$4)</f>
        <v>16.7</v>
      </c>
      <c r="H260" s="23">
        <f xml:space="preserve"> RTD("cqg.rtd",,"StudyData", $P$6, "Bar", "", "Low", $O$4, -$B260, $T$4,$S$4,,$Q$4,$R$4)</f>
        <v>16.63</v>
      </c>
      <c r="I260" s="23">
        <f xml:space="preserve"> RTD("cqg.rtd",,"StudyData", $P$6, "Bar", "", "Close", $O$4, -$B260, $T$4,$S$4,,$Q$4,$R$4)</f>
        <v>16.63</v>
      </c>
      <c r="J260" s="23"/>
      <c r="K260" s="23"/>
      <c r="L260" s="23"/>
    </row>
    <row r="261" spans="2:12" x14ac:dyDescent="0.3">
      <c r="B261" s="19">
        <f t="shared" si="10"/>
        <v>257</v>
      </c>
      <c r="C261" s="21">
        <f xml:space="preserve"> RTD("cqg.rtd",,"StudyData", $P$6, "Bar", "", "Time", $O$4,-$B261, $T$4, "", "","False")</f>
        <v>42667.791666666664</v>
      </c>
      <c r="D261" s="22" t="str">
        <f t="shared" ref="D261:D303" si="11">IF(ISTEXT($O$4),TEXT(C261,"MM/DD/YY"),TEXT(E261,"H:MM"))</f>
        <v>19:00</v>
      </c>
      <c r="E261" s="22">
        <f xml:space="preserve"> RTD("cqg.rtd",,"StudyData", $P$6, "Bar", "", "Time", $O$4, -$B261,$T$4,$S$4, "","False")</f>
        <v>42667.791666666664</v>
      </c>
      <c r="F261" s="23">
        <f xml:space="preserve"> RTD("cqg.rtd",,"StudyData", $P$6, "Bar", "", "Open", $O$4, -$B261, $T$4,$S$4,,$Q$4,$R$4)</f>
        <v>16.68</v>
      </c>
      <c r="G261" s="23">
        <f xml:space="preserve"> RTD("cqg.rtd",,"StudyData", $P$6, "Bar", "", "High", $O$4, -$B261, $T$4,$S$4,,$Q$4,$R$4)</f>
        <v>16.72</v>
      </c>
      <c r="H261" s="23">
        <f xml:space="preserve"> RTD("cqg.rtd",,"StudyData", $P$6, "Bar", "", "Low", $O$4, -$B261, $T$4,$S$4,,$Q$4,$R$4)</f>
        <v>16.649999999999999</v>
      </c>
      <c r="I261" s="23">
        <f xml:space="preserve"> RTD("cqg.rtd",,"StudyData", $P$6, "Bar", "", "Close", $O$4, -$B261, $T$4,$S$4,,$Q$4,$R$4)</f>
        <v>16.7</v>
      </c>
      <c r="J261" s="23"/>
      <c r="K261" s="23"/>
      <c r="L261" s="23"/>
    </row>
    <row r="262" spans="2:12" x14ac:dyDescent="0.3">
      <c r="B262" s="19">
        <f t="shared" ref="B262:B303" si="12">B261+1</f>
        <v>258</v>
      </c>
      <c r="C262" s="21">
        <f xml:space="preserve"> RTD("cqg.rtd",,"StudyData", $P$6, "Bar", "", "Time", $O$4,-$B262, $T$4, "", "","False")</f>
        <v>42667.777777777781</v>
      </c>
      <c r="D262" s="22" t="str">
        <f t="shared" si="11"/>
        <v>18:40</v>
      </c>
      <c r="E262" s="22">
        <f xml:space="preserve"> RTD("cqg.rtd",,"StudyData", $P$6, "Bar", "", "Time", $O$4, -$B262,$T$4,$S$4, "","False")</f>
        <v>42667.777777777781</v>
      </c>
      <c r="F262" s="23">
        <f xml:space="preserve"> RTD("cqg.rtd",,"StudyData", $P$6, "Bar", "", "Open", $O$4, -$B262, $T$4,$S$4,,$Q$4,$R$4)</f>
        <v>16.690000000000001</v>
      </c>
      <c r="G262" s="23">
        <f xml:space="preserve"> RTD("cqg.rtd",,"StudyData", $P$6, "Bar", "", "High", $O$4, -$B262, $T$4,$S$4,,$Q$4,$R$4)</f>
        <v>16.71</v>
      </c>
      <c r="H262" s="23">
        <f xml:space="preserve"> RTD("cqg.rtd",,"StudyData", $P$6, "Bar", "", "Low", $O$4, -$B262, $T$4,$S$4,,$Q$4,$R$4)</f>
        <v>16.68</v>
      </c>
      <c r="I262" s="23">
        <f xml:space="preserve"> RTD("cqg.rtd",,"StudyData", $P$6, "Bar", "", "Close", $O$4, -$B262, $T$4,$S$4,,$Q$4,$R$4)</f>
        <v>16.690000000000001</v>
      </c>
      <c r="J262" s="23"/>
      <c r="K262" s="23"/>
      <c r="L262" s="23"/>
    </row>
    <row r="263" spans="2:12" x14ac:dyDescent="0.3">
      <c r="B263" s="19">
        <f t="shared" si="12"/>
        <v>259</v>
      </c>
      <c r="C263" s="21">
        <f xml:space="preserve"> RTD("cqg.rtd",,"StudyData", $P$6, "Bar", "", "Time", $O$4,-$B263, $T$4, "", "","False")</f>
        <v>42667.763888888891</v>
      </c>
      <c r="D263" s="22" t="str">
        <f t="shared" si="11"/>
        <v>18:20</v>
      </c>
      <c r="E263" s="22">
        <f xml:space="preserve"> RTD("cqg.rtd",,"StudyData", $P$6, "Bar", "", "Time", $O$4, -$B263,$T$4,$S$4, "","False")</f>
        <v>42667.763888888891</v>
      </c>
      <c r="F263" s="23">
        <f xml:space="preserve"> RTD("cqg.rtd",,"StudyData", $P$6, "Bar", "", "Open", $O$4, -$B263, $T$4,$S$4,,$Q$4,$R$4)</f>
        <v>16.68</v>
      </c>
      <c r="G263" s="23">
        <f xml:space="preserve"> RTD("cqg.rtd",,"StudyData", $P$6, "Bar", "", "High", $O$4, -$B263, $T$4,$S$4,,$Q$4,$R$4)</f>
        <v>16.690000000000001</v>
      </c>
      <c r="H263" s="23">
        <f xml:space="preserve"> RTD("cqg.rtd",,"StudyData", $P$6, "Bar", "", "Low", $O$4, -$B263, $T$4,$S$4,,$Q$4,$R$4)</f>
        <v>16.64</v>
      </c>
      <c r="I263" s="23">
        <f xml:space="preserve"> RTD("cqg.rtd",,"StudyData", $P$6, "Bar", "", "Close", $O$4, -$B263, $T$4,$S$4,,$Q$4,$R$4)</f>
        <v>16.690000000000001</v>
      </c>
      <c r="J263" s="23"/>
      <c r="K263" s="23"/>
      <c r="L263" s="23"/>
    </row>
    <row r="264" spans="2:12" x14ac:dyDescent="0.3">
      <c r="B264" s="19">
        <f t="shared" si="12"/>
        <v>260</v>
      </c>
      <c r="C264" s="21">
        <f xml:space="preserve"> RTD("cqg.rtd",,"StudyData", $P$6, "Bar", "", "Time", $O$4,-$B264, $T$4, "", "","False")</f>
        <v>42667.75</v>
      </c>
      <c r="D264" s="22" t="str">
        <f t="shared" si="11"/>
        <v>18:00</v>
      </c>
      <c r="E264" s="22">
        <f xml:space="preserve"> RTD("cqg.rtd",,"StudyData", $P$6, "Bar", "", "Time", $O$4, -$B264,$T$4,$S$4, "","False")</f>
        <v>42667.75</v>
      </c>
      <c r="F264" s="23">
        <f xml:space="preserve"> RTD("cqg.rtd",,"StudyData", $P$6, "Bar", "", "Open", $O$4, -$B264, $T$4,$S$4,,$Q$4,$R$4)</f>
        <v>16.690000000000001</v>
      </c>
      <c r="G264" s="23">
        <f xml:space="preserve"> RTD("cqg.rtd",,"StudyData", $P$6, "Bar", "", "High", $O$4, -$B264, $T$4,$S$4,,$Q$4,$R$4)</f>
        <v>16.690000000000001</v>
      </c>
      <c r="H264" s="23">
        <f xml:space="preserve"> RTD("cqg.rtd",,"StudyData", $P$6, "Bar", "", "Low", $O$4, -$B264, $T$4,$S$4,,$Q$4,$R$4)</f>
        <v>16.68</v>
      </c>
      <c r="I264" s="23">
        <f xml:space="preserve"> RTD("cqg.rtd",,"StudyData", $P$6, "Bar", "", "Close", $O$4, -$B264, $T$4,$S$4,,$Q$4,$R$4)</f>
        <v>16.68</v>
      </c>
      <c r="J264" s="23"/>
      <c r="K264" s="23"/>
      <c r="L264" s="23"/>
    </row>
    <row r="265" spans="2:12" x14ac:dyDescent="0.3">
      <c r="B265" s="19">
        <f t="shared" si="12"/>
        <v>261</v>
      </c>
      <c r="C265" s="21">
        <f xml:space="preserve"> RTD("cqg.rtd",,"StudyData", $P$6, "Bar", "", "Time", $O$4,-$B265, $T$4, "", "","False")</f>
        <v>42667.736111111109</v>
      </c>
      <c r="D265" s="22" t="str">
        <f t="shared" si="11"/>
        <v>17:40</v>
      </c>
      <c r="E265" s="22">
        <f xml:space="preserve"> RTD("cqg.rtd",,"StudyData", $P$6, "Bar", "", "Time", $O$4, -$B265,$T$4,$S$4, "","False")</f>
        <v>42667.736111111109</v>
      </c>
      <c r="F265" s="23">
        <f xml:space="preserve"> RTD("cqg.rtd",,"StudyData", $P$6, "Bar", "", "Open", $O$4, -$B265, $T$4,$S$4,,$Q$4,$R$4)</f>
        <v>16.73</v>
      </c>
      <c r="G265" s="23">
        <f xml:space="preserve"> RTD("cqg.rtd",,"StudyData", $P$6, "Bar", "", "High", $O$4, -$B265, $T$4,$S$4,,$Q$4,$R$4)</f>
        <v>16.739999999999998</v>
      </c>
      <c r="H265" s="23">
        <f xml:space="preserve"> RTD("cqg.rtd",,"StudyData", $P$6, "Bar", "", "Low", $O$4, -$B265, $T$4,$S$4,,$Q$4,$R$4)</f>
        <v>16.670000000000002</v>
      </c>
      <c r="I265" s="23">
        <f xml:space="preserve"> RTD("cqg.rtd",,"StudyData", $P$6, "Bar", "", "Close", $O$4, -$B265, $T$4,$S$4,,$Q$4,$R$4)</f>
        <v>16.690000000000001</v>
      </c>
      <c r="J265" s="23"/>
      <c r="K265" s="23"/>
      <c r="L265" s="23"/>
    </row>
    <row r="266" spans="2:12" x14ac:dyDescent="0.3">
      <c r="B266" s="19">
        <f t="shared" si="12"/>
        <v>262</v>
      </c>
      <c r="C266" s="21">
        <f xml:space="preserve"> RTD("cqg.rtd",,"StudyData", $P$6, "Bar", "", "Time", $O$4,-$B266, $T$4, "", "","False")</f>
        <v>42667.722222222219</v>
      </c>
      <c r="D266" s="22" t="str">
        <f t="shared" si="11"/>
        <v>17:20</v>
      </c>
      <c r="E266" s="22">
        <f xml:space="preserve"> RTD("cqg.rtd",,"StudyData", $P$6, "Bar", "", "Time", $O$4, -$B266,$T$4,$S$4, "","False")</f>
        <v>42667.722222222219</v>
      </c>
      <c r="F266" s="23">
        <f xml:space="preserve"> RTD("cqg.rtd",,"StudyData", $P$6, "Bar", "", "Open", $O$4, -$B266, $T$4,$S$4,,$Q$4,$R$4)</f>
        <v>16.61</v>
      </c>
      <c r="G266" s="23">
        <f xml:space="preserve"> RTD("cqg.rtd",,"StudyData", $P$6, "Bar", "", "High", $O$4, -$B266, $T$4,$S$4,,$Q$4,$R$4)</f>
        <v>16.75</v>
      </c>
      <c r="H266" s="23">
        <f xml:space="preserve"> RTD("cqg.rtd",,"StudyData", $P$6, "Bar", "", "Low", $O$4, -$B266, $T$4,$S$4,,$Q$4,$R$4)</f>
        <v>16.61</v>
      </c>
      <c r="I266" s="23">
        <f xml:space="preserve"> RTD("cqg.rtd",,"StudyData", $P$6, "Bar", "", "Close", $O$4, -$B266, $T$4,$S$4,,$Q$4,$R$4)</f>
        <v>16.739999999999998</v>
      </c>
      <c r="J266" s="23"/>
      <c r="K266" s="23"/>
      <c r="L266" s="23"/>
    </row>
    <row r="267" spans="2:12" x14ac:dyDescent="0.3">
      <c r="B267" s="19">
        <f t="shared" si="12"/>
        <v>263</v>
      </c>
      <c r="C267" s="21">
        <f xml:space="preserve"> RTD("cqg.rtd",,"StudyData", $P$6, "Bar", "", "Time", $O$4,-$B267, $T$4, "", "","False")</f>
        <v>42667.708333333336</v>
      </c>
      <c r="D267" s="22" t="str">
        <f t="shared" si="11"/>
        <v>17:00</v>
      </c>
      <c r="E267" s="22">
        <f xml:space="preserve"> RTD("cqg.rtd",,"StudyData", $P$6, "Bar", "", "Time", $O$4, -$B267,$T$4,$S$4, "","False")</f>
        <v>42667.708333333336</v>
      </c>
      <c r="F267" s="23">
        <f xml:space="preserve"> RTD("cqg.rtd",,"StudyData", $P$6, "Bar", "", "Open", $O$4, -$B267, $T$4,$S$4,,$Q$4,$R$4)</f>
        <v>16.64</v>
      </c>
      <c r="G267" s="23">
        <f xml:space="preserve"> RTD("cqg.rtd",,"StudyData", $P$6, "Bar", "", "High", $O$4, -$B267, $T$4,$S$4,,$Q$4,$R$4)</f>
        <v>16.670000000000002</v>
      </c>
      <c r="H267" s="23">
        <f xml:space="preserve"> RTD("cqg.rtd",,"StudyData", $P$6, "Bar", "", "Low", $O$4, -$B267, $T$4,$S$4,,$Q$4,$R$4)</f>
        <v>16.61</v>
      </c>
      <c r="I267" s="23">
        <f xml:space="preserve"> RTD("cqg.rtd",,"StudyData", $P$6, "Bar", "", "Close", $O$4, -$B267, $T$4,$S$4,,$Q$4,$R$4)</f>
        <v>16.61</v>
      </c>
      <c r="J267" s="23"/>
      <c r="K267" s="23"/>
      <c r="L267" s="23"/>
    </row>
    <row r="268" spans="2:12" x14ac:dyDescent="0.3">
      <c r="B268" s="19">
        <f t="shared" si="12"/>
        <v>264</v>
      </c>
      <c r="C268" s="21">
        <f xml:space="preserve"> RTD("cqg.rtd",,"StudyData", $P$6, "Bar", "", "Time", $O$4,-$B268, $T$4, "", "","False")</f>
        <v>42667.659722222219</v>
      </c>
      <c r="D268" s="22" t="str">
        <f t="shared" si="11"/>
        <v>15:50</v>
      </c>
      <c r="E268" s="22">
        <f xml:space="preserve"> RTD("cqg.rtd",,"StudyData", $P$6, "Bar", "", "Time", $O$4, -$B268,$T$4,$S$4, "","False")</f>
        <v>42667.659722222219</v>
      </c>
      <c r="F268" s="23">
        <f xml:space="preserve"> RTD("cqg.rtd",,"StudyData", $P$6, "Bar", "", "Open", $O$4, -$B268, $T$4,$S$4,,$Q$4,$R$4)</f>
        <v>16.670000000000002</v>
      </c>
      <c r="G268" s="23">
        <f xml:space="preserve"> RTD("cqg.rtd",,"StudyData", $P$6, "Bar", "", "High", $O$4, -$B268, $T$4,$S$4,,$Q$4,$R$4)</f>
        <v>16.7</v>
      </c>
      <c r="H268" s="23">
        <f xml:space="preserve"> RTD("cqg.rtd",,"StudyData", $P$6, "Bar", "", "Low", $O$4, -$B268, $T$4,$S$4,,$Q$4,$R$4)</f>
        <v>16.59</v>
      </c>
      <c r="I268" s="23">
        <f xml:space="preserve"> RTD("cqg.rtd",,"StudyData", $P$6, "Bar", "", "Close", $O$4, -$B268, $T$4,$S$4,,$Q$4,$R$4)</f>
        <v>16.7</v>
      </c>
      <c r="J268" s="23"/>
      <c r="K268" s="23"/>
      <c r="L268" s="23"/>
    </row>
    <row r="269" spans="2:12" x14ac:dyDescent="0.3">
      <c r="B269" s="19">
        <f t="shared" si="12"/>
        <v>265</v>
      </c>
      <c r="C269" s="21">
        <f xml:space="preserve"> RTD("cqg.rtd",,"StudyData", $P$6, "Bar", "", "Time", $O$4,-$B269, $T$4, "", "","False")</f>
        <v>42667.645833333336</v>
      </c>
      <c r="D269" s="22" t="str">
        <f t="shared" si="11"/>
        <v>15:30</v>
      </c>
      <c r="E269" s="22">
        <f xml:space="preserve"> RTD("cqg.rtd",,"StudyData", $P$6, "Bar", "", "Time", $O$4, -$B269,$T$4,$S$4, "","False")</f>
        <v>42667.645833333336</v>
      </c>
      <c r="F269" s="23">
        <f xml:space="preserve"> RTD("cqg.rtd",,"StudyData", $P$6, "Bar", "", "Open", $O$4, -$B269, $T$4,$S$4,,$Q$4,$R$4)</f>
        <v>16.7</v>
      </c>
      <c r="G269" s="23">
        <f xml:space="preserve"> RTD("cqg.rtd",,"StudyData", $P$6, "Bar", "", "High", $O$4, -$B269, $T$4,$S$4,,$Q$4,$R$4)</f>
        <v>16.7</v>
      </c>
      <c r="H269" s="23">
        <f xml:space="preserve"> RTD("cqg.rtd",,"StudyData", $P$6, "Bar", "", "Low", $O$4, -$B269, $T$4,$S$4,,$Q$4,$R$4)</f>
        <v>16.62</v>
      </c>
      <c r="I269" s="23">
        <f xml:space="preserve"> RTD("cqg.rtd",,"StudyData", $P$6, "Bar", "", "Close", $O$4, -$B269, $T$4,$S$4,,$Q$4,$R$4)</f>
        <v>16.68</v>
      </c>
      <c r="J269" s="23"/>
      <c r="K269" s="23"/>
      <c r="L269" s="23"/>
    </row>
    <row r="270" spans="2:12" x14ac:dyDescent="0.3">
      <c r="B270" s="19">
        <f t="shared" si="12"/>
        <v>266</v>
      </c>
      <c r="C270" s="21">
        <f xml:space="preserve"> RTD("cqg.rtd",,"StudyData", $P$6, "Bar", "", "Time", $O$4,-$B270, $T$4, "", "","False")</f>
        <v>42667.631944444445</v>
      </c>
      <c r="D270" s="22" t="str">
        <f t="shared" si="11"/>
        <v>15:10</v>
      </c>
      <c r="E270" s="22">
        <f xml:space="preserve"> RTD("cqg.rtd",,"StudyData", $P$6, "Bar", "", "Time", $O$4, -$B270,$T$4,$S$4, "","False")</f>
        <v>42667.631944444445</v>
      </c>
      <c r="F270" s="23">
        <f xml:space="preserve"> RTD("cqg.rtd",,"StudyData", $P$6, "Bar", "", "Open", $O$4, -$B270, $T$4,$S$4,,$Q$4,$R$4)</f>
        <v>16.61</v>
      </c>
      <c r="G270" s="23">
        <f xml:space="preserve"> RTD("cqg.rtd",,"StudyData", $P$6, "Bar", "", "High", $O$4, -$B270, $T$4,$S$4,,$Q$4,$R$4)</f>
        <v>16.690000000000001</v>
      </c>
      <c r="H270" s="23">
        <f xml:space="preserve"> RTD("cqg.rtd",,"StudyData", $P$6, "Bar", "", "Low", $O$4, -$B270, $T$4,$S$4,,$Q$4,$R$4)</f>
        <v>16.61</v>
      </c>
      <c r="I270" s="23">
        <f xml:space="preserve"> RTD("cqg.rtd",,"StudyData", $P$6, "Bar", "", "Close", $O$4, -$B270, $T$4,$S$4,,$Q$4,$R$4)</f>
        <v>16.64</v>
      </c>
      <c r="J270" s="23"/>
      <c r="K270" s="23"/>
      <c r="L270" s="23"/>
    </row>
    <row r="271" spans="2:12" x14ac:dyDescent="0.3">
      <c r="B271" s="19">
        <f t="shared" si="12"/>
        <v>267</v>
      </c>
      <c r="C271" s="21">
        <f xml:space="preserve"> RTD("cqg.rtd",,"StudyData", $P$6, "Bar", "", "Time", $O$4,-$B271, $T$4, "", "","False")</f>
        <v>42667.618055555555</v>
      </c>
      <c r="D271" s="22" t="str">
        <f t="shared" si="11"/>
        <v>14:50</v>
      </c>
      <c r="E271" s="22">
        <f xml:space="preserve"> RTD("cqg.rtd",,"StudyData", $P$6, "Bar", "", "Time", $O$4, -$B271,$T$4,$S$4, "","False")</f>
        <v>42667.618055555555</v>
      </c>
      <c r="F271" s="23">
        <f xml:space="preserve"> RTD("cqg.rtd",,"StudyData", $P$6, "Bar", "", "Open", $O$4, -$B271, $T$4,$S$4,,$Q$4,$R$4)</f>
        <v>16.61</v>
      </c>
      <c r="G271" s="23">
        <f xml:space="preserve"> RTD("cqg.rtd",,"StudyData", $P$6, "Bar", "", "High", $O$4, -$B271, $T$4,$S$4,,$Q$4,$R$4)</f>
        <v>16.649999999999999</v>
      </c>
      <c r="H271" s="23">
        <f xml:space="preserve"> RTD("cqg.rtd",,"StudyData", $P$6, "Bar", "", "Low", $O$4, -$B271, $T$4,$S$4,,$Q$4,$R$4)</f>
        <v>16.559999999999999</v>
      </c>
      <c r="I271" s="23">
        <f xml:space="preserve"> RTD("cqg.rtd",,"StudyData", $P$6, "Bar", "", "Close", $O$4, -$B271, $T$4,$S$4,,$Q$4,$R$4)</f>
        <v>16.64</v>
      </c>
      <c r="J271" s="23"/>
      <c r="K271" s="23"/>
      <c r="L271" s="23"/>
    </row>
    <row r="272" spans="2:12" x14ac:dyDescent="0.3">
      <c r="B272" s="19">
        <f t="shared" si="12"/>
        <v>268</v>
      </c>
      <c r="C272" s="21">
        <f xml:space="preserve"> RTD("cqg.rtd",,"StudyData", $P$6, "Bar", "", "Time", $O$4,-$B272, $T$4, "", "","False")</f>
        <v>42667.604166666664</v>
      </c>
      <c r="D272" s="22" t="str">
        <f t="shared" si="11"/>
        <v>14:30</v>
      </c>
      <c r="E272" s="22">
        <f xml:space="preserve"> RTD("cqg.rtd",,"StudyData", $P$6, "Bar", "", "Time", $O$4, -$B272,$T$4,$S$4, "","False")</f>
        <v>42667.604166666664</v>
      </c>
      <c r="F272" s="23">
        <f xml:space="preserve"> RTD("cqg.rtd",,"StudyData", $P$6, "Bar", "", "Open", $O$4, -$B272, $T$4,$S$4,,$Q$4,$R$4)</f>
        <v>16.600000000000001</v>
      </c>
      <c r="G272" s="23">
        <f xml:space="preserve"> RTD("cqg.rtd",,"StudyData", $P$6, "Bar", "", "High", $O$4, -$B272, $T$4,$S$4,,$Q$4,$R$4)</f>
        <v>16.66</v>
      </c>
      <c r="H272" s="23">
        <f xml:space="preserve"> RTD("cqg.rtd",,"StudyData", $P$6, "Bar", "", "Low", $O$4, -$B272, $T$4,$S$4,,$Q$4,$R$4)</f>
        <v>16.579999999999998</v>
      </c>
      <c r="I272" s="23">
        <f xml:space="preserve"> RTD("cqg.rtd",,"StudyData", $P$6, "Bar", "", "Close", $O$4, -$B272, $T$4,$S$4,,$Q$4,$R$4)</f>
        <v>16.649999999999999</v>
      </c>
      <c r="J272" s="23"/>
      <c r="K272" s="23"/>
      <c r="L272" s="23"/>
    </row>
    <row r="273" spans="2:12" x14ac:dyDescent="0.3">
      <c r="B273" s="19">
        <f t="shared" si="12"/>
        <v>269</v>
      </c>
      <c r="C273" s="21">
        <f xml:space="preserve"> RTD("cqg.rtd",,"StudyData", $P$6, "Bar", "", "Time", $O$4,-$B273, $T$4, "", "","False")</f>
        <v>42667.590277777781</v>
      </c>
      <c r="D273" s="22" t="str">
        <f t="shared" si="11"/>
        <v>14:10</v>
      </c>
      <c r="E273" s="22">
        <f xml:space="preserve"> RTD("cqg.rtd",,"StudyData", $P$6, "Bar", "", "Time", $O$4, -$B273,$T$4,$S$4, "","False")</f>
        <v>42667.590277777781</v>
      </c>
      <c r="F273" s="23">
        <f xml:space="preserve"> RTD("cqg.rtd",,"StudyData", $P$6, "Bar", "", "Open", $O$4, -$B273, $T$4,$S$4,,$Q$4,$R$4)</f>
        <v>16.57</v>
      </c>
      <c r="G273" s="23">
        <f xml:space="preserve"> RTD("cqg.rtd",,"StudyData", $P$6, "Bar", "", "High", $O$4, -$B273, $T$4,$S$4,,$Q$4,$R$4)</f>
        <v>16.62</v>
      </c>
      <c r="H273" s="23">
        <f xml:space="preserve"> RTD("cqg.rtd",,"StudyData", $P$6, "Bar", "", "Low", $O$4, -$B273, $T$4,$S$4,,$Q$4,$R$4)</f>
        <v>16.559999999999999</v>
      </c>
      <c r="I273" s="23">
        <f xml:space="preserve"> RTD("cqg.rtd",,"StudyData", $P$6, "Bar", "", "Close", $O$4, -$B273, $T$4,$S$4,,$Q$4,$R$4)</f>
        <v>16.62</v>
      </c>
      <c r="J273" s="23"/>
      <c r="K273" s="23"/>
      <c r="L273" s="23"/>
    </row>
    <row r="274" spans="2:12" x14ac:dyDescent="0.3">
      <c r="B274" s="19">
        <f t="shared" si="12"/>
        <v>270</v>
      </c>
      <c r="C274" s="21">
        <f xml:space="preserve"> RTD("cqg.rtd",,"StudyData", $P$6, "Bar", "", "Time", $O$4,-$B274, $T$4, "", "","False")</f>
        <v>42667.576388888891</v>
      </c>
      <c r="D274" s="22" t="str">
        <f t="shared" si="11"/>
        <v>13:50</v>
      </c>
      <c r="E274" s="22">
        <f xml:space="preserve"> RTD("cqg.rtd",,"StudyData", $P$6, "Bar", "", "Time", $O$4, -$B274,$T$4,$S$4, "","False")</f>
        <v>42667.576388888891</v>
      </c>
      <c r="F274" s="23">
        <f xml:space="preserve"> RTD("cqg.rtd",,"StudyData", $P$6, "Bar", "", "Open", $O$4, -$B274, $T$4,$S$4,,$Q$4,$R$4)</f>
        <v>16.62</v>
      </c>
      <c r="G274" s="23">
        <f xml:space="preserve"> RTD("cqg.rtd",,"StudyData", $P$6, "Bar", "", "High", $O$4, -$B274, $T$4,$S$4,,$Q$4,$R$4)</f>
        <v>16.649999999999999</v>
      </c>
      <c r="H274" s="23">
        <f xml:space="preserve"> RTD("cqg.rtd",,"StudyData", $P$6, "Bar", "", "Low", $O$4, -$B274, $T$4,$S$4,,$Q$4,$R$4)</f>
        <v>16.579999999999998</v>
      </c>
      <c r="I274" s="23">
        <f xml:space="preserve"> RTD("cqg.rtd",,"StudyData", $P$6, "Bar", "", "Close", $O$4, -$B274, $T$4,$S$4,,$Q$4,$R$4)</f>
        <v>16.62</v>
      </c>
      <c r="J274" s="23"/>
      <c r="K274" s="23"/>
      <c r="L274" s="23"/>
    </row>
    <row r="275" spans="2:12" x14ac:dyDescent="0.3">
      <c r="B275" s="19">
        <f t="shared" si="12"/>
        <v>271</v>
      </c>
      <c r="C275" s="21">
        <f xml:space="preserve"> RTD("cqg.rtd",,"StudyData", $P$6, "Bar", "", "Time", $O$4,-$B275, $T$4, "", "","False")</f>
        <v>42667.5625</v>
      </c>
      <c r="D275" s="22" t="str">
        <f t="shared" si="11"/>
        <v>13:30</v>
      </c>
      <c r="E275" s="22">
        <f xml:space="preserve"> RTD("cqg.rtd",,"StudyData", $P$6, "Bar", "", "Time", $O$4, -$B275,$T$4,$S$4, "","False")</f>
        <v>42667.5625</v>
      </c>
      <c r="F275" s="23">
        <f xml:space="preserve"> RTD("cqg.rtd",,"StudyData", $P$6, "Bar", "", "Open", $O$4, -$B275, $T$4,$S$4,,$Q$4,$R$4)</f>
        <v>16.63</v>
      </c>
      <c r="G275" s="23">
        <f xml:space="preserve"> RTD("cqg.rtd",,"StudyData", $P$6, "Bar", "", "High", $O$4, -$B275, $T$4,$S$4,,$Q$4,$R$4)</f>
        <v>16.66</v>
      </c>
      <c r="H275" s="23">
        <f xml:space="preserve"> RTD("cqg.rtd",,"StudyData", $P$6, "Bar", "", "Low", $O$4, -$B275, $T$4,$S$4,,$Q$4,$R$4)</f>
        <v>16.54</v>
      </c>
      <c r="I275" s="23">
        <f xml:space="preserve"> RTD("cqg.rtd",,"StudyData", $P$6, "Bar", "", "Close", $O$4, -$B275, $T$4,$S$4,,$Q$4,$R$4)</f>
        <v>16.579999999999998</v>
      </c>
      <c r="J275" s="23"/>
      <c r="K275" s="23"/>
      <c r="L275" s="23"/>
    </row>
    <row r="276" spans="2:12" x14ac:dyDescent="0.3">
      <c r="B276" s="19">
        <f t="shared" si="12"/>
        <v>272</v>
      </c>
      <c r="C276" s="21">
        <f xml:space="preserve"> RTD("cqg.rtd",,"StudyData", $P$6, "Bar", "", "Time", $O$4,-$B276, $T$4, "", "","False")</f>
        <v>42667.555555555555</v>
      </c>
      <c r="D276" s="22" t="str">
        <f t="shared" si="11"/>
        <v>13:20</v>
      </c>
      <c r="E276" s="22">
        <f xml:space="preserve"> RTD("cqg.rtd",,"StudyData", $P$6, "Bar", "", "Time", $O$4, -$B276,$T$4,$S$4, "","False")</f>
        <v>42667.555555555555</v>
      </c>
      <c r="F276" s="23">
        <f xml:space="preserve"> RTD("cqg.rtd",,"StudyData", $P$6, "Bar", "", "Open", $O$4, -$B276, $T$4,$S$4,,$Q$4,$R$4)</f>
        <v>16.62</v>
      </c>
      <c r="G276" s="23">
        <f xml:space="preserve"> RTD("cqg.rtd",,"StudyData", $P$6, "Bar", "", "High", $O$4, -$B276, $T$4,$S$4,,$Q$4,$R$4)</f>
        <v>16.66</v>
      </c>
      <c r="H276" s="23">
        <f xml:space="preserve"> RTD("cqg.rtd",,"StudyData", $P$6, "Bar", "", "Low", $O$4, -$B276, $T$4,$S$4,,$Q$4,$R$4)</f>
        <v>16.579999999999998</v>
      </c>
      <c r="I276" s="23">
        <f xml:space="preserve"> RTD("cqg.rtd",,"StudyData", $P$6, "Bar", "", "Close", $O$4, -$B276, $T$4,$S$4,,$Q$4,$R$4)</f>
        <v>16.66</v>
      </c>
      <c r="J276" s="23"/>
      <c r="K276" s="23"/>
      <c r="L276" s="23"/>
    </row>
    <row r="277" spans="2:12" x14ac:dyDescent="0.3">
      <c r="B277" s="19">
        <f t="shared" si="12"/>
        <v>273</v>
      </c>
      <c r="C277" s="21">
        <f xml:space="preserve"> RTD("cqg.rtd",,"StudyData", $P$6, "Bar", "", "Time", $O$4,-$B277, $T$4, "", "","False")</f>
        <v>42667.541666666664</v>
      </c>
      <c r="D277" s="22" t="str">
        <f t="shared" si="11"/>
        <v>13:00</v>
      </c>
      <c r="E277" s="22">
        <f xml:space="preserve"> RTD("cqg.rtd",,"StudyData", $P$6, "Bar", "", "Time", $O$4, -$B277,$T$4,$S$4, "","False")</f>
        <v>42667.541666666664</v>
      </c>
      <c r="F277" s="23">
        <f xml:space="preserve"> RTD("cqg.rtd",,"StudyData", $P$6, "Bar", "", "Open", $O$4, -$B277, $T$4,$S$4,,$Q$4,$R$4)</f>
        <v>16.45</v>
      </c>
      <c r="G277" s="23">
        <f xml:space="preserve"> RTD("cqg.rtd",,"StudyData", $P$6, "Bar", "", "High", $O$4, -$B277, $T$4,$S$4,,$Q$4,$R$4)</f>
        <v>16.63</v>
      </c>
      <c r="H277" s="23">
        <f xml:space="preserve"> RTD("cqg.rtd",,"StudyData", $P$6, "Bar", "", "Low", $O$4, -$B277, $T$4,$S$4,,$Q$4,$R$4)</f>
        <v>16.45</v>
      </c>
      <c r="I277" s="23">
        <f xml:space="preserve"> RTD("cqg.rtd",,"StudyData", $P$6, "Bar", "", "Close", $O$4, -$B277, $T$4,$S$4,,$Q$4,$R$4)</f>
        <v>16.579999999999998</v>
      </c>
      <c r="J277" s="23"/>
      <c r="K277" s="23"/>
      <c r="L277" s="23"/>
    </row>
    <row r="278" spans="2:12" x14ac:dyDescent="0.3">
      <c r="B278" s="19">
        <f t="shared" si="12"/>
        <v>274</v>
      </c>
      <c r="C278" s="21">
        <f xml:space="preserve"> RTD("cqg.rtd",,"StudyData", $P$6, "Bar", "", "Time", $O$4,-$B278, $T$4, "", "","False")</f>
        <v>42667.527777777781</v>
      </c>
      <c r="D278" s="22" t="str">
        <f t="shared" si="11"/>
        <v>12:40</v>
      </c>
      <c r="E278" s="22">
        <f xml:space="preserve"> RTD("cqg.rtd",,"StudyData", $P$6, "Bar", "", "Time", $O$4, -$B278,$T$4,$S$4, "","False")</f>
        <v>42667.527777777781</v>
      </c>
      <c r="F278" s="23">
        <f xml:space="preserve"> RTD("cqg.rtd",,"StudyData", $P$6, "Bar", "", "Open", $O$4, -$B278, $T$4,$S$4,,$Q$4,$R$4)</f>
        <v>16.53</v>
      </c>
      <c r="G278" s="23">
        <f xml:space="preserve"> RTD("cqg.rtd",,"StudyData", $P$6, "Bar", "", "High", $O$4, -$B278, $T$4,$S$4,,$Q$4,$R$4)</f>
        <v>16.57</v>
      </c>
      <c r="H278" s="23">
        <f xml:space="preserve"> RTD("cqg.rtd",,"StudyData", $P$6, "Bar", "", "Low", $O$4, -$B278, $T$4,$S$4,,$Q$4,$R$4)</f>
        <v>16.46</v>
      </c>
      <c r="I278" s="23">
        <f xml:space="preserve"> RTD("cqg.rtd",,"StudyData", $P$6, "Bar", "", "Close", $O$4, -$B278, $T$4,$S$4,,$Q$4,$R$4)</f>
        <v>16.46</v>
      </c>
      <c r="J278" s="23"/>
      <c r="K278" s="23"/>
      <c r="L278" s="23"/>
    </row>
    <row r="279" spans="2:12" x14ac:dyDescent="0.3">
      <c r="B279" s="19">
        <f t="shared" si="12"/>
        <v>275</v>
      </c>
      <c r="C279" s="21">
        <f xml:space="preserve"> RTD("cqg.rtd",,"StudyData", $P$6, "Bar", "", "Time", $O$4,-$B279, $T$4, "", "","False")</f>
        <v>42667.513888888891</v>
      </c>
      <c r="D279" s="22" t="str">
        <f t="shared" si="11"/>
        <v>12:20</v>
      </c>
      <c r="E279" s="22">
        <f xml:space="preserve"> RTD("cqg.rtd",,"StudyData", $P$6, "Bar", "", "Time", $O$4, -$B279,$T$4,$S$4, "","False")</f>
        <v>42667.513888888891</v>
      </c>
      <c r="F279" s="23">
        <f xml:space="preserve"> RTD("cqg.rtd",,"StudyData", $P$6, "Bar", "", "Open", $O$4, -$B279, $T$4,$S$4,,$Q$4,$R$4)</f>
        <v>16.36</v>
      </c>
      <c r="G279" s="23">
        <f xml:space="preserve"> RTD("cqg.rtd",,"StudyData", $P$6, "Bar", "", "High", $O$4, -$B279, $T$4,$S$4,,$Q$4,$R$4)</f>
        <v>16.600000000000001</v>
      </c>
      <c r="H279" s="23">
        <f xml:space="preserve"> RTD("cqg.rtd",,"StudyData", $P$6, "Bar", "", "Low", $O$4, -$B279, $T$4,$S$4,,$Q$4,$R$4)</f>
        <v>16.36</v>
      </c>
      <c r="I279" s="23">
        <f xml:space="preserve"> RTD("cqg.rtd",,"StudyData", $P$6, "Bar", "", "Close", $O$4, -$B279, $T$4,$S$4,,$Q$4,$R$4)</f>
        <v>16.53</v>
      </c>
      <c r="J279" s="23"/>
      <c r="K279" s="23"/>
      <c r="L279" s="23"/>
    </row>
    <row r="280" spans="2:12" x14ac:dyDescent="0.3">
      <c r="B280" s="19">
        <f t="shared" si="12"/>
        <v>276</v>
      </c>
      <c r="C280" s="21">
        <f xml:space="preserve"> RTD("cqg.rtd",,"StudyData", $P$6, "Bar", "", "Time", $O$4,-$B280, $T$4, "", "","False")</f>
        <v>42667.5</v>
      </c>
      <c r="D280" s="22" t="str">
        <f t="shared" si="11"/>
        <v>12:00</v>
      </c>
      <c r="E280" s="22">
        <f xml:space="preserve"> RTD("cqg.rtd",,"StudyData", $P$6, "Bar", "", "Time", $O$4, -$B280,$T$4,$S$4, "","False")</f>
        <v>42667.5</v>
      </c>
      <c r="F280" s="23">
        <f xml:space="preserve"> RTD("cqg.rtd",,"StudyData", $P$6, "Bar", "", "Open", $O$4, -$B280, $T$4,$S$4,,$Q$4,$R$4)</f>
        <v>16.329999999999998</v>
      </c>
      <c r="G280" s="23">
        <f xml:space="preserve"> RTD("cqg.rtd",,"StudyData", $P$6, "Bar", "", "High", $O$4, -$B280, $T$4,$S$4,,$Q$4,$R$4)</f>
        <v>16.38</v>
      </c>
      <c r="H280" s="23">
        <f xml:space="preserve"> RTD("cqg.rtd",,"StudyData", $P$6, "Bar", "", "Low", $O$4, -$B280, $T$4,$S$4,,$Q$4,$R$4)</f>
        <v>16.32</v>
      </c>
      <c r="I280" s="23">
        <f xml:space="preserve"> RTD("cqg.rtd",,"StudyData", $P$6, "Bar", "", "Close", $O$4, -$B280, $T$4,$S$4,,$Q$4,$R$4)</f>
        <v>16.350000000000001</v>
      </c>
      <c r="J280" s="23"/>
      <c r="K280" s="23"/>
      <c r="L280" s="23"/>
    </row>
    <row r="281" spans="2:12" x14ac:dyDescent="0.3">
      <c r="B281" s="19">
        <f t="shared" si="12"/>
        <v>277</v>
      </c>
      <c r="C281" s="21">
        <f xml:space="preserve"> RTD("cqg.rtd",,"StudyData", $P$6, "Bar", "", "Time", $O$4,-$B281, $T$4, "", "","False")</f>
        <v>42667.486111111109</v>
      </c>
      <c r="D281" s="22" t="str">
        <f t="shared" si="11"/>
        <v>11:40</v>
      </c>
      <c r="E281" s="22">
        <f xml:space="preserve"> RTD("cqg.rtd",,"StudyData", $P$6, "Bar", "", "Time", $O$4, -$B281,$T$4,$S$4, "","False")</f>
        <v>42667.486111111109</v>
      </c>
      <c r="F281" s="23">
        <f xml:space="preserve"> RTD("cqg.rtd",,"StudyData", $P$6, "Bar", "", "Open", $O$4, -$B281, $T$4,$S$4,,$Q$4,$R$4)</f>
        <v>16.329999999999998</v>
      </c>
      <c r="G281" s="23">
        <f xml:space="preserve"> RTD("cqg.rtd",,"StudyData", $P$6, "Bar", "", "High", $O$4, -$B281, $T$4,$S$4,,$Q$4,$R$4)</f>
        <v>16.38</v>
      </c>
      <c r="H281" s="23">
        <f xml:space="preserve"> RTD("cqg.rtd",,"StudyData", $P$6, "Bar", "", "Low", $O$4, -$B281, $T$4,$S$4,,$Q$4,$R$4)</f>
        <v>16.29</v>
      </c>
      <c r="I281" s="23">
        <f xml:space="preserve"> RTD("cqg.rtd",,"StudyData", $P$6, "Bar", "", "Close", $O$4, -$B281, $T$4,$S$4,,$Q$4,$R$4)</f>
        <v>16.37</v>
      </c>
      <c r="J281" s="23"/>
      <c r="K281" s="23"/>
      <c r="L281" s="23"/>
    </row>
    <row r="282" spans="2:12" x14ac:dyDescent="0.3">
      <c r="B282" s="19">
        <f t="shared" si="12"/>
        <v>278</v>
      </c>
      <c r="C282" s="21">
        <f xml:space="preserve"> RTD("cqg.rtd",,"StudyData", $P$6, "Bar", "", "Time", $O$4,-$B282, $T$4, "", "","False")</f>
        <v>42667.472222222219</v>
      </c>
      <c r="D282" s="22" t="str">
        <f t="shared" si="11"/>
        <v>11:20</v>
      </c>
      <c r="E282" s="22">
        <f xml:space="preserve"> RTD("cqg.rtd",,"StudyData", $P$6, "Bar", "", "Time", $O$4, -$B282,$T$4,$S$4, "","False")</f>
        <v>42667.472222222219</v>
      </c>
      <c r="F282" s="23">
        <f xml:space="preserve"> RTD("cqg.rtd",,"StudyData", $P$6, "Bar", "", "Open", $O$4, -$B282, $T$4,$S$4,,$Q$4,$R$4)</f>
        <v>16.21</v>
      </c>
      <c r="G282" s="23">
        <f xml:space="preserve"> RTD("cqg.rtd",,"StudyData", $P$6, "Bar", "", "High", $O$4, -$B282, $T$4,$S$4,,$Q$4,$R$4)</f>
        <v>16.3</v>
      </c>
      <c r="H282" s="23">
        <f xml:space="preserve"> RTD("cqg.rtd",,"StudyData", $P$6, "Bar", "", "Low", $O$4, -$B282, $T$4,$S$4,,$Q$4,$R$4)</f>
        <v>16.18</v>
      </c>
      <c r="I282" s="23">
        <f xml:space="preserve"> RTD("cqg.rtd",,"StudyData", $P$6, "Bar", "", "Close", $O$4, -$B282, $T$4,$S$4,,$Q$4,$R$4)</f>
        <v>16.3</v>
      </c>
      <c r="J282" s="23"/>
      <c r="K282" s="23"/>
      <c r="L282" s="23"/>
    </row>
    <row r="283" spans="2:12" x14ac:dyDescent="0.3">
      <c r="B283" s="19">
        <f t="shared" si="12"/>
        <v>279</v>
      </c>
      <c r="C283" s="21">
        <f xml:space="preserve"> RTD("cqg.rtd",,"StudyData", $P$6, "Bar", "", "Time", $O$4,-$B283, $T$4, "", "","False")</f>
        <v>42667.458333333336</v>
      </c>
      <c r="D283" s="22" t="str">
        <f t="shared" si="11"/>
        <v>11:00</v>
      </c>
      <c r="E283" s="22">
        <f xml:space="preserve"> RTD("cqg.rtd",,"StudyData", $P$6, "Bar", "", "Time", $O$4, -$B283,$T$4,$S$4, "","False")</f>
        <v>42667.458333333336</v>
      </c>
      <c r="F283" s="23">
        <f xml:space="preserve"> RTD("cqg.rtd",,"StudyData", $P$6, "Bar", "", "Open", $O$4, -$B283, $T$4,$S$4,,$Q$4,$R$4)</f>
        <v>16.34</v>
      </c>
      <c r="G283" s="23">
        <f xml:space="preserve"> RTD("cqg.rtd",,"StudyData", $P$6, "Bar", "", "High", $O$4, -$B283, $T$4,$S$4,,$Q$4,$R$4)</f>
        <v>16.36</v>
      </c>
      <c r="H283" s="23">
        <f xml:space="preserve"> RTD("cqg.rtd",,"StudyData", $P$6, "Bar", "", "Low", $O$4, -$B283, $T$4,$S$4,,$Q$4,$R$4)</f>
        <v>16.18</v>
      </c>
      <c r="I283" s="23">
        <f xml:space="preserve"> RTD("cqg.rtd",,"StudyData", $P$6, "Bar", "", "Close", $O$4, -$B283, $T$4,$S$4,,$Q$4,$R$4)</f>
        <v>16.18</v>
      </c>
      <c r="J283" s="23"/>
      <c r="K283" s="23"/>
      <c r="L283" s="23"/>
    </row>
    <row r="284" spans="2:12" x14ac:dyDescent="0.3">
      <c r="B284" s="19">
        <f t="shared" si="12"/>
        <v>280</v>
      </c>
      <c r="C284" s="21">
        <f xml:space="preserve"> RTD("cqg.rtd",,"StudyData", $P$6, "Bar", "", "Time", $O$4,-$B284, $T$4, "", "","False")</f>
        <v>42667.444444444445</v>
      </c>
      <c r="D284" s="22" t="str">
        <f t="shared" si="11"/>
        <v>10:40</v>
      </c>
      <c r="E284" s="22">
        <f xml:space="preserve"> RTD("cqg.rtd",,"StudyData", $P$6, "Bar", "", "Time", $O$4, -$B284,$T$4,$S$4, "","False")</f>
        <v>42667.444444444445</v>
      </c>
      <c r="F284" s="23">
        <f xml:space="preserve"> RTD("cqg.rtd",,"StudyData", $P$6, "Bar", "", "Open", $O$4, -$B284, $T$4,$S$4,,$Q$4,$R$4)</f>
        <v>16.420000000000002</v>
      </c>
      <c r="G284" s="23">
        <f xml:space="preserve"> RTD("cqg.rtd",,"StudyData", $P$6, "Bar", "", "High", $O$4, -$B284, $T$4,$S$4,,$Q$4,$R$4)</f>
        <v>16.420000000000002</v>
      </c>
      <c r="H284" s="23">
        <f xml:space="preserve"> RTD("cqg.rtd",,"StudyData", $P$6, "Bar", "", "Low", $O$4, -$B284, $T$4,$S$4,,$Q$4,$R$4)</f>
        <v>16.329999999999998</v>
      </c>
      <c r="I284" s="23">
        <f xml:space="preserve"> RTD("cqg.rtd",,"StudyData", $P$6, "Bar", "", "Close", $O$4, -$B284, $T$4,$S$4,,$Q$4,$R$4)</f>
        <v>16.37</v>
      </c>
      <c r="J284" s="23"/>
      <c r="K284" s="23"/>
      <c r="L284" s="23"/>
    </row>
    <row r="285" spans="2:12" x14ac:dyDescent="0.3">
      <c r="B285" s="19">
        <f t="shared" si="12"/>
        <v>281</v>
      </c>
      <c r="C285" s="21">
        <f xml:space="preserve"> RTD("cqg.rtd",,"StudyData", $P$6, "Bar", "", "Time", $O$4,-$B285, $T$4, "", "","False")</f>
        <v>42667.430555555555</v>
      </c>
      <c r="D285" s="22" t="str">
        <f t="shared" si="11"/>
        <v>10:20</v>
      </c>
      <c r="E285" s="22">
        <f xml:space="preserve"> RTD("cqg.rtd",,"StudyData", $P$6, "Bar", "", "Time", $O$4, -$B285,$T$4,$S$4, "","False")</f>
        <v>42667.430555555555</v>
      </c>
      <c r="F285" s="23">
        <f xml:space="preserve"> RTD("cqg.rtd",,"StudyData", $P$6, "Bar", "", "Open", $O$4, -$B285, $T$4,$S$4,,$Q$4,$R$4)</f>
        <v>16.46</v>
      </c>
      <c r="G285" s="23">
        <f xml:space="preserve"> RTD("cqg.rtd",,"StudyData", $P$6, "Bar", "", "High", $O$4, -$B285, $T$4,$S$4,,$Q$4,$R$4)</f>
        <v>16.5</v>
      </c>
      <c r="H285" s="23">
        <f xml:space="preserve"> RTD("cqg.rtd",,"StudyData", $P$6, "Bar", "", "Low", $O$4, -$B285, $T$4,$S$4,,$Q$4,$R$4)</f>
        <v>16.36</v>
      </c>
      <c r="I285" s="23">
        <f xml:space="preserve"> RTD("cqg.rtd",,"StudyData", $P$6, "Bar", "", "Close", $O$4, -$B285, $T$4,$S$4,,$Q$4,$R$4)</f>
        <v>16.41</v>
      </c>
      <c r="J285" s="23"/>
      <c r="K285" s="23"/>
      <c r="L285" s="23"/>
    </row>
    <row r="286" spans="2:12" x14ac:dyDescent="0.3">
      <c r="B286" s="19">
        <f t="shared" si="12"/>
        <v>282</v>
      </c>
      <c r="C286" s="21">
        <f xml:space="preserve"> RTD("cqg.rtd",,"StudyData", $P$6, "Bar", "", "Time", $O$4,-$B286, $T$4, "", "","False")</f>
        <v>42667.416666666664</v>
      </c>
      <c r="D286" s="22" t="str">
        <f t="shared" si="11"/>
        <v>10:00</v>
      </c>
      <c r="E286" s="22">
        <f xml:space="preserve"> RTD("cqg.rtd",,"StudyData", $P$6, "Bar", "", "Time", $O$4, -$B286,$T$4,$S$4, "","False")</f>
        <v>42667.416666666664</v>
      </c>
      <c r="F286" s="23">
        <f xml:space="preserve"> RTD("cqg.rtd",,"StudyData", $P$6, "Bar", "", "Open", $O$4, -$B286, $T$4,$S$4,,$Q$4,$R$4)</f>
        <v>16.45</v>
      </c>
      <c r="G286" s="23">
        <f xml:space="preserve"> RTD("cqg.rtd",,"StudyData", $P$6, "Bar", "", "High", $O$4, -$B286, $T$4,$S$4,,$Q$4,$R$4)</f>
        <v>16.510000000000002</v>
      </c>
      <c r="H286" s="23">
        <f xml:space="preserve"> RTD("cqg.rtd",,"StudyData", $P$6, "Bar", "", "Low", $O$4, -$B286, $T$4,$S$4,,$Q$4,$R$4)</f>
        <v>16.420000000000002</v>
      </c>
      <c r="I286" s="23">
        <f xml:space="preserve"> RTD("cqg.rtd",,"StudyData", $P$6, "Bar", "", "Close", $O$4, -$B286, $T$4,$S$4,,$Q$4,$R$4)</f>
        <v>16.510000000000002</v>
      </c>
      <c r="J286" s="23"/>
      <c r="K286" s="23"/>
      <c r="L286" s="23"/>
    </row>
    <row r="287" spans="2:12" x14ac:dyDescent="0.3">
      <c r="B287" s="19">
        <f t="shared" si="12"/>
        <v>283</v>
      </c>
      <c r="C287" s="21">
        <f xml:space="preserve"> RTD("cqg.rtd",,"StudyData", $P$6, "Bar", "", "Time", $O$4,-$B287, $T$4, "", "","False")</f>
        <v>42667.402777777781</v>
      </c>
      <c r="D287" s="22" t="str">
        <f t="shared" si="11"/>
        <v>9:40</v>
      </c>
      <c r="E287" s="22">
        <f xml:space="preserve"> RTD("cqg.rtd",,"StudyData", $P$6, "Bar", "", "Time", $O$4, -$B287,$T$4,$S$4, "","False")</f>
        <v>42667.402777777781</v>
      </c>
      <c r="F287" s="23">
        <f xml:space="preserve"> RTD("cqg.rtd",,"StudyData", $P$6, "Bar", "", "Open", $O$4, -$B287, $T$4,$S$4,,$Q$4,$R$4)</f>
        <v>16.55</v>
      </c>
      <c r="G287" s="23">
        <f xml:space="preserve"> RTD("cqg.rtd",,"StudyData", $P$6, "Bar", "", "High", $O$4, -$B287, $T$4,$S$4,,$Q$4,$R$4)</f>
        <v>16.55</v>
      </c>
      <c r="H287" s="23">
        <f xml:space="preserve"> RTD("cqg.rtd",,"StudyData", $P$6, "Bar", "", "Low", $O$4, -$B287, $T$4,$S$4,,$Q$4,$R$4)</f>
        <v>16.43</v>
      </c>
      <c r="I287" s="23">
        <f xml:space="preserve"> RTD("cqg.rtd",,"StudyData", $P$6, "Bar", "", "Close", $O$4, -$B287, $T$4,$S$4,,$Q$4,$R$4)</f>
        <v>16.5</v>
      </c>
      <c r="J287" s="23"/>
      <c r="K287" s="23"/>
      <c r="L287" s="23"/>
    </row>
    <row r="288" spans="2:12" x14ac:dyDescent="0.3">
      <c r="B288" s="19">
        <f t="shared" si="12"/>
        <v>284</v>
      </c>
      <c r="C288" s="21">
        <f xml:space="preserve"> RTD("cqg.rtd",,"StudyData", $P$6, "Bar", "", "Time", $O$4,-$B288, $T$4, "", "","False")</f>
        <v>42667.388888888891</v>
      </c>
      <c r="D288" s="22" t="str">
        <f t="shared" si="11"/>
        <v>9:20</v>
      </c>
      <c r="E288" s="22">
        <f xml:space="preserve"> RTD("cqg.rtd",,"StudyData", $P$6, "Bar", "", "Time", $O$4, -$B288,$T$4,$S$4, "","False")</f>
        <v>42667.388888888891</v>
      </c>
      <c r="F288" s="23">
        <f xml:space="preserve"> RTD("cqg.rtd",,"StudyData", $P$6, "Bar", "", "Open", $O$4, -$B288, $T$4,$S$4,,$Q$4,$R$4)</f>
        <v>16.399999999999999</v>
      </c>
      <c r="G288" s="23">
        <f xml:space="preserve"> RTD("cqg.rtd",,"StudyData", $P$6, "Bar", "", "High", $O$4, -$B288, $T$4,$S$4,,$Q$4,$R$4)</f>
        <v>16.54</v>
      </c>
      <c r="H288" s="23">
        <f xml:space="preserve"> RTD("cqg.rtd",,"StudyData", $P$6, "Bar", "", "Low", $O$4, -$B288, $T$4,$S$4,,$Q$4,$R$4)</f>
        <v>16.399999999999999</v>
      </c>
      <c r="I288" s="23">
        <f xml:space="preserve"> RTD("cqg.rtd",,"StudyData", $P$6, "Bar", "", "Close", $O$4, -$B288, $T$4,$S$4,,$Q$4,$R$4)</f>
        <v>16.53</v>
      </c>
      <c r="J288" s="23"/>
      <c r="K288" s="23"/>
      <c r="L288" s="23"/>
    </row>
    <row r="289" spans="2:12" x14ac:dyDescent="0.3">
      <c r="B289" s="19">
        <f t="shared" si="12"/>
        <v>285</v>
      </c>
      <c r="C289" s="21">
        <f xml:space="preserve"> RTD("cqg.rtd",,"StudyData", $P$6, "Bar", "", "Time", $O$4,-$B289, $T$4, "", "","False")</f>
        <v>42667.375</v>
      </c>
      <c r="D289" s="22" t="str">
        <f t="shared" si="11"/>
        <v>9:00</v>
      </c>
      <c r="E289" s="22">
        <f xml:space="preserve"> RTD("cqg.rtd",,"StudyData", $P$6, "Bar", "", "Time", $O$4, -$B289,$T$4,$S$4, "","False")</f>
        <v>42667.375</v>
      </c>
      <c r="F289" s="23">
        <f xml:space="preserve"> RTD("cqg.rtd",,"StudyData", $P$6, "Bar", "", "Open", $O$4, -$B289, $T$4,$S$4,,$Q$4,$R$4)</f>
        <v>16.440000000000001</v>
      </c>
      <c r="G289" s="23">
        <f xml:space="preserve"> RTD("cqg.rtd",,"StudyData", $P$6, "Bar", "", "High", $O$4, -$B289, $T$4,$S$4,,$Q$4,$R$4)</f>
        <v>16.489999999999998</v>
      </c>
      <c r="H289" s="23">
        <f xml:space="preserve"> RTD("cqg.rtd",,"StudyData", $P$6, "Bar", "", "Low", $O$4, -$B289, $T$4,$S$4,,$Q$4,$R$4)</f>
        <v>16.39</v>
      </c>
      <c r="I289" s="23">
        <f xml:space="preserve"> RTD("cqg.rtd",,"StudyData", $P$6, "Bar", "", "Close", $O$4, -$B289, $T$4,$S$4,,$Q$4,$R$4)</f>
        <v>16.39</v>
      </c>
      <c r="J289" s="23"/>
      <c r="K289" s="23"/>
      <c r="L289" s="23"/>
    </row>
    <row r="290" spans="2:12" x14ac:dyDescent="0.3">
      <c r="B290" s="19">
        <f t="shared" si="12"/>
        <v>286</v>
      </c>
      <c r="C290" s="21">
        <f xml:space="preserve"> RTD("cqg.rtd",,"StudyData", $P$6, "Bar", "", "Time", $O$4,-$B290, $T$4, "", "","False")</f>
        <v>42667.361111111109</v>
      </c>
      <c r="D290" s="22" t="str">
        <f t="shared" si="11"/>
        <v>8:40</v>
      </c>
      <c r="E290" s="22">
        <f xml:space="preserve"> RTD("cqg.rtd",,"StudyData", $P$6, "Bar", "", "Time", $O$4, -$B290,$T$4,$S$4, "","False")</f>
        <v>42667.361111111109</v>
      </c>
      <c r="F290" s="23">
        <f xml:space="preserve"> RTD("cqg.rtd",,"StudyData", $P$6, "Bar", "", "Open", $O$4, -$B290, $T$4,$S$4,,$Q$4,$R$4)</f>
        <v>16.5</v>
      </c>
      <c r="G290" s="23">
        <f xml:space="preserve"> RTD("cqg.rtd",,"StudyData", $P$6, "Bar", "", "High", $O$4, -$B290, $T$4,$S$4,,$Q$4,$R$4)</f>
        <v>16.57</v>
      </c>
      <c r="H290" s="23">
        <f xml:space="preserve"> RTD("cqg.rtd",,"StudyData", $P$6, "Bar", "", "Low", $O$4, -$B290, $T$4,$S$4,,$Q$4,$R$4)</f>
        <v>16.489999999999998</v>
      </c>
      <c r="I290" s="23">
        <f xml:space="preserve"> RTD("cqg.rtd",,"StudyData", $P$6, "Bar", "", "Close", $O$4, -$B290, $T$4,$S$4,,$Q$4,$R$4)</f>
        <v>16.510000000000002</v>
      </c>
      <c r="J290" s="23"/>
      <c r="K290" s="23"/>
      <c r="L290" s="23"/>
    </row>
    <row r="291" spans="2:12" x14ac:dyDescent="0.3">
      <c r="B291" s="19">
        <f t="shared" si="12"/>
        <v>287</v>
      </c>
      <c r="C291" s="21">
        <f xml:space="preserve"> RTD("cqg.rtd",,"StudyData", $P$6, "Bar", "", "Time", $O$4,-$B291, $T$4, "", "","False")</f>
        <v>42667.347222222219</v>
      </c>
      <c r="D291" s="22" t="str">
        <f t="shared" si="11"/>
        <v>8:20</v>
      </c>
      <c r="E291" s="22">
        <f xml:space="preserve"> RTD("cqg.rtd",,"StudyData", $P$6, "Bar", "", "Time", $O$4, -$B291,$T$4,$S$4, "","False")</f>
        <v>42667.347222222219</v>
      </c>
      <c r="F291" s="23">
        <f xml:space="preserve"> RTD("cqg.rtd",,"StudyData", $P$6, "Bar", "", "Open", $O$4, -$B291, $T$4,$S$4,,$Q$4,$R$4)</f>
        <v>16.489999999999998</v>
      </c>
      <c r="G291" s="23">
        <f xml:space="preserve"> RTD("cqg.rtd",,"StudyData", $P$6, "Bar", "", "High", $O$4, -$B291, $T$4,$S$4,,$Q$4,$R$4)</f>
        <v>16.57</v>
      </c>
      <c r="H291" s="23">
        <f xml:space="preserve"> RTD("cqg.rtd",,"StudyData", $P$6, "Bar", "", "Low", $O$4, -$B291, $T$4,$S$4,,$Q$4,$R$4)</f>
        <v>16.46</v>
      </c>
      <c r="I291" s="23">
        <f xml:space="preserve"> RTD("cqg.rtd",,"StudyData", $P$6, "Bar", "", "Close", $O$4, -$B291, $T$4,$S$4,,$Q$4,$R$4)</f>
        <v>16.46</v>
      </c>
      <c r="J291" s="23"/>
      <c r="K291" s="23"/>
      <c r="L291" s="23"/>
    </row>
    <row r="292" spans="2:12" x14ac:dyDescent="0.3">
      <c r="B292" s="19">
        <f t="shared" si="12"/>
        <v>288</v>
      </c>
      <c r="C292" s="21">
        <f xml:space="preserve"> RTD("cqg.rtd",,"StudyData", $P$6, "Bar", "", "Time", $O$4,-$B292, $T$4, "", "","False")</f>
        <v>42667.333333333336</v>
      </c>
      <c r="D292" s="22" t="str">
        <f t="shared" si="11"/>
        <v>8:00</v>
      </c>
      <c r="E292" s="22">
        <f xml:space="preserve"> RTD("cqg.rtd",,"StudyData", $P$6, "Bar", "", "Time", $O$4, -$B292,$T$4,$S$4, "","False")</f>
        <v>42667.333333333336</v>
      </c>
      <c r="F292" s="23">
        <f xml:space="preserve"> RTD("cqg.rtd",,"StudyData", $P$6, "Bar", "", "Open", $O$4, -$B292, $T$4,$S$4,,$Q$4,$R$4)</f>
        <v>16.52</v>
      </c>
      <c r="G292" s="23">
        <f xml:space="preserve"> RTD("cqg.rtd",,"StudyData", $P$6, "Bar", "", "High", $O$4, -$B292, $T$4,$S$4,,$Q$4,$R$4)</f>
        <v>16.57</v>
      </c>
      <c r="H292" s="23">
        <f xml:space="preserve"> RTD("cqg.rtd",,"StudyData", $P$6, "Bar", "", "Low", $O$4, -$B292, $T$4,$S$4,,$Q$4,$R$4)</f>
        <v>16.440000000000001</v>
      </c>
      <c r="I292" s="23">
        <f xml:space="preserve"> RTD("cqg.rtd",,"StudyData", $P$6, "Bar", "", "Close", $O$4, -$B292, $T$4,$S$4,,$Q$4,$R$4)</f>
        <v>16.52</v>
      </c>
      <c r="J292" s="23"/>
      <c r="K292" s="23"/>
      <c r="L292" s="23"/>
    </row>
    <row r="293" spans="2:12" x14ac:dyDescent="0.3">
      <c r="B293" s="19">
        <f t="shared" si="12"/>
        <v>289</v>
      </c>
      <c r="C293" s="21">
        <f xml:space="preserve"> RTD("cqg.rtd",,"StudyData", $P$6, "Bar", "", "Time", $O$4,-$B293, $T$4, "", "","False")</f>
        <v>42667.319444444445</v>
      </c>
      <c r="D293" s="22" t="str">
        <f t="shared" si="11"/>
        <v>7:40</v>
      </c>
      <c r="E293" s="22">
        <f xml:space="preserve"> RTD("cqg.rtd",,"StudyData", $P$6, "Bar", "", "Time", $O$4, -$B293,$T$4,$S$4, "","False")</f>
        <v>42667.319444444445</v>
      </c>
      <c r="F293" s="23">
        <f xml:space="preserve"> RTD("cqg.rtd",,"StudyData", $P$6, "Bar", "", "Open", $O$4, -$B293, $T$4,$S$4,,$Q$4,$R$4)</f>
        <v>16.489999999999998</v>
      </c>
      <c r="G293" s="23">
        <f xml:space="preserve"> RTD("cqg.rtd",,"StudyData", $P$6, "Bar", "", "High", $O$4, -$B293, $T$4,$S$4,,$Q$4,$R$4)</f>
        <v>16.579999999999998</v>
      </c>
      <c r="H293" s="23">
        <f xml:space="preserve"> RTD("cqg.rtd",,"StudyData", $P$6, "Bar", "", "Low", $O$4, -$B293, $T$4,$S$4,,$Q$4,$R$4)</f>
        <v>16.489999999999998</v>
      </c>
      <c r="I293" s="23">
        <f xml:space="preserve"> RTD("cqg.rtd",,"StudyData", $P$6, "Bar", "", "Close", $O$4, -$B293, $T$4,$S$4,,$Q$4,$R$4)</f>
        <v>16.57</v>
      </c>
      <c r="J293" s="23"/>
      <c r="K293" s="23"/>
      <c r="L293" s="23"/>
    </row>
    <row r="294" spans="2:12" x14ac:dyDescent="0.3">
      <c r="B294" s="19">
        <f t="shared" si="12"/>
        <v>290</v>
      </c>
      <c r="C294" s="21">
        <f xml:space="preserve"> RTD("cqg.rtd",,"StudyData", $P$6, "Bar", "", "Time", $O$4,-$B294, $T$4, "", "","False")</f>
        <v>42667.305555555555</v>
      </c>
      <c r="D294" s="22" t="str">
        <f t="shared" si="11"/>
        <v>7:20</v>
      </c>
      <c r="E294" s="22">
        <f xml:space="preserve"> RTD("cqg.rtd",,"StudyData", $P$6, "Bar", "", "Time", $O$4, -$B294,$T$4,$S$4, "","False")</f>
        <v>42667.305555555555</v>
      </c>
      <c r="F294" s="23">
        <f xml:space="preserve"> RTD("cqg.rtd",,"StudyData", $P$6, "Bar", "", "Open", $O$4, -$B294, $T$4,$S$4,,$Q$4,$R$4)</f>
        <v>16.45</v>
      </c>
      <c r="G294" s="23">
        <f xml:space="preserve"> RTD("cqg.rtd",,"StudyData", $P$6, "Bar", "", "High", $O$4, -$B294, $T$4,$S$4,,$Q$4,$R$4)</f>
        <v>16.510000000000002</v>
      </c>
      <c r="H294" s="23">
        <f xml:space="preserve"> RTD("cqg.rtd",,"StudyData", $P$6, "Bar", "", "Low", $O$4, -$B294, $T$4,$S$4,,$Q$4,$R$4)</f>
        <v>16.399999999999999</v>
      </c>
      <c r="I294" s="23">
        <f xml:space="preserve"> RTD("cqg.rtd",,"StudyData", $P$6, "Bar", "", "Close", $O$4, -$B294, $T$4,$S$4,,$Q$4,$R$4)</f>
        <v>16.47</v>
      </c>
      <c r="J294" s="23"/>
      <c r="K294" s="23"/>
      <c r="L294" s="23"/>
    </row>
    <row r="295" spans="2:12" x14ac:dyDescent="0.3">
      <c r="B295" s="19">
        <f t="shared" si="12"/>
        <v>291</v>
      </c>
      <c r="C295" s="21">
        <f xml:space="preserve"> RTD("cqg.rtd",,"StudyData", $P$6, "Bar", "", "Time", $O$4,-$B295, $T$4, "", "","False")</f>
        <v>42667.291666666664</v>
      </c>
      <c r="D295" s="22" t="str">
        <f t="shared" si="11"/>
        <v>7:00</v>
      </c>
      <c r="E295" s="22">
        <f xml:space="preserve"> RTD("cqg.rtd",,"StudyData", $P$6, "Bar", "", "Time", $O$4, -$B295,$T$4,$S$4, "","False")</f>
        <v>42667.291666666664</v>
      </c>
      <c r="F295" s="23">
        <f xml:space="preserve"> RTD("cqg.rtd",,"StudyData", $P$6, "Bar", "", "Open", $O$4, -$B295, $T$4,$S$4,,$Q$4,$R$4)</f>
        <v>16.350000000000001</v>
      </c>
      <c r="G295" s="23">
        <f xml:space="preserve"> RTD("cqg.rtd",,"StudyData", $P$6, "Bar", "", "High", $O$4, -$B295, $T$4,$S$4,,$Q$4,$R$4)</f>
        <v>16.47</v>
      </c>
      <c r="H295" s="23">
        <f xml:space="preserve"> RTD("cqg.rtd",,"StudyData", $P$6, "Bar", "", "Low", $O$4, -$B295, $T$4,$S$4,,$Q$4,$R$4)</f>
        <v>16.329999999999998</v>
      </c>
      <c r="I295" s="23">
        <f xml:space="preserve"> RTD("cqg.rtd",,"StudyData", $P$6, "Bar", "", "Close", $O$4, -$B295, $T$4,$S$4,,$Q$4,$R$4)</f>
        <v>16.43</v>
      </c>
      <c r="J295" s="23"/>
      <c r="K295" s="23"/>
      <c r="L295" s="23"/>
    </row>
    <row r="296" spans="2:12" x14ac:dyDescent="0.3">
      <c r="B296" s="19">
        <f t="shared" si="12"/>
        <v>292</v>
      </c>
      <c r="C296" s="21">
        <f xml:space="preserve"> RTD("cqg.rtd",,"StudyData", $P$6, "Bar", "", "Time", $O$4,-$B296, $T$4, "", "","False")</f>
        <v>42667.277777777781</v>
      </c>
      <c r="D296" s="22" t="str">
        <f t="shared" si="11"/>
        <v>6:40</v>
      </c>
      <c r="E296" s="22">
        <f xml:space="preserve"> RTD("cqg.rtd",,"StudyData", $P$6, "Bar", "", "Time", $O$4, -$B296,$T$4,$S$4, "","False")</f>
        <v>42667.277777777781</v>
      </c>
      <c r="F296" s="23">
        <f xml:space="preserve"> RTD("cqg.rtd",,"StudyData", $P$6, "Bar", "", "Open", $O$4, -$B296, $T$4,$S$4,,$Q$4,$R$4)</f>
        <v>16.399999999999999</v>
      </c>
      <c r="G296" s="23">
        <f xml:space="preserve"> RTD("cqg.rtd",,"StudyData", $P$6, "Bar", "", "High", $O$4, -$B296, $T$4,$S$4,,$Q$4,$R$4)</f>
        <v>16.45</v>
      </c>
      <c r="H296" s="23">
        <f xml:space="preserve"> RTD("cqg.rtd",,"StudyData", $P$6, "Bar", "", "Low", $O$4, -$B296, $T$4,$S$4,,$Q$4,$R$4)</f>
        <v>16.329999999999998</v>
      </c>
      <c r="I296" s="23">
        <f xml:space="preserve"> RTD("cqg.rtd",,"StudyData", $P$6, "Bar", "", "Close", $O$4, -$B296, $T$4,$S$4,,$Q$4,$R$4)</f>
        <v>16.39</v>
      </c>
      <c r="J296" s="23"/>
      <c r="K296" s="23"/>
      <c r="L296" s="23"/>
    </row>
    <row r="297" spans="2:12" x14ac:dyDescent="0.3">
      <c r="B297" s="19">
        <f t="shared" si="12"/>
        <v>293</v>
      </c>
      <c r="C297" s="21">
        <f xml:space="preserve"> RTD("cqg.rtd",,"StudyData", $P$6, "Bar", "", "Time", $O$4,-$B297, $T$4, "", "","False")</f>
        <v>42667.263888888891</v>
      </c>
      <c r="D297" s="22" t="str">
        <f t="shared" si="11"/>
        <v>6:20</v>
      </c>
      <c r="E297" s="22">
        <f xml:space="preserve"> RTD("cqg.rtd",,"StudyData", $P$6, "Bar", "", "Time", $O$4, -$B297,$T$4,$S$4, "","False")</f>
        <v>42667.263888888891</v>
      </c>
      <c r="F297" s="23">
        <f xml:space="preserve"> RTD("cqg.rtd",,"StudyData", $P$6, "Bar", "", "Open", $O$4, -$B297, $T$4,$S$4,,$Q$4,$R$4)</f>
        <v>16.309999999999999</v>
      </c>
      <c r="G297" s="23">
        <f xml:space="preserve"> RTD("cqg.rtd",,"StudyData", $P$6, "Bar", "", "High", $O$4, -$B297, $T$4,$S$4,,$Q$4,$R$4)</f>
        <v>16.39</v>
      </c>
      <c r="H297" s="23">
        <f xml:space="preserve"> RTD("cqg.rtd",,"StudyData", $P$6, "Bar", "", "Low", $O$4, -$B297, $T$4,$S$4,,$Q$4,$R$4)</f>
        <v>16.29</v>
      </c>
      <c r="I297" s="23">
        <f xml:space="preserve"> RTD("cqg.rtd",,"StudyData", $P$6, "Bar", "", "Close", $O$4, -$B297, $T$4,$S$4,,$Q$4,$R$4)</f>
        <v>16.39</v>
      </c>
      <c r="J297" s="23"/>
      <c r="K297" s="23"/>
      <c r="L297" s="23"/>
    </row>
    <row r="298" spans="2:12" x14ac:dyDescent="0.3">
      <c r="B298" s="19">
        <f t="shared" si="12"/>
        <v>294</v>
      </c>
      <c r="C298" s="21">
        <f xml:space="preserve"> RTD("cqg.rtd",,"StudyData", $P$6, "Bar", "", "Time", $O$4,-$B298, $T$4, "", "","False")</f>
        <v>42667.25</v>
      </c>
      <c r="D298" s="22" t="str">
        <f t="shared" si="11"/>
        <v>6:00</v>
      </c>
      <c r="E298" s="22">
        <f xml:space="preserve"> RTD("cqg.rtd",,"StudyData", $P$6, "Bar", "", "Time", $O$4, -$B298,$T$4,$S$4, "","False")</f>
        <v>42667.25</v>
      </c>
      <c r="F298" s="23">
        <f xml:space="preserve"> RTD("cqg.rtd",,"StudyData", $P$6, "Bar", "", "Open", $O$4, -$B298, $T$4,$S$4,,$Q$4,$R$4)</f>
        <v>16.34</v>
      </c>
      <c r="G298" s="23">
        <f xml:space="preserve"> RTD("cqg.rtd",,"StudyData", $P$6, "Bar", "", "High", $O$4, -$B298, $T$4,$S$4,,$Q$4,$R$4)</f>
        <v>16.36</v>
      </c>
      <c r="H298" s="23">
        <f xml:space="preserve"> RTD("cqg.rtd",,"StudyData", $P$6, "Bar", "", "Low", $O$4, -$B298, $T$4,$S$4,,$Q$4,$R$4)</f>
        <v>16.27</v>
      </c>
      <c r="I298" s="23">
        <f xml:space="preserve"> RTD("cqg.rtd",,"StudyData", $P$6, "Bar", "", "Close", $O$4, -$B298, $T$4,$S$4,,$Q$4,$R$4)</f>
        <v>16.329999999999998</v>
      </c>
      <c r="J298" s="23"/>
      <c r="K298" s="23"/>
      <c r="L298" s="23"/>
    </row>
    <row r="299" spans="2:12" x14ac:dyDescent="0.3">
      <c r="B299" s="19">
        <f t="shared" si="12"/>
        <v>295</v>
      </c>
      <c r="C299" s="21">
        <f xml:space="preserve"> RTD("cqg.rtd",,"StudyData", $P$6, "Bar", "", "Time", $O$4,-$B299, $T$4, "", "","False")</f>
        <v>42667.236111111109</v>
      </c>
      <c r="D299" s="22" t="str">
        <f t="shared" si="11"/>
        <v>5:40</v>
      </c>
      <c r="E299" s="22">
        <f xml:space="preserve"> RTD("cqg.rtd",,"StudyData", $P$6, "Bar", "", "Time", $O$4, -$B299,$T$4,$S$4, "","False")</f>
        <v>42667.236111111109</v>
      </c>
      <c r="F299" s="23">
        <f xml:space="preserve"> RTD("cqg.rtd",,"StudyData", $P$6, "Bar", "", "Open", $O$4, -$B299, $T$4,$S$4,,$Q$4,$R$4)</f>
        <v>16.28</v>
      </c>
      <c r="G299" s="23">
        <f xml:space="preserve"> RTD("cqg.rtd",,"StudyData", $P$6, "Bar", "", "High", $O$4, -$B299, $T$4,$S$4,,$Q$4,$R$4)</f>
        <v>16.34</v>
      </c>
      <c r="H299" s="23">
        <f xml:space="preserve"> RTD("cqg.rtd",,"StudyData", $P$6, "Bar", "", "Low", $O$4, -$B299, $T$4,$S$4,,$Q$4,$R$4)</f>
        <v>16.23</v>
      </c>
      <c r="I299" s="23">
        <f xml:space="preserve"> RTD("cqg.rtd",,"StudyData", $P$6, "Bar", "", "Close", $O$4, -$B299, $T$4,$S$4,,$Q$4,$R$4)</f>
        <v>16.34</v>
      </c>
      <c r="J299" s="23"/>
      <c r="K299" s="23"/>
      <c r="L299" s="23"/>
    </row>
    <row r="300" spans="2:12" x14ac:dyDescent="0.3">
      <c r="B300" s="19">
        <f t="shared" si="12"/>
        <v>296</v>
      </c>
      <c r="C300" s="21">
        <f xml:space="preserve"> RTD("cqg.rtd",,"StudyData", $P$6, "Bar", "", "Time", $O$4,-$B300, $T$4, "", "","False")</f>
        <v>42667.222222222219</v>
      </c>
      <c r="D300" s="22" t="str">
        <f t="shared" si="11"/>
        <v>5:20</v>
      </c>
      <c r="E300" s="22">
        <f xml:space="preserve"> RTD("cqg.rtd",,"StudyData", $P$6, "Bar", "", "Time", $O$4, -$B300,$T$4,$S$4, "","False")</f>
        <v>42667.222222222219</v>
      </c>
      <c r="F300" s="23">
        <f xml:space="preserve"> RTD("cqg.rtd",,"StudyData", $P$6, "Bar", "", "Open", $O$4, -$B300, $T$4,$S$4,,$Q$4,$R$4)</f>
        <v>16.190000000000001</v>
      </c>
      <c r="G300" s="23">
        <f xml:space="preserve"> RTD("cqg.rtd",,"StudyData", $P$6, "Bar", "", "High", $O$4, -$B300, $T$4,$S$4,,$Q$4,$R$4)</f>
        <v>16.29</v>
      </c>
      <c r="H300" s="23">
        <f xml:space="preserve"> RTD("cqg.rtd",,"StudyData", $P$6, "Bar", "", "Low", $O$4, -$B300, $T$4,$S$4,,$Q$4,$R$4)</f>
        <v>16.18</v>
      </c>
      <c r="I300" s="23">
        <f xml:space="preserve"> RTD("cqg.rtd",,"StudyData", $P$6, "Bar", "", "Close", $O$4, -$B300, $T$4,$S$4,,$Q$4,$R$4)</f>
        <v>16.28</v>
      </c>
      <c r="J300" s="23"/>
      <c r="K300" s="23"/>
      <c r="L300" s="23"/>
    </row>
    <row r="301" spans="2:12" x14ac:dyDescent="0.3">
      <c r="B301" s="19">
        <f t="shared" si="12"/>
        <v>297</v>
      </c>
      <c r="C301" s="21">
        <f xml:space="preserve"> RTD("cqg.rtd",,"StudyData", $P$6, "Bar", "", "Time", $O$4,-$B301, $T$4, "", "","False")</f>
        <v>42667.208333333336</v>
      </c>
      <c r="D301" s="22" t="str">
        <f t="shared" si="11"/>
        <v>5:00</v>
      </c>
      <c r="E301" s="22">
        <f xml:space="preserve"> RTD("cqg.rtd",,"StudyData", $P$6, "Bar", "", "Time", $O$4, -$B301,$T$4,$S$4, "","False")</f>
        <v>42667.208333333336</v>
      </c>
      <c r="F301" s="23">
        <f xml:space="preserve"> RTD("cqg.rtd",,"StudyData", $P$6, "Bar", "", "Open", $O$4, -$B301, $T$4,$S$4,,$Q$4,$R$4)</f>
        <v>16.22</v>
      </c>
      <c r="G301" s="23">
        <f xml:space="preserve"> RTD("cqg.rtd",,"StudyData", $P$6, "Bar", "", "High", $O$4, -$B301, $T$4,$S$4,,$Q$4,$R$4)</f>
        <v>16.23</v>
      </c>
      <c r="H301" s="23">
        <f xml:space="preserve"> RTD("cqg.rtd",,"StudyData", $P$6, "Bar", "", "Low", $O$4, -$B301, $T$4,$S$4,,$Q$4,$R$4)</f>
        <v>16.149999999999999</v>
      </c>
      <c r="I301" s="23">
        <f xml:space="preserve"> RTD("cqg.rtd",,"StudyData", $P$6, "Bar", "", "Close", $O$4, -$B301, $T$4,$S$4,,$Q$4,$R$4)</f>
        <v>16.190000000000001</v>
      </c>
      <c r="J301" s="23"/>
      <c r="K301" s="23"/>
      <c r="L301" s="23"/>
    </row>
    <row r="302" spans="2:12" x14ac:dyDescent="0.3">
      <c r="B302" s="19">
        <f t="shared" si="12"/>
        <v>298</v>
      </c>
      <c r="C302" s="21">
        <f xml:space="preserve"> RTD("cqg.rtd",,"StudyData", $P$6, "Bar", "", "Time", $O$4,-$B302, $T$4, "", "","False")</f>
        <v>42667.194444444445</v>
      </c>
      <c r="D302" s="22" t="str">
        <f t="shared" si="11"/>
        <v>4:40</v>
      </c>
      <c r="E302" s="22">
        <f xml:space="preserve"> RTD("cqg.rtd",,"StudyData", $P$6, "Bar", "", "Time", $O$4, -$B302,$T$4,$S$4, "","False")</f>
        <v>42667.194444444445</v>
      </c>
      <c r="F302" s="23">
        <f xml:space="preserve"> RTD("cqg.rtd",,"StudyData", $P$6, "Bar", "", "Open", $O$4, -$B302, $T$4,$S$4,,$Q$4,$R$4)</f>
        <v>16.23</v>
      </c>
      <c r="G302" s="23">
        <f xml:space="preserve"> RTD("cqg.rtd",,"StudyData", $P$6, "Bar", "", "High", $O$4, -$B302, $T$4,$S$4,,$Q$4,$R$4)</f>
        <v>16.239999999999998</v>
      </c>
      <c r="H302" s="23">
        <f xml:space="preserve"> RTD("cqg.rtd",,"StudyData", $P$6, "Bar", "", "Low", $O$4, -$B302, $T$4,$S$4,,$Q$4,$R$4)</f>
        <v>16.149999999999999</v>
      </c>
      <c r="I302" s="23">
        <f xml:space="preserve"> RTD("cqg.rtd",,"StudyData", $P$6, "Bar", "", "Close", $O$4, -$B302, $T$4,$S$4,,$Q$4,$R$4)</f>
        <v>16.239999999999998</v>
      </c>
      <c r="J302" s="23"/>
      <c r="K302" s="23"/>
      <c r="L302" s="23"/>
    </row>
    <row r="303" spans="2:12" x14ac:dyDescent="0.3">
      <c r="B303" s="19">
        <f t="shared" si="12"/>
        <v>299</v>
      </c>
      <c r="C303" s="21">
        <f xml:space="preserve"> RTD("cqg.rtd",,"StudyData", $P$6, "Bar", "", "Time", $O$4,-$B303, $T$4, "", "","False")</f>
        <v>42667.180555555555</v>
      </c>
      <c r="D303" s="22" t="str">
        <f t="shared" si="11"/>
        <v>4:20</v>
      </c>
      <c r="E303" s="22">
        <f xml:space="preserve"> RTD("cqg.rtd",,"StudyData", $P$6, "Bar", "", "Time", $O$4, -$B303,$T$4,$S$4, "","False")</f>
        <v>42667.180555555555</v>
      </c>
      <c r="F303" s="23">
        <f xml:space="preserve"> RTD("cqg.rtd",,"StudyData", $P$6, "Bar", "", "Open", $O$4, -$B303, $T$4,$S$4,,$Q$4,$R$4)</f>
        <v>16.25</v>
      </c>
      <c r="G303" s="23">
        <f xml:space="preserve"> RTD("cqg.rtd",,"StudyData", $P$6, "Bar", "", "High", $O$4, -$B303, $T$4,$S$4,,$Q$4,$R$4)</f>
        <v>16.260000000000002</v>
      </c>
      <c r="H303" s="23">
        <f xml:space="preserve"> RTD("cqg.rtd",,"StudyData", $P$6, "Bar", "", "Low", $O$4, -$B303, $T$4,$S$4,,$Q$4,$R$4)</f>
        <v>16.16</v>
      </c>
      <c r="I303" s="23">
        <f xml:space="preserve"> RTD("cqg.rtd",,"StudyData", $P$6, "Bar", "", "Close", $O$4, -$B303, $T$4,$S$4,,$Q$4,$R$4)</f>
        <v>16.21</v>
      </c>
      <c r="J303" s="23"/>
      <c r="K303" s="23"/>
      <c r="L303" s="23"/>
    </row>
  </sheetData>
  <sheetProtection algorithmName="SHA-512" hashValue="6AeUiQEvl4lsYQ5eKMmpoA49HSraicJbuGw7r+e4c7U0bSPuyQkYFLqSTvecZ9+Bo8HHPDXZM/MIYJqHRkiD1A==" saltValue="RIVG9MGZ8mn3daP8w7qz+w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03"/>
  <sheetViews>
    <sheetView showRowColHeaders="0" workbookViewId="0">
      <selection activeCell="B1" sqref="B1"/>
    </sheetView>
  </sheetViews>
  <sheetFormatPr defaultRowHeight="16.5" x14ac:dyDescent="0.3"/>
  <cols>
    <col min="1" max="3" width="9" style="19"/>
    <col min="4" max="4" width="10.625" style="19" bestFit="1" customWidth="1"/>
    <col min="5" max="5" width="9" style="19"/>
    <col min="6" max="9" width="9" style="20"/>
    <col min="10" max="14" width="9" style="19"/>
    <col min="15" max="15" width="9.625" style="19" customWidth="1"/>
    <col min="16" max="16" width="39.875" style="19" customWidth="1"/>
    <col min="17" max="17" width="19.125" style="19" customWidth="1"/>
    <col min="18" max="18" width="21.625" style="19" customWidth="1"/>
    <col min="19" max="19" width="20.75" style="19" customWidth="1"/>
    <col min="20" max="20" width="21" style="19" customWidth="1"/>
    <col min="21" max="16384" width="9" style="19"/>
  </cols>
  <sheetData>
    <row r="1" spans="2:20" x14ac:dyDescent="0.3">
      <c r="J1" s="20">
        <f>MAX(I4:I303)</f>
        <v>83.75</v>
      </c>
      <c r="K1" s="20">
        <f>ROUNDUP(J1,1)</f>
        <v>83.8</v>
      </c>
    </row>
    <row r="2" spans="2:20" x14ac:dyDescent="0.3">
      <c r="J2" s="20">
        <f>MIN(I4:I303)</f>
        <v>67.75</v>
      </c>
      <c r="K2" s="20">
        <f>ROUNDDOWN(J2,1)</f>
        <v>67.7</v>
      </c>
      <c r="L2" s="19">
        <f>ROUNDUP((K1-K2)/66,2)</f>
        <v>0.25</v>
      </c>
    </row>
    <row r="3" spans="2:20" x14ac:dyDescent="0.3">
      <c r="C3" s="21" t="s">
        <v>3</v>
      </c>
      <c r="D3" s="21"/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/>
      <c r="K3" s="23"/>
      <c r="L3" s="23"/>
      <c r="M3" s="20"/>
      <c r="N3" s="20"/>
      <c r="O3" s="19" t="s">
        <v>9</v>
      </c>
      <c r="P3" s="19" t="s">
        <v>10</v>
      </c>
      <c r="Q3" s="19" t="s">
        <v>11</v>
      </c>
      <c r="R3" s="19" t="s">
        <v>12</v>
      </c>
      <c r="S3" s="19" t="s">
        <v>13</v>
      </c>
      <c r="T3" s="19" t="s">
        <v>14</v>
      </c>
    </row>
    <row r="4" spans="2:20" x14ac:dyDescent="0.3">
      <c r="B4" s="19">
        <v>0</v>
      </c>
      <c r="C4" s="21">
        <f xml:space="preserve"> RTD("cqg.rtd",,"StudyData", $P$6, "Bar", "", "Time", $O$4,-$B4, $T$4, "", "","False")</f>
        <v>42671.447916666664</v>
      </c>
      <c r="D4" s="22" t="str">
        <f>IF(ISTEXT($O$4),TEXT(C4,"MM/DD/YY"),TEXT(E4,"H:MM"))</f>
        <v>10:45</v>
      </c>
      <c r="E4" s="22">
        <f xml:space="preserve"> RTD("cqg.rtd",,"StudyData", $P$6, "Bar", "", "Time", $O$4, -$B4,$T$4,$S$4, "","False")</f>
        <v>42671.447916666664</v>
      </c>
      <c r="F4" s="23">
        <f xml:space="preserve"> RTD("cqg.rtd",,"StudyData", $P$6, "Bar", "", "Open", $O$4, -$B4, $T$4,$S$4,,$Q$4,$R$4)</f>
        <v>80.75</v>
      </c>
      <c r="G4" s="23">
        <f xml:space="preserve"> RTD("cqg.rtd",,"StudyData", $P$6, "Bar", "", "High", $O$4, -$B4, $T$4,$S$4,,$Q$4,$R$4)</f>
        <v>81.25</v>
      </c>
      <c r="H4" s="23">
        <f xml:space="preserve"> RTD("cqg.rtd",,"StudyData", $P$6, "Bar", "", "Low", $O$4, -$B4, $T$4,$S$4,,$Q$4,$R$4)</f>
        <v>80.75</v>
      </c>
      <c r="I4" s="23">
        <f xml:space="preserve"> RTD("cqg.rtd",,"StudyData", $P$6, "Bar", "", "Close", $O$4, -$B4, $T$4,$S$4,,$Q$4,$R$4)</f>
        <v>81.25</v>
      </c>
      <c r="J4" s="23">
        <f>K2</f>
        <v>67.7</v>
      </c>
      <c r="K4" s="24">
        <f t="array" ref="K4:K69">FREQUENCY(I5:I303,J4:J69)</f>
        <v>0</v>
      </c>
      <c r="L4" s="25" t="e">
        <f>IF(AND($I$4&gt;=J4,$I$4&lt;J5),IF(K4=0,1,K4),NA())</f>
        <v>#N/A</v>
      </c>
      <c r="M4" s="20"/>
      <c r="O4" s="19">
        <f>Symbols!L16</f>
        <v>15</v>
      </c>
      <c r="P4" s="26" t="str">
        <f>Symbols!L15</f>
        <v>SPREAD((-ZSE)+(2.2*ZME)+(11*ZLE))</v>
      </c>
      <c r="Q4" s="19" t="b">
        <v>1</v>
      </c>
      <c r="R4" s="19" t="s">
        <v>15</v>
      </c>
      <c r="T4" s="19" t="s">
        <v>16</v>
      </c>
    </row>
    <row r="5" spans="2:20" x14ac:dyDescent="0.3">
      <c r="B5" s="19">
        <f>B4+1</f>
        <v>1</v>
      </c>
      <c r="C5" s="21">
        <f xml:space="preserve"> RTD("cqg.rtd",,"StudyData", $P$6, "Bar", "", "Time", $O$4,-$B5, $T$4, "", "","False")</f>
        <v>42671.4375</v>
      </c>
      <c r="D5" s="22" t="str">
        <f t="shared" ref="D5:D68" si="0">IF(ISTEXT($O$4),TEXT(C5,"MM/DD/YY"),TEXT(E5,"H:MM"))</f>
        <v>10:30</v>
      </c>
      <c r="E5" s="22">
        <f xml:space="preserve"> RTD("cqg.rtd",,"StudyData", $P$6, "Bar", "", "Time", $O$4, -$B5,$T$4,$S$4, "","False")</f>
        <v>42671.4375</v>
      </c>
      <c r="F5" s="23">
        <f xml:space="preserve"> RTD("cqg.rtd",,"StudyData", $P$6, "Bar", "", "Open", $O$4, -$B5, $T$4,$S$4,,$Q$4,$R$4)</f>
        <v>81.25</v>
      </c>
      <c r="G5" s="23">
        <f xml:space="preserve"> RTD("cqg.rtd",,"StudyData", $P$6, "Bar", "", "High", $O$4, -$B5, $T$4,$S$4,,$Q$4,$R$4)</f>
        <v>82</v>
      </c>
      <c r="H5" s="23">
        <f xml:space="preserve"> RTD("cqg.rtd",,"StudyData", $P$6, "Bar", "", "Low", $O$4, -$B5, $T$4,$S$4,,$Q$4,$R$4)</f>
        <v>80.75</v>
      </c>
      <c r="I5" s="23">
        <f xml:space="preserve"> RTD("cqg.rtd",,"StudyData", $P$6, "Bar", "", "Close", $O$4, -$B5, $T$4,$S$4,,$Q$4,$R$4)</f>
        <v>81.5</v>
      </c>
      <c r="J5" s="23">
        <f>J4+$L$2</f>
        <v>67.95</v>
      </c>
      <c r="K5" s="24">
        <v>1</v>
      </c>
      <c r="L5" s="25" t="e">
        <f t="shared" ref="L5:L68" si="1">IF(AND($I$4&gt;=J5,$I$4&lt;J6),IF(K5=0,1,K5),NA())</f>
        <v>#N/A</v>
      </c>
      <c r="M5" s="20"/>
      <c r="N5" s="19" t="s">
        <v>17</v>
      </c>
      <c r="O5" s="19">
        <f>Symbols!L18</f>
        <v>1</v>
      </c>
    </row>
    <row r="6" spans="2:20" x14ac:dyDescent="0.3">
      <c r="B6" s="19">
        <f t="shared" ref="B6:B69" si="2">B5+1</f>
        <v>2</v>
      </c>
      <c r="C6" s="21">
        <f xml:space="preserve"> RTD("cqg.rtd",,"StudyData", $P$6, "Bar", "", "Time", $O$4,-$B6, $T$4, "", "","False")</f>
        <v>42671.427083333336</v>
      </c>
      <c r="D6" s="22" t="str">
        <f t="shared" si="0"/>
        <v>10:15</v>
      </c>
      <c r="E6" s="22">
        <f xml:space="preserve"> RTD("cqg.rtd",,"StudyData", $P$6, "Bar", "", "Time", $O$4, -$B6,$T$4,$S$4, "","False")</f>
        <v>42671.427083333336</v>
      </c>
      <c r="F6" s="23">
        <f xml:space="preserve"> RTD("cqg.rtd",,"StudyData", $P$6, "Bar", "", "Open", $O$4, -$B6, $T$4,$S$4,,$Q$4,$R$4)</f>
        <v>82.75</v>
      </c>
      <c r="G6" s="23">
        <f xml:space="preserve"> RTD("cqg.rtd",,"StudyData", $P$6, "Bar", "", "High", $O$4, -$B6, $T$4,$S$4,,$Q$4,$R$4)</f>
        <v>82.75</v>
      </c>
      <c r="H6" s="23">
        <f xml:space="preserve"> RTD("cqg.rtd",,"StudyData", $P$6, "Bar", "", "Low", $O$4, -$B6, $T$4,$S$4,,$Q$4,$R$4)</f>
        <v>80.5</v>
      </c>
      <c r="I6" s="23">
        <f xml:space="preserve"> RTD("cqg.rtd",,"StudyData", $P$6, "Bar", "", "Close", $O$4, -$B6, $T$4,$S$4,,$Q$4,$R$4)</f>
        <v>80.5</v>
      </c>
      <c r="J6" s="23">
        <f t="shared" ref="J6:J69" si="3">J5+$L$2</f>
        <v>68.2</v>
      </c>
      <c r="K6" s="24">
        <v>2</v>
      </c>
      <c r="L6" s="25" t="e">
        <f t="shared" si="1"/>
        <v>#N/A</v>
      </c>
      <c r="M6" s="20"/>
      <c r="P6" s="19" t="str">
        <f>"Consolidate("&amp;P4&amp;","&amp;O5&amp;"X,"&amp;P4&amp;",1,0)"</f>
        <v>Consolidate(SPREAD((-ZSE)+(2.2*ZME)+(11*ZLE)),1X,SPREAD((-ZSE)+(2.2*ZME)+(11*ZLE)),1,0)</v>
      </c>
    </row>
    <row r="7" spans="2:20" x14ac:dyDescent="0.3">
      <c r="B7" s="19">
        <f t="shared" si="2"/>
        <v>3</v>
      </c>
      <c r="C7" s="21">
        <f xml:space="preserve"> RTD("cqg.rtd",,"StudyData", $P$6, "Bar", "", "Time", $O$4,-$B7, $T$4, "", "","False")</f>
        <v>42671.416666666664</v>
      </c>
      <c r="D7" s="22" t="str">
        <f t="shared" si="0"/>
        <v>10:00</v>
      </c>
      <c r="E7" s="22">
        <f xml:space="preserve"> RTD("cqg.rtd",,"StudyData", $P$6, "Bar", "", "Time", $O$4, -$B7,$T$4,$S$4, "","False")</f>
        <v>42671.416666666664</v>
      </c>
      <c r="F7" s="23">
        <f xml:space="preserve"> RTD("cqg.rtd",,"StudyData", $P$6, "Bar", "", "Open", $O$4, -$B7, $T$4,$S$4,,$Q$4,$R$4)</f>
        <v>81</v>
      </c>
      <c r="G7" s="23">
        <f xml:space="preserve"> RTD("cqg.rtd",,"StudyData", $P$6, "Bar", "", "High", $O$4, -$B7, $T$4,$S$4,,$Q$4,$R$4)</f>
        <v>82.5</v>
      </c>
      <c r="H7" s="23">
        <f xml:space="preserve"> RTD("cqg.rtd",,"StudyData", $P$6, "Bar", "", "Low", $O$4, -$B7, $T$4,$S$4,,$Q$4,$R$4)</f>
        <v>81</v>
      </c>
      <c r="I7" s="23">
        <f xml:space="preserve"> RTD("cqg.rtd",,"StudyData", $P$6, "Bar", "", "Close", $O$4, -$B7, $T$4,$S$4,,$Q$4,$R$4)</f>
        <v>81.5</v>
      </c>
      <c r="J7" s="23">
        <f t="shared" si="3"/>
        <v>68.45</v>
      </c>
      <c r="K7" s="24">
        <v>3</v>
      </c>
      <c r="L7" s="25" t="e">
        <f t="shared" si="1"/>
        <v>#N/A</v>
      </c>
      <c r="M7" s="20"/>
      <c r="R7" s="20"/>
    </row>
    <row r="8" spans="2:20" x14ac:dyDescent="0.3">
      <c r="B8" s="19">
        <f t="shared" si="2"/>
        <v>4</v>
      </c>
      <c r="C8" s="21">
        <f xml:space="preserve"> RTD("cqg.rtd",,"StudyData", $P$6, "Bar", "", "Time", $O$4,-$B8, $T$4, "", "","False")</f>
        <v>42671.40625</v>
      </c>
      <c r="D8" s="22" t="str">
        <f t="shared" si="0"/>
        <v>9:45</v>
      </c>
      <c r="E8" s="22">
        <f xml:space="preserve"> RTD("cqg.rtd",,"StudyData", $P$6, "Bar", "", "Time", $O$4, -$B8,$T$4,$S$4, "","False")</f>
        <v>42671.40625</v>
      </c>
      <c r="F8" s="23">
        <f xml:space="preserve"> RTD("cqg.rtd",,"StudyData", $P$6, "Bar", "", "Open", $O$4, -$B8, $T$4,$S$4,,$Q$4,$R$4)</f>
        <v>80.5</v>
      </c>
      <c r="G8" s="23">
        <f xml:space="preserve"> RTD("cqg.rtd",,"StudyData", $P$6, "Bar", "", "High", $O$4, -$B8, $T$4,$S$4,,$Q$4,$R$4)</f>
        <v>82.75</v>
      </c>
      <c r="H8" s="23">
        <f xml:space="preserve"> RTD("cqg.rtd",,"StudyData", $P$6, "Bar", "", "Low", $O$4, -$B8, $T$4,$S$4,,$Q$4,$R$4)</f>
        <v>80.5</v>
      </c>
      <c r="I8" s="23">
        <f xml:space="preserve"> RTD("cqg.rtd",,"StudyData", $P$6, "Bar", "", "Close", $O$4, -$B8, $T$4,$S$4,,$Q$4,$R$4)</f>
        <v>81.25</v>
      </c>
      <c r="J8" s="23">
        <f t="shared" si="3"/>
        <v>68.7</v>
      </c>
      <c r="K8" s="24">
        <v>9</v>
      </c>
      <c r="L8" s="25" t="e">
        <f t="shared" si="1"/>
        <v>#N/A</v>
      </c>
      <c r="M8" s="20"/>
    </row>
    <row r="9" spans="2:20" x14ac:dyDescent="0.3">
      <c r="B9" s="19">
        <f t="shared" si="2"/>
        <v>5</v>
      </c>
      <c r="C9" s="21">
        <f xml:space="preserve"> RTD("cqg.rtd",,"StudyData", $P$6, "Bar", "", "Time", $O$4,-$B9, $T$4, "", "","False")</f>
        <v>42671.395833333336</v>
      </c>
      <c r="D9" s="22" t="str">
        <f t="shared" si="0"/>
        <v>9:30</v>
      </c>
      <c r="E9" s="22">
        <f xml:space="preserve"> RTD("cqg.rtd",,"StudyData", $P$6, "Bar", "", "Time", $O$4, -$B9,$T$4,$S$4, "","False")</f>
        <v>42671.395833333336</v>
      </c>
      <c r="F9" s="23">
        <f xml:space="preserve"> RTD("cqg.rtd",,"StudyData", $P$6, "Bar", "", "Open", $O$4, -$B9, $T$4,$S$4,,$Q$4,$R$4)</f>
        <v>81.25</v>
      </c>
      <c r="G9" s="23">
        <f xml:space="preserve"> RTD("cqg.rtd",,"StudyData", $P$6, "Bar", "", "High", $O$4, -$B9, $T$4,$S$4,,$Q$4,$R$4)</f>
        <v>82.25</v>
      </c>
      <c r="H9" s="23">
        <f xml:space="preserve"> RTD("cqg.rtd",,"StudyData", $P$6, "Bar", "", "Low", $O$4, -$B9, $T$4,$S$4,,$Q$4,$R$4)</f>
        <v>80.25</v>
      </c>
      <c r="I9" s="23">
        <f xml:space="preserve"> RTD("cqg.rtd",,"StudyData", $P$6, "Bar", "", "Close", $O$4, -$B9, $T$4,$S$4,,$Q$4,$R$4)</f>
        <v>82</v>
      </c>
      <c r="J9" s="23">
        <f t="shared" si="3"/>
        <v>68.95</v>
      </c>
      <c r="K9" s="24">
        <v>19</v>
      </c>
      <c r="L9" s="25" t="e">
        <f t="shared" si="1"/>
        <v>#N/A</v>
      </c>
      <c r="M9" s="20"/>
      <c r="O9" s="20">
        <f xml:space="preserve"> RTD("cqg.rtd",,"StudyData", $P$6, "Bar", "", "Open","D",, $T$4,$S$4,,$Q$4,$R$4)</f>
        <v>81.92</v>
      </c>
      <c r="P9" s="19">
        <f xml:space="preserve"> RTD("cqg.rtd",,"StudyData","Consolidate(FVS?1-VX?1,5X,FVS?1-VX?1,1,0)",  "Bar",, "Open", "D")</f>
        <v>5.22</v>
      </c>
    </row>
    <row r="10" spans="2:20" x14ac:dyDescent="0.3">
      <c r="B10" s="19">
        <f t="shared" si="2"/>
        <v>6</v>
      </c>
      <c r="C10" s="21">
        <f xml:space="preserve"> RTD("cqg.rtd",,"StudyData", $P$6, "Bar", "", "Time", $O$4,-$B10, $T$4, "", "","False")</f>
        <v>42671.385416666664</v>
      </c>
      <c r="D10" s="22" t="str">
        <f t="shared" si="0"/>
        <v>9:15</v>
      </c>
      <c r="E10" s="22">
        <f xml:space="preserve"> RTD("cqg.rtd",,"StudyData", $P$6, "Bar", "", "Time", $O$4, -$B10,$T$4,$S$4, "","False")</f>
        <v>42671.385416666664</v>
      </c>
      <c r="F10" s="23">
        <f xml:space="preserve"> RTD("cqg.rtd",,"StudyData", $P$6, "Bar", "", "Open", $O$4, -$B10, $T$4,$S$4,,$Q$4,$R$4)</f>
        <v>80.25</v>
      </c>
      <c r="G10" s="23">
        <f xml:space="preserve"> RTD("cqg.rtd",,"StudyData", $P$6, "Bar", "", "High", $O$4, -$B10, $T$4,$S$4,,$Q$4,$R$4)</f>
        <v>81.75</v>
      </c>
      <c r="H10" s="23">
        <f xml:space="preserve"> RTD("cqg.rtd",,"StudyData", $P$6, "Bar", "", "Low", $O$4, -$B10, $T$4,$S$4,,$Q$4,$R$4)</f>
        <v>80.25</v>
      </c>
      <c r="I10" s="23">
        <f xml:space="preserve"> RTD("cqg.rtd",,"StudyData", $P$6, "Bar", "", "Close", $O$4, -$B10, $T$4,$S$4,,$Q$4,$R$4)</f>
        <v>80.25</v>
      </c>
      <c r="J10" s="23">
        <f t="shared" si="3"/>
        <v>69.2</v>
      </c>
      <c r="K10" s="24">
        <v>20</v>
      </c>
      <c r="L10" s="25" t="e">
        <f t="shared" si="1"/>
        <v>#N/A</v>
      </c>
      <c r="O10" s="20">
        <f xml:space="preserve"> RTD("cqg.rtd",,"StudyData", $P$6, "Bar", "", "High","D",, $T$4,$S$4,,$Q$4,$R$4)</f>
        <v>84.14</v>
      </c>
    </row>
    <row r="11" spans="2:20" x14ac:dyDescent="0.3">
      <c r="B11" s="19">
        <f t="shared" si="2"/>
        <v>7</v>
      </c>
      <c r="C11" s="21">
        <f xml:space="preserve"> RTD("cqg.rtd",,"StudyData", $P$6, "Bar", "", "Time", $O$4,-$B11, $T$4, "", "","False")</f>
        <v>42671.375</v>
      </c>
      <c r="D11" s="22" t="str">
        <f t="shared" si="0"/>
        <v>9:00</v>
      </c>
      <c r="E11" s="22">
        <f xml:space="preserve"> RTD("cqg.rtd",,"StudyData", $P$6, "Bar", "", "Time", $O$4, -$B11,$T$4,$S$4, "","False")</f>
        <v>42671.375</v>
      </c>
      <c r="F11" s="23">
        <f xml:space="preserve"> RTD("cqg.rtd",,"StudyData", $P$6, "Bar", "", "Open", $O$4, -$B11, $T$4,$S$4,,$Q$4,$R$4)</f>
        <v>79.75</v>
      </c>
      <c r="G11" s="23">
        <f xml:space="preserve"> RTD("cqg.rtd",,"StudyData", $P$6, "Bar", "", "High", $O$4, -$B11, $T$4,$S$4,,$Q$4,$R$4)</f>
        <v>81</v>
      </c>
      <c r="H11" s="23">
        <f xml:space="preserve"> RTD("cqg.rtd",,"StudyData", $P$6, "Bar", "", "Low", $O$4, -$B11, $T$4,$S$4,,$Q$4,$R$4)</f>
        <v>79.25</v>
      </c>
      <c r="I11" s="23">
        <f xml:space="preserve"> RTD("cqg.rtd",,"StudyData", $P$6, "Bar", "", "Close", $O$4, -$B11, $T$4,$S$4,,$Q$4,$R$4)</f>
        <v>81</v>
      </c>
      <c r="J11" s="23">
        <f t="shared" si="3"/>
        <v>69.45</v>
      </c>
      <c r="K11" s="24">
        <v>17</v>
      </c>
      <c r="L11" s="25" t="e">
        <f t="shared" si="1"/>
        <v>#N/A</v>
      </c>
      <c r="O11" s="20">
        <f xml:space="preserve"> RTD("cqg.rtd",,"StudyData", $P$6, "Bar", "", "Low","D",, $T$4,$S$4,,$Q$4,$R$4)</f>
        <v>78.81</v>
      </c>
    </row>
    <row r="12" spans="2:20" x14ac:dyDescent="0.3">
      <c r="B12" s="19">
        <f t="shared" si="2"/>
        <v>8</v>
      </c>
      <c r="C12" s="21">
        <f xml:space="preserve"> RTD("cqg.rtd",,"StudyData", $P$6, "Bar", "", "Time", $O$4,-$B12, $T$4, "", "","False")</f>
        <v>42671.364583333336</v>
      </c>
      <c r="D12" s="22" t="str">
        <f t="shared" si="0"/>
        <v>8:45</v>
      </c>
      <c r="E12" s="22">
        <f xml:space="preserve"> RTD("cqg.rtd",,"StudyData", $P$6, "Bar", "", "Time", $O$4, -$B12,$T$4,$S$4, "","False")</f>
        <v>42671.364583333336</v>
      </c>
      <c r="F12" s="23">
        <f xml:space="preserve"> RTD("cqg.rtd",,"StudyData", $P$6, "Bar", "", "Open", $O$4, -$B12, $T$4,$S$4,,$Q$4,$R$4)</f>
        <v>79</v>
      </c>
      <c r="G12" s="23">
        <f xml:space="preserve"> RTD("cqg.rtd",,"StudyData", $P$6, "Bar", "", "High", $O$4, -$B12, $T$4,$S$4,,$Q$4,$R$4)</f>
        <v>81.5</v>
      </c>
      <c r="H12" s="23">
        <f xml:space="preserve"> RTD("cqg.rtd",,"StudyData", $P$6, "Bar", "", "Low", $O$4, -$B12, $T$4,$S$4,,$Q$4,$R$4)</f>
        <v>79</v>
      </c>
      <c r="I12" s="23">
        <f xml:space="preserve"> RTD("cqg.rtd",,"StudyData", $P$6, "Bar", "", "Close", $O$4, -$B12, $T$4,$S$4,,$Q$4,$R$4)</f>
        <v>81.5</v>
      </c>
      <c r="J12" s="23">
        <f t="shared" si="3"/>
        <v>69.7</v>
      </c>
      <c r="K12" s="24">
        <v>21</v>
      </c>
      <c r="L12" s="25" t="e">
        <f t="shared" si="1"/>
        <v>#N/A</v>
      </c>
      <c r="O12" s="20">
        <f>I4</f>
        <v>81.25</v>
      </c>
    </row>
    <row r="13" spans="2:20" x14ac:dyDescent="0.3">
      <c r="B13" s="19">
        <f t="shared" si="2"/>
        <v>9</v>
      </c>
      <c r="C13" s="21">
        <f xml:space="preserve"> RTD("cqg.rtd",,"StudyData", $P$6, "Bar", "", "Time", $O$4,-$B13, $T$4, "", "","False")</f>
        <v>42671.354166666664</v>
      </c>
      <c r="D13" s="22" t="str">
        <f t="shared" si="0"/>
        <v>8:30</v>
      </c>
      <c r="E13" s="22">
        <f xml:space="preserve"> RTD("cqg.rtd",,"StudyData", $P$6, "Bar", "", "Time", $O$4, -$B13,$T$4,$S$4, "","False")</f>
        <v>42671.354166666664</v>
      </c>
      <c r="F13" s="23">
        <f xml:space="preserve"> RTD("cqg.rtd",,"StudyData", $P$6, "Bar", "", "Open", $O$4, -$B13, $T$4,$S$4,,$Q$4,$R$4)</f>
        <v>79.75</v>
      </c>
      <c r="G13" s="23">
        <f xml:space="preserve"> RTD("cqg.rtd",,"StudyData", $P$6, "Bar", "", "High", $O$4, -$B13, $T$4,$S$4,,$Q$4,$R$4)</f>
        <v>80.75</v>
      </c>
      <c r="H13" s="23">
        <f xml:space="preserve"> RTD("cqg.rtd",,"StudyData", $P$6, "Bar", "", "Low", $O$4, -$B13, $T$4,$S$4,,$Q$4,$R$4)</f>
        <v>78</v>
      </c>
      <c r="I13" s="23">
        <f xml:space="preserve"> RTD("cqg.rtd",,"StudyData", $P$6, "Bar", "", "Close", $O$4, -$B13, $T$4,$S$4,,$Q$4,$R$4)</f>
        <v>79.75</v>
      </c>
      <c r="J13" s="23">
        <f t="shared" si="3"/>
        <v>69.95</v>
      </c>
      <c r="K13" s="24">
        <v>16</v>
      </c>
      <c r="L13" s="25" t="e">
        <f t="shared" si="1"/>
        <v>#N/A</v>
      </c>
      <c r="O13" s="20">
        <f xml:space="preserve"> RTD("cqg.rtd",,"StudyData", $P$6, "Bar", "", "Close","D","-1", $T$4,$S$4,,$Q$4,$R$4)</f>
        <v>82.05</v>
      </c>
    </row>
    <row r="14" spans="2:20" x14ac:dyDescent="0.3">
      <c r="B14" s="19">
        <f t="shared" si="2"/>
        <v>10</v>
      </c>
      <c r="C14" s="21">
        <f xml:space="preserve"> RTD("cqg.rtd",,"StudyData", $P$6, "Bar", "", "Time", $O$4,-$B14, $T$4, "", "","False")</f>
        <v>42671.3125</v>
      </c>
      <c r="D14" s="22" t="str">
        <f t="shared" si="0"/>
        <v>7:30</v>
      </c>
      <c r="E14" s="22">
        <f xml:space="preserve"> RTD("cqg.rtd",,"StudyData", $P$6, "Bar", "", "Time", $O$4, -$B14,$T$4,$S$4, "","False")</f>
        <v>42671.3125</v>
      </c>
      <c r="F14" s="23">
        <f xml:space="preserve"> RTD("cqg.rtd",,"StudyData", $P$6, "Bar", "", "Open", $O$4, -$B14, $T$4,$S$4,,$Q$4,$R$4)</f>
        <v>80.5</v>
      </c>
      <c r="G14" s="23">
        <f xml:space="preserve"> RTD("cqg.rtd",,"StudyData", $P$6, "Bar", "", "High", $O$4, -$B14, $T$4,$S$4,,$Q$4,$R$4)</f>
        <v>82</v>
      </c>
      <c r="H14" s="23">
        <f xml:space="preserve"> RTD("cqg.rtd",,"StudyData", $P$6, "Bar", "", "Low", $O$4, -$B14, $T$4,$S$4,,$Q$4,$R$4)</f>
        <v>80.25</v>
      </c>
      <c r="I14" s="23">
        <f xml:space="preserve"> RTD("cqg.rtd",,"StudyData", $P$6, "Bar", "", "Close", $O$4, -$B14, $T$4,$S$4,,$Q$4,$R$4)</f>
        <v>81</v>
      </c>
      <c r="J14" s="23">
        <f t="shared" si="3"/>
        <v>70.2</v>
      </c>
      <c r="K14" s="24">
        <v>12</v>
      </c>
      <c r="L14" s="25" t="e">
        <f t="shared" si="1"/>
        <v>#N/A</v>
      </c>
      <c r="O14" s="20">
        <f>O12-O13</f>
        <v>-0.79999999999999716</v>
      </c>
    </row>
    <row r="15" spans="2:20" x14ac:dyDescent="0.3">
      <c r="B15" s="19">
        <f t="shared" si="2"/>
        <v>11</v>
      </c>
      <c r="C15" s="21">
        <f xml:space="preserve"> RTD("cqg.rtd",,"StudyData", $P$6, "Bar", "", "Time", $O$4,-$B15, $T$4, "", "","False")</f>
        <v>42671.302083333336</v>
      </c>
      <c r="D15" s="22" t="str">
        <f t="shared" si="0"/>
        <v>7:15</v>
      </c>
      <c r="E15" s="22">
        <f xml:space="preserve"> RTD("cqg.rtd",,"StudyData", $P$6, "Bar", "", "Time", $O$4, -$B15,$T$4,$S$4, "","False")</f>
        <v>42671.302083333336</v>
      </c>
      <c r="F15" s="23">
        <f xml:space="preserve"> RTD("cqg.rtd",,"StudyData", $P$6, "Bar", "", "Open", $O$4, -$B15, $T$4,$S$4,,$Q$4,$R$4)</f>
        <v>81.5</v>
      </c>
      <c r="G15" s="23">
        <f xml:space="preserve"> RTD("cqg.rtd",,"StudyData", $P$6, "Bar", "", "High", $O$4, -$B15, $T$4,$S$4,,$Q$4,$R$4)</f>
        <v>82</v>
      </c>
      <c r="H15" s="23">
        <f xml:space="preserve"> RTD("cqg.rtd",,"StudyData", $P$6, "Bar", "", "Low", $O$4, -$B15, $T$4,$S$4,,$Q$4,$R$4)</f>
        <v>80.25</v>
      </c>
      <c r="I15" s="23">
        <f xml:space="preserve"> RTD("cqg.rtd",,"StudyData", $P$6, "Bar", "", "Close", $O$4, -$B15, $T$4,$S$4,,$Q$4,$R$4)</f>
        <v>80.75</v>
      </c>
      <c r="J15" s="23">
        <f t="shared" si="3"/>
        <v>70.45</v>
      </c>
      <c r="K15" s="24">
        <v>12</v>
      </c>
      <c r="L15" s="25" t="e">
        <f t="shared" si="1"/>
        <v>#N/A</v>
      </c>
    </row>
    <row r="16" spans="2:20" x14ac:dyDescent="0.3">
      <c r="B16" s="19">
        <f t="shared" si="2"/>
        <v>12</v>
      </c>
      <c r="C16" s="21">
        <f xml:space="preserve"> RTD("cqg.rtd",,"StudyData", $P$6, "Bar", "", "Time", $O$4,-$B16, $T$4, "", "","False")</f>
        <v>42671.291666666664</v>
      </c>
      <c r="D16" s="22" t="str">
        <f t="shared" si="0"/>
        <v>7:00</v>
      </c>
      <c r="E16" s="22">
        <f xml:space="preserve"> RTD("cqg.rtd",,"StudyData", $P$6, "Bar", "", "Time", $O$4, -$B16,$T$4,$S$4, "","False")</f>
        <v>42671.291666666664</v>
      </c>
      <c r="F16" s="23">
        <f xml:space="preserve"> RTD("cqg.rtd",,"StudyData", $P$6, "Bar", "", "Open", $O$4, -$B16, $T$4,$S$4,,$Q$4,$R$4)</f>
        <v>80</v>
      </c>
      <c r="G16" s="23">
        <f xml:space="preserve"> RTD("cqg.rtd",,"StudyData", $P$6, "Bar", "", "High", $O$4, -$B16, $T$4,$S$4,,$Q$4,$R$4)</f>
        <v>81.25</v>
      </c>
      <c r="H16" s="23">
        <f xml:space="preserve"> RTD("cqg.rtd",,"StudyData", $P$6, "Bar", "", "Low", $O$4, -$B16, $T$4,$S$4,,$Q$4,$R$4)</f>
        <v>80</v>
      </c>
      <c r="I16" s="23">
        <f xml:space="preserve"> RTD("cqg.rtd",,"StudyData", $P$6, "Bar", "", "Close", $O$4, -$B16, $T$4,$S$4,,$Q$4,$R$4)</f>
        <v>80.25</v>
      </c>
      <c r="J16" s="23">
        <f t="shared" si="3"/>
        <v>70.7</v>
      </c>
      <c r="K16" s="24">
        <v>6</v>
      </c>
      <c r="L16" s="25" t="e">
        <f t="shared" si="1"/>
        <v>#N/A</v>
      </c>
    </row>
    <row r="17" spans="2:12" x14ac:dyDescent="0.3">
      <c r="B17" s="19">
        <f t="shared" si="2"/>
        <v>13</v>
      </c>
      <c r="C17" s="21">
        <f xml:space="preserve"> RTD("cqg.rtd",,"StudyData", $P$6, "Bar", "", "Time", $O$4,-$B17, $T$4, "", "","False")</f>
        <v>42671.28125</v>
      </c>
      <c r="D17" s="22" t="str">
        <f t="shared" si="0"/>
        <v>6:45</v>
      </c>
      <c r="E17" s="22">
        <f xml:space="preserve"> RTD("cqg.rtd",,"StudyData", $P$6, "Bar", "", "Time", $O$4, -$B17,$T$4,$S$4, "","False")</f>
        <v>42671.28125</v>
      </c>
      <c r="F17" s="23">
        <f xml:space="preserve"> RTD("cqg.rtd",,"StudyData", $P$6, "Bar", "", "Open", $O$4, -$B17, $T$4,$S$4,,$Q$4,$R$4)</f>
        <v>81.5</v>
      </c>
      <c r="G17" s="23">
        <f xml:space="preserve"> RTD("cqg.rtd",,"StudyData", $P$6, "Bar", "", "High", $O$4, -$B17, $T$4,$S$4,,$Q$4,$R$4)</f>
        <v>81.5</v>
      </c>
      <c r="H17" s="23">
        <f xml:space="preserve"> RTD("cqg.rtd",,"StudyData", $P$6, "Bar", "", "Low", $O$4, -$B17, $T$4,$S$4,,$Q$4,$R$4)</f>
        <v>79.75</v>
      </c>
      <c r="I17" s="23">
        <f xml:space="preserve"> RTD("cqg.rtd",,"StudyData", $P$6, "Bar", "", "Close", $O$4, -$B17, $T$4,$S$4,,$Q$4,$R$4)</f>
        <v>79.75</v>
      </c>
      <c r="J17" s="23">
        <f t="shared" si="3"/>
        <v>70.95</v>
      </c>
      <c r="K17" s="24">
        <v>3</v>
      </c>
      <c r="L17" s="25" t="e">
        <f t="shared" si="1"/>
        <v>#N/A</v>
      </c>
    </row>
    <row r="18" spans="2:12" x14ac:dyDescent="0.3">
      <c r="B18" s="19">
        <f t="shared" si="2"/>
        <v>14</v>
      </c>
      <c r="C18" s="21">
        <f xml:space="preserve"> RTD("cqg.rtd",,"StudyData", $P$6, "Bar", "", "Time", $O$4,-$B18, $T$4, "", "","False")</f>
        <v>42671.270833333336</v>
      </c>
      <c r="D18" s="22" t="str">
        <f t="shared" si="0"/>
        <v>6:30</v>
      </c>
      <c r="E18" s="22">
        <f xml:space="preserve"> RTD("cqg.rtd",,"StudyData", $P$6, "Bar", "", "Time", $O$4, -$B18,$T$4,$S$4, "","False")</f>
        <v>42671.270833333336</v>
      </c>
      <c r="F18" s="23">
        <f xml:space="preserve"> RTD("cqg.rtd",,"StudyData", $P$6, "Bar", "", "Open", $O$4, -$B18, $T$4,$S$4,,$Q$4,$R$4)</f>
        <v>79.75</v>
      </c>
      <c r="G18" s="23">
        <f xml:space="preserve"> RTD("cqg.rtd",,"StudyData", $P$6, "Bar", "", "High", $O$4, -$B18, $T$4,$S$4,,$Q$4,$R$4)</f>
        <v>81.25</v>
      </c>
      <c r="H18" s="23">
        <f xml:space="preserve"> RTD("cqg.rtd",,"StudyData", $P$6, "Bar", "", "Low", $O$4, -$B18, $T$4,$S$4,,$Q$4,$R$4)</f>
        <v>79.5</v>
      </c>
      <c r="I18" s="23">
        <f xml:space="preserve"> RTD("cqg.rtd",,"StudyData", $P$6, "Bar", "", "Close", $O$4, -$B18, $T$4,$S$4,,$Q$4,$R$4)</f>
        <v>81.25</v>
      </c>
      <c r="J18" s="23">
        <f t="shared" si="3"/>
        <v>71.2</v>
      </c>
      <c r="K18" s="24">
        <v>9</v>
      </c>
      <c r="L18" s="25" t="e">
        <f t="shared" si="1"/>
        <v>#N/A</v>
      </c>
    </row>
    <row r="19" spans="2:12" x14ac:dyDescent="0.3">
      <c r="B19" s="19">
        <f t="shared" si="2"/>
        <v>15</v>
      </c>
      <c r="C19" s="21">
        <f xml:space="preserve"> RTD("cqg.rtd",,"StudyData", $P$6, "Bar", "", "Time", $O$4,-$B19, $T$4, "", "","False")</f>
        <v>42671.260416666664</v>
      </c>
      <c r="D19" s="22" t="str">
        <f t="shared" si="0"/>
        <v>6:15</v>
      </c>
      <c r="E19" s="22">
        <f xml:space="preserve"> RTD("cqg.rtd",,"StudyData", $P$6, "Bar", "", "Time", $O$4, -$B19,$T$4,$S$4, "","False")</f>
        <v>42671.260416666664</v>
      </c>
      <c r="F19" s="23">
        <f xml:space="preserve"> RTD("cqg.rtd",,"StudyData", $P$6, "Bar", "", "Open", $O$4, -$B19, $T$4,$S$4,,$Q$4,$R$4)</f>
        <v>79.75</v>
      </c>
      <c r="G19" s="23">
        <f xml:space="preserve"> RTD("cqg.rtd",,"StudyData", $P$6, "Bar", "", "High", $O$4, -$B19, $T$4,$S$4,,$Q$4,$R$4)</f>
        <v>81</v>
      </c>
      <c r="H19" s="23">
        <f xml:space="preserve"> RTD("cqg.rtd",,"StudyData", $P$6, "Bar", "", "Low", $O$4, -$B19, $T$4,$S$4,,$Q$4,$R$4)</f>
        <v>79.5</v>
      </c>
      <c r="I19" s="23">
        <f xml:space="preserve"> RTD("cqg.rtd",,"StudyData", $P$6, "Bar", "", "Close", $O$4, -$B19, $T$4,$S$4,,$Q$4,$R$4)</f>
        <v>80.75</v>
      </c>
      <c r="J19" s="23">
        <f t="shared" si="3"/>
        <v>71.45</v>
      </c>
      <c r="K19" s="24">
        <v>1</v>
      </c>
      <c r="L19" s="25" t="e">
        <f t="shared" si="1"/>
        <v>#N/A</v>
      </c>
    </row>
    <row r="20" spans="2:12" x14ac:dyDescent="0.3">
      <c r="B20" s="19">
        <f t="shared" si="2"/>
        <v>16</v>
      </c>
      <c r="C20" s="21">
        <f xml:space="preserve"> RTD("cqg.rtd",,"StudyData", $P$6, "Bar", "", "Time", $O$4,-$B20, $T$4, "", "","False")</f>
        <v>42671.25</v>
      </c>
      <c r="D20" s="22" t="str">
        <f t="shared" si="0"/>
        <v>6:00</v>
      </c>
      <c r="E20" s="22">
        <f xml:space="preserve"> RTD("cqg.rtd",,"StudyData", $P$6, "Bar", "", "Time", $O$4, -$B20,$T$4,$S$4, "","False")</f>
        <v>42671.25</v>
      </c>
      <c r="F20" s="23">
        <f xml:space="preserve"> RTD("cqg.rtd",,"StudyData", $P$6, "Bar", "", "Open", $O$4, -$B20, $T$4,$S$4,,$Q$4,$R$4)</f>
        <v>81.75</v>
      </c>
      <c r="G20" s="23">
        <f xml:space="preserve"> RTD("cqg.rtd",,"StudyData", $P$6, "Bar", "", "High", $O$4, -$B20, $T$4,$S$4,,$Q$4,$R$4)</f>
        <v>81.75</v>
      </c>
      <c r="H20" s="23">
        <f xml:space="preserve"> RTD("cqg.rtd",,"StudyData", $P$6, "Bar", "", "Low", $O$4, -$B20, $T$4,$S$4,,$Q$4,$R$4)</f>
        <v>79.75</v>
      </c>
      <c r="I20" s="23">
        <f xml:space="preserve"> RTD("cqg.rtd",,"StudyData", $P$6, "Bar", "", "Close", $O$4, -$B20, $T$4,$S$4,,$Q$4,$R$4)</f>
        <v>79.75</v>
      </c>
      <c r="J20" s="23">
        <f t="shared" si="3"/>
        <v>71.7</v>
      </c>
      <c r="K20" s="24">
        <v>3</v>
      </c>
      <c r="L20" s="25" t="e">
        <f t="shared" si="1"/>
        <v>#N/A</v>
      </c>
    </row>
    <row r="21" spans="2:12" x14ac:dyDescent="0.3">
      <c r="B21" s="19">
        <f t="shared" si="2"/>
        <v>17</v>
      </c>
      <c r="C21" s="21">
        <f xml:space="preserve"> RTD("cqg.rtd",,"StudyData", $P$6, "Bar", "", "Time", $O$4,-$B21, $T$4, "", "","False")</f>
        <v>42671.239583333336</v>
      </c>
      <c r="D21" s="22" t="str">
        <f t="shared" si="0"/>
        <v>5:45</v>
      </c>
      <c r="E21" s="22">
        <f xml:space="preserve"> RTD("cqg.rtd",,"StudyData", $P$6, "Bar", "", "Time", $O$4, -$B21,$T$4,$S$4, "","False")</f>
        <v>42671.239583333336</v>
      </c>
      <c r="F21" s="23">
        <f xml:space="preserve"> RTD("cqg.rtd",,"StudyData", $P$6, "Bar", "", "Open", $O$4, -$B21, $T$4,$S$4,,$Q$4,$R$4)</f>
        <v>80.25</v>
      </c>
      <c r="G21" s="23">
        <f xml:space="preserve"> RTD("cqg.rtd",,"StudyData", $P$6, "Bar", "", "High", $O$4, -$B21, $T$4,$S$4,,$Q$4,$R$4)</f>
        <v>81.5</v>
      </c>
      <c r="H21" s="23">
        <f xml:space="preserve"> RTD("cqg.rtd",,"StudyData", $P$6, "Bar", "", "Low", $O$4, -$B21, $T$4,$S$4,,$Q$4,$R$4)</f>
        <v>80.25</v>
      </c>
      <c r="I21" s="23">
        <f xml:space="preserve"> RTD("cqg.rtd",,"StudyData", $P$6, "Bar", "", "Close", $O$4, -$B21, $T$4,$S$4,,$Q$4,$R$4)</f>
        <v>80.25</v>
      </c>
      <c r="J21" s="23">
        <f t="shared" si="3"/>
        <v>71.95</v>
      </c>
      <c r="K21" s="24">
        <v>1</v>
      </c>
      <c r="L21" s="25" t="e">
        <f t="shared" si="1"/>
        <v>#N/A</v>
      </c>
    </row>
    <row r="22" spans="2:12" x14ac:dyDescent="0.3">
      <c r="B22" s="19">
        <f t="shared" si="2"/>
        <v>18</v>
      </c>
      <c r="C22" s="21">
        <f xml:space="preserve"> RTD("cqg.rtd",,"StudyData", $P$6, "Bar", "", "Time", $O$4,-$B22, $T$4, "", "","False")</f>
        <v>42671.229166666664</v>
      </c>
      <c r="D22" s="22" t="str">
        <f t="shared" si="0"/>
        <v>5:30</v>
      </c>
      <c r="E22" s="22">
        <f xml:space="preserve"> RTD("cqg.rtd",,"StudyData", $P$6, "Bar", "", "Time", $O$4, -$B22,$T$4,$S$4, "","False")</f>
        <v>42671.229166666664</v>
      </c>
      <c r="F22" s="23">
        <f xml:space="preserve"> RTD("cqg.rtd",,"StudyData", $P$6, "Bar", "", "Open", $O$4, -$B22, $T$4,$S$4,,$Q$4,$R$4)</f>
        <v>80.75</v>
      </c>
      <c r="G22" s="23">
        <f xml:space="preserve"> RTD("cqg.rtd",,"StudyData", $P$6, "Bar", "", "High", $O$4, -$B22, $T$4,$S$4,,$Q$4,$R$4)</f>
        <v>81.75</v>
      </c>
      <c r="H22" s="23">
        <f xml:space="preserve"> RTD("cqg.rtd",,"StudyData", $P$6, "Bar", "", "Low", $O$4, -$B22, $T$4,$S$4,,$Q$4,$R$4)</f>
        <v>80.25</v>
      </c>
      <c r="I22" s="23">
        <f xml:space="preserve"> RTD("cqg.rtd",,"StudyData", $P$6, "Bar", "", "Close", $O$4, -$B22, $T$4,$S$4,,$Q$4,$R$4)</f>
        <v>80.25</v>
      </c>
      <c r="J22" s="23">
        <f t="shared" si="3"/>
        <v>72.2</v>
      </c>
      <c r="K22" s="24">
        <v>0</v>
      </c>
      <c r="L22" s="25" t="e">
        <f t="shared" si="1"/>
        <v>#N/A</v>
      </c>
    </row>
    <row r="23" spans="2:12" x14ac:dyDescent="0.3">
      <c r="B23" s="19">
        <f t="shared" si="2"/>
        <v>19</v>
      </c>
      <c r="C23" s="21">
        <f xml:space="preserve"> RTD("cqg.rtd",,"StudyData", $P$6, "Bar", "", "Time", $O$4,-$B23, $T$4, "", "","False")</f>
        <v>42671.21875</v>
      </c>
      <c r="D23" s="22" t="str">
        <f t="shared" si="0"/>
        <v>5:15</v>
      </c>
      <c r="E23" s="22">
        <f xml:space="preserve"> RTD("cqg.rtd",,"StudyData", $P$6, "Bar", "", "Time", $O$4, -$B23,$T$4,$S$4, "","False")</f>
        <v>42671.21875</v>
      </c>
      <c r="F23" s="23">
        <f xml:space="preserve"> RTD("cqg.rtd",,"StudyData", $P$6, "Bar", "", "Open", $O$4, -$B23, $T$4,$S$4,,$Q$4,$R$4)</f>
        <v>80.25</v>
      </c>
      <c r="G23" s="23">
        <f xml:space="preserve"> RTD("cqg.rtd",,"StudyData", $P$6, "Bar", "", "High", $O$4, -$B23, $T$4,$S$4,,$Q$4,$R$4)</f>
        <v>80.75</v>
      </c>
      <c r="H23" s="23">
        <f xml:space="preserve"> RTD("cqg.rtd",,"StudyData", $P$6, "Bar", "", "Low", $O$4, -$B23, $T$4,$S$4,,$Q$4,$R$4)</f>
        <v>79.75</v>
      </c>
      <c r="I23" s="23">
        <f xml:space="preserve"> RTD("cqg.rtd",,"StudyData", $P$6, "Bar", "", "Close", $O$4, -$B23, $T$4,$S$4,,$Q$4,$R$4)</f>
        <v>80.5</v>
      </c>
      <c r="J23" s="23">
        <f t="shared" si="3"/>
        <v>72.45</v>
      </c>
      <c r="K23" s="24">
        <v>2</v>
      </c>
      <c r="L23" s="25" t="e">
        <f t="shared" si="1"/>
        <v>#N/A</v>
      </c>
    </row>
    <row r="24" spans="2:12" x14ac:dyDescent="0.3">
      <c r="B24" s="19">
        <f t="shared" si="2"/>
        <v>20</v>
      </c>
      <c r="C24" s="21">
        <f xml:space="preserve"> RTD("cqg.rtd",,"StudyData", $P$6, "Bar", "", "Time", $O$4,-$B24, $T$4, "", "","False")</f>
        <v>42671.208333333336</v>
      </c>
      <c r="D24" s="22" t="str">
        <f t="shared" si="0"/>
        <v>5:00</v>
      </c>
      <c r="E24" s="22">
        <f xml:space="preserve"> RTD("cqg.rtd",,"StudyData", $P$6, "Bar", "", "Time", $O$4, -$B24,$T$4,$S$4, "","False")</f>
        <v>42671.208333333336</v>
      </c>
      <c r="F24" s="23">
        <f xml:space="preserve"> RTD("cqg.rtd",,"StudyData", $P$6, "Bar", "", "Open", $O$4, -$B24, $T$4,$S$4,,$Q$4,$R$4)</f>
        <v>82.25</v>
      </c>
      <c r="G24" s="23">
        <f xml:space="preserve"> RTD("cqg.rtd",,"StudyData", $P$6, "Bar", "", "High", $O$4, -$B24, $T$4,$S$4,,$Q$4,$R$4)</f>
        <v>82.25</v>
      </c>
      <c r="H24" s="23">
        <f xml:space="preserve"> RTD("cqg.rtd",,"StudyData", $P$6, "Bar", "", "Low", $O$4, -$B24, $T$4,$S$4,,$Q$4,$R$4)</f>
        <v>80.25</v>
      </c>
      <c r="I24" s="23">
        <f xml:space="preserve"> RTD("cqg.rtd",,"StudyData", $P$6, "Bar", "", "Close", $O$4, -$B24, $T$4,$S$4,,$Q$4,$R$4)</f>
        <v>81.5</v>
      </c>
      <c r="J24" s="23">
        <f t="shared" si="3"/>
        <v>72.7</v>
      </c>
      <c r="K24" s="24">
        <v>1</v>
      </c>
      <c r="L24" s="25" t="e">
        <f t="shared" si="1"/>
        <v>#N/A</v>
      </c>
    </row>
    <row r="25" spans="2:12" x14ac:dyDescent="0.3">
      <c r="B25" s="19">
        <f t="shared" si="2"/>
        <v>21</v>
      </c>
      <c r="C25" s="21">
        <f xml:space="preserve"> RTD("cqg.rtd",,"StudyData", $P$6, "Bar", "", "Time", $O$4,-$B25, $T$4, "", "","False")</f>
        <v>42671.197916666664</v>
      </c>
      <c r="D25" s="22" t="str">
        <f t="shared" si="0"/>
        <v>4:45</v>
      </c>
      <c r="E25" s="22">
        <f xml:space="preserve"> RTD("cqg.rtd",,"StudyData", $P$6, "Bar", "", "Time", $O$4, -$B25,$T$4,$S$4, "","False")</f>
        <v>42671.197916666664</v>
      </c>
      <c r="F25" s="23">
        <f xml:space="preserve"> RTD("cqg.rtd",,"StudyData", $P$6, "Bar", "", "Open", $O$4, -$B25, $T$4,$S$4,,$Q$4,$R$4)</f>
        <v>80.75</v>
      </c>
      <c r="G25" s="23">
        <f xml:space="preserve"> RTD("cqg.rtd",,"StudyData", $P$6, "Bar", "", "High", $O$4, -$B25, $T$4,$S$4,,$Q$4,$R$4)</f>
        <v>82</v>
      </c>
      <c r="H25" s="23">
        <f xml:space="preserve"> RTD("cqg.rtd",,"StudyData", $P$6, "Bar", "", "Low", $O$4, -$B25, $T$4,$S$4,,$Q$4,$R$4)</f>
        <v>80.75</v>
      </c>
      <c r="I25" s="23">
        <f xml:space="preserve"> RTD("cqg.rtd",,"StudyData", $P$6, "Bar", "", "Close", $O$4, -$B25, $T$4,$S$4,,$Q$4,$R$4)</f>
        <v>81</v>
      </c>
      <c r="J25" s="23">
        <f t="shared" si="3"/>
        <v>72.95</v>
      </c>
      <c r="K25" s="24">
        <v>2</v>
      </c>
      <c r="L25" s="25" t="e">
        <f t="shared" si="1"/>
        <v>#N/A</v>
      </c>
    </row>
    <row r="26" spans="2:12" x14ac:dyDescent="0.3">
      <c r="B26" s="19">
        <f t="shared" si="2"/>
        <v>22</v>
      </c>
      <c r="C26" s="21">
        <f xml:space="preserve"> RTD("cqg.rtd",,"StudyData", $P$6, "Bar", "", "Time", $O$4,-$B26, $T$4, "", "","False")</f>
        <v>42671.1875</v>
      </c>
      <c r="D26" s="22" t="str">
        <f t="shared" si="0"/>
        <v>4:30</v>
      </c>
      <c r="E26" s="22">
        <f xml:space="preserve"> RTD("cqg.rtd",,"StudyData", $P$6, "Bar", "", "Time", $O$4, -$B26,$T$4,$S$4, "","False")</f>
        <v>42671.1875</v>
      </c>
      <c r="F26" s="23">
        <f xml:space="preserve"> RTD("cqg.rtd",,"StudyData", $P$6, "Bar", "", "Open", $O$4, -$B26, $T$4,$S$4,,$Q$4,$R$4)</f>
        <v>82.5</v>
      </c>
      <c r="G26" s="23">
        <f xml:space="preserve"> RTD("cqg.rtd",,"StudyData", $P$6, "Bar", "", "High", $O$4, -$B26, $T$4,$S$4,,$Q$4,$R$4)</f>
        <v>82.5</v>
      </c>
      <c r="H26" s="23">
        <f xml:space="preserve"> RTD("cqg.rtd",,"StudyData", $P$6, "Bar", "", "Low", $O$4, -$B26, $T$4,$S$4,,$Q$4,$R$4)</f>
        <v>80.5</v>
      </c>
      <c r="I26" s="23">
        <f xml:space="preserve"> RTD("cqg.rtd",,"StudyData", $P$6, "Bar", "", "Close", $O$4, -$B26, $T$4,$S$4,,$Q$4,$R$4)</f>
        <v>80.75</v>
      </c>
      <c r="J26" s="23">
        <f t="shared" si="3"/>
        <v>73.2</v>
      </c>
      <c r="K26" s="24">
        <v>0</v>
      </c>
      <c r="L26" s="25" t="e">
        <f t="shared" si="1"/>
        <v>#N/A</v>
      </c>
    </row>
    <row r="27" spans="2:12" x14ac:dyDescent="0.3">
      <c r="B27" s="19">
        <f t="shared" si="2"/>
        <v>23</v>
      </c>
      <c r="C27" s="21">
        <f xml:space="preserve"> RTD("cqg.rtd",,"StudyData", $P$6, "Bar", "", "Time", $O$4,-$B27, $T$4, "", "","False")</f>
        <v>42671.177083333336</v>
      </c>
      <c r="D27" s="22" t="str">
        <f t="shared" si="0"/>
        <v>4:15</v>
      </c>
      <c r="E27" s="22">
        <f xml:space="preserve"> RTD("cqg.rtd",,"StudyData", $P$6, "Bar", "", "Time", $O$4, -$B27,$T$4,$S$4, "","False")</f>
        <v>42671.177083333336</v>
      </c>
      <c r="F27" s="23">
        <f xml:space="preserve"> RTD("cqg.rtd",,"StudyData", $P$6, "Bar", "", "Open", $O$4, -$B27, $T$4,$S$4,,$Q$4,$R$4)</f>
        <v>82.25</v>
      </c>
      <c r="G27" s="23">
        <f xml:space="preserve"> RTD("cqg.rtd",,"StudyData", $P$6, "Bar", "", "High", $O$4, -$B27, $T$4,$S$4,,$Q$4,$R$4)</f>
        <v>82.25</v>
      </c>
      <c r="H27" s="23">
        <f xml:space="preserve"> RTD("cqg.rtd",,"StudyData", $P$6, "Bar", "", "Low", $O$4, -$B27, $T$4,$S$4,,$Q$4,$R$4)</f>
        <v>80.25</v>
      </c>
      <c r="I27" s="23">
        <f xml:space="preserve"> RTD("cqg.rtd",,"StudyData", $P$6, "Bar", "", "Close", $O$4, -$B27, $T$4,$S$4,,$Q$4,$R$4)</f>
        <v>80.75</v>
      </c>
      <c r="J27" s="23">
        <f t="shared" si="3"/>
        <v>73.45</v>
      </c>
      <c r="K27" s="24">
        <v>2</v>
      </c>
      <c r="L27" s="25" t="e">
        <f t="shared" si="1"/>
        <v>#N/A</v>
      </c>
    </row>
    <row r="28" spans="2:12" x14ac:dyDescent="0.3">
      <c r="B28" s="19">
        <f t="shared" si="2"/>
        <v>24</v>
      </c>
      <c r="C28" s="21">
        <f xml:space="preserve"> RTD("cqg.rtd",,"StudyData", $P$6, "Bar", "", "Time", $O$4,-$B28, $T$4, "", "","False")</f>
        <v>42671.166666666664</v>
      </c>
      <c r="D28" s="22" t="str">
        <f t="shared" si="0"/>
        <v>4:00</v>
      </c>
      <c r="E28" s="22">
        <f xml:space="preserve"> RTD("cqg.rtd",,"StudyData", $P$6, "Bar", "", "Time", $O$4, -$B28,$T$4,$S$4, "","False")</f>
        <v>42671.166666666664</v>
      </c>
      <c r="F28" s="23">
        <f xml:space="preserve"> RTD("cqg.rtd",,"StudyData", $P$6, "Bar", "", "Open", $O$4, -$B28, $T$4,$S$4,,$Q$4,$R$4)</f>
        <v>81</v>
      </c>
      <c r="G28" s="23">
        <f xml:space="preserve"> RTD("cqg.rtd",,"StudyData", $P$6, "Bar", "", "High", $O$4, -$B28, $T$4,$S$4,,$Q$4,$R$4)</f>
        <v>82.25</v>
      </c>
      <c r="H28" s="23">
        <f xml:space="preserve"> RTD("cqg.rtd",,"StudyData", $P$6, "Bar", "", "Low", $O$4, -$B28, $T$4,$S$4,,$Q$4,$R$4)</f>
        <v>80.75</v>
      </c>
      <c r="I28" s="23">
        <f xml:space="preserve"> RTD("cqg.rtd",,"StudyData", $P$6, "Bar", "", "Close", $O$4, -$B28, $T$4,$S$4,,$Q$4,$R$4)</f>
        <v>80.75</v>
      </c>
      <c r="J28" s="23">
        <f t="shared" si="3"/>
        <v>73.7</v>
      </c>
      <c r="K28" s="24">
        <v>7</v>
      </c>
      <c r="L28" s="25" t="e">
        <f t="shared" si="1"/>
        <v>#N/A</v>
      </c>
    </row>
    <row r="29" spans="2:12" x14ac:dyDescent="0.3">
      <c r="B29" s="19">
        <f t="shared" si="2"/>
        <v>25</v>
      </c>
      <c r="C29" s="21">
        <f xml:space="preserve"> RTD("cqg.rtd",,"StudyData", $P$6, "Bar", "", "Time", $O$4,-$B29, $T$4, "", "","False")</f>
        <v>42671.15625</v>
      </c>
      <c r="D29" s="22" t="str">
        <f t="shared" si="0"/>
        <v>3:45</v>
      </c>
      <c r="E29" s="22">
        <f xml:space="preserve"> RTD("cqg.rtd",,"StudyData", $P$6, "Bar", "", "Time", $O$4, -$B29,$T$4,$S$4, "","False")</f>
        <v>42671.15625</v>
      </c>
      <c r="F29" s="23">
        <f xml:space="preserve"> RTD("cqg.rtd",,"StudyData", $P$6, "Bar", "", "Open", $O$4, -$B29, $T$4,$S$4,,$Q$4,$R$4)</f>
        <v>81.5</v>
      </c>
      <c r="G29" s="23">
        <f xml:space="preserve"> RTD("cqg.rtd",,"StudyData", $P$6, "Bar", "", "High", $O$4, -$B29, $T$4,$S$4,,$Q$4,$R$4)</f>
        <v>82.75</v>
      </c>
      <c r="H29" s="23">
        <f xml:space="preserve"> RTD("cqg.rtd",,"StudyData", $P$6, "Bar", "", "Low", $O$4, -$B29, $T$4,$S$4,,$Q$4,$R$4)</f>
        <v>81.25</v>
      </c>
      <c r="I29" s="23">
        <f xml:space="preserve"> RTD("cqg.rtd",,"StudyData", $P$6, "Bar", "", "Close", $O$4, -$B29, $T$4,$S$4,,$Q$4,$R$4)</f>
        <v>82.5</v>
      </c>
      <c r="J29" s="23">
        <f t="shared" si="3"/>
        <v>73.95</v>
      </c>
      <c r="K29" s="24">
        <v>8</v>
      </c>
      <c r="L29" s="25" t="e">
        <f t="shared" si="1"/>
        <v>#N/A</v>
      </c>
    </row>
    <row r="30" spans="2:12" x14ac:dyDescent="0.3">
      <c r="B30" s="19">
        <f t="shared" si="2"/>
        <v>26</v>
      </c>
      <c r="C30" s="21">
        <f xml:space="preserve"> RTD("cqg.rtd",,"StudyData", $P$6, "Bar", "", "Time", $O$4,-$B30, $T$4, "", "","False")</f>
        <v>42671.145833333336</v>
      </c>
      <c r="D30" s="22" t="str">
        <f t="shared" si="0"/>
        <v>3:30</v>
      </c>
      <c r="E30" s="22">
        <f xml:space="preserve"> RTD("cqg.rtd",,"StudyData", $P$6, "Bar", "", "Time", $O$4, -$B30,$T$4,$S$4, "","False")</f>
        <v>42671.145833333336</v>
      </c>
      <c r="F30" s="23">
        <f xml:space="preserve"> RTD("cqg.rtd",,"StudyData", $P$6, "Bar", "", "Open", $O$4, -$B30, $T$4,$S$4,,$Q$4,$R$4)</f>
        <v>81.25</v>
      </c>
      <c r="G30" s="23">
        <f xml:space="preserve"> RTD("cqg.rtd",,"StudyData", $P$6, "Bar", "", "High", $O$4, -$B30, $T$4,$S$4,,$Q$4,$R$4)</f>
        <v>81.5</v>
      </c>
      <c r="H30" s="23">
        <f xml:space="preserve"> RTD("cqg.rtd",,"StudyData", $P$6, "Bar", "", "Low", $O$4, -$B30, $T$4,$S$4,,$Q$4,$R$4)</f>
        <v>81</v>
      </c>
      <c r="I30" s="23">
        <f xml:space="preserve"> RTD("cqg.rtd",,"StudyData", $P$6, "Bar", "", "Close", $O$4, -$B30, $T$4,$S$4,,$Q$4,$R$4)</f>
        <v>81.5</v>
      </c>
      <c r="J30" s="23">
        <f t="shared" si="3"/>
        <v>74.2</v>
      </c>
      <c r="K30" s="24">
        <v>12</v>
      </c>
      <c r="L30" s="25" t="e">
        <f t="shared" si="1"/>
        <v>#N/A</v>
      </c>
    </row>
    <row r="31" spans="2:12" x14ac:dyDescent="0.3">
      <c r="B31" s="19">
        <f t="shared" si="2"/>
        <v>27</v>
      </c>
      <c r="C31" s="21">
        <f xml:space="preserve"> RTD("cqg.rtd",,"StudyData", $P$6, "Bar", "", "Time", $O$4,-$B31, $T$4, "", "","False")</f>
        <v>42671.135416666664</v>
      </c>
      <c r="D31" s="22" t="str">
        <f t="shared" si="0"/>
        <v>3:15</v>
      </c>
      <c r="E31" s="22">
        <f xml:space="preserve"> RTD("cqg.rtd",,"StudyData", $P$6, "Bar", "", "Time", $O$4, -$B31,$T$4,$S$4, "","False")</f>
        <v>42671.135416666664</v>
      </c>
      <c r="F31" s="23">
        <f xml:space="preserve"> RTD("cqg.rtd",,"StudyData", $P$6, "Bar", "", "Open", $O$4, -$B31, $T$4,$S$4,,$Q$4,$R$4)</f>
        <v>81.25</v>
      </c>
      <c r="G31" s="23">
        <f xml:space="preserve"> RTD("cqg.rtd",,"StudyData", $P$6, "Bar", "", "High", $O$4, -$B31, $T$4,$S$4,,$Q$4,$R$4)</f>
        <v>82.5</v>
      </c>
      <c r="H31" s="23">
        <f xml:space="preserve"> RTD("cqg.rtd",,"StudyData", $P$6, "Bar", "", "Low", $O$4, -$B31, $T$4,$S$4,,$Q$4,$R$4)</f>
        <v>80.75</v>
      </c>
      <c r="I31" s="23">
        <f xml:space="preserve"> RTD("cqg.rtd",,"StudyData", $P$6, "Bar", "", "Close", $O$4, -$B31, $T$4,$S$4,,$Q$4,$R$4)</f>
        <v>81.25</v>
      </c>
      <c r="J31" s="23">
        <f t="shared" si="3"/>
        <v>74.45</v>
      </c>
      <c r="K31" s="24">
        <v>6</v>
      </c>
      <c r="L31" s="25" t="e">
        <f t="shared" si="1"/>
        <v>#N/A</v>
      </c>
    </row>
    <row r="32" spans="2:12" x14ac:dyDescent="0.3">
      <c r="B32" s="19">
        <f t="shared" si="2"/>
        <v>28</v>
      </c>
      <c r="C32" s="21">
        <f xml:space="preserve"> RTD("cqg.rtd",,"StudyData", $P$6, "Bar", "", "Time", $O$4,-$B32, $T$4, "", "","False")</f>
        <v>42671.125</v>
      </c>
      <c r="D32" s="22" t="str">
        <f t="shared" si="0"/>
        <v>3:00</v>
      </c>
      <c r="E32" s="22">
        <f xml:space="preserve"> RTD("cqg.rtd",,"StudyData", $P$6, "Bar", "", "Time", $O$4, -$B32,$T$4,$S$4, "","False")</f>
        <v>42671.125</v>
      </c>
      <c r="F32" s="23">
        <f xml:space="preserve"> RTD("cqg.rtd",,"StudyData", $P$6, "Bar", "", "Open", $O$4, -$B32, $T$4,$S$4,,$Q$4,$R$4)</f>
        <v>82.5</v>
      </c>
      <c r="G32" s="23">
        <f xml:space="preserve"> RTD("cqg.rtd",,"StudyData", $P$6, "Bar", "", "High", $O$4, -$B32, $T$4,$S$4,,$Q$4,$R$4)</f>
        <v>82.5</v>
      </c>
      <c r="H32" s="23">
        <f xml:space="preserve"> RTD("cqg.rtd",,"StudyData", $P$6, "Bar", "", "Low", $O$4, -$B32, $T$4,$S$4,,$Q$4,$R$4)</f>
        <v>81</v>
      </c>
      <c r="I32" s="23">
        <f xml:space="preserve"> RTD("cqg.rtd",,"StudyData", $P$6, "Bar", "", "Close", $O$4, -$B32, $T$4,$S$4,,$Q$4,$R$4)</f>
        <v>82.25</v>
      </c>
      <c r="J32" s="23">
        <f t="shared" si="3"/>
        <v>74.7</v>
      </c>
      <c r="K32" s="24">
        <v>5</v>
      </c>
      <c r="L32" s="25" t="e">
        <f t="shared" si="1"/>
        <v>#N/A</v>
      </c>
    </row>
    <row r="33" spans="2:12" x14ac:dyDescent="0.3">
      <c r="B33" s="19">
        <f t="shared" si="2"/>
        <v>29</v>
      </c>
      <c r="C33" s="21">
        <f xml:space="preserve"> RTD("cqg.rtd",,"StudyData", $P$6, "Bar", "", "Time", $O$4,-$B33, $T$4, "", "","False")</f>
        <v>42671.114583333336</v>
      </c>
      <c r="D33" s="22" t="str">
        <f t="shared" si="0"/>
        <v>2:45</v>
      </c>
      <c r="E33" s="22">
        <f xml:space="preserve"> RTD("cqg.rtd",,"StudyData", $P$6, "Bar", "", "Time", $O$4, -$B33,$T$4,$S$4, "","False")</f>
        <v>42671.114583333336</v>
      </c>
      <c r="F33" s="23">
        <f xml:space="preserve"> RTD("cqg.rtd",,"StudyData", $P$6, "Bar", "", "Open", $O$4, -$B33, $T$4,$S$4,,$Q$4,$R$4)</f>
        <v>81.75</v>
      </c>
      <c r="G33" s="23">
        <f xml:space="preserve"> RTD("cqg.rtd",,"StudyData", $P$6, "Bar", "", "High", $O$4, -$B33, $T$4,$S$4,,$Q$4,$R$4)</f>
        <v>82.75</v>
      </c>
      <c r="H33" s="23">
        <f xml:space="preserve"> RTD("cqg.rtd",,"StudyData", $P$6, "Bar", "", "Low", $O$4, -$B33, $T$4,$S$4,,$Q$4,$R$4)</f>
        <v>81.75</v>
      </c>
      <c r="I33" s="23">
        <f xml:space="preserve"> RTD("cqg.rtd",,"StudyData", $P$6, "Bar", "", "Close", $O$4, -$B33, $T$4,$S$4,,$Q$4,$R$4)</f>
        <v>82.5</v>
      </c>
      <c r="J33" s="23">
        <f t="shared" si="3"/>
        <v>74.95</v>
      </c>
      <c r="K33" s="24">
        <v>5</v>
      </c>
      <c r="L33" s="25" t="e">
        <f t="shared" si="1"/>
        <v>#N/A</v>
      </c>
    </row>
    <row r="34" spans="2:12" x14ac:dyDescent="0.3">
      <c r="B34" s="19">
        <f t="shared" si="2"/>
        <v>30</v>
      </c>
      <c r="C34" s="21">
        <f xml:space="preserve"> RTD("cqg.rtd",,"StudyData", $P$6, "Bar", "", "Time", $O$4,-$B34, $T$4, "", "","False")</f>
        <v>42671.104166666664</v>
      </c>
      <c r="D34" s="22" t="str">
        <f t="shared" si="0"/>
        <v>2:30</v>
      </c>
      <c r="E34" s="22">
        <f xml:space="preserve"> RTD("cqg.rtd",,"StudyData", $P$6, "Bar", "", "Time", $O$4, -$B34,$T$4,$S$4, "","False")</f>
        <v>42671.104166666664</v>
      </c>
      <c r="F34" s="23">
        <f xml:space="preserve"> RTD("cqg.rtd",,"StudyData", $P$6, "Bar", "", "Open", $O$4, -$B34, $T$4,$S$4,,$Q$4,$R$4)</f>
        <v>81</v>
      </c>
      <c r="G34" s="23">
        <f xml:space="preserve"> RTD("cqg.rtd",,"StudyData", $P$6, "Bar", "", "High", $O$4, -$B34, $T$4,$S$4,,$Q$4,$R$4)</f>
        <v>82.25</v>
      </c>
      <c r="H34" s="23">
        <f xml:space="preserve"> RTD("cqg.rtd",,"StudyData", $P$6, "Bar", "", "Low", $O$4, -$B34, $T$4,$S$4,,$Q$4,$R$4)</f>
        <v>81</v>
      </c>
      <c r="I34" s="23">
        <f xml:space="preserve"> RTD("cqg.rtd",,"StudyData", $P$6, "Bar", "", "Close", $O$4, -$B34, $T$4,$S$4,,$Q$4,$R$4)</f>
        <v>81.5</v>
      </c>
      <c r="J34" s="23">
        <f t="shared" si="3"/>
        <v>75.2</v>
      </c>
      <c r="K34" s="24">
        <v>4</v>
      </c>
      <c r="L34" s="25" t="e">
        <f t="shared" si="1"/>
        <v>#N/A</v>
      </c>
    </row>
    <row r="35" spans="2:12" x14ac:dyDescent="0.3">
      <c r="B35" s="19">
        <f t="shared" si="2"/>
        <v>31</v>
      </c>
      <c r="C35" s="21">
        <f xml:space="preserve"> RTD("cqg.rtd",,"StudyData", $P$6, "Bar", "", "Time", $O$4,-$B35, $T$4, "", "","False")</f>
        <v>42671.09375</v>
      </c>
      <c r="D35" s="22" t="str">
        <f t="shared" si="0"/>
        <v>2:15</v>
      </c>
      <c r="E35" s="22">
        <f xml:space="preserve"> RTD("cqg.rtd",,"StudyData", $P$6, "Bar", "", "Time", $O$4, -$B35,$T$4,$S$4, "","False")</f>
        <v>42671.09375</v>
      </c>
      <c r="F35" s="23">
        <f xml:space="preserve"> RTD("cqg.rtd",,"StudyData", $P$6, "Bar", "", "Open", $O$4, -$B35, $T$4,$S$4,,$Q$4,$R$4)</f>
        <v>83</v>
      </c>
      <c r="G35" s="23">
        <f xml:space="preserve"> RTD("cqg.rtd",,"StudyData", $P$6, "Bar", "", "High", $O$4, -$B35, $T$4,$S$4,,$Q$4,$R$4)</f>
        <v>83</v>
      </c>
      <c r="H35" s="23">
        <f xml:space="preserve"> RTD("cqg.rtd",,"StudyData", $P$6, "Bar", "", "Low", $O$4, -$B35, $T$4,$S$4,,$Q$4,$R$4)</f>
        <v>81</v>
      </c>
      <c r="I35" s="23">
        <f xml:space="preserve"> RTD("cqg.rtd",,"StudyData", $P$6, "Bar", "", "Close", $O$4, -$B35, $T$4,$S$4,,$Q$4,$R$4)</f>
        <v>81</v>
      </c>
      <c r="J35" s="23">
        <f t="shared" si="3"/>
        <v>75.45</v>
      </c>
      <c r="K35" s="24">
        <v>6</v>
      </c>
      <c r="L35" s="25" t="e">
        <f t="shared" si="1"/>
        <v>#N/A</v>
      </c>
    </row>
    <row r="36" spans="2:12" x14ac:dyDescent="0.3">
      <c r="B36" s="19">
        <f t="shared" si="2"/>
        <v>32</v>
      </c>
      <c r="C36" s="21">
        <f xml:space="preserve"> RTD("cqg.rtd",,"StudyData", $P$6, "Bar", "", "Time", $O$4,-$B36, $T$4, "", "","False")</f>
        <v>42671.083333333336</v>
      </c>
      <c r="D36" s="22" t="str">
        <f t="shared" si="0"/>
        <v>2:00</v>
      </c>
      <c r="E36" s="22">
        <f xml:space="preserve"> RTD("cqg.rtd",,"StudyData", $P$6, "Bar", "", "Time", $O$4, -$B36,$T$4,$S$4, "","False")</f>
        <v>42671.083333333336</v>
      </c>
      <c r="F36" s="23">
        <f xml:space="preserve"> RTD("cqg.rtd",,"StudyData", $P$6, "Bar", "", "Open", $O$4, -$B36, $T$4,$S$4,,$Q$4,$R$4)</f>
        <v>83</v>
      </c>
      <c r="G36" s="23">
        <f xml:space="preserve"> RTD("cqg.rtd",,"StudyData", $P$6, "Bar", "", "High", $O$4, -$B36, $T$4,$S$4,,$Q$4,$R$4)</f>
        <v>83</v>
      </c>
      <c r="H36" s="23">
        <f xml:space="preserve"> RTD("cqg.rtd",,"StudyData", $P$6, "Bar", "", "Low", $O$4, -$B36, $T$4,$S$4,,$Q$4,$R$4)</f>
        <v>81.25</v>
      </c>
      <c r="I36" s="23">
        <f xml:space="preserve"> RTD("cqg.rtd",,"StudyData", $P$6, "Bar", "", "Close", $O$4, -$B36, $T$4,$S$4,,$Q$4,$R$4)</f>
        <v>81.75</v>
      </c>
      <c r="J36" s="23">
        <f t="shared" si="3"/>
        <v>75.7</v>
      </c>
      <c r="K36" s="24">
        <v>5</v>
      </c>
      <c r="L36" s="25" t="e">
        <f t="shared" si="1"/>
        <v>#N/A</v>
      </c>
    </row>
    <row r="37" spans="2:12" x14ac:dyDescent="0.3">
      <c r="B37" s="19">
        <f t="shared" si="2"/>
        <v>33</v>
      </c>
      <c r="C37" s="21">
        <f xml:space="preserve"> RTD("cqg.rtd",,"StudyData", $P$6, "Bar", "", "Time", $O$4,-$B37, $T$4, "", "","False")</f>
        <v>42671.072916666664</v>
      </c>
      <c r="D37" s="22" t="str">
        <f t="shared" si="0"/>
        <v>1:45</v>
      </c>
      <c r="E37" s="22">
        <f xml:space="preserve"> RTD("cqg.rtd",,"StudyData", $P$6, "Bar", "", "Time", $O$4, -$B37,$T$4,$S$4, "","False")</f>
        <v>42671.072916666664</v>
      </c>
      <c r="F37" s="23">
        <f xml:space="preserve"> RTD("cqg.rtd",,"StudyData", $P$6, "Bar", "", "Open", $O$4, -$B37, $T$4,$S$4,,$Q$4,$R$4)</f>
        <v>81.75</v>
      </c>
      <c r="G37" s="23">
        <f xml:space="preserve"> RTD("cqg.rtd",,"StudyData", $P$6, "Bar", "", "High", $O$4, -$B37, $T$4,$S$4,,$Q$4,$R$4)</f>
        <v>83</v>
      </c>
      <c r="H37" s="23">
        <f xml:space="preserve"> RTD("cqg.rtd",,"StudyData", $P$6, "Bar", "", "Low", $O$4, -$B37, $T$4,$S$4,,$Q$4,$R$4)</f>
        <v>81</v>
      </c>
      <c r="I37" s="23">
        <f xml:space="preserve"> RTD("cqg.rtd",,"StudyData", $P$6, "Bar", "", "Close", $O$4, -$B37, $T$4,$S$4,,$Q$4,$R$4)</f>
        <v>82.25</v>
      </c>
      <c r="J37" s="23">
        <f t="shared" si="3"/>
        <v>75.95</v>
      </c>
      <c r="K37" s="24">
        <v>1</v>
      </c>
      <c r="L37" s="25" t="e">
        <f t="shared" si="1"/>
        <v>#N/A</v>
      </c>
    </row>
    <row r="38" spans="2:12" x14ac:dyDescent="0.3">
      <c r="B38" s="19">
        <f t="shared" si="2"/>
        <v>34</v>
      </c>
      <c r="C38" s="21">
        <f xml:space="preserve"> RTD("cqg.rtd",,"StudyData", $P$6, "Bar", "", "Time", $O$4,-$B38, $T$4, "", "","False")</f>
        <v>42671.0625</v>
      </c>
      <c r="D38" s="22" t="str">
        <f t="shared" si="0"/>
        <v>1:30</v>
      </c>
      <c r="E38" s="22">
        <f xml:space="preserve"> RTD("cqg.rtd",,"StudyData", $P$6, "Bar", "", "Time", $O$4, -$B38,$T$4,$S$4, "","False")</f>
        <v>42671.0625</v>
      </c>
      <c r="F38" s="23">
        <f xml:space="preserve"> RTD("cqg.rtd",,"StudyData", $P$6, "Bar", "", "Open", $O$4, -$B38, $T$4,$S$4,,$Q$4,$R$4)</f>
        <v>81.25</v>
      </c>
      <c r="G38" s="23">
        <f xml:space="preserve"> RTD("cqg.rtd",,"StudyData", $P$6, "Bar", "", "High", $O$4, -$B38, $T$4,$S$4,,$Q$4,$R$4)</f>
        <v>82.75</v>
      </c>
      <c r="H38" s="23">
        <f xml:space="preserve"> RTD("cqg.rtd",,"StudyData", $P$6, "Bar", "", "Low", $O$4, -$B38, $T$4,$S$4,,$Q$4,$R$4)</f>
        <v>81</v>
      </c>
      <c r="I38" s="23">
        <f xml:space="preserve"> RTD("cqg.rtd",,"StudyData", $P$6, "Bar", "", "Close", $O$4, -$B38, $T$4,$S$4,,$Q$4,$R$4)</f>
        <v>81.75</v>
      </c>
      <c r="J38" s="23">
        <f t="shared" si="3"/>
        <v>76.2</v>
      </c>
      <c r="K38" s="24">
        <v>1</v>
      </c>
      <c r="L38" s="25" t="e">
        <f t="shared" si="1"/>
        <v>#N/A</v>
      </c>
    </row>
    <row r="39" spans="2:12" x14ac:dyDescent="0.3">
      <c r="B39" s="19">
        <f t="shared" si="2"/>
        <v>35</v>
      </c>
      <c r="C39" s="21">
        <f xml:space="preserve"> RTD("cqg.rtd",,"StudyData", $P$6, "Bar", "", "Time", $O$4,-$B39, $T$4, "", "","False")</f>
        <v>42671.052083333336</v>
      </c>
      <c r="D39" s="22" t="str">
        <f t="shared" si="0"/>
        <v>1:15</v>
      </c>
      <c r="E39" s="22">
        <f xml:space="preserve"> RTD("cqg.rtd",,"StudyData", $P$6, "Bar", "", "Time", $O$4, -$B39,$T$4,$S$4, "","False")</f>
        <v>42671.052083333336</v>
      </c>
      <c r="F39" s="23">
        <f xml:space="preserve"> RTD("cqg.rtd",,"StudyData", $P$6, "Bar", "", "Open", $O$4, -$B39, $T$4,$S$4,,$Q$4,$R$4)</f>
        <v>82.5</v>
      </c>
      <c r="G39" s="23">
        <f xml:space="preserve"> RTD("cqg.rtd",,"StudyData", $P$6, "Bar", "", "High", $O$4, -$B39, $T$4,$S$4,,$Q$4,$R$4)</f>
        <v>82.75</v>
      </c>
      <c r="H39" s="23">
        <f xml:space="preserve"> RTD("cqg.rtd",,"StudyData", $P$6, "Bar", "", "Low", $O$4, -$B39, $T$4,$S$4,,$Q$4,$R$4)</f>
        <v>81</v>
      </c>
      <c r="I39" s="23">
        <f xml:space="preserve"> RTD("cqg.rtd",,"StudyData", $P$6, "Bar", "", "Close", $O$4, -$B39, $T$4,$S$4,,$Q$4,$R$4)</f>
        <v>82.25</v>
      </c>
      <c r="J39" s="23">
        <f t="shared" si="3"/>
        <v>76.45</v>
      </c>
      <c r="K39" s="24">
        <v>0</v>
      </c>
      <c r="L39" s="25" t="e">
        <f t="shared" si="1"/>
        <v>#N/A</v>
      </c>
    </row>
    <row r="40" spans="2:12" x14ac:dyDescent="0.3">
      <c r="B40" s="19">
        <f t="shared" si="2"/>
        <v>36</v>
      </c>
      <c r="C40" s="21">
        <f xml:space="preserve"> RTD("cqg.rtd",,"StudyData", $P$6, "Bar", "", "Time", $O$4,-$B40, $T$4, "", "","False")</f>
        <v>42671.041666666664</v>
      </c>
      <c r="D40" s="22" t="str">
        <f t="shared" si="0"/>
        <v>1:00</v>
      </c>
      <c r="E40" s="22">
        <f xml:space="preserve"> RTD("cqg.rtd",,"StudyData", $P$6, "Bar", "", "Time", $O$4, -$B40,$T$4,$S$4, "","False")</f>
        <v>42671.041666666664</v>
      </c>
      <c r="F40" s="23">
        <f xml:space="preserve"> RTD("cqg.rtd",,"StudyData", $P$6, "Bar", "", "Open", $O$4, -$B40, $T$4,$S$4,,$Q$4,$R$4)</f>
        <v>81.5</v>
      </c>
      <c r="G40" s="23">
        <f xml:space="preserve"> RTD("cqg.rtd",,"StudyData", $P$6, "Bar", "", "High", $O$4, -$B40, $T$4,$S$4,,$Q$4,$R$4)</f>
        <v>82.75</v>
      </c>
      <c r="H40" s="23">
        <f xml:space="preserve"> RTD("cqg.rtd",,"StudyData", $P$6, "Bar", "", "Low", $O$4, -$B40, $T$4,$S$4,,$Q$4,$R$4)</f>
        <v>81</v>
      </c>
      <c r="I40" s="23">
        <f xml:space="preserve"> RTD("cqg.rtd",,"StudyData", $P$6, "Bar", "", "Close", $O$4, -$B40, $T$4,$S$4,,$Q$4,$R$4)</f>
        <v>81.25</v>
      </c>
      <c r="J40" s="23">
        <f t="shared" si="3"/>
        <v>76.7</v>
      </c>
      <c r="K40" s="24">
        <v>1</v>
      </c>
      <c r="L40" s="25" t="e">
        <f t="shared" si="1"/>
        <v>#N/A</v>
      </c>
    </row>
    <row r="41" spans="2:12" x14ac:dyDescent="0.3">
      <c r="B41" s="19">
        <f t="shared" si="2"/>
        <v>37</v>
      </c>
      <c r="C41" s="21">
        <f xml:space="preserve"> RTD("cqg.rtd",,"StudyData", $P$6, "Bar", "", "Time", $O$4,-$B41, $T$4, "", "","False")</f>
        <v>42671.03125</v>
      </c>
      <c r="D41" s="22" t="str">
        <f t="shared" si="0"/>
        <v>0:45</v>
      </c>
      <c r="E41" s="22">
        <f xml:space="preserve"> RTD("cqg.rtd",,"StudyData", $P$6, "Bar", "", "Time", $O$4, -$B41,$T$4,$S$4, "","False")</f>
        <v>42671.03125</v>
      </c>
      <c r="F41" s="23">
        <f xml:space="preserve"> RTD("cqg.rtd",,"StudyData", $P$6, "Bar", "", "Open", $O$4, -$B41, $T$4,$S$4,,$Q$4,$R$4)</f>
        <v>83</v>
      </c>
      <c r="G41" s="23">
        <f xml:space="preserve"> RTD("cqg.rtd",,"StudyData", $P$6, "Bar", "", "High", $O$4, -$B41, $T$4,$S$4,,$Q$4,$R$4)</f>
        <v>83</v>
      </c>
      <c r="H41" s="23">
        <f xml:space="preserve"> RTD("cqg.rtd",,"StudyData", $P$6, "Bar", "", "Low", $O$4, -$B41, $T$4,$S$4,,$Q$4,$R$4)</f>
        <v>81</v>
      </c>
      <c r="I41" s="23">
        <f xml:space="preserve"> RTD("cqg.rtd",,"StudyData", $P$6, "Bar", "", "Close", $O$4, -$B41, $T$4,$S$4,,$Q$4,$R$4)</f>
        <v>82.5</v>
      </c>
      <c r="J41" s="23">
        <f t="shared" si="3"/>
        <v>76.95</v>
      </c>
      <c r="K41" s="24">
        <v>0</v>
      </c>
      <c r="L41" s="25" t="e">
        <f t="shared" si="1"/>
        <v>#N/A</v>
      </c>
    </row>
    <row r="42" spans="2:12" x14ac:dyDescent="0.3">
      <c r="B42" s="19">
        <f t="shared" si="2"/>
        <v>38</v>
      </c>
      <c r="C42" s="21">
        <f xml:space="preserve"> RTD("cqg.rtd",,"StudyData", $P$6, "Bar", "", "Time", $O$4,-$B42, $T$4, "", "","False")</f>
        <v>42671.020833333336</v>
      </c>
      <c r="D42" s="22" t="str">
        <f t="shared" si="0"/>
        <v>0:30</v>
      </c>
      <c r="E42" s="22">
        <f xml:space="preserve"> RTD("cqg.rtd",,"StudyData", $P$6, "Bar", "", "Time", $O$4, -$B42,$T$4,$S$4, "","False")</f>
        <v>42671.020833333336</v>
      </c>
      <c r="F42" s="23">
        <f xml:space="preserve"> RTD("cqg.rtd",,"StudyData", $P$6, "Bar", "", "Open", $O$4, -$B42, $T$4,$S$4,,$Q$4,$R$4)</f>
        <v>81.25</v>
      </c>
      <c r="G42" s="23">
        <f xml:space="preserve"> RTD("cqg.rtd",,"StudyData", $P$6, "Bar", "", "High", $O$4, -$B42, $T$4,$S$4,,$Q$4,$R$4)</f>
        <v>82</v>
      </c>
      <c r="H42" s="23">
        <f xml:space="preserve"> RTD("cqg.rtd",,"StudyData", $P$6, "Bar", "", "Low", $O$4, -$B42, $T$4,$S$4,,$Q$4,$R$4)</f>
        <v>81.25</v>
      </c>
      <c r="I42" s="23">
        <f xml:space="preserve"> RTD("cqg.rtd",,"StudyData", $P$6, "Bar", "", "Close", $O$4, -$B42, $T$4,$S$4,,$Q$4,$R$4)</f>
        <v>81.75</v>
      </c>
      <c r="J42" s="23">
        <f t="shared" si="3"/>
        <v>77.2</v>
      </c>
      <c r="K42" s="24">
        <v>1</v>
      </c>
      <c r="L42" s="25" t="e">
        <f>IF(AND($I$4&gt;=J42,$I$4&lt;J43),IF(K42=0,1,K42),NA())</f>
        <v>#N/A</v>
      </c>
    </row>
    <row r="43" spans="2:12" x14ac:dyDescent="0.3">
      <c r="B43" s="19">
        <f t="shared" si="2"/>
        <v>39</v>
      </c>
      <c r="C43" s="21">
        <f xml:space="preserve"> RTD("cqg.rtd",,"StudyData", $P$6, "Bar", "", "Time", $O$4,-$B43, $T$4, "", "","False")</f>
        <v>42671.010416666664</v>
      </c>
      <c r="D43" s="22" t="str">
        <f t="shared" si="0"/>
        <v>0:15</v>
      </c>
      <c r="E43" s="22">
        <f xml:space="preserve"> RTD("cqg.rtd",,"StudyData", $P$6, "Bar", "", "Time", $O$4, -$B43,$T$4,$S$4, "","False")</f>
        <v>42671.010416666664</v>
      </c>
      <c r="F43" s="23">
        <f xml:space="preserve"> RTD("cqg.rtd",,"StudyData", $P$6, "Bar", "", "Open", $O$4, -$B43, $T$4,$S$4,,$Q$4,$R$4)</f>
        <v>81.75</v>
      </c>
      <c r="G43" s="23">
        <f xml:space="preserve"> RTD("cqg.rtd",,"StudyData", $P$6, "Bar", "", "High", $O$4, -$B43, $T$4,$S$4,,$Q$4,$R$4)</f>
        <v>82.75</v>
      </c>
      <c r="H43" s="23">
        <f xml:space="preserve"> RTD("cqg.rtd",,"StudyData", $P$6, "Bar", "", "Low", $O$4, -$B43, $T$4,$S$4,,$Q$4,$R$4)</f>
        <v>81.5</v>
      </c>
      <c r="I43" s="23">
        <f xml:space="preserve"> RTD("cqg.rtd",,"StudyData", $P$6, "Bar", "", "Close", $O$4, -$B43, $T$4,$S$4,,$Q$4,$R$4)</f>
        <v>82.75</v>
      </c>
      <c r="J43" s="23">
        <f t="shared" si="3"/>
        <v>77.45</v>
      </c>
      <c r="K43" s="24">
        <v>1</v>
      </c>
      <c r="L43" s="25" t="e">
        <f t="shared" si="1"/>
        <v>#N/A</v>
      </c>
    </row>
    <row r="44" spans="2:12" x14ac:dyDescent="0.3">
      <c r="B44" s="19">
        <f t="shared" si="2"/>
        <v>40</v>
      </c>
      <c r="C44" s="21">
        <f xml:space="preserve"> RTD("cqg.rtd",,"StudyData", $P$6, "Bar", "", "Time", $O$4,-$B44, $T$4, "", "","False")</f>
        <v>42671</v>
      </c>
      <c r="D44" s="22" t="str">
        <f t="shared" si="0"/>
        <v>0:00</v>
      </c>
      <c r="E44" s="22">
        <f xml:space="preserve"> RTD("cqg.rtd",,"StudyData", $P$6, "Bar", "", "Time", $O$4, -$B44,$T$4,$S$4, "","False")</f>
        <v>42671</v>
      </c>
      <c r="F44" s="23">
        <f xml:space="preserve"> RTD("cqg.rtd",,"StudyData", $P$6, "Bar", "", "Open", $O$4, -$B44, $T$4,$S$4,,$Q$4,$R$4)</f>
        <v>81.75</v>
      </c>
      <c r="G44" s="23">
        <f xml:space="preserve"> RTD("cqg.rtd",,"StudyData", $P$6, "Bar", "", "High", $O$4, -$B44, $T$4,$S$4,,$Q$4,$R$4)</f>
        <v>81.75</v>
      </c>
      <c r="H44" s="23">
        <f xml:space="preserve"> RTD("cqg.rtd",,"StudyData", $P$6, "Bar", "", "Low", $O$4, -$B44, $T$4,$S$4,,$Q$4,$R$4)</f>
        <v>81.75</v>
      </c>
      <c r="I44" s="23">
        <f xml:space="preserve"> RTD("cqg.rtd",,"StudyData", $P$6, "Bar", "", "Close", $O$4, -$B44, $T$4,$S$4,,$Q$4,$R$4)</f>
        <v>81.75</v>
      </c>
      <c r="J44" s="23">
        <f t="shared" si="3"/>
        <v>77.7</v>
      </c>
      <c r="K44" s="24">
        <v>1</v>
      </c>
      <c r="L44" s="25" t="e">
        <f t="shared" si="1"/>
        <v>#N/A</v>
      </c>
    </row>
    <row r="45" spans="2:12" x14ac:dyDescent="0.3">
      <c r="B45" s="19">
        <f t="shared" si="2"/>
        <v>41</v>
      </c>
      <c r="C45" s="21">
        <f xml:space="preserve"> RTD("cqg.rtd",,"StudyData", $P$6, "Bar", "", "Time", $O$4,-$B45, $T$4, "", "","False")</f>
        <v>42670.989583333336</v>
      </c>
      <c r="D45" s="22" t="str">
        <f t="shared" si="0"/>
        <v>23:45</v>
      </c>
      <c r="E45" s="22">
        <f xml:space="preserve"> RTD("cqg.rtd",,"StudyData", $P$6, "Bar", "", "Time", $O$4, -$B45,$T$4,$S$4, "","False")</f>
        <v>42670.989583333336</v>
      </c>
      <c r="F45" s="23">
        <f xml:space="preserve"> RTD("cqg.rtd",,"StudyData", $P$6, "Bar", "", "Open", $O$4, -$B45, $T$4,$S$4,,$Q$4,$R$4)</f>
        <v>81.5</v>
      </c>
      <c r="G45" s="23">
        <f xml:space="preserve"> RTD("cqg.rtd",,"StudyData", $P$6, "Bar", "", "High", $O$4, -$B45, $T$4,$S$4,,$Q$4,$R$4)</f>
        <v>81.75</v>
      </c>
      <c r="H45" s="23">
        <f xml:space="preserve"> RTD("cqg.rtd",,"StudyData", $P$6, "Bar", "", "Low", $O$4, -$B45, $T$4,$S$4,,$Q$4,$R$4)</f>
        <v>81.5</v>
      </c>
      <c r="I45" s="23">
        <f xml:space="preserve"> RTD("cqg.rtd",,"StudyData", $P$6, "Bar", "", "Close", $O$4, -$B45, $T$4,$S$4,,$Q$4,$R$4)</f>
        <v>81.5</v>
      </c>
      <c r="J45" s="23">
        <f t="shared" si="3"/>
        <v>77.95</v>
      </c>
      <c r="K45" s="24">
        <v>0</v>
      </c>
      <c r="L45" s="25" t="e">
        <f t="shared" si="1"/>
        <v>#N/A</v>
      </c>
    </row>
    <row r="46" spans="2:12" x14ac:dyDescent="0.3">
      <c r="B46" s="19">
        <f t="shared" si="2"/>
        <v>42</v>
      </c>
      <c r="C46" s="21">
        <f xml:space="preserve"> RTD("cqg.rtd",,"StudyData", $P$6, "Bar", "", "Time", $O$4,-$B46, $T$4, "", "","False")</f>
        <v>42670.979166666664</v>
      </c>
      <c r="D46" s="22" t="str">
        <f t="shared" si="0"/>
        <v>23:30</v>
      </c>
      <c r="E46" s="22">
        <f xml:space="preserve"> RTD("cqg.rtd",,"StudyData", $P$6, "Bar", "", "Time", $O$4, -$B46,$T$4,$S$4, "","False")</f>
        <v>42670.979166666664</v>
      </c>
      <c r="F46" s="23">
        <f xml:space="preserve"> RTD("cqg.rtd",,"StudyData", $P$6, "Bar", "", "Open", $O$4, -$B46, $T$4,$S$4,,$Q$4,$R$4)</f>
        <v>82.25</v>
      </c>
      <c r="G46" s="23">
        <f xml:space="preserve"> RTD("cqg.rtd",,"StudyData", $P$6, "Bar", "", "High", $O$4, -$B46, $T$4,$S$4,,$Q$4,$R$4)</f>
        <v>82.25</v>
      </c>
      <c r="H46" s="23">
        <f xml:space="preserve"> RTD("cqg.rtd",,"StudyData", $P$6, "Bar", "", "Low", $O$4, -$B46, $T$4,$S$4,,$Q$4,$R$4)</f>
        <v>81.5</v>
      </c>
      <c r="I46" s="23">
        <f xml:space="preserve"> RTD("cqg.rtd",,"StudyData", $P$6, "Bar", "", "Close", $O$4, -$B46, $T$4,$S$4,,$Q$4,$R$4)</f>
        <v>81.5</v>
      </c>
      <c r="J46" s="23">
        <f t="shared" si="3"/>
        <v>78.2</v>
      </c>
      <c r="K46" s="24">
        <v>0</v>
      </c>
      <c r="L46" s="25" t="e">
        <f t="shared" si="1"/>
        <v>#N/A</v>
      </c>
    </row>
    <row r="47" spans="2:12" x14ac:dyDescent="0.3">
      <c r="B47" s="19">
        <f t="shared" si="2"/>
        <v>43</v>
      </c>
      <c r="C47" s="21">
        <f xml:space="preserve"> RTD("cqg.rtd",,"StudyData", $P$6, "Bar", "", "Time", $O$4,-$B47, $T$4, "", "","False")</f>
        <v>42670.96875</v>
      </c>
      <c r="D47" s="22" t="str">
        <f t="shared" si="0"/>
        <v>23:15</v>
      </c>
      <c r="E47" s="22">
        <f xml:space="preserve"> RTD("cqg.rtd",,"StudyData", $P$6, "Bar", "", "Time", $O$4, -$B47,$T$4,$S$4, "","False")</f>
        <v>42670.96875</v>
      </c>
      <c r="F47" s="23">
        <f xml:space="preserve"> RTD("cqg.rtd",,"StudyData", $P$6, "Bar", "", "Open", $O$4, -$B47, $T$4,$S$4,,$Q$4,$R$4)</f>
        <v>82.25</v>
      </c>
      <c r="G47" s="23">
        <f xml:space="preserve"> RTD("cqg.rtd",,"StudyData", $P$6, "Bar", "", "High", $O$4, -$B47, $T$4,$S$4,,$Q$4,$R$4)</f>
        <v>82.25</v>
      </c>
      <c r="H47" s="23">
        <f xml:space="preserve"> RTD("cqg.rtd",,"StudyData", $P$6, "Bar", "", "Low", $O$4, -$B47, $T$4,$S$4,,$Q$4,$R$4)</f>
        <v>82.25</v>
      </c>
      <c r="I47" s="23">
        <f xml:space="preserve"> RTD("cqg.rtd",,"StudyData", $P$6, "Bar", "", "Close", $O$4, -$B47, $T$4,$S$4,,$Q$4,$R$4)</f>
        <v>82.25</v>
      </c>
      <c r="J47" s="23">
        <f t="shared" si="3"/>
        <v>78.45</v>
      </c>
      <c r="K47" s="24">
        <v>1</v>
      </c>
      <c r="L47" s="25" t="e">
        <f t="shared" si="1"/>
        <v>#N/A</v>
      </c>
    </row>
    <row r="48" spans="2:12" x14ac:dyDescent="0.3">
      <c r="B48" s="19">
        <f t="shared" si="2"/>
        <v>44</v>
      </c>
      <c r="C48" s="21">
        <f xml:space="preserve"> RTD("cqg.rtd",,"StudyData", $P$6, "Bar", "", "Time", $O$4,-$B48, $T$4, "", "","False")</f>
        <v>42670.958333333336</v>
      </c>
      <c r="D48" s="22" t="str">
        <f t="shared" si="0"/>
        <v>23:00</v>
      </c>
      <c r="E48" s="22">
        <f xml:space="preserve"> RTD("cqg.rtd",,"StudyData", $P$6, "Bar", "", "Time", $O$4, -$B48,$T$4,$S$4, "","False")</f>
        <v>42670.958333333336</v>
      </c>
      <c r="F48" s="23">
        <f xml:space="preserve"> RTD("cqg.rtd",,"StudyData", $P$6, "Bar", "", "Open", $O$4, -$B48, $T$4,$S$4,,$Q$4,$R$4)</f>
        <v>82</v>
      </c>
      <c r="G48" s="23">
        <f xml:space="preserve"> RTD("cqg.rtd",,"StudyData", $P$6, "Bar", "", "High", $O$4, -$B48, $T$4,$S$4,,$Q$4,$R$4)</f>
        <v>83.5</v>
      </c>
      <c r="H48" s="23">
        <f xml:space="preserve"> RTD("cqg.rtd",,"StudyData", $P$6, "Bar", "", "Low", $O$4, -$B48, $T$4,$S$4,,$Q$4,$R$4)</f>
        <v>82</v>
      </c>
      <c r="I48" s="23">
        <f xml:space="preserve"> RTD("cqg.rtd",,"StudyData", $P$6, "Bar", "", "Close", $O$4, -$B48, $T$4,$S$4,,$Q$4,$R$4)</f>
        <v>82.25</v>
      </c>
      <c r="J48" s="23">
        <f t="shared" si="3"/>
        <v>78.7</v>
      </c>
      <c r="K48" s="24">
        <v>1</v>
      </c>
      <c r="L48" s="25" t="e">
        <f t="shared" si="1"/>
        <v>#N/A</v>
      </c>
    </row>
    <row r="49" spans="2:12" x14ac:dyDescent="0.3">
      <c r="B49" s="19">
        <f t="shared" si="2"/>
        <v>45</v>
      </c>
      <c r="C49" s="21">
        <f xml:space="preserve"> RTD("cqg.rtd",,"StudyData", $P$6, "Bar", "", "Time", $O$4,-$B49, $T$4, "", "","False")</f>
        <v>42670.947916666664</v>
      </c>
      <c r="D49" s="22" t="str">
        <f t="shared" si="0"/>
        <v>22:45</v>
      </c>
      <c r="E49" s="22">
        <f xml:space="preserve"> RTD("cqg.rtd",,"StudyData", $P$6, "Bar", "", "Time", $O$4, -$B49,$T$4,$S$4, "","False")</f>
        <v>42670.947916666664</v>
      </c>
      <c r="F49" s="23">
        <f xml:space="preserve"> RTD("cqg.rtd",,"StudyData", $P$6, "Bar", "", "Open", $O$4, -$B49, $T$4,$S$4,,$Q$4,$R$4)</f>
        <v>82</v>
      </c>
      <c r="G49" s="23">
        <f xml:space="preserve"> RTD("cqg.rtd",,"StudyData", $P$6, "Bar", "", "High", $O$4, -$B49, $T$4,$S$4,,$Q$4,$R$4)</f>
        <v>83.75</v>
      </c>
      <c r="H49" s="23">
        <f xml:space="preserve"> RTD("cqg.rtd",,"StudyData", $P$6, "Bar", "", "Low", $O$4, -$B49, $T$4,$S$4,,$Q$4,$R$4)</f>
        <v>82</v>
      </c>
      <c r="I49" s="23">
        <f xml:space="preserve"> RTD("cqg.rtd",,"StudyData", $P$6, "Bar", "", "Close", $O$4, -$B49, $T$4,$S$4,,$Q$4,$R$4)</f>
        <v>82.5</v>
      </c>
      <c r="J49" s="23">
        <f t="shared" si="3"/>
        <v>78.95</v>
      </c>
      <c r="K49" s="24">
        <v>1</v>
      </c>
      <c r="L49" s="25" t="e">
        <f t="shared" si="1"/>
        <v>#N/A</v>
      </c>
    </row>
    <row r="50" spans="2:12" x14ac:dyDescent="0.3">
      <c r="B50" s="19">
        <f t="shared" si="2"/>
        <v>46</v>
      </c>
      <c r="C50" s="21">
        <f xml:space="preserve"> RTD("cqg.rtd",,"StudyData", $P$6, "Bar", "", "Time", $O$4,-$B50, $T$4, "", "","False")</f>
        <v>42670.9375</v>
      </c>
      <c r="D50" s="22" t="str">
        <f t="shared" si="0"/>
        <v>22:30</v>
      </c>
      <c r="E50" s="22">
        <f xml:space="preserve"> RTD("cqg.rtd",,"StudyData", $P$6, "Bar", "", "Time", $O$4, -$B50,$T$4,$S$4, "","False")</f>
        <v>42670.9375</v>
      </c>
      <c r="F50" s="23">
        <f xml:space="preserve"> RTD("cqg.rtd",,"StudyData", $P$6, "Bar", "", "Open", $O$4, -$B50, $T$4,$S$4,,$Q$4,$R$4)</f>
        <v>82.25</v>
      </c>
      <c r="G50" s="23">
        <f xml:space="preserve"> RTD("cqg.rtd",,"StudyData", $P$6, "Bar", "", "High", $O$4, -$B50, $T$4,$S$4,,$Q$4,$R$4)</f>
        <v>83.5</v>
      </c>
      <c r="H50" s="23">
        <f xml:space="preserve"> RTD("cqg.rtd",,"StudyData", $P$6, "Bar", "", "Low", $O$4, -$B50, $T$4,$S$4,,$Q$4,$R$4)</f>
        <v>82.25</v>
      </c>
      <c r="I50" s="23">
        <f xml:space="preserve"> RTD("cqg.rtd",,"StudyData", $P$6, "Bar", "", "Close", $O$4, -$B50, $T$4,$S$4,,$Q$4,$R$4)</f>
        <v>82.25</v>
      </c>
      <c r="J50" s="23">
        <f t="shared" si="3"/>
        <v>79.2</v>
      </c>
      <c r="K50" s="24">
        <v>1</v>
      </c>
      <c r="L50" s="25" t="e">
        <f t="shared" si="1"/>
        <v>#N/A</v>
      </c>
    </row>
    <row r="51" spans="2:12" x14ac:dyDescent="0.3">
      <c r="B51" s="19">
        <f t="shared" si="2"/>
        <v>47</v>
      </c>
      <c r="C51" s="21">
        <f xml:space="preserve"> RTD("cqg.rtd",,"StudyData", $P$6, "Bar", "", "Time", $O$4,-$B51, $T$4, "", "","False")</f>
        <v>42670.927083333336</v>
      </c>
      <c r="D51" s="22" t="str">
        <f t="shared" si="0"/>
        <v>22:15</v>
      </c>
      <c r="E51" s="22">
        <f xml:space="preserve"> RTD("cqg.rtd",,"StudyData", $P$6, "Bar", "", "Time", $O$4, -$B51,$T$4,$S$4, "","False")</f>
        <v>42670.927083333336</v>
      </c>
      <c r="F51" s="23">
        <f xml:space="preserve"> RTD("cqg.rtd",,"StudyData", $P$6, "Bar", "", "Open", $O$4, -$B51, $T$4,$S$4,,$Q$4,$R$4)</f>
        <v>82.25</v>
      </c>
      <c r="G51" s="23">
        <f xml:space="preserve"> RTD("cqg.rtd",,"StudyData", $P$6, "Bar", "", "High", $O$4, -$B51, $T$4,$S$4,,$Q$4,$R$4)</f>
        <v>84</v>
      </c>
      <c r="H51" s="23">
        <f xml:space="preserve"> RTD("cqg.rtd",,"StudyData", $P$6, "Bar", "", "Low", $O$4, -$B51, $T$4,$S$4,,$Q$4,$R$4)</f>
        <v>82.25</v>
      </c>
      <c r="I51" s="23">
        <f xml:space="preserve"> RTD("cqg.rtd",,"StudyData", $P$6, "Bar", "", "Close", $O$4, -$B51, $T$4,$S$4,,$Q$4,$R$4)</f>
        <v>82.25</v>
      </c>
      <c r="J51" s="23">
        <f t="shared" si="3"/>
        <v>79.45</v>
      </c>
      <c r="K51" s="24">
        <v>0</v>
      </c>
      <c r="L51" s="25" t="e">
        <f t="shared" si="1"/>
        <v>#N/A</v>
      </c>
    </row>
    <row r="52" spans="2:12" x14ac:dyDescent="0.3">
      <c r="B52" s="19">
        <f t="shared" si="2"/>
        <v>48</v>
      </c>
      <c r="C52" s="21">
        <f xml:space="preserve"> RTD("cqg.rtd",,"StudyData", $P$6, "Bar", "", "Time", $O$4,-$B52, $T$4, "", "","False")</f>
        <v>42670.916666666664</v>
      </c>
      <c r="D52" s="22" t="str">
        <f t="shared" si="0"/>
        <v>22:00</v>
      </c>
      <c r="E52" s="22">
        <f xml:space="preserve"> RTD("cqg.rtd",,"StudyData", $P$6, "Bar", "", "Time", $O$4, -$B52,$T$4,$S$4, "","False")</f>
        <v>42670.916666666664</v>
      </c>
      <c r="F52" s="23">
        <f xml:space="preserve"> RTD("cqg.rtd",,"StudyData", $P$6, "Bar", "", "Open", $O$4, -$B52, $T$4,$S$4,,$Q$4,$R$4)</f>
        <v>82.25</v>
      </c>
      <c r="G52" s="23">
        <f xml:space="preserve"> RTD("cqg.rtd",,"StudyData", $P$6, "Bar", "", "High", $O$4, -$B52, $T$4,$S$4,,$Q$4,$R$4)</f>
        <v>84</v>
      </c>
      <c r="H52" s="23">
        <f xml:space="preserve"> RTD("cqg.rtd",,"StudyData", $P$6, "Bar", "", "Low", $O$4, -$B52, $T$4,$S$4,,$Q$4,$R$4)</f>
        <v>82.25</v>
      </c>
      <c r="I52" s="23">
        <f xml:space="preserve"> RTD("cqg.rtd",,"StudyData", $P$6, "Bar", "", "Close", $O$4, -$B52, $T$4,$S$4,,$Q$4,$R$4)</f>
        <v>83.25</v>
      </c>
      <c r="J52" s="23">
        <f t="shared" si="3"/>
        <v>79.7</v>
      </c>
      <c r="K52" s="24">
        <v>2</v>
      </c>
      <c r="L52" s="25" t="e">
        <f t="shared" si="1"/>
        <v>#N/A</v>
      </c>
    </row>
    <row r="53" spans="2:12" x14ac:dyDescent="0.3">
      <c r="B53" s="19">
        <f t="shared" si="2"/>
        <v>49</v>
      </c>
      <c r="C53" s="21">
        <f xml:space="preserve"> RTD("cqg.rtd",,"StudyData", $P$6, "Bar", "", "Time", $O$4,-$B53, $T$4, "", "","False")</f>
        <v>42670.90625</v>
      </c>
      <c r="D53" s="22" t="str">
        <f t="shared" si="0"/>
        <v>21:45</v>
      </c>
      <c r="E53" s="22">
        <f xml:space="preserve"> RTD("cqg.rtd",,"StudyData", $P$6, "Bar", "", "Time", $O$4, -$B53,$T$4,$S$4, "","False")</f>
        <v>42670.90625</v>
      </c>
      <c r="F53" s="23">
        <f xml:space="preserve"> RTD("cqg.rtd",,"StudyData", $P$6, "Bar", "", "Open", $O$4, -$B53, $T$4,$S$4,,$Q$4,$R$4)</f>
        <v>83.75</v>
      </c>
      <c r="G53" s="23">
        <f xml:space="preserve"> RTD("cqg.rtd",,"StudyData", $P$6, "Bar", "", "High", $O$4, -$B53, $T$4,$S$4,,$Q$4,$R$4)</f>
        <v>84</v>
      </c>
      <c r="H53" s="23">
        <f xml:space="preserve"> RTD("cqg.rtd",,"StudyData", $P$6, "Bar", "", "Low", $O$4, -$B53, $T$4,$S$4,,$Q$4,$R$4)</f>
        <v>82</v>
      </c>
      <c r="I53" s="23">
        <f xml:space="preserve"> RTD("cqg.rtd",,"StudyData", $P$6, "Bar", "", "Close", $O$4, -$B53, $T$4,$S$4,,$Q$4,$R$4)</f>
        <v>83.5</v>
      </c>
      <c r="J53" s="23">
        <f t="shared" si="3"/>
        <v>79.95</v>
      </c>
      <c r="K53" s="24">
        <v>4</v>
      </c>
      <c r="L53" s="25" t="e">
        <f t="shared" si="1"/>
        <v>#N/A</v>
      </c>
    </row>
    <row r="54" spans="2:12" x14ac:dyDescent="0.3">
      <c r="B54" s="19">
        <f t="shared" si="2"/>
        <v>50</v>
      </c>
      <c r="C54" s="21">
        <f xml:space="preserve"> RTD("cqg.rtd",,"StudyData", $P$6, "Bar", "", "Time", $O$4,-$B54, $T$4, "", "","False")</f>
        <v>42670.895833333336</v>
      </c>
      <c r="D54" s="22" t="str">
        <f t="shared" si="0"/>
        <v>21:30</v>
      </c>
      <c r="E54" s="22">
        <f xml:space="preserve"> RTD("cqg.rtd",,"StudyData", $P$6, "Bar", "", "Time", $O$4, -$B54,$T$4,$S$4, "","False")</f>
        <v>42670.895833333336</v>
      </c>
      <c r="F54" s="23">
        <f xml:space="preserve"> RTD("cqg.rtd",,"StudyData", $P$6, "Bar", "", "Open", $O$4, -$B54, $T$4,$S$4,,$Q$4,$R$4)</f>
        <v>82.75</v>
      </c>
      <c r="G54" s="23">
        <f xml:space="preserve"> RTD("cqg.rtd",,"StudyData", $P$6, "Bar", "", "High", $O$4, -$B54, $T$4,$S$4,,$Q$4,$R$4)</f>
        <v>83.5</v>
      </c>
      <c r="H54" s="23">
        <f xml:space="preserve"> RTD("cqg.rtd",,"StudyData", $P$6, "Bar", "", "Low", $O$4, -$B54, $T$4,$S$4,,$Q$4,$R$4)</f>
        <v>82</v>
      </c>
      <c r="I54" s="23">
        <f xml:space="preserve"> RTD("cqg.rtd",,"StudyData", $P$6, "Bar", "", "Close", $O$4, -$B54, $T$4,$S$4,,$Q$4,$R$4)</f>
        <v>82</v>
      </c>
      <c r="J54" s="23">
        <f t="shared" si="3"/>
        <v>80.2</v>
      </c>
      <c r="K54" s="24">
        <v>1</v>
      </c>
      <c r="L54" s="25" t="e">
        <f t="shared" si="1"/>
        <v>#N/A</v>
      </c>
    </row>
    <row r="55" spans="2:12" x14ac:dyDescent="0.3">
      <c r="B55" s="19">
        <f t="shared" si="2"/>
        <v>51</v>
      </c>
      <c r="C55" s="21">
        <f xml:space="preserve"> RTD("cqg.rtd",,"StudyData", $P$6, "Bar", "", "Time", $O$4,-$B55, $T$4, "", "","False")</f>
        <v>42670.885416666664</v>
      </c>
      <c r="D55" s="22" t="str">
        <f t="shared" si="0"/>
        <v>21:15</v>
      </c>
      <c r="E55" s="22">
        <f xml:space="preserve"> RTD("cqg.rtd",,"StudyData", $P$6, "Bar", "", "Time", $O$4, -$B55,$T$4,$S$4, "","False")</f>
        <v>42670.885416666664</v>
      </c>
      <c r="F55" s="23">
        <f xml:space="preserve"> RTD("cqg.rtd",,"StudyData", $P$6, "Bar", "", "Open", $O$4, -$B55, $T$4,$S$4,,$Q$4,$R$4)</f>
        <v>83.75</v>
      </c>
      <c r="G55" s="23">
        <f xml:space="preserve"> RTD("cqg.rtd",,"StudyData", $P$6, "Bar", "", "High", $O$4, -$B55, $T$4,$S$4,,$Q$4,$R$4)</f>
        <v>83.75</v>
      </c>
      <c r="H55" s="23">
        <f xml:space="preserve"> RTD("cqg.rtd",,"StudyData", $P$6, "Bar", "", "Low", $O$4, -$B55, $T$4,$S$4,,$Q$4,$R$4)</f>
        <v>82.75</v>
      </c>
      <c r="I55" s="23">
        <f xml:space="preserve"> RTD("cqg.rtd",,"StudyData", $P$6, "Bar", "", "Close", $O$4, -$B55, $T$4,$S$4,,$Q$4,$R$4)</f>
        <v>83.75</v>
      </c>
      <c r="J55" s="23">
        <f t="shared" si="3"/>
        <v>80.45</v>
      </c>
      <c r="K55" s="24">
        <v>4</v>
      </c>
      <c r="L55" s="25" t="e">
        <f t="shared" si="1"/>
        <v>#N/A</v>
      </c>
    </row>
    <row r="56" spans="2:12" x14ac:dyDescent="0.3">
      <c r="B56" s="19">
        <f t="shared" si="2"/>
        <v>52</v>
      </c>
      <c r="C56" s="21">
        <f xml:space="preserve"> RTD("cqg.rtd",,"StudyData", $P$6, "Bar", "", "Time", $O$4,-$B56, $T$4, "", "","False")</f>
        <v>42670.875</v>
      </c>
      <c r="D56" s="22" t="str">
        <f t="shared" si="0"/>
        <v>21:00</v>
      </c>
      <c r="E56" s="22">
        <f xml:space="preserve"> RTD("cqg.rtd",,"StudyData", $P$6, "Bar", "", "Time", $O$4, -$B56,$T$4,$S$4, "","False")</f>
        <v>42670.875</v>
      </c>
      <c r="F56" s="23">
        <f xml:space="preserve"> RTD("cqg.rtd",,"StudyData", $P$6, "Bar", "", "Open", $O$4, -$B56, $T$4,$S$4,,$Q$4,$R$4)</f>
        <v>83.25</v>
      </c>
      <c r="G56" s="23">
        <f xml:space="preserve"> RTD("cqg.rtd",,"StudyData", $P$6, "Bar", "", "High", $O$4, -$B56, $T$4,$S$4,,$Q$4,$R$4)</f>
        <v>84</v>
      </c>
      <c r="H56" s="23">
        <f xml:space="preserve"> RTD("cqg.rtd",,"StudyData", $P$6, "Bar", "", "Low", $O$4, -$B56, $T$4,$S$4,,$Q$4,$R$4)</f>
        <v>82.75</v>
      </c>
      <c r="I56" s="23">
        <f xml:space="preserve"> RTD("cqg.rtd",,"StudyData", $P$6, "Bar", "", "Close", $O$4, -$B56, $T$4,$S$4,,$Q$4,$R$4)</f>
        <v>83.75</v>
      </c>
      <c r="J56" s="23">
        <f t="shared" si="3"/>
        <v>80.7</v>
      </c>
      <c r="K56" s="24">
        <v>2</v>
      </c>
      <c r="L56" s="25" t="e">
        <f t="shared" si="1"/>
        <v>#N/A</v>
      </c>
    </row>
    <row r="57" spans="2:12" x14ac:dyDescent="0.3">
      <c r="B57" s="19">
        <f t="shared" si="2"/>
        <v>53</v>
      </c>
      <c r="C57" s="21">
        <f xml:space="preserve"> RTD("cqg.rtd",,"StudyData", $P$6, "Bar", "", "Time", $O$4,-$B57, $T$4, "", "","False")</f>
        <v>42670.864583333336</v>
      </c>
      <c r="D57" s="22" t="str">
        <f t="shared" si="0"/>
        <v>20:45</v>
      </c>
      <c r="E57" s="22">
        <f xml:space="preserve"> RTD("cqg.rtd",,"StudyData", $P$6, "Bar", "", "Time", $O$4, -$B57,$T$4,$S$4, "","False")</f>
        <v>42670.864583333336</v>
      </c>
      <c r="F57" s="23">
        <f xml:space="preserve"> RTD("cqg.rtd",,"StudyData", $P$6, "Bar", "", "Open", $O$4, -$B57, $T$4,$S$4,,$Q$4,$R$4)</f>
        <v>83</v>
      </c>
      <c r="G57" s="23">
        <f xml:space="preserve"> RTD("cqg.rtd",,"StudyData", $P$6, "Bar", "", "High", $O$4, -$B57, $T$4,$S$4,,$Q$4,$R$4)</f>
        <v>84.25</v>
      </c>
      <c r="H57" s="23">
        <f xml:space="preserve"> RTD("cqg.rtd",,"StudyData", $P$6, "Bar", "", "Low", $O$4, -$B57, $T$4,$S$4,,$Q$4,$R$4)</f>
        <v>82.75</v>
      </c>
      <c r="I57" s="23">
        <f xml:space="preserve"> RTD("cqg.rtd",,"StudyData", $P$6, "Bar", "", "Close", $O$4, -$B57, $T$4,$S$4,,$Q$4,$R$4)</f>
        <v>83.25</v>
      </c>
      <c r="J57" s="23">
        <f t="shared" si="3"/>
        <v>80.95</v>
      </c>
      <c r="K57" s="24">
        <v>5</v>
      </c>
      <c r="L57" s="25" t="e">
        <f t="shared" si="1"/>
        <v>#N/A</v>
      </c>
    </row>
    <row r="58" spans="2:12" x14ac:dyDescent="0.3">
      <c r="B58" s="19">
        <f t="shared" si="2"/>
        <v>54</v>
      </c>
      <c r="C58" s="21">
        <f xml:space="preserve"> RTD("cqg.rtd",,"StudyData", $P$6, "Bar", "", "Time", $O$4,-$B58, $T$4, "", "","False")</f>
        <v>42670.854166666664</v>
      </c>
      <c r="D58" s="22" t="str">
        <f t="shared" si="0"/>
        <v>20:30</v>
      </c>
      <c r="E58" s="22">
        <f xml:space="preserve"> RTD("cqg.rtd",,"StudyData", $P$6, "Bar", "", "Time", $O$4, -$B58,$T$4,$S$4, "","False")</f>
        <v>42670.854166666664</v>
      </c>
      <c r="F58" s="23">
        <f xml:space="preserve"> RTD("cqg.rtd",,"StudyData", $P$6, "Bar", "", "Open", $O$4, -$B58, $T$4,$S$4,,$Q$4,$R$4)</f>
        <v>82.5</v>
      </c>
      <c r="G58" s="23">
        <f xml:space="preserve"> RTD("cqg.rtd",,"StudyData", $P$6, "Bar", "", "High", $O$4, -$B58, $T$4,$S$4,,$Q$4,$R$4)</f>
        <v>83.75</v>
      </c>
      <c r="H58" s="23">
        <f xml:space="preserve"> RTD("cqg.rtd",,"StudyData", $P$6, "Bar", "", "Low", $O$4, -$B58, $T$4,$S$4,,$Q$4,$R$4)</f>
        <v>82</v>
      </c>
      <c r="I58" s="23">
        <f xml:space="preserve"> RTD("cqg.rtd",,"StudyData", $P$6, "Bar", "", "Close", $O$4, -$B58, $T$4,$S$4,,$Q$4,$R$4)</f>
        <v>83.25</v>
      </c>
      <c r="J58" s="23">
        <f t="shared" si="3"/>
        <v>81.2</v>
      </c>
      <c r="K58" s="24">
        <v>7</v>
      </c>
      <c r="L58" s="25">
        <f t="shared" si="1"/>
        <v>7</v>
      </c>
    </row>
    <row r="59" spans="2:12" x14ac:dyDescent="0.3">
      <c r="B59" s="19">
        <f t="shared" si="2"/>
        <v>55</v>
      </c>
      <c r="C59" s="21">
        <f xml:space="preserve"> RTD("cqg.rtd",,"StudyData", $P$6, "Bar", "", "Time", $O$4,-$B59, $T$4, "", "","False")</f>
        <v>42670.84375</v>
      </c>
      <c r="D59" s="22" t="str">
        <f t="shared" si="0"/>
        <v>20:15</v>
      </c>
      <c r="E59" s="22">
        <f xml:space="preserve"> RTD("cqg.rtd",,"StudyData", $P$6, "Bar", "", "Time", $O$4, -$B59,$T$4,$S$4, "","False")</f>
        <v>42670.84375</v>
      </c>
      <c r="F59" s="23">
        <f xml:space="preserve"> RTD("cqg.rtd",,"StudyData", $P$6, "Bar", "", "Open", $O$4, -$B59, $T$4,$S$4,,$Q$4,$R$4)</f>
        <v>83.75</v>
      </c>
      <c r="G59" s="23">
        <f xml:space="preserve"> RTD("cqg.rtd",,"StudyData", $P$6, "Bar", "", "High", $O$4, -$B59, $T$4,$S$4,,$Q$4,$R$4)</f>
        <v>84</v>
      </c>
      <c r="H59" s="23">
        <f xml:space="preserve"> RTD("cqg.rtd",,"StudyData", $P$6, "Bar", "", "Low", $O$4, -$B59, $T$4,$S$4,,$Q$4,$R$4)</f>
        <v>82.25</v>
      </c>
      <c r="I59" s="23">
        <f xml:space="preserve"> RTD("cqg.rtd",,"StudyData", $P$6, "Bar", "", "Close", $O$4, -$B59, $T$4,$S$4,,$Q$4,$R$4)</f>
        <v>82.5</v>
      </c>
      <c r="J59" s="23">
        <f t="shared" si="3"/>
        <v>81.45</v>
      </c>
      <c r="K59" s="24">
        <v>5</v>
      </c>
      <c r="L59" s="25" t="e">
        <f t="shared" si="1"/>
        <v>#N/A</v>
      </c>
    </row>
    <row r="60" spans="2:12" x14ac:dyDescent="0.3">
      <c r="B60" s="19">
        <f t="shared" si="2"/>
        <v>56</v>
      </c>
      <c r="C60" s="21">
        <f xml:space="preserve"> RTD("cqg.rtd",,"StudyData", $P$6, "Bar", "", "Time", $O$4,-$B60, $T$4, "", "","False")</f>
        <v>42670.833333333336</v>
      </c>
      <c r="D60" s="22" t="str">
        <f t="shared" si="0"/>
        <v>20:00</v>
      </c>
      <c r="E60" s="22">
        <f xml:space="preserve"> RTD("cqg.rtd",,"StudyData", $P$6, "Bar", "", "Time", $O$4, -$B60,$T$4,$S$4, "","False")</f>
        <v>42670.833333333336</v>
      </c>
      <c r="F60" s="23">
        <f xml:space="preserve"> RTD("cqg.rtd",,"StudyData", $P$6, "Bar", "", "Open", $O$4, -$B60, $T$4,$S$4,,$Q$4,$R$4)</f>
        <v>81.5</v>
      </c>
      <c r="G60" s="23">
        <f xml:space="preserve"> RTD("cqg.rtd",,"StudyData", $P$6, "Bar", "", "High", $O$4, -$B60, $T$4,$S$4,,$Q$4,$R$4)</f>
        <v>83.75</v>
      </c>
      <c r="H60" s="23">
        <f xml:space="preserve"> RTD("cqg.rtd",,"StudyData", $P$6, "Bar", "", "Low", $O$4, -$B60, $T$4,$S$4,,$Q$4,$R$4)</f>
        <v>81.5</v>
      </c>
      <c r="I60" s="23">
        <f xml:space="preserve"> RTD("cqg.rtd",,"StudyData", $P$6, "Bar", "", "Close", $O$4, -$B60, $T$4,$S$4,,$Q$4,$R$4)</f>
        <v>82.25</v>
      </c>
      <c r="J60" s="23">
        <f t="shared" si="3"/>
        <v>81.7</v>
      </c>
      <c r="K60" s="24">
        <v>8</v>
      </c>
      <c r="L60" s="25" t="e">
        <f t="shared" si="1"/>
        <v>#N/A</v>
      </c>
    </row>
    <row r="61" spans="2:12" x14ac:dyDescent="0.3">
      <c r="B61" s="19">
        <f t="shared" si="2"/>
        <v>57</v>
      </c>
      <c r="C61" s="21">
        <f xml:space="preserve"> RTD("cqg.rtd",,"StudyData", $P$6, "Bar", "", "Time", $O$4,-$B61, $T$4, "", "","False")</f>
        <v>42670.822916666664</v>
      </c>
      <c r="D61" s="22" t="str">
        <f t="shared" si="0"/>
        <v>19:45</v>
      </c>
      <c r="E61" s="22">
        <f xml:space="preserve"> RTD("cqg.rtd",,"StudyData", $P$6, "Bar", "", "Time", $O$4, -$B61,$T$4,$S$4, "","False")</f>
        <v>42670.822916666664</v>
      </c>
      <c r="F61" s="23">
        <f xml:space="preserve"> RTD("cqg.rtd",,"StudyData", $P$6, "Bar", "", "Open", $O$4, -$B61, $T$4,$S$4,,$Q$4,$R$4)</f>
        <v>81.75</v>
      </c>
      <c r="G61" s="23">
        <f xml:space="preserve"> RTD("cqg.rtd",,"StudyData", $P$6, "Bar", "", "High", $O$4, -$B61, $T$4,$S$4,,$Q$4,$R$4)</f>
        <v>83.5</v>
      </c>
      <c r="H61" s="23">
        <f xml:space="preserve"> RTD("cqg.rtd",,"StudyData", $P$6, "Bar", "", "Low", $O$4, -$B61, $T$4,$S$4,,$Q$4,$R$4)</f>
        <v>81.75</v>
      </c>
      <c r="I61" s="23">
        <f xml:space="preserve"> RTD("cqg.rtd",,"StudyData", $P$6, "Bar", "", "Close", $O$4, -$B61, $T$4,$S$4,,$Q$4,$R$4)</f>
        <v>83.5</v>
      </c>
      <c r="J61" s="23">
        <f t="shared" si="3"/>
        <v>81.95</v>
      </c>
      <c r="K61" s="24">
        <v>5</v>
      </c>
      <c r="L61" s="25" t="e">
        <f t="shared" si="1"/>
        <v>#N/A</v>
      </c>
    </row>
    <row r="62" spans="2:12" x14ac:dyDescent="0.3">
      <c r="B62" s="19">
        <f t="shared" si="2"/>
        <v>58</v>
      </c>
      <c r="C62" s="21">
        <f xml:space="preserve"> RTD("cqg.rtd",,"StudyData", $P$6, "Bar", "", "Time", $O$4,-$B62, $T$4, "", "","False")</f>
        <v>42670.8125</v>
      </c>
      <c r="D62" s="22" t="str">
        <f t="shared" si="0"/>
        <v>19:30</v>
      </c>
      <c r="E62" s="22">
        <f xml:space="preserve"> RTD("cqg.rtd",,"StudyData", $P$6, "Bar", "", "Time", $O$4, -$B62,$T$4,$S$4, "","False")</f>
        <v>42670.8125</v>
      </c>
      <c r="F62" s="23">
        <f xml:space="preserve"> RTD("cqg.rtd",,"StudyData", $P$6, "Bar", "", "Open", $O$4, -$B62, $T$4,$S$4,,$Q$4,$R$4)</f>
        <v>81.5</v>
      </c>
      <c r="G62" s="23">
        <f xml:space="preserve"> RTD("cqg.rtd",,"StudyData", $P$6, "Bar", "", "High", $O$4, -$B62, $T$4,$S$4,,$Q$4,$R$4)</f>
        <v>83</v>
      </c>
      <c r="H62" s="23">
        <f xml:space="preserve"> RTD("cqg.rtd",,"StudyData", $P$6, "Bar", "", "Low", $O$4, -$B62, $T$4,$S$4,,$Q$4,$R$4)</f>
        <v>81.5</v>
      </c>
      <c r="I62" s="23">
        <f xml:space="preserve"> RTD("cqg.rtd",,"StudyData", $P$6, "Bar", "", "Close", $O$4, -$B62, $T$4,$S$4,,$Q$4,$R$4)</f>
        <v>82.75</v>
      </c>
      <c r="J62" s="23">
        <f t="shared" si="3"/>
        <v>82.2</v>
      </c>
      <c r="K62" s="24">
        <v>3</v>
      </c>
      <c r="L62" s="25" t="e">
        <f t="shared" si="1"/>
        <v>#N/A</v>
      </c>
    </row>
    <row r="63" spans="2:12" x14ac:dyDescent="0.3">
      <c r="B63" s="19">
        <f t="shared" si="2"/>
        <v>59</v>
      </c>
      <c r="C63" s="21">
        <f xml:space="preserve"> RTD("cqg.rtd",,"StudyData", $P$6, "Bar", "", "Time", $O$4,-$B63, $T$4, "", "","False")</f>
        <v>42670.802083333336</v>
      </c>
      <c r="D63" s="22" t="str">
        <f t="shared" si="0"/>
        <v>19:15</v>
      </c>
      <c r="E63" s="22">
        <f xml:space="preserve"> RTD("cqg.rtd",,"StudyData", $P$6, "Bar", "", "Time", $O$4, -$B63,$T$4,$S$4, "","False")</f>
        <v>42670.802083333336</v>
      </c>
      <c r="F63" s="23">
        <f xml:space="preserve"> RTD("cqg.rtd",,"StudyData", $P$6, "Bar", "", "Open", $O$4, -$B63, $T$4,$S$4,,$Q$4,$R$4)</f>
        <v>82.5</v>
      </c>
      <c r="G63" s="23">
        <f xml:space="preserve"> RTD("cqg.rtd",,"StudyData", $P$6, "Bar", "", "High", $O$4, -$B63, $T$4,$S$4,,$Q$4,$R$4)</f>
        <v>83</v>
      </c>
      <c r="H63" s="23">
        <f xml:space="preserve"> RTD("cqg.rtd",,"StudyData", $P$6, "Bar", "", "Low", $O$4, -$B63, $T$4,$S$4,,$Q$4,$R$4)</f>
        <v>81.5</v>
      </c>
      <c r="I63" s="23">
        <f xml:space="preserve"> RTD("cqg.rtd",,"StudyData", $P$6, "Bar", "", "Close", $O$4, -$B63, $T$4,$S$4,,$Q$4,$R$4)</f>
        <v>81.75</v>
      </c>
      <c r="J63" s="23">
        <f t="shared" si="3"/>
        <v>82.45</v>
      </c>
      <c r="K63" s="24">
        <v>8</v>
      </c>
      <c r="L63" s="25" t="e">
        <f t="shared" si="1"/>
        <v>#N/A</v>
      </c>
    </row>
    <row r="64" spans="2:12" x14ac:dyDescent="0.3">
      <c r="B64" s="19">
        <f t="shared" si="2"/>
        <v>60</v>
      </c>
      <c r="C64" s="21">
        <f xml:space="preserve"> RTD("cqg.rtd",,"StudyData", $P$6, "Bar", "", "Time", $O$4,-$B64, $T$4, "", "","False")</f>
        <v>42670.791666666664</v>
      </c>
      <c r="D64" s="22" t="str">
        <f t="shared" si="0"/>
        <v>19:00</v>
      </c>
      <c r="E64" s="22">
        <f xml:space="preserve"> RTD("cqg.rtd",,"StudyData", $P$6, "Bar", "", "Time", $O$4, -$B64,$T$4,$S$4, "","False")</f>
        <v>42670.791666666664</v>
      </c>
      <c r="F64" s="23">
        <f xml:space="preserve"> RTD("cqg.rtd",,"StudyData", $P$6, "Bar", "", "Open", $O$4, -$B64, $T$4,$S$4,,$Q$4,$R$4)</f>
        <v>80.75</v>
      </c>
      <c r="G64" s="23">
        <f xml:space="preserve"> RTD("cqg.rtd",,"StudyData", $P$6, "Bar", "", "High", $O$4, -$B64, $T$4,$S$4,,$Q$4,$R$4)</f>
        <v>82.75</v>
      </c>
      <c r="H64" s="23">
        <f xml:space="preserve"> RTD("cqg.rtd",,"StudyData", $P$6, "Bar", "", "Low", $O$4, -$B64, $T$4,$S$4,,$Q$4,$R$4)</f>
        <v>80.75</v>
      </c>
      <c r="I64" s="23">
        <f xml:space="preserve"> RTD("cqg.rtd",,"StudyData", $P$6, "Bar", "", "Close", $O$4, -$B64, $T$4,$S$4,,$Q$4,$R$4)</f>
        <v>82.5</v>
      </c>
      <c r="J64" s="23">
        <f t="shared" si="3"/>
        <v>82.7</v>
      </c>
      <c r="K64" s="24">
        <v>6</v>
      </c>
      <c r="L64" s="25" t="e">
        <f t="shared" si="1"/>
        <v>#N/A</v>
      </c>
    </row>
    <row r="65" spans="2:12" x14ac:dyDescent="0.3">
      <c r="B65" s="19">
        <f t="shared" si="2"/>
        <v>61</v>
      </c>
      <c r="C65" s="21">
        <f xml:space="preserve"> RTD("cqg.rtd",,"StudyData", $P$6, "Bar", "", "Time", $O$4,-$B65, $T$4, "", "","False")</f>
        <v>42670.552083333336</v>
      </c>
      <c r="D65" s="22" t="str">
        <f t="shared" si="0"/>
        <v>13:15</v>
      </c>
      <c r="E65" s="22">
        <f xml:space="preserve"> RTD("cqg.rtd",,"StudyData", $P$6, "Bar", "", "Time", $O$4, -$B65,$T$4,$S$4, "","False")</f>
        <v>42670.552083333336</v>
      </c>
      <c r="F65" s="23">
        <f xml:space="preserve"> RTD("cqg.rtd",,"StudyData", $P$6, "Bar", "", "Open", $O$4, -$B65, $T$4,$S$4,,$Q$4,$R$4)</f>
        <v>82</v>
      </c>
      <c r="G65" s="23">
        <f xml:space="preserve"> RTD("cqg.rtd",,"StudyData", $P$6, "Bar", "", "High", $O$4, -$B65, $T$4,$S$4,,$Q$4,$R$4)</f>
        <v>83</v>
      </c>
      <c r="H65" s="23">
        <f xml:space="preserve"> RTD("cqg.rtd",,"StudyData", $P$6, "Bar", "", "Low", $O$4, -$B65, $T$4,$S$4,,$Q$4,$R$4)</f>
        <v>81.25</v>
      </c>
      <c r="I65" s="23">
        <f xml:space="preserve"> RTD("cqg.rtd",,"StudyData", $P$6, "Bar", "", "Close", $O$4, -$B65, $T$4,$S$4,,$Q$4,$R$4)</f>
        <v>81.25</v>
      </c>
      <c r="J65" s="23">
        <f t="shared" si="3"/>
        <v>82.95</v>
      </c>
      <c r="K65" s="24">
        <v>2</v>
      </c>
      <c r="L65" s="25" t="e">
        <f t="shared" si="1"/>
        <v>#N/A</v>
      </c>
    </row>
    <row r="66" spans="2:12" x14ac:dyDescent="0.3">
      <c r="B66" s="19">
        <f t="shared" si="2"/>
        <v>62</v>
      </c>
      <c r="C66" s="21">
        <f xml:space="preserve"> RTD("cqg.rtd",,"StudyData", $P$6, "Bar", "", "Time", $O$4,-$B66, $T$4, "", "","False")</f>
        <v>42670.541666666664</v>
      </c>
      <c r="D66" s="22" t="str">
        <f t="shared" si="0"/>
        <v>13:00</v>
      </c>
      <c r="E66" s="22">
        <f xml:space="preserve"> RTD("cqg.rtd",,"StudyData", $P$6, "Bar", "", "Time", $O$4, -$B66,$T$4,$S$4, "","False")</f>
        <v>42670.541666666664</v>
      </c>
      <c r="F66" s="23">
        <f xml:space="preserve"> RTD("cqg.rtd",,"StudyData", $P$6, "Bar", "", "Open", $O$4, -$B66, $T$4,$S$4,,$Q$4,$R$4)</f>
        <v>81.75</v>
      </c>
      <c r="G66" s="23">
        <f xml:space="preserve"> RTD("cqg.rtd",,"StudyData", $P$6, "Bar", "", "High", $O$4, -$B66, $T$4,$S$4,,$Q$4,$R$4)</f>
        <v>82</v>
      </c>
      <c r="H66" s="23">
        <f xml:space="preserve"> RTD("cqg.rtd",,"StudyData", $P$6, "Bar", "", "Low", $O$4, -$B66, $T$4,$S$4,,$Q$4,$R$4)</f>
        <v>80</v>
      </c>
      <c r="I66" s="23">
        <f xml:space="preserve"> RTD("cqg.rtd",,"StudyData", $P$6, "Bar", "", "Close", $O$4, -$B66, $T$4,$S$4,,$Q$4,$R$4)</f>
        <v>82</v>
      </c>
      <c r="J66" s="23">
        <f t="shared" si="3"/>
        <v>83.2</v>
      </c>
      <c r="K66" s="24">
        <v>0</v>
      </c>
      <c r="L66" s="25" t="e">
        <f t="shared" si="1"/>
        <v>#N/A</v>
      </c>
    </row>
    <row r="67" spans="2:12" x14ac:dyDescent="0.3">
      <c r="B67" s="19">
        <f t="shared" si="2"/>
        <v>63</v>
      </c>
      <c r="C67" s="21">
        <f xml:space="preserve"> RTD("cqg.rtd",,"StudyData", $P$6, "Bar", "", "Time", $O$4,-$B67, $T$4, "", "","False")</f>
        <v>42670.53125</v>
      </c>
      <c r="D67" s="22" t="str">
        <f t="shared" si="0"/>
        <v>12:45</v>
      </c>
      <c r="E67" s="22">
        <f xml:space="preserve"> RTD("cqg.rtd",,"StudyData", $P$6, "Bar", "", "Time", $O$4, -$B67,$T$4,$S$4, "","False")</f>
        <v>42670.53125</v>
      </c>
      <c r="F67" s="23">
        <f xml:space="preserve"> RTD("cqg.rtd",,"StudyData", $P$6, "Bar", "", "Open", $O$4, -$B67, $T$4,$S$4,,$Q$4,$R$4)</f>
        <v>80</v>
      </c>
      <c r="G67" s="23">
        <f xml:space="preserve"> RTD("cqg.rtd",,"StudyData", $P$6, "Bar", "", "High", $O$4, -$B67, $T$4,$S$4,,$Q$4,$R$4)</f>
        <v>81.5</v>
      </c>
      <c r="H67" s="23">
        <f xml:space="preserve"> RTD("cqg.rtd",,"StudyData", $P$6, "Bar", "", "Low", $O$4, -$B67, $T$4,$S$4,,$Q$4,$R$4)</f>
        <v>79.5</v>
      </c>
      <c r="I67" s="23">
        <f xml:space="preserve"> RTD("cqg.rtd",,"StudyData", $P$6, "Bar", "", "Close", $O$4, -$B67, $T$4,$S$4,,$Q$4,$R$4)</f>
        <v>81</v>
      </c>
      <c r="J67" s="23">
        <f t="shared" si="3"/>
        <v>83.45</v>
      </c>
      <c r="K67" s="24">
        <v>3</v>
      </c>
      <c r="L67" s="25" t="e">
        <f t="shared" si="1"/>
        <v>#N/A</v>
      </c>
    </row>
    <row r="68" spans="2:12" x14ac:dyDescent="0.3">
      <c r="B68" s="19">
        <f t="shared" si="2"/>
        <v>64</v>
      </c>
      <c r="C68" s="21">
        <f xml:space="preserve"> RTD("cqg.rtd",,"StudyData", $P$6, "Bar", "", "Time", $O$4,-$B68, $T$4, "", "","False")</f>
        <v>42670.520833333336</v>
      </c>
      <c r="D68" s="22" t="str">
        <f t="shared" si="0"/>
        <v>12:30</v>
      </c>
      <c r="E68" s="22">
        <f xml:space="preserve"> RTD("cqg.rtd",,"StudyData", $P$6, "Bar", "", "Time", $O$4, -$B68,$T$4,$S$4, "","False")</f>
        <v>42670.520833333336</v>
      </c>
      <c r="F68" s="23">
        <f xml:space="preserve"> RTD("cqg.rtd",,"StudyData", $P$6, "Bar", "", "Open", $O$4, -$B68, $T$4,$S$4,,$Q$4,$R$4)</f>
        <v>79.75</v>
      </c>
      <c r="G68" s="23">
        <f xml:space="preserve"> RTD("cqg.rtd",,"StudyData", $P$6, "Bar", "", "High", $O$4, -$B68, $T$4,$S$4,,$Q$4,$R$4)</f>
        <v>81</v>
      </c>
      <c r="H68" s="23">
        <f xml:space="preserve"> RTD("cqg.rtd",,"StudyData", $P$6, "Bar", "", "Low", $O$4, -$B68, $T$4,$S$4,,$Q$4,$R$4)</f>
        <v>79.25</v>
      </c>
      <c r="I68" s="23">
        <f xml:space="preserve"> RTD("cqg.rtd",,"StudyData", $P$6, "Bar", "", "Close", $O$4, -$B68, $T$4,$S$4,,$Q$4,$R$4)</f>
        <v>80</v>
      </c>
      <c r="J68" s="23">
        <f t="shared" si="3"/>
        <v>83.7</v>
      </c>
      <c r="K68" s="24">
        <v>2</v>
      </c>
      <c r="L68" s="25" t="e">
        <f t="shared" si="1"/>
        <v>#N/A</v>
      </c>
    </row>
    <row r="69" spans="2:12" x14ac:dyDescent="0.3">
      <c r="B69" s="19">
        <f t="shared" si="2"/>
        <v>65</v>
      </c>
      <c r="C69" s="21">
        <f xml:space="preserve"> RTD("cqg.rtd",,"StudyData", $P$6, "Bar", "", "Time", $O$4,-$B69, $T$4, "", "","False")</f>
        <v>42670.510416666664</v>
      </c>
      <c r="D69" s="22" t="str">
        <f t="shared" ref="D69:D132" si="4">IF(ISTEXT($O$4),TEXT(C69,"MM/DD/YY"),TEXT(E69,"H:MM"))</f>
        <v>12:15</v>
      </c>
      <c r="E69" s="22">
        <f xml:space="preserve"> RTD("cqg.rtd",,"StudyData", $P$6, "Bar", "", "Time", $O$4, -$B69,$T$4,$S$4, "","False")</f>
        <v>42670.510416666664</v>
      </c>
      <c r="F69" s="23">
        <f xml:space="preserve"> RTD("cqg.rtd",,"StudyData", $P$6, "Bar", "", "Open", $O$4, -$B69, $T$4,$S$4,,$Q$4,$R$4)</f>
        <v>79.5</v>
      </c>
      <c r="G69" s="23">
        <f xml:space="preserve"> RTD("cqg.rtd",,"StudyData", $P$6, "Bar", "", "High", $O$4, -$B69, $T$4,$S$4,,$Q$4,$R$4)</f>
        <v>81</v>
      </c>
      <c r="H69" s="23">
        <f xml:space="preserve"> RTD("cqg.rtd",,"StudyData", $P$6, "Bar", "", "Low", $O$4, -$B69, $T$4,$S$4,,$Q$4,$R$4)</f>
        <v>79</v>
      </c>
      <c r="I69" s="23">
        <f xml:space="preserve"> RTD("cqg.rtd",,"StudyData", $P$6, "Bar", "", "Close", $O$4, -$B69, $T$4,$S$4,,$Q$4,$R$4)</f>
        <v>81</v>
      </c>
      <c r="J69" s="23">
        <f t="shared" si="3"/>
        <v>83.95</v>
      </c>
      <c r="K69" s="24">
        <v>2</v>
      </c>
      <c r="L69" s="25" t="e">
        <f t="shared" ref="L69" si="5">IF(AND($I$4&gt;=J69,$I$4&lt;J70),IF(K69=0,1,K69),NA())</f>
        <v>#N/A</v>
      </c>
    </row>
    <row r="70" spans="2:12" x14ac:dyDescent="0.3">
      <c r="B70" s="19">
        <f t="shared" ref="B70:B133" si="6">B69+1</f>
        <v>66</v>
      </c>
      <c r="C70" s="21">
        <f xml:space="preserve"> RTD("cqg.rtd",,"StudyData", $P$6, "Bar", "", "Time", $O$4,-$B70, $T$4, "", "","False")</f>
        <v>42670.5</v>
      </c>
      <c r="D70" s="22" t="str">
        <f t="shared" si="4"/>
        <v>12:00</v>
      </c>
      <c r="E70" s="22">
        <f xml:space="preserve"> RTD("cqg.rtd",,"StudyData", $P$6, "Bar", "", "Time", $O$4, -$B70,$T$4,$S$4, "","False")</f>
        <v>42670.5</v>
      </c>
      <c r="F70" s="23">
        <f xml:space="preserve"> RTD("cqg.rtd",,"StudyData", $P$6, "Bar", "", "Open", $O$4, -$B70, $T$4,$S$4,,$Q$4,$R$4)</f>
        <v>79.25</v>
      </c>
      <c r="G70" s="23">
        <f xml:space="preserve"> RTD("cqg.rtd",,"StudyData", $P$6, "Bar", "", "High", $O$4, -$B70, $T$4,$S$4,,$Q$4,$R$4)</f>
        <v>81</v>
      </c>
      <c r="H70" s="23">
        <f xml:space="preserve"> RTD("cqg.rtd",,"StudyData", $P$6, "Bar", "", "Low", $O$4, -$B70, $T$4,$S$4,,$Q$4,$R$4)</f>
        <v>79</v>
      </c>
      <c r="I70" s="23">
        <f xml:space="preserve"> RTD("cqg.rtd",,"StudyData", $P$6, "Bar", "", "Close", $O$4, -$B70, $T$4,$S$4,,$Q$4,$R$4)</f>
        <v>81</v>
      </c>
      <c r="J70" s="23"/>
      <c r="K70" s="23"/>
      <c r="L70" s="23"/>
    </row>
    <row r="71" spans="2:12" x14ac:dyDescent="0.3">
      <c r="B71" s="19">
        <f t="shared" si="6"/>
        <v>67</v>
      </c>
      <c r="C71" s="21">
        <f xml:space="preserve"> RTD("cqg.rtd",,"StudyData", $P$6, "Bar", "", "Time", $O$4,-$B71, $T$4, "", "","False")</f>
        <v>42670.489583333336</v>
      </c>
      <c r="D71" s="22" t="str">
        <f t="shared" si="4"/>
        <v>11:45</v>
      </c>
      <c r="E71" s="22">
        <f xml:space="preserve"> RTD("cqg.rtd",,"StudyData", $P$6, "Bar", "", "Time", $O$4, -$B71,$T$4,$S$4, "","False")</f>
        <v>42670.489583333336</v>
      </c>
      <c r="F71" s="23">
        <f xml:space="preserve"> RTD("cqg.rtd",,"StudyData", $P$6, "Bar", "", "Open", $O$4, -$B71, $T$4,$S$4,,$Q$4,$R$4)</f>
        <v>80</v>
      </c>
      <c r="G71" s="23">
        <f xml:space="preserve"> RTD("cqg.rtd",,"StudyData", $P$6, "Bar", "", "High", $O$4, -$B71, $T$4,$S$4,,$Q$4,$R$4)</f>
        <v>80.5</v>
      </c>
      <c r="H71" s="23">
        <f xml:space="preserve"> RTD("cqg.rtd",,"StudyData", $P$6, "Bar", "", "Low", $O$4, -$B71, $T$4,$S$4,,$Q$4,$R$4)</f>
        <v>78.75</v>
      </c>
      <c r="I71" s="23">
        <f xml:space="preserve"> RTD("cqg.rtd",,"StudyData", $P$6, "Bar", "", "Close", $O$4, -$B71, $T$4,$S$4,,$Q$4,$R$4)</f>
        <v>78.75</v>
      </c>
      <c r="J71" s="23"/>
      <c r="K71" s="23"/>
      <c r="L71" s="23"/>
    </row>
    <row r="72" spans="2:12" x14ac:dyDescent="0.3">
      <c r="B72" s="19">
        <f t="shared" si="6"/>
        <v>68</v>
      </c>
      <c r="C72" s="21">
        <f xml:space="preserve"> RTD("cqg.rtd",,"StudyData", $P$6, "Bar", "", "Time", $O$4,-$B72, $T$4, "", "","False")</f>
        <v>42670.479166666664</v>
      </c>
      <c r="D72" s="22" t="str">
        <f t="shared" si="4"/>
        <v>11:30</v>
      </c>
      <c r="E72" s="22">
        <f xml:space="preserve"> RTD("cqg.rtd",,"StudyData", $P$6, "Bar", "", "Time", $O$4, -$B72,$T$4,$S$4, "","False")</f>
        <v>42670.479166666664</v>
      </c>
      <c r="F72" s="23">
        <f xml:space="preserve"> RTD("cqg.rtd",,"StudyData", $P$6, "Bar", "", "Open", $O$4, -$B72, $T$4,$S$4,,$Q$4,$R$4)</f>
        <v>79.5</v>
      </c>
      <c r="G72" s="23">
        <f xml:space="preserve"> RTD("cqg.rtd",,"StudyData", $P$6, "Bar", "", "High", $O$4, -$B72, $T$4,$S$4,,$Q$4,$R$4)</f>
        <v>80.75</v>
      </c>
      <c r="H72" s="23">
        <f xml:space="preserve"> RTD("cqg.rtd",,"StudyData", $P$6, "Bar", "", "Low", $O$4, -$B72, $T$4,$S$4,,$Q$4,$R$4)</f>
        <v>79</v>
      </c>
      <c r="I72" s="23">
        <f xml:space="preserve"> RTD("cqg.rtd",,"StudyData", $P$6, "Bar", "", "Close", $O$4, -$B72, $T$4,$S$4,,$Q$4,$R$4)</f>
        <v>79</v>
      </c>
      <c r="J72" s="23"/>
      <c r="K72" s="23"/>
      <c r="L72" s="23"/>
    </row>
    <row r="73" spans="2:12" x14ac:dyDescent="0.3">
      <c r="B73" s="19">
        <f t="shared" si="6"/>
        <v>69</v>
      </c>
      <c r="C73" s="21">
        <f xml:space="preserve"> RTD("cqg.rtd",,"StudyData", $P$6, "Bar", "", "Time", $O$4,-$B73, $T$4, "", "","False")</f>
        <v>42670.46875</v>
      </c>
      <c r="D73" s="22" t="str">
        <f t="shared" si="4"/>
        <v>11:15</v>
      </c>
      <c r="E73" s="22">
        <f xml:space="preserve"> RTD("cqg.rtd",,"StudyData", $P$6, "Bar", "", "Time", $O$4, -$B73,$T$4,$S$4, "","False")</f>
        <v>42670.46875</v>
      </c>
      <c r="F73" s="23">
        <f xml:space="preserve"> RTD("cqg.rtd",,"StudyData", $P$6, "Bar", "", "Open", $O$4, -$B73, $T$4,$S$4,,$Q$4,$R$4)</f>
        <v>79.75</v>
      </c>
      <c r="G73" s="23">
        <f xml:space="preserve"> RTD("cqg.rtd",,"StudyData", $P$6, "Bar", "", "High", $O$4, -$B73, $T$4,$S$4,,$Q$4,$R$4)</f>
        <v>81</v>
      </c>
      <c r="H73" s="23">
        <f xml:space="preserve"> RTD("cqg.rtd",,"StudyData", $P$6, "Bar", "", "Low", $O$4, -$B73, $T$4,$S$4,,$Q$4,$R$4)</f>
        <v>79.25</v>
      </c>
      <c r="I73" s="23">
        <f xml:space="preserve"> RTD("cqg.rtd",,"StudyData", $P$6, "Bar", "", "Close", $O$4, -$B73, $T$4,$S$4,,$Q$4,$R$4)</f>
        <v>79.5</v>
      </c>
      <c r="J73" s="23"/>
      <c r="K73" s="23"/>
      <c r="L73" s="23"/>
    </row>
    <row r="74" spans="2:12" x14ac:dyDescent="0.3">
      <c r="B74" s="19">
        <f t="shared" si="6"/>
        <v>70</v>
      </c>
      <c r="C74" s="21">
        <f xml:space="preserve"> RTD("cqg.rtd",,"StudyData", $P$6, "Bar", "", "Time", $O$4,-$B74, $T$4, "", "","False")</f>
        <v>42670.458333333336</v>
      </c>
      <c r="D74" s="22" t="str">
        <f t="shared" si="4"/>
        <v>11:00</v>
      </c>
      <c r="E74" s="22">
        <f xml:space="preserve"> RTD("cqg.rtd",,"StudyData", $P$6, "Bar", "", "Time", $O$4, -$B74,$T$4,$S$4, "","False")</f>
        <v>42670.458333333336</v>
      </c>
      <c r="F74" s="23">
        <f xml:space="preserve"> RTD("cqg.rtd",,"StudyData", $P$6, "Bar", "", "Open", $O$4, -$B74, $T$4,$S$4,,$Q$4,$R$4)</f>
        <v>79.75</v>
      </c>
      <c r="G74" s="23">
        <f xml:space="preserve"> RTD("cqg.rtd",,"StudyData", $P$6, "Bar", "", "High", $O$4, -$B74, $T$4,$S$4,,$Q$4,$R$4)</f>
        <v>81</v>
      </c>
      <c r="H74" s="23">
        <f xml:space="preserve"> RTD("cqg.rtd",,"StudyData", $P$6, "Bar", "", "Low", $O$4, -$B74, $T$4,$S$4,,$Q$4,$R$4)</f>
        <v>79</v>
      </c>
      <c r="I74" s="23">
        <f xml:space="preserve"> RTD("cqg.rtd",,"StudyData", $P$6, "Bar", "", "Close", $O$4, -$B74, $T$4,$S$4,,$Q$4,$R$4)</f>
        <v>79.5</v>
      </c>
      <c r="J74" s="23"/>
      <c r="K74" s="23"/>
      <c r="L74" s="23"/>
    </row>
    <row r="75" spans="2:12" x14ac:dyDescent="0.3">
      <c r="B75" s="19">
        <f t="shared" si="6"/>
        <v>71</v>
      </c>
      <c r="C75" s="21">
        <f xml:space="preserve"> RTD("cqg.rtd",,"StudyData", $P$6, "Bar", "", "Time", $O$4,-$B75, $T$4, "", "","False")</f>
        <v>42670.447916666664</v>
      </c>
      <c r="D75" s="22" t="str">
        <f t="shared" si="4"/>
        <v>10:45</v>
      </c>
      <c r="E75" s="22">
        <f xml:space="preserve"> RTD("cqg.rtd",,"StudyData", $P$6, "Bar", "", "Time", $O$4, -$B75,$T$4,$S$4, "","False")</f>
        <v>42670.447916666664</v>
      </c>
      <c r="F75" s="23">
        <f xml:space="preserve"> RTD("cqg.rtd",,"StudyData", $P$6, "Bar", "", "Open", $O$4, -$B75, $T$4,$S$4,,$Q$4,$R$4)</f>
        <v>78.75</v>
      </c>
      <c r="G75" s="23">
        <f xml:space="preserve"> RTD("cqg.rtd",,"StudyData", $P$6, "Bar", "", "High", $O$4, -$B75, $T$4,$S$4,,$Q$4,$R$4)</f>
        <v>81.25</v>
      </c>
      <c r="H75" s="23">
        <f xml:space="preserve"> RTD("cqg.rtd",,"StudyData", $P$6, "Bar", "", "Low", $O$4, -$B75, $T$4,$S$4,,$Q$4,$R$4)</f>
        <v>78.5</v>
      </c>
      <c r="I75" s="23">
        <f xml:space="preserve"> RTD("cqg.rtd",,"StudyData", $P$6, "Bar", "", "Close", $O$4, -$B75, $T$4,$S$4,,$Q$4,$R$4)</f>
        <v>79.75</v>
      </c>
      <c r="J75" s="23"/>
      <c r="K75" s="23"/>
      <c r="L75" s="23"/>
    </row>
    <row r="76" spans="2:12" x14ac:dyDescent="0.3">
      <c r="B76" s="19">
        <f t="shared" si="6"/>
        <v>72</v>
      </c>
      <c r="C76" s="21">
        <f xml:space="preserve"> RTD("cqg.rtd",,"StudyData", $P$6, "Bar", "", "Time", $O$4,-$B76, $T$4, "", "","False")</f>
        <v>42670.4375</v>
      </c>
      <c r="D76" s="22" t="str">
        <f t="shared" si="4"/>
        <v>10:30</v>
      </c>
      <c r="E76" s="22">
        <f xml:space="preserve"> RTD("cqg.rtd",,"StudyData", $P$6, "Bar", "", "Time", $O$4, -$B76,$T$4,$S$4, "","False")</f>
        <v>42670.4375</v>
      </c>
      <c r="F76" s="23">
        <f xml:space="preserve"> RTD("cqg.rtd",,"StudyData", $P$6, "Bar", "", "Open", $O$4, -$B76, $T$4,$S$4,,$Q$4,$R$4)</f>
        <v>78</v>
      </c>
      <c r="G76" s="23">
        <f xml:space="preserve"> RTD("cqg.rtd",,"StudyData", $P$6, "Bar", "", "High", $O$4, -$B76, $T$4,$S$4,,$Q$4,$R$4)</f>
        <v>79.75</v>
      </c>
      <c r="H76" s="23">
        <f xml:space="preserve"> RTD("cqg.rtd",,"StudyData", $P$6, "Bar", "", "Low", $O$4, -$B76, $T$4,$S$4,,$Q$4,$R$4)</f>
        <v>78</v>
      </c>
      <c r="I76" s="23">
        <f xml:space="preserve"> RTD("cqg.rtd",,"StudyData", $P$6, "Bar", "", "Close", $O$4, -$B76, $T$4,$S$4,,$Q$4,$R$4)</f>
        <v>78.5</v>
      </c>
      <c r="J76" s="23"/>
      <c r="K76" s="23"/>
      <c r="L76" s="23"/>
    </row>
    <row r="77" spans="2:12" x14ac:dyDescent="0.3">
      <c r="B77" s="19">
        <f t="shared" si="6"/>
        <v>73</v>
      </c>
      <c r="C77" s="21">
        <f xml:space="preserve"> RTD("cqg.rtd",,"StudyData", $P$6, "Bar", "", "Time", $O$4,-$B77, $T$4, "", "","False")</f>
        <v>42670.427083333336</v>
      </c>
      <c r="D77" s="22" t="str">
        <f t="shared" si="4"/>
        <v>10:15</v>
      </c>
      <c r="E77" s="22">
        <f xml:space="preserve"> RTD("cqg.rtd",,"StudyData", $P$6, "Bar", "", "Time", $O$4, -$B77,$T$4,$S$4, "","False")</f>
        <v>42670.427083333336</v>
      </c>
      <c r="F77" s="23">
        <f xml:space="preserve"> RTD("cqg.rtd",,"StudyData", $P$6, "Bar", "", "Open", $O$4, -$B77, $T$4,$S$4,,$Q$4,$R$4)</f>
        <v>77.75</v>
      </c>
      <c r="G77" s="23">
        <f xml:space="preserve"> RTD("cqg.rtd",,"StudyData", $P$6, "Bar", "", "High", $O$4, -$B77, $T$4,$S$4,,$Q$4,$R$4)</f>
        <v>79.5</v>
      </c>
      <c r="H77" s="23">
        <f xml:space="preserve"> RTD("cqg.rtd",,"StudyData", $P$6, "Bar", "", "Low", $O$4, -$B77, $T$4,$S$4,,$Q$4,$R$4)</f>
        <v>77.5</v>
      </c>
      <c r="I77" s="23">
        <f xml:space="preserve"> RTD("cqg.rtd",,"StudyData", $P$6, "Bar", "", "Close", $O$4, -$B77, $T$4,$S$4,,$Q$4,$R$4)</f>
        <v>78.25</v>
      </c>
      <c r="J77" s="23"/>
      <c r="K77" s="23"/>
      <c r="L77" s="23"/>
    </row>
    <row r="78" spans="2:12" x14ac:dyDescent="0.3">
      <c r="B78" s="19">
        <f t="shared" si="6"/>
        <v>74</v>
      </c>
      <c r="C78" s="21">
        <f xml:space="preserve"> RTD("cqg.rtd",,"StudyData", $P$6, "Bar", "", "Time", $O$4,-$B78, $T$4, "", "","False")</f>
        <v>42670.416666666664</v>
      </c>
      <c r="D78" s="22" t="str">
        <f t="shared" si="4"/>
        <v>10:00</v>
      </c>
      <c r="E78" s="22">
        <f xml:space="preserve"> RTD("cqg.rtd",,"StudyData", $P$6, "Bar", "", "Time", $O$4, -$B78,$T$4,$S$4, "","False")</f>
        <v>42670.416666666664</v>
      </c>
      <c r="F78" s="23">
        <f xml:space="preserve"> RTD("cqg.rtd",,"StudyData", $P$6, "Bar", "", "Open", $O$4, -$B78, $T$4,$S$4,,$Q$4,$R$4)</f>
        <v>77.25</v>
      </c>
      <c r="G78" s="23">
        <f xml:space="preserve"> RTD("cqg.rtd",,"StudyData", $P$6, "Bar", "", "High", $O$4, -$B78, $T$4,$S$4,,$Q$4,$R$4)</f>
        <v>78.75</v>
      </c>
      <c r="H78" s="23">
        <f xml:space="preserve"> RTD("cqg.rtd",,"StudyData", $P$6, "Bar", "", "Low", $O$4, -$B78, $T$4,$S$4,,$Q$4,$R$4)</f>
        <v>76.75</v>
      </c>
      <c r="I78" s="23">
        <f xml:space="preserve"> RTD("cqg.rtd",,"StudyData", $P$6, "Bar", "", "Close", $O$4, -$B78, $T$4,$S$4,,$Q$4,$R$4)</f>
        <v>77.25</v>
      </c>
      <c r="J78" s="23"/>
      <c r="K78" s="23"/>
      <c r="L78" s="23"/>
    </row>
    <row r="79" spans="2:12" x14ac:dyDescent="0.3">
      <c r="B79" s="19">
        <f t="shared" si="6"/>
        <v>75</v>
      </c>
      <c r="C79" s="21">
        <f xml:space="preserve"> RTD("cqg.rtd",,"StudyData", $P$6, "Bar", "", "Time", $O$4,-$B79, $T$4, "", "","False")</f>
        <v>42670.40625</v>
      </c>
      <c r="D79" s="22" t="str">
        <f t="shared" si="4"/>
        <v>9:45</v>
      </c>
      <c r="E79" s="22">
        <f xml:space="preserve"> RTD("cqg.rtd",,"StudyData", $P$6, "Bar", "", "Time", $O$4, -$B79,$T$4,$S$4, "","False")</f>
        <v>42670.40625</v>
      </c>
      <c r="F79" s="23">
        <f xml:space="preserve"> RTD("cqg.rtd",,"StudyData", $P$6, "Bar", "", "Open", $O$4, -$B79, $T$4,$S$4,,$Q$4,$R$4)</f>
        <v>77.75</v>
      </c>
      <c r="G79" s="23">
        <f xml:space="preserve"> RTD("cqg.rtd",,"StudyData", $P$6, "Bar", "", "High", $O$4, -$B79, $T$4,$S$4,,$Q$4,$R$4)</f>
        <v>79</v>
      </c>
      <c r="H79" s="23">
        <f xml:space="preserve"> RTD("cqg.rtd",,"StudyData", $P$6, "Bar", "", "Low", $O$4, -$B79, $T$4,$S$4,,$Q$4,$R$4)</f>
        <v>77</v>
      </c>
      <c r="I79" s="23">
        <f xml:space="preserve"> RTD("cqg.rtd",,"StudyData", $P$6, "Bar", "", "Close", $O$4, -$B79, $T$4,$S$4,,$Q$4,$R$4)</f>
        <v>77</v>
      </c>
      <c r="J79" s="23"/>
      <c r="K79" s="23"/>
      <c r="L79" s="23"/>
    </row>
    <row r="80" spans="2:12" x14ac:dyDescent="0.3">
      <c r="B80" s="19">
        <f t="shared" si="6"/>
        <v>76</v>
      </c>
      <c r="C80" s="21">
        <f xml:space="preserve"> RTD("cqg.rtd",,"StudyData", $P$6, "Bar", "", "Time", $O$4,-$B80, $T$4, "", "","False")</f>
        <v>42670.395833333336</v>
      </c>
      <c r="D80" s="22" t="str">
        <f t="shared" si="4"/>
        <v>9:30</v>
      </c>
      <c r="E80" s="22">
        <f xml:space="preserve"> RTD("cqg.rtd",,"StudyData", $P$6, "Bar", "", "Time", $O$4, -$B80,$T$4,$S$4, "","False")</f>
        <v>42670.395833333336</v>
      </c>
      <c r="F80" s="23">
        <f xml:space="preserve"> RTD("cqg.rtd",,"StudyData", $P$6, "Bar", "", "Open", $O$4, -$B80, $T$4,$S$4,,$Q$4,$R$4)</f>
        <v>78.5</v>
      </c>
      <c r="G80" s="23">
        <f xml:space="preserve"> RTD("cqg.rtd",,"StudyData", $P$6, "Bar", "", "High", $O$4, -$B80, $T$4,$S$4,,$Q$4,$R$4)</f>
        <v>80</v>
      </c>
      <c r="H80" s="23">
        <f xml:space="preserve"> RTD("cqg.rtd",,"StudyData", $P$6, "Bar", "", "Low", $O$4, -$B80, $T$4,$S$4,,$Q$4,$R$4)</f>
        <v>77</v>
      </c>
      <c r="I80" s="23">
        <f xml:space="preserve"> RTD("cqg.rtd",,"StudyData", $P$6, "Bar", "", "Close", $O$4, -$B80, $T$4,$S$4,,$Q$4,$R$4)</f>
        <v>77.5</v>
      </c>
      <c r="J80" s="23"/>
      <c r="K80" s="23"/>
      <c r="L80" s="23"/>
    </row>
    <row r="81" spans="2:12" x14ac:dyDescent="0.3">
      <c r="B81" s="19">
        <f t="shared" si="6"/>
        <v>77</v>
      </c>
      <c r="C81" s="21">
        <f xml:space="preserve"> RTD("cqg.rtd",,"StudyData", $P$6, "Bar", "", "Time", $O$4,-$B81, $T$4, "", "","False")</f>
        <v>42670.385416666664</v>
      </c>
      <c r="D81" s="22" t="str">
        <f t="shared" si="4"/>
        <v>9:15</v>
      </c>
      <c r="E81" s="22">
        <f xml:space="preserve"> RTD("cqg.rtd",,"StudyData", $P$6, "Bar", "", "Time", $O$4, -$B81,$T$4,$S$4, "","False")</f>
        <v>42670.385416666664</v>
      </c>
      <c r="F81" s="23">
        <f xml:space="preserve"> RTD("cqg.rtd",,"StudyData", $P$6, "Bar", "", "Open", $O$4, -$B81, $T$4,$S$4,,$Q$4,$R$4)</f>
        <v>75.25</v>
      </c>
      <c r="G81" s="23">
        <f xml:space="preserve"> RTD("cqg.rtd",,"StudyData", $P$6, "Bar", "", "High", $O$4, -$B81, $T$4,$S$4,,$Q$4,$R$4)</f>
        <v>77.75</v>
      </c>
      <c r="H81" s="23">
        <f xml:space="preserve"> RTD("cqg.rtd",,"StudyData", $P$6, "Bar", "", "Low", $O$4, -$B81, $T$4,$S$4,,$Q$4,$R$4)</f>
        <v>75.25</v>
      </c>
      <c r="I81" s="23">
        <f xml:space="preserve"> RTD("cqg.rtd",,"StudyData", $P$6, "Bar", "", "Close", $O$4, -$B81, $T$4,$S$4,,$Q$4,$R$4)</f>
        <v>76.5</v>
      </c>
      <c r="J81" s="23"/>
      <c r="K81" s="23"/>
      <c r="L81" s="23"/>
    </row>
    <row r="82" spans="2:12" x14ac:dyDescent="0.3">
      <c r="B82" s="19">
        <f t="shared" si="6"/>
        <v>78</v>
      </c>
      <c r="C82" s="21">
        <f xml:space="preserve"> RTD("cqg.rtd",,"StudyData", $P$6, "Bar", "", "Time", $O$4,-$B82, $T$4, "", "","False")</f>
        <v>42670.375</v>
      </c>
      <c r="D82" s="22" t="str">
        <f t="shared" si="4"/>
        <v>9:00</v>
      </c>
      <c r="E82" s="22">
        <f xml:space="preserve"> RTD("cqg.rtd",,"StudyData", $P$6, "Bar", "", "Time", $O$4, -$B82,$T$4,$S$4, "","False")</f>
        <v>42670.375</v>
      </c>
      <c r="F82" s="23">
        <f xml:space="preserve"> RTD("cqg.rtd",,"StudyData", $P$6, "Bar", "", "Open", $O$4, -$B82, $T$4,$S$4,,$Q$4,$R$4)</f>
        <v>74.5</v>
      </c>
      <c r="G82" s="23">
        <f xml:space="preserve"> RTD("cqg.rtd",,"StudyData", $P$6, "Bar", "", "High", $O$4, -$B82, $T$4,$S$4,,$Q$4,$R$4)</f>
        <v>76.5</v>
      </c>
      <c r="H82" s="23">
        <f xml:space="preserve"> RTD("cqg.rtd",,"StudyData", $P$6, "Bar", "", "Low", $O$4, -$B82, $T$4,$S$4,,$Q$4,$R$4)</f>
        <v>74.5</v>
      </c>
      <c r="I82" s="23">
        <f xml:space="preserve"> RTD("cqg.rtd",,"StudyData", $P$6, "Bar", "", "Close", $O$4, -$B82, $T$4,$S$4,,$Q$4,$R$4)</f>
        <v>75.25</v>
      </c>
      <c r="J82" s="23"/>
      <c r="K82" s="23"/>
      <c r="L82" s="23"/>
    </row>
    <row r="83" spans="2:12" x14ac:dyDescent="0.3">
      <c r="B83" s="19">
        <f t="shared" si="6"/>
        <v>79</v>
      </c>
      <c r="C83" s="21">
        <f xml:space="preserve"> RTD("cqg.rtd",,"StudyData", $P$6, "Bar", "", "Time", $O$4,-$B83, $T$4, "", "","False")</f>
        <v>42670.364583333336</v>
      </c>
      <c r="D83" s="22" t="str">
        <f t="shared" si="4"/>
        <v>8:45</v>
      </c>
      <c r="E83" s="22">
        <f xml:space="preserve"> RTD("cqg.rtd",,"StudyData", $P$6, "Bar", "", "Time", $O$4, -$B83,$T$4,$S$4, "","False")</f>
        <v>42670.364583333336</v>
      </c>
      <c r="F83" s="23">
        <f xml:space="preserve"> RTD("cqg.rtd",,"StudyData", $P$6, "Bar", "", "Open", $O$4, -$B83, $T$4,$S$4,,$Q$4,$R$4)</f>
        <v>75</v>
      </c>
      <c r="G83" s="23">
        <f xml:space="preserve"> RTD("cqg.rtd",,"StudyData", $P$6, "Bar", "", "High", $O$4, -$B83, $T$4,$S$4,,$Q$4,$R$4)</f>
        <v>76</v>
      </c>
      <c r="H83" s="23">
        <f xml:space="preserve"> RTD("cqg.rtd",,"StudyData", $P$6, "Bar", "", "Low", $O$4, -$B83, $T$4,$S$4,,$Q$4,$R$4)</f>
        <v>74</v>
      </c>
      <c r="I83" s="23">
        <f xml:space="preserve"> RTD("cqg.rtd",,"StudyData", $P$6, "Bar", "", "Close", $O$4, -$B83, $T$4,$S$4,,$Q$4,$R$4)</f>
        <v>74.25</v>
      </c>
      <c r="J83" s="23"/>
      <c r="K83" s="23"/>
      <c r="L83" s="23"/>
    </row>
    <row r="84" spans="2:12" x14ac:dyDescent="0.3">
      <c r="B84" s="19">
        <f t="shared" si="6"/>
        <v>80</v>
      </c>
      <c r="C84" s="21">
        <f xml:space="preserve"> RTD("cqg.rtd",,"StudyData", $P$6, "Bar", "", "Time", $O$4,-$B84, $T$4, "", "","False")</f>
        <v>42670.354166666664</v>
      </c>
      <c r="D84" s="22" t="str">
        <f t="shared" si="4"/>
        <v>8:30</v>
      </c>
      <c r="E84" s="22">
        <f xml:space="preserve"> RTD("cqg.rtd",,"StudyData", $P$6, "Bar", "", "Time", $O$4, -$B84,$T$4,$S$4, "","False")</f>
        <v>42670.354166666664</v>
      </c>
      <c r="F84" s="23">
        <f xml:space="preserve"> RTD("cqg.rtd",,"StudyData", $P$6, "Bar", "", "Open", $O$4, -$B84, $T$4,$S$4,,$Q$4,$R$4)</f>
        <v>75.25</v>
      </c>
      <c r="G84" s="23">
        <f xml:space="preserve"> RTD("cqg.rtd",,"StudyData", $P$6, "Bar", "", "High", $O$4, -$B84, $T$4,$S$4,,$Q$4,$R$4)</f>
        <v>75.5</v>
      </c>
      <c r="H84" s="23">
        <f xml:space="preserve"> RTD("cqg.rtd",,"StudyData", $P$6, "Bar", "", "Low", $O$4, -$B84, $T$4,$S$4,,$Q$4,$R$4)</f>
        <v>73.5</v>
      </c>
      <c r="I84" s="23">
        <f xml:space="preserve"> RTD("cqg.rtd",,"StudyData", $P$6, "Bar", "", "Close", $O$4, -$B84, $T$4,$S$4,,$Q$4,$R$4)</f>
        <v>73.75</v>
      </c>
      <c r="J84" s="23"/>
      <c r="K84" s="23"/>
      <c r="L84" s="23"/>
    </row>
    <row r="85" spans="2:12" x14ac:dyDescent="0.3">
      <c r="B85" s="19">
        <f t="shared" si="6"/>
        <v>81</v>
      </c>
      <c r="C85" s="21">
        <f xml:space="preserve"> RTD("cqg.rtd",,"StudyData", $P$6, "Bar", "", "Time", $O$4,-$B85, $T$4, "", "","False")</f>
        <v>42670.3125</v>
      </c>
      <c r="D85" s="22" t="str">
        <f t="shared" si="4"/>
        <v>7:30</v>
      </c>
      <c r="E85" s="22">
        <f xml:space="preserve"> RTD("cqg.rtd",,"StudyData", $P$6, "Bar", "", "Time", $O$4, -$B85,$T$4,$S$4, "","False")</f>
        <v>42670.3125</v>
      </c>
      <c r="F85" s="23">
        <f xml:space="preserve"> RTD("cqg.rtd",,"StudyData", $P$6, "Bar", "", "Open", $O$4, -$B85, $T$4,$S$4,,$Q$4,$R$4)</f>
        <v>75.5</v>
      </c>
      <c r="G85" s="23">
        <f xml:space="preserve"> RTD("cqg.rtd",,"StudyData", $P$6, "Bar", "", "High", $O$4, -$B85, $T$4,$S$4,,$Q$4,$R$4)</f>
        <v>75.5</v>
      </c>
      <c r="H85" s="23">
        <f xml:space="preserve"> RTD("cqg.rtd",,"StudyData", $P$6, "Bar", "", "Low", $O$4, -$B85, $T$4,$S$4,,$Q$4,$R$4)</f>
        <v>72.75</v>
      </c>
      <c r="I85" s="23">
        <f xml:space="preserve"> RTD("cqg.rtd",,"StudyData", $P$6, "Bar", "", "Close", $O$4, -$B85, $T$4,$S$4,,$Q$4,$R$4)</f>
        <v>72.75</v>
      </c>
      <c r="J85" s="23"/>
      <c r="K85" s="23"/>
      <c r="L85" s="23"/>
    </row>
    <row r="86" spans="2:12" x14ac:dyDescent="0.3">
      <c r="B86" s="19">
        <f t="shared" si="6"/>
        <v>82</v>
      </c>
      <c r="C86" s="21">
        <f xml:space="preserve"> RTD("cqg.rtd",,"StudyData", $P$6, "Bar", "", "Time", $O$4,-$B86, $T$4, "", "","False")</f>
        <v>42670.302083333336</v>
      </c>
      <c r="D86" s="22" t="str">
        <f t="shared" si="4"/>
        <v>7:15</v>
      </c>
      <c r="E86" s="22">
        <f xml:space="preserve"> RTD("cqg.rtd",,"StudyData", $P$6, "Bar", "", "Time", $O$4, -$B86,$T$4,$S$4, "","False")</f>
        <v>42670.302083333336</v>
      </c>
      <c r="F86" s="23">
        <f xml:space="preserve"> RTD("cqg.rtd",,"StudyData", $P$6, "Bar", "", "Open", $O$4, -$B86, $T$4,$S$4,,$Q$4,$R$4)</f>
        <v>74.25</v>
      </c>
      <c r="G86" s="23">
        <f xml:space="preserve"> RTD("cqg.rtd",,"StudyData", $P$6, "Bar", "", "High", $O$4, -$B86, $T$4,$S$4,,$Q$4,$R$4)</f>
        <v>75.75</v>
      </c>
      <c r="H86" s="23">
        <f xml:space="preserve"> RTD("cqg.rtd",,"StudyData", $P$6, "Bar", "", "Low", $O$4, -$B86, $T$4,$S$4,,$Q$4,$R$4)</f>
        <v>73.75</v>
      </c>
      <c r="I86" s="23">
        <f xml:space="preserve"> RTD("cqg.rtd",,"StudyData", $P$6, "Bar", "", "Close", $O$4, -$B86, $T$4,$S$4,,$Q$4,$R$4)</f>
        <v>75.25</v>
      </c>
      <c r="J86" s="23"/>
      <c r="K86" s="23"/>
      <c r="L86" s="23"/>
    </row>
    <row r="87" spans="2:12" x14ac:dyDescent="0.3">
      <c r="B87" s="19">
        <f t="shared" si="6"/>
        <v>83</v>
      </c>
      <c r="C87" s="21">
        <f xml:space="preserve"> RTD("cqg.rtd",,"StudyData", $P$6, "Bar", "", "Time", $O$4,-$B87, $T$4, "", "","False")</f>
        <v>42670.291666666664</v>
      </c>
      <c r="D87" s="22" t="str">
        <f t="shared" si="4"/>
        <v>7:00</v>
      </c>
      <c r="E87" s="22">
        <f xml:space="preserve"> RTD("cqg.rtd",,"StudyData", $P$6, "Bar", "", "Time", $O$4, -$B87,$T$4,$S$4, "","False")</f>
        <v>42670.291666666664</v>
      </c>
      <c r="F87" s="23">
        <f xml:space="preserve"> RTD("cqg.rtd",,"StudyData", $P$6, "Bar", "", "Open", $O$4, -$B87, $T$4,$S$4,,$Q$4,$R$4)</f>
        <v>74</v>
      </c>
      <c r="G87" s="23">
        <f xml:space="preserve"> RTD("cqg.rtd",,"StudyData", $P$6, "Bar", "", "High", $O$4, -$B87, $T$4,$S$4,,$Q$4,$R$4)</f>
        <v>75.75</v>
      </c>
      <c r="H87" s="23">
        <f xml:space="preserve"> RTD("cqg.rtd",,"StudyData", $P$6, "Bar", "", "Low", $O$4, -$B87, $T$4,$S$4,,$Q$4,$R$4)</f>
        <v>74</v>
      </c>
      <c r="I87" s="23">
        <f xml:space="preserve"> RTD("cqg.rtd",,"StudyData", $P$6, "Bar", "", "Close", $O$4, -$B87, $T$4,$S$4,,$Q$4,$R$4)</f>
        <v>74.5</v>
      </c>
      <c r="J87" s="23"/>
      <c r="K87" s="23"/>
      <c r="L87" s="23"/>
    </row>
    <row r="88" spans="2:12" x14ac:dyDescent="0.3">
      <c r="B88" s="19">
        <f t="shared" si="6"/>
        <v>84</v>
      </c>
      <c r="C88" s="21">
        <f xml:space="preserve"> RTD("cqg.rtd",,"StudyData", $P$6, "Bar", "", "Time", $O$4,-$B88, $T$4, "", "","False")</f>
        <v>42670.28125</v>
      </c>
      <c r="D88" s="22" t="str">
        <f t="shared" si="4"/>
        <v>6:45</v>
      </c>
      <c r="E88" s="22">
        <f xml:space="preserve"> RTD("cqg.rtd",,"StudyData", $P$6, "Bar", "", "Time", $O$4, -$B88,$T$4,$S$4, "","False")</f>
        <v>42670.28125</v>
      </c>
      <c r="F88" s="23">
        <f xml:space="preserve"> RTD("cqg.rtd",,"StudyData", $P$6, "Bar", "", "Open", $O$4, -$B88, $T$4,$S$4,,$Q$4,$R$4)</f>
        <v>74.25</v>
      </c>
      <c r="G88" s="23">
        <f xml:space="preserve"> RTD("cqg.rtd",,"StudyData", $P$6, "Bar", "", "High", $O$4, -$B88, $T$4,$S$4,,$Q$4,$R$4)</f>
        <v>75.25</v>
      </c>
      <c r="H88" s="23">
        <f xml:space="preserve"> RTD("cqg.rtd",,"StudyData", $P$6, "Bar", "", "Low", $O$4, -$B88, $T$4,$S$4,,$Q$4,$R$4)</f>
        <v>73.75</v>
      </c>
      <c r="I88" s="23">
        <f xml:space="preserve"> RTD("cqg.rtd",,"StudyData", $P$6, "Bar", "", "Close", $O$4, -$B88, $T$4,$S$4,,$Q$4,$R$4)</f>
        <v>74</v>
      </c>
      <c r="J88" s="23"/>
      <c r="K88" s="23"/>
      <c r="L88" s="23"/>
    </row>
    <row r="89" spans="2:12" x14ac:dyDescent="0.3">
      <c r="B89" s="19">
        <f t="shared" si="6"/>
        <v>85</v>
      </c>
      <c r="C89" s="21">
        <f xml:space="preserve"> RTD("cqg.rtd",,"StudyData", $P$6, "Bar", "", "Time", $O$4,-$B89, $T$4, "", "","False")</f>
        <v>42670.270833333336</v>
      </c>
      <c r="D89" s="22" t="str">
        <f t="shared" si="4"/>
        <v>6:30</v>
      </c>
      <c r="E89" s="22">
        <f xml:space="preserve"> RTD("cqg.rtd",,"StudyData", $P$6, "Bar", "", "Time", $O$4, -$B89,$T$4,$S$4, "","False")</f>
        <v>42670.270833333336</v>
      </c>
      <c r="F89" s="23">
        <f xml:space="preserve"> RTD("cqg.rtd",,"StudyData", $P$6, "Bar", "", "Open", $O$4, -$B89, $T$4,$S$4,,$Q$4,$R$4)</f>
        <v>74.25</v>
      </c>
      <c r="G89" s="23">
        <f xml:space="preserve"> RTD("cqg.rtd",,"StudyData", $P$6, "Bar", "", "High", $O$4, -$B89, $T$4,$S$4,,$Q$4,$R$4)</f>
        <v>75.75</v>
      </c>
      <c r="H89" s="23">
        <f xml:space="preserve"> RTD("cqg.rtd",,"StudyData", $P$6, "Bar", "", "Low", $O$4, -$B89, $T$4,$S$4,,$Q$4,$R$4)</f>
        <v>73.5</v>
      </c>
      <c r="I89" s="23">
        <f xml:space="preserve"> RTD("cqg.rtd",,"StudyData", $P$6, "Bar", "", "Close", $O$4, -$B89, $T$4,$S$4,,$Q$4,$R$4)</f>
        <v>74</v>
      </c>
      <c r="J89" s="23"/>
      <c r="K89" s="23"/>
      <c r="L89" s="23"/>
    </row>
    <row r="90" spans="2:12" x14ac:dyDescent="0.3">
      <c r="B90" s="19">
        <f t="shared" si="6"/>
        <v>86</v>
      </c>
      <c r="C90" s="21">
        <f xml:space="preserve"> RTD("cqg.rtd",,"StudyData", $P$6, "Bar", "", "Time", $O$4,-$B90, $T$4, "", "","False")</f>
        <v>42670.260416666664</v>
      </c>
      <c r="D90" s="22" t="str">
        <f t="shared" si="4"/>
        <v>6:15</v>
      </c>
      <c r="E90" s="22">
        <f xml:space="preserve"> RTD("cqg.rtd",,"StudyData", $P$6, "Bar", "", "Time", $O$4, -$B90,$T$4,$S$4, "","False")</f>
        <v>42670.260416666664</v>
      </c>
      <c r="F90" s="23">
        <f xml:space="preserve"> RTD("cqg.rtd",,"StudyData", $P$6, "Bar", "", "Open", $O$4, -$B90, $T$4,$S$4,,$Q$4,$R$4)</f>
        <v>73.75</v>
      </c>
      <c r="G90" s="23">
        <f xml:space="preserve"> RTD("cqg.rtd",,"StudyData", $P$6, "Bar", "", "High", $O$4, -$B90, $T$4,$S$4,,$Q$4,$R$4)</f>
        <v>75.25</v>
      </c>
      <c r="H90" s="23">
        <f xml:space="preserve"> RTD("cqg.rtd",,"StudyData", $P$6, "Bar", "", "Low", $O$4, -$B90, $T$4,$S$4,,$Q$4,$R$4)</f>
        <v>73.75</v>
      </c>
      <c r="I90" s="23">
        <f xml:space="preserve"> RTD("cqg.rtd",,"StudyData", $P$6, "Bar", "", "Close", $O$4, -$B90, $T$4,$S$4,,$Q$4,$R$4)</f>
        <v>74.25</v>
      </c>
      <c r="J90" s="23"/>
      <c r="K90" s="23"/>
      <c r="L90" s="23"/>
    </row>
    <row r="91" spans="2:12" x14ac:dyDescent="0.3">
      <c r="B91" s="19">
        <f t="shared" si="6"/>
        <v>87</v>
      </c>
      <c r="C91" s="21">
        <f xml:space="preserve"> RTD("cqg.rtd",,"StudyData", $P$6, "Bar", "", "Time", $O$4,-$B91, $T$4, "", "","False")</f>
        <v>42670.25</v>
      </c>
      <c r="D91" s="22" t="str">
        <f t="shared" si="4"/>
        <v>6:00</v>
      </c>
      <c r="E91" s="22">
        <f xml:space="preserve"> RTD("cqg.rtd",,"StudyData", $P$6, "Bar", "", "Time", $O$4, -$B91,$T$4,$S$4, "","False")</f>
        <v>42670.25</v>
      </c>
      <c r="F91" s="23">
        <f xml:space="preserve"> RTD("cqg.rtd",,"StudyData", $P$6, "Bar", "", "Open", $O$4, -$B91, $T$4,$S$4,,$Q$4,$R$4)</f>
        <v>74.25</v>
      </c>
      <c r="G91" s="23">
        <f xml:space="preserve"> RTD("cqg.rtd",,"StudyData", $P$6, "Bar", "", "High", $O$4, -$B91, $T$4,$S$4,,$Q$4,$R$4)</f>
        <v>75.5</v>
      </c>
      <c r="H91" s="23">
        <f xml:space="preserve"> RTD("cqg.rtd",,"StudyData", $P$6, "Bar", "", "Low", $O$4, -$B91, $T$4,$S$4,,$Q$4,$R$4)</f>
        <v>73.75</v>
      </c>
      <c r="I91" s="23">
        <f xml:space="preserve"> RTD("cqg.rtd",,"StudyData", $P$6, "Bar", "", "Close", $O$4, -$B91, $T$4,$S$4,,$Q$4,$R$4)</f>
        <v>73.75</v>
      </c>
      <c r="J91" s="23"/>
      <c r="K91" s="23"/>
      <c r="L91" s="23"/>
    </row>
    <row r="92" spans="2:12" x14ac:dyDescent="0.3">
      <c r="B92" s="19">
        <f t="shared" si="6"/>
        <v>88</v>
      </c>
      <c r="C92" s="21">
        <f xml:space="preserve"> RTD("cqg.rtd",,"StudyData", $P$6, "Bar", "", "Time", $O$4,-$B92, $T$4, "", "","False")</f>
        <v>42670.239583333336</v>
      </c>
      <c r="D92" s="22" t="str">
        <f t="shared" si="4"/>
        <v>5:45</v>
      </c>
      <c r="E92" s="22">
        <f xml:space="preserve"> RTD("cqg.rtd",,"StudyData", $P$6, "Bar", "", "Time", $O$4, -$B92,$T$4,$S$4, "","False")</f>
        <v>42670.239583333336</v>
      </c>
      <c r="F92" s="23">
        <f xml:space="preserve"> RTD("cqg.rtd",,"StudyData", $P$6, "Bar", "", "Open", $O$4, -$B92, $T$4,$S$4,,$Q$4,$R$4)</f>
        <v>75.5</v>
      </c>
      <c r="G92" s="23">
        <f xml:space="preserve"> RTD("cqg.rtd",,"StudyData", $P$6, "Bar", "", "High", $O$4, -$B92, $T$4,$S$4,,$Q$4,$R$4)</f>
        <v>75.5</v>
      </c>
      <c r="H92" s="23">
        <f xml:space="preserve"> RTD("cqg.rtd",,"StudyData", $P$6, "Bar", "", "Low", $O$4, -$B92, $T$4,$S$4,,$Q$4,$R$4)</f>
        <v>74</v>
      </c>
      <c r="I92" s="23">
        <f xml:space="preserve"> RTD("cqg.rtd",,"StudyData", $P$6, "Bar", "", "Close", $O$4, -$B92, $T$4,$S$4,,$Q$4,$R$4)</f>
        <v>74</v>
      </c>
      <c r="J92" s="23"/>
      <c r="K92" s="23"/>
      <c r="L92" s="23"/>
    </row>
    <row r="93" spans="2:12" x14ac:dyDescent="0.3">
      <c r="B93" s="19">
        <f t="shared" si="6"/>
        <v>89</v>
      </c>
      <c r="C93" s="21">
        <f xml:space="preserve"> RTD("cqg.rtd",,"StudyData", $P$6, "Bar", "", "Time", $O$4,-$B93, $T$4, "", "","False")</f>
        <v>42670.229166666664</v>
      </c>
      <c r="D93" s="22" t="str">
        <f t="shared" si="4"/>
        <v>5:30</v>
      </c>
      <c r="E93" s="22">
        <f xml:space="preserve"> RTD("cqg.rtd",,"StudyData", $P$6, "Bar", "", "Time", $O$4, -$B93,$T$4,$S$4, "","False")</f>
        <v>42670.229166666664</v>
      </c>
      <c r="F93" s="23">
        <f xml:space="preserve"> RTD("cqg.rtd",,"StudyData", $P$6, "Bar", "", "Open", $O$4, -$B93, $T$4,$S$4,,$Q$4,$R$4)</f>
        <v>74.5</v>
      </c>
      <c r="G93" s="23">
        <f xml:space="preserve"> RTD("cqg.rtd",,"StudyData", $P$6, "Bar", "", "High", $O$4, -$B93, $T$4,$S$4,,$Q$4,$R$4)</f>
        <v>75.75</v>
      </c>
      <c r="H93" s="23">
        <f xml:space="preserve"> RTD("cqg.rtd",,"StudyData", $P$6, "Bar", "", "Low", $O$4, -$B93, $T$4,$S$4,,$Q$4,$R$4)</f>
        <v>74.25</v>
      </c>
      <c r="I93" s="23">
        <f xml:space="preserve"> RTD("cqg.rtd",,"StudyData", $P$6, "Bar", "", "Close", $O$4, -$B93, $T$4,$S$4,,$Q$4,$R$4)</f>
        <v>75.5</v>
      </c>
      <c r="J93" s="23"/>
      <c r="K93" s="23"/>
      <c r="L93" s="23"/>
    </row>
    <row r="94" spans="2:12" x14ac:dyDescent="0.3">
      <c r="B94" s="19">
        <f t="shared" si="6"/>
        <v>90</v>
      </c>
      <c r="C94" s="21">
        <f xml:space="preserve"> RTD("cqg.rtd",,"StudyData", $P$6, "Bar", "", "Time", $O$4,-$B94, $T$4, "", "","False")</f>
        <v>42670.21875</v>
      </c>
      <c r="D94" s="22" t="str">
        <f t="shared" si="4"/>
        <v>5:15</v>
      </c>
      <c r="E94" s="22">
        <f xml:space="preserve"> RTD("cqg.rtd",,"StudyData", $P$6, "Bar", "", "Time", $O$4, -$B94,$T$4,$S$4, "","False")</f>
        <v>42670.21875</v>
      </c>
      <c r="F94" s="23">
        <f xml:space="preserve"> RTD("cqg.rtd",,"StudyData", $P$6, "Bar", "", "Open", $O$4, -$B94, $T$4,$S$4,,$Q$4,$R$4)</f>
        <v>73.5</v>
      </c>
      <c r="G94" s="23">
        <f xml:space="preserve"> RTD("cqg.rtd",,"StudyData", $P$6, "Bar", "", "High", $O$4, -$B94, $T$4,$S$4,,$Q$4,$R$4)</f>
        <v>75.75</v>
      </c>
      <c r="H94" s="23">
        <f xml:space="preserve"> RTD("cqg.rtd",,"StudyData", $P$6, "Bar", "", "Low", $O$4, -$B94, $T$4,$S$4,,$Q$4,$R$4)</f>
        <v>73.5</v>
      </c>
      <c r="I94" s="23">
        <f xml:space="preserve"> RTD("cqg.rtd",,"StudyData", $P$6, "Bar", "", "Close", $O$4, -$B94, $T$4,$S$4,,$Q$4,$R$4)</f>
        <v>75.75</v>
      </c>
      <c r="J94" s="23"/>
      <c r="K94" s="23"/>
      <c r="L94" s="23"/>
    </row>
    <row r="95" spans="2:12" x14ac:dyDescent="0.3">
      <c r="B95" s="19">
        <f t="shared" si="6"/>
        <v>91</v>
      </c>
      <c r="C95" s="21">
        <f xml:space="preserve"> RTD("cqg.rtd",,"StudyData", $P$6, "Bar", "", "Time", $O$4,-$B95, $T$4, "", "","False")</f>
        <v>42670.208333333336</v>
      </c>
      <c r="D95" s="22" t="str">
        <f t="shared" si="4"/>
        <v>5:00</v>
      </c>
      <c r="E95" s="22">
        <f xml:space="preserve"> RTD("cqg.rtd",,"StudyData", $P$6, "Bar", "", "Time", $O$4, -$B95,$T$4,$S$4, "","False")</f>
        <v>42670.208333333336</v>
      </c>
      <c r="F95" s="23">
        <f xml:space="preserve"> RTD("cqg.rtd",,"StudyData", $P$6, "Bar", "", "Open", $O$4, -$B95, $T$4,$S$4,,$Q$4,$R$4)</f>
        <v>74</v>
      </c>
      <c r="G95" s="23">
        <f xml:space="preserve"> RTD("cqg.rtd",,"StudyData", $P$6, "Bar", "", "High", $O$4, -$B95, $T$4,$S$4,,$Q$4,$R$4)</f>
        <v>75</v>
      </c>
      <c r="H95" s="23">
        <f xml:space="preserve"> RTD("cqg.rtd",,"StudyData", $P$6, "Bar", "", "Low", $O$4, -$B95, $T$4,$S$4,,$Q$4,$R$4)</f>
        <v>73.75</v>
      </c>
      <c r="I95" s="23">
        <f xml:space="preserve"> RTD("cqg.rtd",,"StudyData", $P$6, "Bar", "", "Close", $O$4, -$B95, $T$4,$S$4,,$Q$4,$R$4)</f>
        <v>73.75</v>
      </c>
      <c r="J95" s="23"/>
      <c r="K95" s="23"/>
      <c r="L95" s="23"/>
    </row>
    <row r="96" spans="2:12" x14ac:dyDescent="0.3">
      <c r="B96" s="19">
        <f t="shared" si="6"/>
        <v>92</v>
      </c>
      <c r="C96" s="21">
        <f xml:space="preserve"> RTD("cqg.rtd",,"StudyData", $P$6, "Bar", "", "Time", $O$4,-$B96, $T$4, "", "","False")</f>
        <v>42670.197916666664</v>
      </c>
      <c r="D96" s="22" t="str">
        <f t="shared" si="4"/>
        <v>4:45</v>
      </c>
      <c r="E96" s="22">
        <f xml:space="preserve"> RTD("cqg.rtd",,"StudyData", $P$6, "Bar", "", "Time", $O$4, -$B96,$T$4,$S$4, "","False")</f>
        <v>42670.197916666664</v>
      </c>
      <c r="F96" s="23">
        <f xml:space="preserve"> RTD("cqg.rtd",,"StudyData", $P$6, "Bar", "", "Open", $O$4, -$B96, $T$4,$S$4,,$Q$4,$R$4)</f>
        <v>73.75</v>
      </c>
      <c r="G96" s="23">
        <f xml:space="preserve"> RTD("cqg.rtd",,"StudyData", $P$6, "Bar", "", "High", $O$4, -$B96, $T$4,$S$4,,$Q$4,$R$4)</f>
        <v>75.25</v>
      </c>
      <c r="H96" s="23">
        <f xml:space="preserve"> RTD("cqg.rtd",,"StudyData", $P$6, "Bar", "", "Low", $O$4, -$B96, $T$4,$S$4,,$Q$4,$R$4)</f>
        <v>73.75</v>
      </c>
      <c r="I96" s="23">
        <f xml:space="preserve"> RTD("cqg.rtd",,"StudyData", $P$6, "Bar", "", "Close", $O$4, -$B96, $T$4,$S$4,,$Q$4,$R$4)</f>
        <v>74</v>
      </c>
      <c r="J96" s="23"/>
      <c r="K96" s="23"/>
      <c r="L96" s="23"/>
    </row>
    <row r="97" spans="2:12" x14ac:dyDescent="0.3">
      <c r="B97" s="19">
        <f t="shared" si="6"/>
        <v>93</v>
      </c>
      <c r="C97" s="21">
        <f xml:space="preserve"> RTD("cqg.rtd",,"StudyData", $P$6, "Bar", "", "Time", $O$4,-$B97, $T$4, "", "","False")</f>
        <v>42670.1875</v>
      </c>
      <c r="D97" s="22" t="str">
        <f t="shared" si="4"/>
        <v>4:30</v>
      </c>
      <c r="E97" s="22">
        <f xml:space="preserve"> RTD("cqg.rtd",,"StudyData", $P$6, "Bar", "", "Time", $O$4, -$B97,$T$4,$S$4, "","False")</f>
        <v>42670.1875</v>
      </c>
      <c r="F97" s="23">
        <f xml:space="preserve"> RTD("cqg.rtd",,"StudyData", $P$6, "Bar", "", "Open", $O$4, -$B97, $T$4,$S$4,,$Q$4,$R$4)</f>
        <v>75</v>
      </c>
      <c r="G97" s="23">
        <f xml:space="preserve"> RTD("cqg.rtd",,"StudyData", $P$6, "Bar", "", "High", $O$4, -$B97, $T$4,$S$4,,$Q$4,$R$4)</f>
        <v>75</v>
      </c>
      <c r="H97" s="23">
        <f xml:space="preserve"> RTD("cqg.rtd",,"StudyData", $P$6, "Bar", "", "Low", $O$4, -$B97, $T$4,$S$4,,$Q$4,$R$4)</f>
        <v>73.25</v>
      </c>
      <c r="I97" s="23">
        <f xml:space="preserve"> RTD("cqg.rtd",,"StudyData", $P$6, "Bar", "", "Close", $O$4, -$B97, $T$4,$S$4,,$Q$4,$R$4)</f>
        <v>73.75</v>
      </c>
      <c r="J97" s="23"/>
      <c r="K97" s="23"/>
      <c r="L97" s="23"/>
    </row>
    <row r="98" spans="2:12" x14ac:dyDescent="0.3">
      <c r="B98" s="19">
        <f t="shared" si="6"/>
        <v>94</v>
      </c>
      <c r="C98" s="21">
        <f xml:space="preserve"> RTD("cqg.rtd",,"StudyData", $P$6, "Bar", "", "Time", $O$4,-$B98, $T$4, "", "","False")</f>
        <v>42670.177083333336</v>
      </c>
      <c r="D98" s="22" t="str">
        <f t="shared" si="4"/>
        <v>4:15</v>
      </c>
      <c r="E98" s="22">
        <f xml:space="preserve"> RTD("cqg.rtd",,"StudyData", $P$6, "Bar", "", "Time", $O$4, -$B98,$T$4,$S$4, "","False")</f>
        <v>42670.177083333336</v>
      </c>
      <c r="F98" s="23">
        <f xml:space="preserve"> RTD("cqg.rtd",,"StudyData", $P$6, "Bar", "", "Open", $O$4, -$B98, $T$4,$S$4,,$Q$4,$R$4)</f>
        <v>73.5</v>
      </c>
      <c r="G98" s="23">
        <f xml:space="preserve"> RTD("cqg.rtd",,"StudyData", $P$6, "Bar", "", "High", $O$4, -$B98, $T$4,$S$4,,$Q$4,$R$4)</f>
        <v>74.25</v>
      </c>
      <c r="H98" s="23">
        <f xml:space="preserve"> RTD("cqg.rtd",,"StudyData", $P$6, "Bar", "", "Low", $O$4, -$B98, $T$4,$S$4,,$Q$4,$R$4)</f>
        <v>73.25</v>
      </c>
      <c r="I98" s="23">
        <f xml:space="preserve"> RTD("cqg.rtd",,"StudyData", $P$6, "Bar", "", "Close", $O$4, -$B98, $T$4,$S$4,,$Q$4,$R$4)</f>
        <v>73.25</v>
      </c>
      <c r="J98" s="23"/>
      <c r="K98" s="23"/>
      <c r="L98" s="23"/>
    </row>
    <row r="99" spans="2:12" x14ac:dyDescent="0.3">
      <c r="B99" s="19">
        <f t="shared" si="6"/>
        <v>95</v>
      </c>
      <c r="C99" s="21">
        <f xml:space="preserve"> RTD("cqg.rtd",,"StudyData", $P$6, "Bar", "", "Time", $O$4,-$B99, $T$4, "", "","False")</f>
        <v>42670.166666666664</v>
      </c>
      <c r="D99" s="22" t="str">
        <f t="shared" si="4"/>
        <v>4:00</v>
      </c>
      <c r="E99" s="22">
        <f xml:space="preserve"> RTD("cqg.rtd",,"StudyData", $P$6, "Bar", "", "Time", $O$4, -$B99,$T$4,$S$4, "","False")</f>
        <v>42670.166666666664</v>
      </c>
      <c r="F99" s="23">
        <f xml:space="preserve"> RTD("cqg.rtd",,"StudyData", $P$6, "Bar", "", "Open", $O$4, -$B99, $T$4,$S$4,,$Q$4,$R$4)</f>
        <v>74.75</v>
      </c>
      <c r="G99" s="23">
        <f xml:space="preserve"> RTD("cqg.rtd",,"StudyData", $P$6, "Bar", "", "High", $O$4, -$B99, $T$4,$S$4,,$Q$4,$R$4)</f>
        <v>75</v>
      </c>
      <c r="H99" s="23">
        <f xml:space="preserve"> RTD("cqg.rtd",,"StudyData", $P$6, "Bar", "", "Low", $O$4, -$B99, $T$4,$S$4,,$Q$4,$R$4)</f>
        <v>73.25</v>
      </c>
      <c r="I99" s="23">
        <f xml:space="preserve"> RTD("cqg.rtd",,"StudyData", $P$6, "Bar", "", "Close", $O$4, -$B99, $T$4,$S$4,,$Q$4,$R$4)</f>
        <v>73.5</v>
      </c>
      <c r="J99" s="23"/>
      <c r="K99" s="23"/>
      <c r="L99" s="23"/>
    </row>
    <row r="100" spans="2:12" x14ac:dyDescent="0.3">
      <c r="B100" s="19">
        <f t="shared" si="6"/>
        <v>96</v>
      </c>
      <c r="C100" s="21">
        <f xml:space="preserve"> RTD("cqg.rtd",,"StudyData", $P$6, "Bar", "", "Time", $O$4,-$B100, $T$4, "", "","False")</f>
        <v>42670.15625</v>
      </c>
      <c r="D100" s="22" t="str">
        <f t="shared" si="4"/>
        <v>3:45</v>
      </c>
      <c r="E100" s="22">
        <f xml:space="preserve"> RTD("cqg.rtd",,"StudyData", $P$6, "Bar", "", "Time", $O$4, -$B100,$T$4,$S$4, "","False")</f>
        <v>42670.15625</v>
      </c>
      <c r="F100" s="23">
        <f xml:space="preserve"> RTD("cqg.rtd",,"StudyData", $P$6, "Bar", "", "Open", $O$4, -$B100, $T$4,$S$4,,$Q$4,$R$4)</f>
        <v>74.75</v>
      </c>
      <c r="G100" s="23">
        <f xml:space="preserve"> RTD("cqg.rtd",,"StudyData", $P$6, "Bar", "", "High", $O$4, -$B100, $T$4,$S$4,,$Q$4,$R$4)</f>
        <v>75.5</v>
      </c>
      <c r="H100" s="23">
        <f xml:space="preserve"> RTD("cqg.rtd",,"StudyData", $P$6, "Bar", "", "Low", $O$4, -$B100, $T$4,$S$4,,$Q$4,$R$4)</f>
        <v>73.5</v>
      </c>
      <c r="I100" s="23">
        <f xml:space="preserve"> RTD("cqg.rtd",,"StudyData", $P$6, "Bar", "", "Close", $O$4, -$B100, $T$4,$S$4,,$Q$4,$R$4)</f>
        <v>73.5</v>
      </c>
      <c r="J100" s="23"/>
      <c r="K100" s="23"/>
      <c r="L100" s="23"/>
    </row>
    <row r="101" spans="2:12" x14ac:dyDescent="0.3">
      <c r="B101" s="19">
        <f t="shared" si="6"/>
        <v>97</v>
      </c>
      <c r="C101" s="21">
        <f xml:space="preserve"> RTD("cqg.rtd",,"StudyData", $P$6, "Bar", "", "Time", $O$4,-$B101, $T$4, "", "","False")</f>
        <v>42670.145833333336</v>
      </c>
      <c r="D101" s="22" t="str">
        <f t="shared" si="4"/>
        <v>3:30</v>
      </c>
      <c r="E101" s="22">
        <f xml:space="preserve"> RTD("cqg.rtd",,"StudyData", $P$6, "Bar", "", "Time", $O$4, -$B101,$T$4,$S$4, "","False")</f>
        <v>42670.145833333336</v>
      </c>
      <c r="F101" s="23">
        <f xml:space="preserve"> RTD("cqg.rtd",,"StudyData", $P$6, "Bar", "", "Open", $O$4, -$B101, $T$4,$S$4,,$Q$4,$R$4)</f>
        <v>74.5</v>
      </c>
      <c r="G101" s="23">
        <f xml:space="preserve"> RTD("cqg.rtd",,"StudyData", $P$6, "Bar", "", "High", $O$4, -$B101, $T$4,$S$4,,$Q$4,$R$4)</f>
        <v>75.75</v>
      </c>
      <c r="H101" s="23">
        <f xml:space="preserve"> RTD("cqg.rtd",,"StudyData", $P$6, "Bar", "", "Low", $O$4, -$B101, $T$4,$S$4,,$Q$4,$R$4)</f>
        <v>74.25</v>
      </c>
      <c r="I101" s="23">
        <f xml:space="preserve"> RTD("cqg.rtd",,"StudyData", $P$6, "Bar", "", "Close", $O$4, -$B101, $T$4,$S$4,,$Q$4,$R$4)</f>
        <v>74.75</v>
      </c>
      <c r="J101" s="23"/>
      <c r="K101" s="23"/>
      <c r="L101" s="23"/>
    </row>
    <row r="102" spans="2:12" x14ac:dyDescent="0.3">
      <c r="B102" s="19">
        <f t="shared" si="6"/>
        <v>98</v>
      </c>
      <c r="C102" s="21">
        <f xml:space="preserve"> RTD("cqg.rtd",,"StudyData", $P$6, "Bar", "", "Time", $O$4,-$B102, $T$4, "", "","False")</f>
        <v>42670.135416666664</v>
      </c>
      <c r="D102" s="22" t="str">
        <f t="shared" si="4"/>
        <v>3:15</v>
      </c>
      <c r="E102" s="22">
        <f xml:space="preserve"> RTD("cqg.rtd",,"StudyData", $P$6, "Bar", "", "Time", $O$4, -$B102,$T$4,$S$4, "","False")</f>
        <v>42670.135416666664</v>
      </c>
      <c r="F102" s="23">
        <f xml:space="preserve"> RTD("cqg.rtd",,"StudyData", $P$6, "Bar", "", "Open", $O$4, -$B102, $T$4,$S$4,,$Q$4,$R$4)</f>
        <v>75.75</v>
      </c>
      <c r="G102" s="23">
        <f xml:space="preserve"> RTD("cqg.rtd",,"StudyData", $P$6, "Bar", "", "High", $O$4, -$B102, $T$4,$S$4,,$Q$4,$R$4)</f>
        <v>75.75</v>
      </c>
      <c r="H102" s="23">
        <f xml:space="preserve"> RTD("cqg.rtd",,"StudyData", $P$6, "Bar", "", "Low", $O$4, -$B102, $T$4,$S$4,,$Q$4,$R$4)</f>
        <v>73.75</v>
      </c>
      <c r="I102" s="23">
        <f xml:space="preserve"> RTD("cqg.rtd",,"StudyData", $P$6, "Bar", "", "Close", $O$4, -$B102, $T$4,$S$4,,$Q$4,$R$4)</f>
        <v>75.5</v>
      </c>
      <c r="J102" s="23"/>
      <c r="K102" s="23"/>
      <c r="L102" s="23"/>
    </row>
    <row r="103" spans="2:12" x14ac:dyDescent="0.3">
      <c r="B103" s="19">
        <f t="shared" si="6"/>
        <v>99</v>
      </c>
      <c r="C103" s="21">
        <f xml:space="preserve"> RTD("cqg.rtd",,"StudyData", $P$6, "Bar", "", "Time", $O$4,-$B103, $T$4, "", "","False")</f>
        <v>42670.125</v>
      </c>
      <c r="D103" s="22" t="str">
        <f t="shared" si="4"/>
        <v>3:00</v>
      </c>
      <c r="E103" s="22">
        <f xml:space="preserve"> RTD("cqg.rtd",,"StudyData", $P$6, "Bar", "", "Time", $O$4, -$B103,$T$4,$S$4, "","False")</f>
        <v>42670.125</v>
      </c>
      <c r="F103" s="23">
        <f xml:space="preserve"> RTD("cqg.rtd",,"StudyData", $P$6, "Bar", "", "Open", $O$4, -$B103, $T$4,$S$4,,$Q$4,$R$4)</f>
        <v>74.5</v>
      </c>
      <c r="G103" s="23">
        <f xml:space="preserve"> RTD("cqg.rtd",,"StudyData", $P$6, "Bar", "", "High", $O$4, -$B103, $T$4,$S$4,,$Q$4,$R$4)</f>
        <v>75.5</v>
      </c>
      <c r="H103" s="23">
        <f xml:space="preserve"> RTD("cqg.rtd",,"StudyData", $P$6, "Bar", "", "Low", $O$4, -$B103, $T$4,$S$4,,$Q$4,$R$4)</f>
        <v>74</v>
      </c>
      <c r="I103" s="23">
        <f xml:space="preserve"> RTD("cqg.rtd",,"StudyData", $P$6, "Bar", "", "Close", $O$4, -$B103, $T$4,$S$4,,$Q$4,$R$4)</f>
        <v>74.75</v>
      </c>
      <c r="J103" s="23"/>
      <c r="K103" s="23"/>
      <c r="L103" s="23"/>
    </row>
    <row r="104" spans="2:12" x14ac:dyDescent="0.3">
      <c r="B104" s="19">
        <f t="shared" si="6"/>
        <v>100</v>
      </c>
      <c r="C104" s="21">
        <f xml:space="preserve"> RTD("cqg.rtd",,"StudyData", $P$6, "Bar", "", "Time", $O$4,-$B104, $T$4, "", "","False")</f>
        <v>42670.114583333336</v>
      </c>
      <c r="D104" s="22" t="str">
        <f t="shared" si="4"/>
        <v>2:45</v>
      </c>
      <c r="E104" s="22">
        <f xml:space="preserve"> RTD("cqg.rtd",,"StudyData", $P$6, "Bar", "", "Time", $O$4, -$B104,$T$4,$S$4, "","False")</f>
        <v>42670.114583333336</v>
      </c>
      <c r="F104" s="23">
        <f xml:space="preserve"> RTD("cqg.rtd",,"StudyData", $P$6, "Bar", "", "Open", $O$4, -$B104, $T$4,$S$4,,$Q$4,$R$4)</f>
        <v>74.75</v>
      </c>
      <c r="G104" s="23">
        <f xml:space="preserve"> RTD("cqg.rtd",,"StudyData", $P$6, "Bar", "", "High", $O$4, -$B104, $T$4,$S$4,,$Q$4,$R$4)</f>
        <v>75.25</v>
      </c>
      <c r="H104" s="23">
        <f xml:space="preserve"> RTD("cqg.rtd",,"StudyData", $P$6, "Bar", "", "Low", $O$4, -$B104, $T$4,$S$4,,$Q$4,$R$4)</f>
        <v>74</v>
      </c>
      <c r="I104" s="23">
        <f xml:space="preserve"> RTD("cqg.rtd",,"StudyData", $P$6, "Bar", "", "Close", $O$4, -$B104, $T$4,$S$4,,$Q$4,$R$4)</f>
        <v>75.25</v>
      </c>
      <c r="J104" s="23"/>
      <c r="K104" s="23"/>
      <c r="L104" s="23"/>
    </row>
    <row r="105" spans="2:12" x14ac:dyDescent="0.3">
      <c r="B105" s="19">
        <f t="shared" si="6"/>
        <v>101</v>
      </c>
      <c r="C105" s="21">
        <f xml:space="preserve"> RTD("cqg.rtd",,"StudyData", $P$6, "Bar", "", "Time", $O$4,-$B105, $T$4, "", "","False")</f>
        <v>42670.104166666664</v>
      </c>
      <c r="D105" s="22" t="str">
        <f t="shared" si="4"/>
        <v>2:30</v>
      </c>
      <c r="E105" s="22">
        <f xml:space="preserve"> RTD("cqg.rtd",,"StudyData", $P$6, "Bar", "", "Time", $O$4, -$B105,$T$4,$S$4, "","False")</f>
        <v>42670.104166666664</v>
      </c>
      <c r="F105" s="23">
        <f xml:space="preserve"> RTD("cqg.rtd",,"StudyData", $P$6, "Bar", "", "Open", $O$4, -$B105, $T$4,$S$4,,$Q$4,$R$4)</f>
        <v>74</v>
      </c>
      <c r="G105" s="23">
        <f xml:space="preserve"> RTD("cqg.rtd",,"StudyData", $P$6, "Bar", "", "High", $O$4, -$B105, $T$4,$S$4,,$Q$4,$R$4)</f>
        <v>75.75</v>
      </c>
      <c r="H105" s="23">
        <f xml:space="preserve"> RTD("cqg.rtd",,"StudyData", $P$6, "Bar", "", "Low", $O$4, -$B105, $T$4,$S$4,,$Q$4,$R$4)</f>
        <v>74</v>
      </c>
      <c r="I105" s="23">
        <f xml:space="preserve"> RTD("cqg.rtd",,"StudyData", $P$6, "Bar", "", "Close", $O$4, -$B105, $T$4,$S$4,,$Q$4,$R$4)</f>
        <v>74.75</v>
      </c>
      <c r="J105" s="23"/>
      <c r="K105" s="23"/>
      <c r="L105" s="23"/>
    </row>
    <row r="106" spans="2:12" x14ac:dyDescent="0.3">
      <c r="B106" s="19">
        <f t="shared" si="6"/>
        <v>102</v>
      </c>
      <c r="C106" s="21">
        <f xml:space="preserve"> RTD("cqg.rtd",,"StudyData", $P$6, "Bar", "", "Time", $O$4,-$B106, $T$4, "", "","False")</f>
        <v>42670.09375</v>
      </c>
      <c r="D106" s="22" t="str">
        <f t="shared" si="4"/>
        <v>2:15</v>
      </c>
      <c r="E106" s="22">
        <f xml:space="preserve"> RTD("cqg.rtd",,"StudyData", $P$6, "Bar", "", "Time", $O$4, -$B106,$T$4,$S$4, "","False")</f>
        <v>42670.09375</v>
      </c>
      <c r="F106" s="23">
        <f xml:space="preserve"> RTD("cqg.rtd",,"StudyData", $P$6, "Bar", "", "Open", $O$4, -$B106, $T$4,$S$4,,$Q$4,$R$4)</f>
        <v>75.75</v>
      </c>
      <c r="G106" s="23">
        <f xml:space="preserve"> RTD("cqg.rtd",,"StudyData", $P$6, "Bar", "", "High", $O$4, -$B106, $T$4,$S$4,,$Q$4,$R$4)</f>
        <v>75.75</v>
      </c>
      <c r="H106" s="23">
        <f xml:space="preserve"> RTD("cqg.rtd",,"StudyData", $P$6, "Bar", "", "Low", $O$4, -$B106, $T$4,$S$4,,$Q$4,$R$4)</f>
        <v>74</v>
      </c>
      <c r="I106" s="23">
        <f xml:space="preserve"> RTD("cqg.rtd",,"StudyData", $P$6, "Bar", "", "Close", $O$4, -$B106, $T$4,$S$4,,$Q$4,$R$4)</f>
        <v>74</v>
      </c>
      <c r="J106" s="23"/>
      <c r="K106" s="23"/>
      <c r="L106" s="23"/>
    </row>
    <row r="107" spans="2:12" x14ac:dyDescent="0.3">
      <c r="B107" s="19">
        <f t="shared" si="6"/>
        <v>103</v>
      </c>
      <c r="C107" s="21">
        <f xml:space="preserve"> RTD("cqg.rtd",,"StudyData", $P$6, "Bar", "", "Time", $O$4,-$B107, $T$4, "", "","False")</f>
        <v>42670.083333333336</v>
      </c>
      <c r="D107" s="22" t="str">
        <f t="shared" si="4"/>
        <v>2:00</v>
      </c>
      <c r="E107" s="22">
        <f xml:space="preserve"> RTD("cqg.rtd",,"StudyData", $P$6, "Bar", "", "Time", $O$4, -$B107,$T$4,$S$4, "","False")</f>
        <v>42670.083333333336</v>
      </c>
      <c r="F107" s="23">
        <f xml:space="preserve"> RTD("cqg.rtd",,"StudyData", $P$6, "Bar", "", "Open", $O$4, -$B107, $T$4,$S$4,,$Q$4,$R$4)</f>
        <v>74.5</v>
      </c>
      <c r="G107" s="23">
        <f xml:space="preserve"> RTD("cqg.rtd",,"StudyData", $P$6, "Bar", "", "High", $O$4, -$B107, $T$4,$S$4,,$Q$4,$R$4)</f>
        <v>75.75</v>
      </c>
      <c r="H107" s="23">
        <f xml:space="preserve"> RTD("cqg.rtd",,"StudyData", $P$6, "Bar", "", "Low", $O$4, -$B107, $T$4,$S$4,,$Q$4,$R$4)</f>
        <v>74</v>
      </c>
      <c r="I107" s="23">
        <f xml:space="preserve"> RTD("cqg.rtd",,"StudyData", $P$6, "Bar", "", "Close", $O$4, -$B107, $T$4,$S$4,,$Q$4,$R$4)</f>
        <v>74.25</v>
      </c>
      <c r="J107" s="23"/>
      <c r="K107" s="23"/>
      <c r="L107" s="23"/>
    </row>
    <row r="108" spans="2:12" x14ac:dyDescent="0.3">
      <c r="B108" s="19">
        <f t="shared" si="6"/>
        <v>104</v>
      </c>
      <c r="C108" s="21">
        <f xml:space="preserve"> RTD("cqg.rtd",,"StudyData", $P$6, "Bar", "", "Time", $O$4,-$B108, $T$4, "", "","False")</f>
        <v>42670.072916666664</v>
      </c>
      <c r="D108" s="22" t="str">
        <f t="shared" si="4"/>
        <v>1:45</v>
      </c>
      <c r="E108" s="22">
        <f xml:space="preserve"> RTD("cqg.rtd",,"StudyData", $P$6, "Bar", "", "Time", $O$4, -$B108,$T$4,$S$4, "","False")</f>
        <v>42670.072916666664</v>
      </c>
      <c r="F108" s="23">
        <f xml:space="preserve"> RTD("cqg.rtd",,"StudyData", $P$6, "Bar", "", "Open", $O$4, -$B108, $T$4,$S$4,,$Q$4,$R$4)</f>
        <v>74.25</v>
      </c>
      <c r="G108" s="23">
        <f xml:space="preserve"> RTD("cqg.rtd",,"StudyData", $P$6, "Bar", "", "High", $O$4, -$B108, $T$4,$S$4,,$Q$4,$R$4)</f>
        <v>75.25</v>
      </c>
      <c r="H108" s="23">
        <f xml:space="preserve"> RTD("cqg.rtd",,"StudyData", $P$6, "Bar", "", "Low", $O$4, -$B108, $T$4,$S$4,,$Q$4,$R$4)</f>
        <v>74</v>
      </c>
      <c r="I108" s="23">
        <f xml:space="preserve"> RTD("cqg.rtd",,"StudyData", $P$6, "Bar", "", "Close", $O$4, -$B108, $T$4,$S$4,,$Q$4,$R$4)</f>
        <v>74.5</v>
      </c>
      <c r="J108" s="23"/>
      <c r="K108" s="23"/>
      <c r="L108" s="23"/>
    </row>
    <row r="109" spans="2:12" x14ac:dyDescent="0.3">
      <c r="B109" s="19">
        <f t="shared" si="6"/>
        <v>105</v>
      </c>
      <c r="C109" s="21">
        <f xml:space="preserve"> RTD("cqg.rtd",,"StudyData", $P$6, "Bar", "", "Time", $O$4,-$B109, $T$4, "", "","False")</f>
        <v>42670.0625</v>
      </c>
      <c r="D109" s="22" t="str">
        <f t="shared" si="4"/>
        <v>1:30</v>
      </c>
      <c r="E109" s="22">
        <f xml:space="preserve"> RTD("cqg.rtd",,"StudyData", $P$6, "Bar", "", "Time", $O$4, -$B109,$T$4,$S$4, "","False")</f>
        <v>42670.0625</v>
      </c>
      <c r="F109" s="23">
        <f xml:space="preserve"> RTD("cqg.rtd",,"StudyData", $P$6, "Bar", "", "Open", $O$4, -$B109, $T$4,$S$4,,$Q$4,$R$4)</f>
        <v>75.5</v>
      </c>
      <c r="G109" s="23">
        <f xml:space="preserve"> RTD("cqg.rtd",,"StudyData", $P$6, "Bar", "", "High", $O$4, -$B109, $T$4,$S$4,,$Q$4,$R$4)</f>
        <v>75.75</v>
      </c>
      <c r="H109" s="23">
        <f xml:space="preserve"> RTD("cqg.rtd",,"StudyData", $P$6, "Bar", "", "Low", $O$4, -$B109, $T$4,$S$4,,$Q$4,$R$4)</f>
        <v>73.5</v>
      </c>
      <c r="I109" s="23">
        <f xml:space="preserve"> RTD("cqg.rtd",,"StudyData", $P$6, "Bar", "", "Close", $O$4, -$B109, $T$4,$S$4,,$Q$4,$R$4)</f>
        <v>74.25</v>
      </c>
      <c r="J109" s="23"/>
      <c r="K109" s="23"/>
      <c r="L109" s="23"/>
    </row>
    <row r="110" spans="2:12" x14ac:dyDescent="0.3">
      <c r="B110" s="19">
        <f t="shared" si="6"/>
        <v>106</v>
      </c>
      <c r="C110" s="21">
        <f xml:space="preserve"> RTD("cqg.rtd",,"StudyData", $P$6, "Bar", "", "Time", $O$4,-$B110, $T$4, "", "","False")</f>
        <v>42670.052083333336</v>
      </c>
      <c r="D110" s="22" t="str">
        <f t="shared" si="4"/>
        <v>1:15</v>
      </c>
      <c r="E110" s="22">
        <f xml:space="preserve"> RTD("cqg.rtd",,"StudyData", $P$6, "Bar", "", "Time", $O$4, -$B110,$T$4,$S$4, "","False")</f>
        <v>42670.052083333336</v>
      </c>
      <c r="F110" s="23">
        <f xml:space="preserve"> RTD("cqg.rtd",,"StudyData", $P$6, "Bar", "", "Open", $O$4, -$B110, $T$4,$S$4,,$Q$4,$R$4)</f>
        <v>74.25</v>
      </c>
      <c r="G110" s="23">
        <f xml:space="preserve"> RTD("cqg.rtd",,"StudyData", $P$6, "Bar", "", "High", $O$4, -$B110, $T$4,$S$4,,$Q$4,$R$4)</f>
        <v>76</v>
      </c>
      <c r="H110" s="23">
        <f xml:space="preserve"> RTD("cqg.rtd",,"StudyData", $P$6, "Bar", "", "Low", $O$4, -$B110, $T$4,$S$4,,$Q$4,$R$4)</f>
        <v>74</v>
      </c>
      <c r="I110" s="23">
        <f xml:space="preserve"> RTD("cqg.rtd",,"StudyData", $P$6, "Bar", "", "Close", $O$4, -$B110, $T$4,$S$4,,$Q$4,$R$4)</f>
        <v>76</v>
      </c>
      <c r="J110" s="23"/>
      <c r="K110" s="23"/>
      <c r="L110" s="23"/>
    </row>
    <row r="111" spans="2:12" x14ac:dyDescent="0.3">
      <c r="B111" s="19">
        <f t="shared" si="6"/>
        <v>107</v>
      </c>
      <c r="C111" s="21">
        <f xml:space="preserve"> RTD("cqg.rtd",,"StudyData", $P$6, "Bar", "", "Time", $O$4,-$B111, $T$4, "", "","False")</f>
        <v>42670.041666666664</v>
      </c>
      <c r="D111" s="22" t="str">
        <f t="shared" si="4"/>
        <v>1:00</v>
      </c>
      <c r="E111" s="22">
        <f xml:space="preserve"> RTD("cqg.rtd",,"StudyData", $P$6, "Bar", "", "Time", $O$4, -$B111,$T$4,$S$4, "","False")</f>
        <v>42670.041666666664</v>
      </c>
      <c r="F111" s="23">
        <f xml:space="preserve"> RTD("cqg.rtd",,"StudyData", $P$6, "Bar", "", "Open", $O$4, -$B111, $T$4,$S$4,,$Q$4,$R$4)</f>
        <v>74.75</v>
      </c>
      <c r="G111" s="23">
        <f xml:space="preserve"> RTD("cqg.rtd",,"StudyData", $P$6, "Bar", "", "High", $O$4, -$B111, $T$4,$S$4,,$Q$4,$R$4)</f>
        <v>75.75</v>
      </c>
      <c r="H111" s="23">
        <f xml:space="preserve"> RTD("cqg.rtd",,"StudyData", $P$6, "Bar", "", "Low", $O$4, -$B111, $T$4,$S$4,,$Q$4,$R$4)</f>
        <v>74</v>
      </c>
      <c r="I111" s="23">
        <f xml:space="preserve"> RTD("cqg.rtd",,"StudyData", $P$6, "Bar", "", "Close", $O$4, -$B111, $T$4,$S$4,,$Q$4,$R$4)</f>
        <v>75.25</v>
      </c>
      <c r="J111" s="23"/>
      <c r="K111" s="23"/>
      <c r="L111" s="23"/>
    </row>
    <row r="112" spans="2:12" x14ac:dyDescent="0.3">
      <c r="B112" s="19">
        <f t="shared" si="6"/>
        <v>108</v>
      </c>
      <c r="C112" s="21">
        <f xml:space="preserve"> RTD("cqg.rtd",,"StudyData", $P$6, "Bar", "", "Time", $O$4,-$B112, $T$4, "", "","False")</f>
        <v>42670.03125</v>
      </c>
      <c r="D112" s="22" t="str">
        <f t="shared" si="4"/>
        <v>0:45</v>
      </c>
      <c r="E112" s="22">
        <f xml:space="preserve"> RTD("cqg.rtd",,"StudyData", $P$6, "Bar", "", "Time", $O$4, -$B112,$T$4,$S$4, "","False")</f>
        <v>42670.03125</v>
      </c>
      <c r="F112" s="23">
        <f xml:space="preserve"> RTD("cqg.rtd",,"StudyData", $P$6, "Bar", "", "Open", $O$4, -$B112, $T$4,$S$4,,$Q$4,$R$4)</f>
        <v>75</v>
      </c>
      <c r="G112" s="23">
        <f xml:space="preserve"> RTD("cqg.rtd",,"StudyData", $P$6, "Bar", "", "High", $O$4, -$B112, $T$4,$S$4,,$Q$4,$R$4)</f>
        <v>75.75</v>
      </c>
      <c r="H112" s="23">
        <f xml:space="preserve"> RTD("cqg.rtd",,"StudyData", $P$6, "Bar", "", "Low", $O$4, -$B112, $T$4,$S$4,,$Q$4,$R$4)</f>
        <v>74</v>
      </c>
      <c r="I112" s="23">
        <f xml:space="preserve"> RTD("cqg.rtd",,"StudyData", $P$6, "Bar", "", "Close", $O$4, -$B112, $T$4,$S$4,,$Q$4,$R$4)</f>
        <v>74</v>
      </c>
      <c r="J112" s="23"/>
      <c r="K112" s="23"/>
      <c r="L112" s="23"/>
    </row>
    <row r="113" spans="2:12" x14ac:dyDescent="0.3">
      <c r="B113" s="19">
        <f t="shared" si="6"/>
        <v>109</v>
      </c>
      <c r="C113" s="21">
        <f xml:space="preserve"> RTD("cqg.rtd",,"StudyData", $P$6, "Bar", "", "Time", $O$4,-$B113, $T$4, "", "","False")</f>
        <v>42670.020833333336</v>
      </c>
      <c r="D113" s="22" t="str">
        <f t="shared" si="4"/>
        <v>0:30</v>
      </c>
      <c r="E113" s="22">
        <f xml:space="preserve"> RTD("cqg.rtd",,"StudyData", $P$6, "Bar", "", "Time", $O$4, -$B113,$T$4,$S$4, "","False")</f>
        <v>42670.020833333336</v>
      </c>
      <c r="F113" s="23">
        <f xml:space="preserve"> RTD("cqg.rtd",,"StudyData", $P$6, "Bar", "", "Open", $O$4, -$B113, $T$4,$S$4,,$Q$4,$R$4)</f>
        <v>74</v>
      </c>
      <c r="G113" s="23">
        <f xml:space="preserve"> RTD("cqg.rtd",,"StudyData", $P$6, "Bar", "", "High", $O$4, -$B113, $T$4,$S$4,,$Q$4,$R$4)</f>
        <v>75.25</v>
      </c>
      <c r="H113" s="23">
        <f xml:space="preserve"> RTD("cqg.rtd",,"StudyData", $P$6, "Bar", "", "Low", $O$4, -$B113, $T$4,$S$4,,$Q$4,$R$4)</f>
        <v>73.5</v>
      </c>
      <c r="I113" s="23">
        <f xml:space="preserve"> RTD("cqg.rtd",,"StudyData", $P$6, "Bar", "", "Close", $O$4, -$B113, $T$4,$S$4,,$Q$4,$R$4)</f>
        <v>75.25</v>
      </c>
      <c r="J113" s="23"/>
      <c r="K113" s="23"/>
      <c r="L113" s="23"/>
    </row>
    <row r="114" spans="2:12" x14ac:dyDescent="0.3">
      <c r="B114" s="19">
        <f t="shared" si="6"/>
        <v>110</v>
      </c>
      <c r="C114" s="21">
        <f xml:space="preserve"> RTD("cqg.rtd",,"StudyData", $P$6, "Bar", "", "Time", $O$4,-$B114, $T$4, "", "","False")</f>
        <v>42670.010416666664</v>
      </c>
      <c r="D114" s="22" t="str">
        <f t="shared" si="4"/>
        <v>0:15</v>
      </c>
      <c r="E114" s="22">
        <f xml:space="preserve"> RTD("cqg.rtd",,"StudyData", $P$6, "Bar", "", "Time", $O$4, -$B114,$T$4,$S$4, "","False")</f>
        <v>42670.010416666664</v>
      </c>
      <c r="F114" s="23">
        <f xml:space="preserve"> RTD("cqg.rtd",,"StudyData", $P$6, "Bar", "", "Open", $O$4, -$B114, $T$4,$S$4,,$Q$4,$R$4)</f>
        <v>75.25</v>
      </c>
      <c r="G114" s="23">
        <f xml:space="preserve"> RTD("cqg.rtd",,"StudyData", $P$6, "Bar", "", "High", $O$4, -$B114, $T$4,$S$4,,$Q$4,$R$4)</f>
        <v>75.25</v>
      </c>
      <c r="H114" s="23">
        <f xml:space="preserve"> RTD("cqg.rtd",,"StudyData", $P$6, "Bar", "", "Low", $O$4, -$B114, $T$4,$S$4,,$Q$4,$R$4)</f>
        <v>73.75</v>
      </c>
      <c r="I114" s="23">
        <f xml:space="preserve"> RTD("cqg.rtd",,"StudyData", $P$6, "Bar", "", "Close", $O$4, -$B114, $T$4,$S$4,,$Q$4,$R$4)</f>
        <v>73.75</v>
      </c>
      <c r="J114" s="23"/>
      <c r="K114" s="23"/>
      <c r="L114" s="23"/>
    </row>
    <row r="115" spans="2:12" x14ac:dyDescent="0.3">
      <c r="B115" s="19">
        <f t="shared" si="6"/>
        <v>111</v>
      </c>
      <c r="C115" s="21">
        <f xml:space="preserve"> RTD("cqg.rtd",,"StudyData", $P$6, "Bar", "", "Time", $O$4,-$B115, $T$4, "", "","False")</f>
        <v>42670</v>
      </c>
      <c r="D115" s="22" t="str">
        <f t="shared" si="4"/>
        <v>0:00</v>
      </c>
      <c r="E115" s="22">
        <f xml:space="preserve"> RTD("cqg.rtd",,"StudyData", $P$6, "Bar", "", "Time", $O$4, -$B115,$T$4,$S$4, "","False")</f>
        <v>42670</v>
      </c>
      <c r="F115" s="23">
        <f xml:space="preserve"> RTD("cqg.rtd",,"StudyData", $P$6, "Bar", "", "Open", $O$4, -$B115, $T$4,$S$4,,$Q$4,$R$4)</f>
        <v>74</v>
      </c>
      <c r="G115" s="23">
        <f xml:space="preserve"> RTD("cqg.rtd",,"StudyData", $P$6, "Bar", "", "High", $O$4, -$B115, $T$4,$S$4,,$Q$4,$R$4)</f>
        <v>75.5</v>
      </c>
      <c r="H115" s="23">
        <f xml:space="preserve"> RTD("cqg.rtd",,"StudyData", $P$6, "Bar", "", "Low", $O$4, -$B115, $T$4,$S$4,,$Q$4,$R$4)</f>
        <v>73.75</v>
      </c>
      <c r="I115" s="23">
        <f xml:space="preserve"> RTD("cqg.rtd",,"StudyData", $P$6, "Bar", "", "Close", $O$4, -$B115, $T$4,$S$4,,$Q$4,$R$4)</f>
        <v>74</v>
      </c>
      <c r="J115" s="23"/>
      <c r="K115" s="23"/>
      <c r="L115" s="23"/>
    </row>
    <row r="116" spans="2:12" x14ac:dyDescent="0.3">
      <c r="B116" s="19">
        <f t="shared" si="6"/>
        <v>112</v>
      </c>
      <c r="C116" s="21">
        <f xml:space="preserve"> RTD("cqg.rtd",,"StudyData", $P$6, "Bar", "", "Time", $O$4,-$B116, $T$4, "", "","False")</f>
        <v>42669.989583333336</v>
      </c>
      <c r="D116" s="22" t="str">
        <f t="shared" si="4"/>
        <v>23:45</v>
      </c>
      <c r="E116" s="22">
        <f xml:space="preserve"> RTD("cqg.rtd",,"StudyData", $P$6, "Bar", "", "Time", $O$4, -$B116,$T$4,$S$4, "","False")</f>
        <v>42669.989583333336</v>
      </c>
      <c r="F116" s="23">
        <f xml:space="preserve"> RTD("cqg.rtd",,"StudyData", $P$6, "Bar", "", "Open", $O$4, -$B116, $T$4,$S$4,,$Q$4,$R$4)</f>
        <v>74.25</v>
      </c>
      <c r="G116" s="23">
        <f xml:space="preserve"> RTD("cqg.rtd",,"StudyData", $P$6, "Bar", "", "High", $O$4, -$B116, $T$4,$S$4,,$Q$4,$R$4)</f>
        <v>75.5</v>
      </c>
      <c r="H116" s="23">
        <f xml:space="preserve"> RTD("cqg.rtd",,"StudyData", $P$6, "Bar", "", "Low", $O$4, -$B116, $T$4,$S$4,,$Q$4,$R$4)</f>
        <v>74.25</v>
      </c>
      <c r="I116" s="23">
        <f xml:space="preserve"> RTD("cqg.rtd",,"StudyData", $P$6, "Bar", "", "Close", $O$4, -$B116, $T$4,$S$4,,$Q$4,$R$4)</f>
        <v>74.25</v>
      </c>
      <c r="J116" s="23"/>
      <c r="K116" s="23"/>
      <c r="L116" s="23"/>
    </row>
    <row r="117" spans="2:12" x14ac:dyDescent="0.3">
      <c r="B117" s="19">
        <f t="shared" si="6"/>
        <v>113</v>
      </c>
      <c r="C117" s="21">
        <f xml:space="preserve"> RTD("cqg.rtd",,"StudyData", $P$6, "Bar", "", "Time", $O$4,-$B117, $T$4, "", "","False")</f>
        <v>42669.979166666664</v>
      </c>
      <c r="D117" s="22" t="str">
        <f t="shared" si="4"/>
        <v>23:30</v>
      </c>
      <c r="E117" s="22">
        <f xml:space="preserve"> RTD("cqg.rtd",,"StudyData", $P$6, "Bar", "", "Time", $O$4, -$B117,$T$4,$S$4, "","False")</f>
        <v>42669.979166666664</v>
      </c>
      <c r="F117" s="23">
        <f xml:space="preserve"> RTD("cqg.rtd",,"StudyData", $P$6, "Bar", "", "Open", $O$4, -$B117, $T$4,$S$4,,$Q$4,$R$4)</f>
        <v>74</v>
      </c>
      <c r="G117" s="23">
        <f xml:space="preserve"> RTD("cqg.rtd",,"StudyData", $P$6, "Bar", "", "High", $O$4, -$B117, $T$4,$S$4,,$Q$4,$R$4)</f>
        <v>75.5</v>
      </c>
      <c r="H117" s="23">
        <f xml:space="preserve"> RTD("cqg.rtd",,"StudyData", $P$6, "Bar", "", "Low", $O$4, -$B117, $T$4,$S$4,,$Q$4,$R$4)</f>
        <v>73.75</v>
      </c>
      <c r="I117" s="23">
        <f xml:space="preserve"> RTD("cqg.rtd",,"StudyData", $P$6, "Bar", "", "Close", $O$4, -$B117, $T$4,$S$4,,$Q$4,$R$4)</f>
        <v>74.5</v>
      </c>
      <c r="J117" s="23"/>
      <c r="K117" s="23"/>
      <c r="L117" s="23"/>
    </row>
    <row r="118" spans="2:12" x14ac:dyDescent="0.3">
      <c r="B118" s="19">
        <f t="shared" si="6"/>
        <v>114</v>
      </c>
      <c r="C118" s="21">
        <f xml:space="preserve"> RTD("cqg.rtd",,"StudyData", $P$6, "Bar", "", "Time", $O$4,-$B118, $T$4, "", "","False")</f>
        <v>42669.96875</v>
      </c>
      <c r="D118" s="22" t="str">
        <f t="shared" si="4"/>
        <v>23:15</v>
      </c>
      <c r="E118" s="22">
        <f xml:space="preserve"> RTD("cqg.rtd",,"StudyData", $P$6, "Bar", "", "Time", $O$4, -$B118,$T$4,$S$4, "","False")</f>
        <v>42669.96875</v>
      </c>
      <c r="F118" s="23">
        <f xml:space="preserve"> RTD("cqg.rtd",,"StudyData", $P$6, "Bar", "", "Open", $O$4, -$B118, $T$4,$S$4,,$Q$4,$R$4)</f>
        <v>75.25</v>
      </c>
      <c r="G118" s="23">
        <f xml:space="preserve"> RTD("cqg.rtd",,"StudyData", $P$6, "Bar", "", "High", $O$4, -$B118, $T$4,$S$4,,$Q$4,$R$4)</f>
        <v>75.25</v>
      </c>
      <c r="H118" s="23">
        <f xml:space="preserve"> RTD("cqg.rtd",,"StudyData", $P$6, "Bar", "", "Low", $O$4, -$B118, $T$4,$S$4,,$Q$4,$R$4)</f>
        <v>73.75</v>
      </c>
      <c r="I118" s="23">
        <f xml:space="preserve"> RTD("cqg.rtd",,"StudyData", $P$6, "Bar", "", "Close", $O$4, -$B118, $T$4,$S$4,,$Q$4,$R$4)</f>
        <v>73.75</v>
      </c>
      <c r="J118" s="23"/>
      <c r="K118" s="23"/>
      <c r="L118" s="23"/>
    </row>
    <row r="119" spans="2:12" x14ac:dyDescent="0.3">
      <c r="B119" s="19">
        <f t="shared" si="6"/>
        <v>115</v>
      </c>
      <c r="C119" s="21">
        <f xml:space="preserve"> RTD("cqg.rtd",,"StudyData", $P$6, "Bar", "", "Time", $O$4,-$B119, $T$4, "", "","False")</f>
        <v>42669.958333333336</v>
      </c>
      <c r="D119" s="22" t="str">
        <f t="shared" si="4"/>
        <v>23:00</v>
      </c>
      <c r="E119" s="22">
        <f xml:space="preserve"> RTD("cqg.rtd",,"StudyData", $P$6, "Bar", "", "Time", $O$4, -$B119,$T$4,$S$4, "","False")</f>
        <v>42669.958333333336</v>
      </c>
      <c r="F119" s="23">
        <f xml:space="preserve"> RTD("cqg.rtd",,"StudyData", $P$6, "Bar", "", "Open", $O$4, -$B119, $T$4,$S$4,,$Q$4,$R$4)</f>
        <v>75.5</v>
      </c>
      <c r="G119" s="23">
        <f xml:space="preserve"> RTD("cqg.rtd",,"StudyData", $P$6, "Bar", "", "High", $O$4, -$B119, $T$4,$S$4,,$Q$4,$R$4)</f>
        <v>75.5</v>
      </c>
      <c r="H119" s="23">
        <f xml:space="preserve"> RTD("cqg.rtd",,"StudyData", $P$6, "Bar", "", "Low", $O$4, -$B119, $T$4,$S$4,,$Q$4,$R$4)</f>
        <v>73.75</v>
      </c>
      <c r="I119" s="23">
        <f xml:space="preserve"> RTD("cqg.rtd",,"StudyData", $P$6, "Bar", "", "Close", $O$4, -$B119, $T$4,$S$4,,$Q$4,$R$4)</f>
        <v>75.25</v>
      </c>
      <c r="J119" s="23"/>
      <c r="K119" s="23"/>
      <c r="L119" s="23"/>
    </row>
    <row r="120" spans="2:12" x14ac:dyDescent="0.3">
      <c r="B120" s="19">
        <f t="shared" si="6"/>
        <v>116</v>
      </c>
      <c r="C120" s="21">
        <f xml:space="preserve"> RTD("cqg.rtd",,"StudyData", $P$6, "Bar", "", "Time", $O$4,-$B120, $T$4, "", "","False")</f>
        <v>42669.947916666664</v>
      </c>
      <c r="D120" s="22" t="str">
        <f t="shared" si="4"/>
        <v>22:45</v>
      </c>
      <c r="E120" s="22">
        <f xml:space="preserve"> RTD("cqg.rtd",,"StudyData", $P$6, "Bar", "", "Time", $O$4, -$B120,$T$4,$S$4, "","False")</f>
        <v>42669.947916666664</v>
      </c>
      <c r="F120" s="23">
        <f xml:space="preserve"> RTD("cqg.rtd",,"StudyData", $P$6, "Bar", "", "Open", $O$4, -$B120, $T$4,$S$4,,$Q$4,$R$4)</f>
        <v>73.75</v>
      </c>
      <c r="G120" s="23">
        <f xml:space="preserve"> RTD("cqg.rtd",,"StudyData", $P$6, "Bar", "", "High", $O$4, -$B120, $T$4,$S$4,,$Q$4,$R$4)</f>
        <v>75.5</v>
      </c>
      <c r="H120" s="23">
        <f xml:space="preserve"> RTD("cqg.rtd",,"StudyData", $P$6, "Bar", "", "Low", $O$4, -$B120, $T$4,$S$4,,$Q$4,$R$4)</f>
        <v>73.75</v>
      </c>
      <c r="I120" s="23">
        <f xml:space="preserve"> RTD("cqg.rtd",,"StudyData", $P$6, "Bar", "", "Close", $O$4, -$B120, $T$4,$S$4,,$Q$4,$R$4)</f>
        <v>75.5</v>
      </c>
      <c r="J120" s="23"/>
      <c r="K120" s="23"/>
      <c r="L120" s="23"/>
    </row>
    <row r="121" spans="2:12" x14ac:dyDescent="0.3">
      <c r="B121" s="19">
        <f t="shared" si="6"/>
        <v>117</v>
      </c>
      <c r="C121" s="21">
        <f xml:space="preserve"> RTD("cqg.rtd",,"StudyData", $P$6, "Bar", "", "Time", $O$4,-$B121, $T$4, "", "","False")</f>
        <v>42669.9375</v>
      </c>
      <c r="D121" s="22" t="str">
        <f t="shared" si="4"/>
        <v>22:30</v>
      </c>
      <c r="E121" s="22">
        <f xml:space="preserve"> RTD("cqg.rtd",,"StudyData", $P$6, "Bar", "", "Time", $O$4, -$B121,$T$4,$S$4, "","False")</f>
        <v>42669.9375</v>
      </c>
      <c r="F121" s="23">
        <f xml:space="preserve"> RTD("cqg.rtd",,"StudyData", $P$6, "Bar", "", "Open", $O$4, -$B121, $T$4,$S$4,,$Q$4,$R$4)</f>
        <v>75.25</v>
      </c>
      <c r="G121" s="23">
        <f xml:space="preserve"> RTD("cqg.rtd",,"StudyData", $P$6, "Bar", "", "High", $O$4, -$B121, $T$4,$S$4,,$Q$4,$R$4)</f>
        <v>75.5</v>
      </c>
      <c r="H121" s="23">
        <f xml:space="preserve"> RTD("cqg.rtd",,"StudyData", $P$6, "Bar", "", "Low", $O$4, -$B121, $T$4,$S$4,,$Q$4,$R$4)</f>
        <v>74</v>
      </c>
      <c r="I121" s="23">
        <f xml:space="preserve"> RTD("cqg.rtd",,"StudyData", $P$6, "Bar", "", "Close", $O$4, -$B121, $T$4,$S$4,,$Q$4,$R$4)</f>
        <v>75</v>
      </c>
      <c r="J121" s="23"/>
      <c r="K121" s="23"/>
      <c r="L121" s="23"/>
    </row>
    <row r="122" spans="2:12" x14ac:dyDescent="0.3">
      <c r="B122" s="19">
        <f t="shared" si="6"/>
        <v>118</v>
      </c>
      <c r="C122" s="21">
        <f xml:space="preserve"> RTD("cqg.rtd",,"StudyData", $P$6, "Bar", "", "Time", $O$4,-$B122, $T$4, "", "","False")</f>
        <v>42669.927083333336</v>
      </c>
      <c r="D122" s="22" t="str">
        <f t="shared" si="4"/>
        <v>22:15</v>
      </c>
      <c r="E122" s="22">
        <f xml:space="preserve"> RTD("cqg.rtd",,"StudyData", $P$6, "Bar", "", "Time", $O$4, -$B122,$T$4,$S$4, "","False")</f>
        <v>42669.927083333336</v>
      </c>
      <c r="F122" s="23">
        <f xml:space="preserve"> RTD("cqg.rtd",,"StudyData", $P$6, "Bar", "", "Open", $O$4, -$B122, $T$4,$S$4,,$Q$4,$R$4)</f>
        <v>75.5</v>
      </c>
      <c r="G122" s="23">
        <f xml:space="preserve"> RTD("cqg.rtd",,"StudyData", $P$6, "Bar", "", "High", $O$4, -$B122, $T$4,$S$4,,$Q$4,$R$4)</f>
        <v>75.5</v>
      </c>
      <c r="H122" s="23">
        <f xml:space="preserve"> RTD("cqg.rtd",,"StudyData", $P$6, "Bar", "", "Low", $O$4, -$B122, $T$4,$S$4,,$Q$4,$R$4)</f>
        <v>74</v>
      </c>
      <c r="I122" s="23">
        <f xml:space="preserve"> RTD("cqg.rtd",,"StudyData", $P$6, "Bar", "", "Close", $O$4, -$B122, $T$4,$S$4,,$Q$4,$R$4)</f>
        <v>75</v>
      </c>
      <c r="J122" s="23"/>
      <c r="K122" s="23"/>
      <c r="L122" s="23"/>
    </row>
    <row r="123" spans="2:12" x14ac:dyDescent="0.3">
      <c r="B123" s="19">
        <f t="shared" si="6"/>
        <v>119</v>
      </c>
      <c r="C123" s="21">
        <f xml:space="preserve"> RTD("cqg.rtd",,"StudyData", $P$6, "Bar", "", "Time", $O$4,-$B123, $T$4, "", "","False")</f>
        <v>42669.916666666664</v>
      </c>
      <c r="D123" s="22" t="str">
        <f t="shared" si="4"/>
        <v>22:00</v>
      </c>
      <c r="E123" s="22">
        <f xml:space="preserve"> RTD("cqg.rtd",,"StudyData", $P$6, "Bar", "", "Time", $O$4, -$B123,$T$4,$S$4, "","False")</f>
        <v>42669.916666666664</v>
      </c>
      <c r="F123" s="23">
        <f xml:space="preserve"> RTD("cqg.rtd",,"StudyData", $P$6, "Bar", "", "Open", $O$4, -$B123, $T$4,$S$4,,$Q$4,$R$4)</f>
        <v>75.25</v>
      </c>
      <c r="G123" s="23">
        <f xml:space="preserve"> RTD("cqg.rtd",,"StudyData", $P$6, "Bar", "", "High", $O$4, -$B123, $T$4,$S$4,,$Q$4,$R$4)</f>
        <v>75.25</v>
      </c>
      <c r="H123" s="23">
        <f xml:space="preserve"> RTD("cqg.rtd",,"StudyData", $P$6, "Bar", "", "Low", $O$4, -$B123, $T$4,$S$4,,$Q$4,$R$4)</f>
        <v>73.5</v>
      </c>
      <c r="I123" s="23">
        <f xml:space="preserve"> RTD("cqg.rtd",,"StudyData", $P$6, "Bar", "", "Close", $O$4, -$B123, $T$4,$S$4,,$Q$4,$R$4)</f>
        <v>74.25</v>
      </c>
      <c r="J123" s="23"/>
      <c r="K123" s="23"/>
      <c r="L123" s="23"/>
    </row>
    <row r="124" spans="2:12" x14ac:dyDescent="0.3">
      <c r="B124" s="19">
        <f t="shared" si="6"/>
        <v>120</v>
      </c>
      <c r="C124" s="21">
        <f xml:space="preserve"> RTD("cqg.rtd",,"StudyData", $P$6, "Bar", "", "Time", $O$4,-$B124, $T$4, "", "","False")</f>
        <v>42669.90625</v>
      </c>
      <c r="D124" s="22" t="str">
        <f t="shared" si="4"/>
        <v>21:45</v>
      </c>
      <c r="E124" s="22">
        <f xml:space="preserve"> RTD("cqg.rtd",,"StudyData", $P$6, "Bar", "", "Time", $O$4, -$B124,$T$4,$S$4, "","False")</f>
        <v>42669.90625</v>
      </c>
      <c r="F124" s="23">
        <f xml:space="preserve"> RTD("cqg.rtd",,"StudyData", $P$6, "Bar", "", "Open", $O$4, -$B124, $T$4,$S$4,,$Q$4,$R$4)</f>
        <v>75.5</v>
      </c>
      <c r="G124" s="23">
        <f xml:space="preserve"> RTD("cqg.rtd",,"StudyData", $P$6, "Bar", "", "High", $O$4, -$B124, $T$4,$S$4,,$Q$4,$R$4)</f>
        <v>75.5</v>
      </c>
      <c r="H124" s="23">
        <f xml:space="preserve"> RTD("cqg.rtd",,"StudyData", $P$6, "Bar", "", "Low", $O$4, -$B124, $T$4,$S$4,,$Q$4,$R$4)</f>
        <v>73.5</v>
      </c>
      <c r="I124" s="23">
        <f xml:space="preserve"> RTD("cqg.rtd",,"StudyData", $P$6, "Bar", "", "Close", $O$4, -$B124, $T$4,$S$4,,$Q$4,$R$4)</f>
        <v>75</v>
      </c>
      <c r="J124" s="23"/>
      <c r="K124" s="23"/>
      <c r="L124" s="23"/>
    </row>
    <row r="125" spans="2:12" x14ac:dyDescent="0.3">
      <c r="B125" s="19">
        <f t="shared" si="6"/>
        <v>121</v>
      </c>
      <c r="C125" s="21">
        <f xml:space="preserve"> RTD("cqg.rtd",,"StudyData", $P$6, "Bar", "", "Time", $O$4,-$B125, $T$4, "", "","False")</f>
        <v>42669.895833333336</v>
      </c>
      <c r="D125" s="22" t="str">
        <f t="shared" si="4"/>
        <v>21:30</v>
      </c>
      <c r="E125" s="22">
        <f xml:space="preserve"> RTD("cqg.rtd",,"StudyData", $P$6, "Bar", "", "Time", $O$4, -$B125,$T$4,$S$4, "","False")</f>
        <v>42669.895833333336</v>
      </c>
      <c r="F125" s="23">
        <f xml:space="preserve"> RTD("cqg.rtd",,"StudyData", $P$6, "Bar", "", "Open", $O$4, -$B125, $T$4,$S$4,,$Q$4,$R$4)</f>
        <v>75.25</v>
      </c>
      <c r="G125" s="23">
        <f xml:space="preserve"> RTD("cqg.rtd",,"StudyData", $P$6, "Bar", "", "High", $O$4, -$B125, $T$4,$S$4,,$Q$4,$R$4)</f>
        <v>75.5</v>
      </c>
      <c r="H125" s="23">
        <f xml:space="preserve"> RTD("cqg.rtd",,"StudyData", $P$6, "Bar", "", "Low", $O$4, -$B125, $T$4,$S$4,,$Q$4,$R$4)</f>
        <v>74</v>
      </c>
      <c r="I125" s="23">
        <f xml:space="preserve"> RTD("cqg.rtd",,"StudyData", $P$6, "Bar", "", "Close", $O$4, -$B125, $T$4,$S$4,,$Q$4,$R$4)</f>
        <v>74</v>
      </c>
      <c r="J125" s="23"/>
      <c r="K125" s="23"/>
      <c r="L125" s="23"/>
    </row>
    <row r="126" spans="2:12" x14ac:dyDescent="0.3">
      <c r="B126" s="19">
        <f t="shared" si="6"/>
        <v>122</v>
      </c>
      <c r="C126" s="21">
        <f xml:space="preserve"> RTD("cqg.rtd",,"StudyData", $P$6, "Bar", "", "Time", $O$4,-$B126, $T$4, "", "","False")</f>
        <v>42669.885416666664</v>
      </c>
      <c r="D126" s="22" t="str">
        <f t="shared" si="4"/>
        <v>21:15</v>
      </c>
      <c r="E126" s="22">
        <f xml:space="preserve"> RTD("cqg.rtd",,"StudyData", $P$6, "Bar", "", "Time", $O$4, -$B126,$T$4,$S$4, "","False")</f>
        <v>42669.885416666664</v>
      </c>
      <c r="F126" s="23">
        <f xml:space="preserve"> RTD("cqg.rtd",,"StudyData", $P$6, "Bar", "", "Open", $O$4, -$B126, $T$4,$S$4,,$Q$4,$R$4)</f>
        <v>74.75</v>
      </c>
      <c r="G126" s="23">
        <f xml:space="preserve"> RTD("cqg.rtd",,"StudyData", $P$6, "Bar", "", "High", $O$4, -$B126, $T$4,$S$4,,$Q$4,$R$4)</f>
        <v>75.75</v>
      </c>
      <c r="H126" s="23">
        <f xml:space="preserve"> RTD("cqg.rtd",,"StudyData", $P$6, "Bar", "", "Low", $O$4, -$B126, $T$4,$S$4,,$Q$4,$R$4)</f>
        <v>74</v>
      </c>
      <c r="I126" s="23">
        <f xml:space="preserve"> RTD("cqg.rtd",,"StudyData", $P$6, "Bar", "", "Close", $O$4, -$B126, $T$4,$S$4,,$Q$4,$R$4)</f>
        <v>74</v>
      </c>
      <c r="J126" s="23"/>
      <c r="K126" s="23"/>
      <c r="L126" s="23"/>
    </row>
    <row r="127" spans="2:12" x14ac:dyDescent="0.3">
      <c r="B127" s="19">
        <f t="shared" si="6"/>
        <v>123</v>
      </c>
      <c r="C127" s="21">
        <f xml:space="preserve"> RTD("cqg.rtd",,"StudyData", $P$6, "Bar", "", "Time", $O$4,-$B127, $T$4, "", "","False")</f>
        <v>42669.875</v>
      </c>
      <c r="D127" s="22" t="str">
        <f t="shared" si="4"/>
        <v>21:00</v>
      </c>
      <c r="E127" s="22">
        <f xml:space="preserve"> RTD("cqg.rtd",,"StudyData", $P$6, "Bar", "", "Time", $O$4, -$B127,$T$4,$S$4, "","False")</f>
        <v>42669.875</v>
      </c>
      <c r="F127" s="23">
        <f xml:space="preserve"> RTD("cqg.rtd",,"StudyData", $P$6, "Bar", "", "Open", $O$4, -$B127, $T$4,$S$4,,$Q$4,$R$4)</f>
        <v>74</v>
      </c>
      <c r="G127" s="23">
        <f xml:space="preserve"> RTD("cqg.rtd",,"StudyData", $P$6, "Bar", "", "High", $O$4, -$B127, $T$4,$S$4,,$Q$4,$R$4)</f>
        <v>75.75</v>
      </c>
      <c r="H127" s="23">
        <f xml:space="preserve"> RTD("cqg.rtd",,"StudyData", $P$6, "Bar", "", "Low", $O$4, -$B127, $T$4,$S$4,,$Q$4,$R$4)</f>
        <v>74</v>
      </c>
      <c r="I127" s="23">
        <f xml:space="preserve"> RTD("cqg.rtd",,"StudyData", $P$6, "Bar", "", "Close", $O$4, -$B127, $T$4,$S$4,,$Q$4,$R$4)</f>
        <v>74.75</v>
      </c>
      <c r="J127" s="23"/>
      <c r="K127" s="23"/>
      <c r="L127" s="23"/>
    </row>
    <row r="128" spans="2:12" x14ac:dyDescent="0.3">
      <c r="B128" s="19">
        <f t="shared" si="6"/>
        <v>124</v>
      </c>
      <c r="C128" s="21">
        <f xml:space="preserve"> RTD("cqg.rtd",,"StudyData", $P$6, "Bar", "", "Time", $O$4,-$B128, $T$4, "", "","False")</f>
        <v>42669.864583333336</v>
      </c>
      <c r="D128" s="22" t="str">
        <f t="shared" si="4"/>
        <v>20:45</v>
      </c>
      <c r="E128" s="22">
        <f xml:space="preserve"> RTD("cqg.rtd",,"StudyData", $P$6, "Bar", "", "Time", $O$4, -$B128,$T$4,$S$4, "","False")</f>
        <v>42669.864583333336</v>
      </c>
      <c r="F128" s="23">
        <f xml:space="preserve"> RTD("cqg.rtd",,"StudyData", $P$6, "Bar", "", "Open", $O$4, -$B128, $T$4,$S$4,,$Q$4,$R$4)</f>
        <v>75</v>
      </c>
      <c r="G128" s="23">
        <f xml:space="preserve"> RTD("cqg.rtd",,"StudyData", $P$6, "Bar", "", "High", $O$4, -$B128, $T$4,$S$4,,$Q$4,$R$4)</f>
        <v>75.5</v>
      </c>
      <c r="H128" s="23">
        <f xml:space="preserve"> RTD("cqg.rtd",,"StudyData", $P$6, "Bar", "", "Low", $O$4, -$B128, $T$4,$S$4,,$Q$4,$R$4)</f>
        <v>74</v>
      </c>
      <c r="I128" s="23">
        <f xml:space="preserve"> RTD("cqg.rtd",,"StudyData", $P$6, "Bar", "", "Close", $O$4, -$B128, $T$4,$S$4,,$Q$4,$R$4)</f>
        <v>74</v>
      </c>
      <c r="J128" s="23"/>
      <c r="K128" s="23"/>
      <c r="L128" s="23"/>
    </row>
    <row r="129" spans="2:12" x14ac:dyDescent="0.3">
      <c r="B129" s="19">
        <f t="shared" si="6"/>
        <v>125</v>
      </c>
      <c r="C129" s="21">
        <f xml:space="preserve"> RTD("cqg.rtd",,"StudyData", $P$6, "Bar", "", "Time", $O$4,-$B129, $T$4, "", "","False")</f>
        <v>42669.854166666664</v>
      </c>
      <c r="D129" s="22" t="str">
        <f t="shared" si="4"/>
        <v>20:30</v>
      </c>
      <c r="E129" s="22">
        <f xml:space="preserve"> RTD("cqg.rtd",,"StudyData", $P$6, "Bar", "", "Time", $O$4, -$B129,$T$4,$S$4, "","False")</f>
        <v>42669.854166666664</v>
      </c>
      <c r="F129" s="23">
        <f xml:space="preserve"> RTD("cqg.rtd",,"StudyData", $P$6, "Bar", "", "Open", $O$4, -$B129, $T$4,$S$4,,$Q$4,$R$4)</f>
        <v>74.25</v>
      </c>
      <c r="G129" s="23">
        <f xml:space="preserve"> RTD("cqg.rtd",,"StudyData", $P$6, "Bar", "", "High", $O$4, -$B129, $T$4,$S$4,,$Q$4,$R$4)</f>
        <v>75.5</v>
      </c>
      <c r="H129" s="23">
        <f xml:space="preserve"> RTD("cqg.rtd",,"StudyData", $P$6, "Bar", "", "Low", $O$4, -$B129, $T$4,$S$4,,$Q$4,$R$4)</f>
        <v>74</v>
      </c>
      <c r="I129" s="23">
        <f xml:space="preserve"> RTD("cqg.rtd",,"StudyData", $P$6, "Bar", "", "Close", $O$4, -$B129, $T$4,$S$4,,$Q$4,$R$4)</f>
        <v>74</v>
      </c>
      <c r="J129" s="23"/>
      <c r="K129" s="23"/>
      <c r="L129" s="23"/>
    </row>
    <row r="130" spans="2:12" x14ac:dyDescent="0.3">
      <c r="B130" s="19">
        <f t="shared" si="6"/>
        <v>126</v>
      </c>
      <c r="C130" s="21">
        <f xml:space="preserve"> RTD("cqg.rtd",,"StudyData", $P$6, "Bar", "", "Time", $O$4,-$B130, $T$4, "", "","False")</f>
        <v>42669.84375</v>
      </c>
      <c r="D130" s="22" t="str">
        <f t="shared" si="4"/>
        <v>20:15</v>
      </c>
      <c r="E130" s="22">
        <f xml:space="preserve"> RTD("cqg.rtd",,"StudyData", $P$6, "Bar", "", "Time", $O$4, -$B130,$T$4,$S$4, "","False")</f>
        <v>42669.84375</v>
      </c>
      <c r="F130" s="23">
        <f xml:space="preserve"> RTD("cqg.rtd",,"StudyData", $P$6, "Bar", "", "Open", $O$4, -$B130, $T$4,$S$4,,$Q$4,$R$4)</f>
        <v>75.25</v>
      </c>
      <c r="G130" s="23">
        <f xml:space="preserve"> RTD("cqg.rtd",,"StudyData", $P$6, "Bar", "", "High", $O$4, -$B130, $T$4,$S$4,,$Q$4,$R$4)</f>
        <v>75.75</v>
      </c>
      <c r="H130" s="23">
        <f xml:space="preserve"> RTD("cqg.rtd",,"StudyData", $P$6, "Bar", "", "Low", $O$4, -$B130, $T$4,$S$4,,$Q$4,$R$4)</f>
        <v>73.75</v>
      </c>
      <c r="I130" s="23">
        <f xml:space="preserve"> RTD("cqg.rtd",,"StudyData", $P$6, "Bar", "", "Close", $O$4, -$B130, $T$4,$S$4,,$Q$4,$R$4)</f>
        <v>74.5</v>
      </c>
      <c r="J130" s="23"/>
      <c r="K130" s="23"/>
      <c r="L130" s="23"/>
    </row>
    <row r="131" spans="2:12" x14ac:dyDescent="0.3">
      <c r="B131" s="19">
        <f t="shared" si="6"/>
        <v>127</v>
      </c>
      <c r="C131" s="21">
        <f xml:space="preserve"> RTD("cqg.rtd",,"StudyData", $P$6, "Bar", "", "Time", $O$4,-$B131, $T$4, "", "","False")</f>
        <v>42669.833333333336</v>
      </c>
      <c r="D131" s="22" t="str">
        <f t="shared" si="4"/>
        <v>20:00</v>
      </c>
      <c r="E131" s="22">
        <f xml:space="preserve"> RTD("cqg.rtd",,"StudyData", $P$6, "Bar", "", "Time", $O$4, -$B131,$T$4,$S$4, "","False")</f>
        <v>42669.833333333336</v>
      </c>
      <c r="F131" s="23">
        <f xml:space="preserve"> RTD("cqg.rtd",,"StudyData", $P$6, "Bar", "", "Open", $O$4, -$B131, $T$4,$S$4,,$Q$4,$R$4)</f>
        <v>75.25</v>
      </c>
      <c r="G131" s="23">
        <f xml:space="preserve"> RTD("cqg.rtd",,"StudyData", $P$6, "Bar", "", "High", $O$4, -$B131, $T$4,$S$4,,$Q$4,$R$4)</f>
        <v>75.5</v>
      </c>
      <c r="H131" s="23">
        <f xml:space="preserve"> RTD("cqg.rtd",,"StudyData", $P$6, "Bar", "", "Low", $O$4, -$B131, $T$4,$S$4,,$Q$4,$R$4)</f>
        <v>74</v>
      </c>
      <c r="I131" s="23">
        <f xml:space="preserve"> RTD("cqg.rtd",,"StudyData", $P$6, "Bar", "", "Close", $O$4, -$B131, $T$4,$S$4,,$Q$4,$R$4)</f>
        <v>75.5</v>
      </c>
      <c r="J131" s="23"/>
      <c r="K131" s="23"/>
      <c r="L131" s="23"/>
    </row>
    <row r="132" spans="2:12" x14ac:dyDescent="0.3">
      <c r="B132" s="19">
        <f t="shared" si="6"/>
        <v>128</v>
      </c>
      <c r="C132" s="21">
        <f xml:space="preserve"> RTD("cqg.rtd",,"StudyData", $P$6, "Bar", "", "Time", $O$4,-$B132, $T$4, "", "","False")</f>
        <v>42669.822916666664</v>
      </c>
      <c r="D132" s="22" t="str">
        <f t="shared" si="4"/>
        <v>19:45</v>
      </c>
      <c r="E132" s="22">
        <f xml:space="preserve"> RTD("cqg.rtd",,"StudyData", $P$6, "Bar", "", "Time", $O$4, -$B132,$T$4,$S$4, "","False")</f>
        <v>42669.822916666664</v>
      </c>
      <c r="F132" s="23">
        <f xml:space="preserve"> RTD("cqg.rtd",,"StudyData", $P$6, "Bar", "", "Open", $O$4, -$B132, $T$4,$S$4,,$Q$4,$R$4)</f>
        <v>74.25</v>
      </c>
      <c r="G132" s="23">
        <f xml:space="preserve"> RTD("cqg.rtd",,"StudyData", $P$6, "Bar", "", "High", $O$4, -$B132, $T$4,$S$4,,$Q$4,$R$4)</f>
        <v>75.75</v>
      </c>
      <c r="H132" s="23">
        <f xml:space="preserve"> RTD("cqg.rtd",,"StudyData", $P$6, "Bar", "", "Low", $O$4, -$B132, $T$4,$S$4,,$Q$4,$R$4)</f>
        <v>73.75</v>
      </c>
      <c r="I132" s="23">
        <f xml:space="preserve"> RTD("cqg.rtd",,"StudyData", $P$6, "Bar", "", "Close", $O$4, -$B132, $T$4,$S$4,,$Q$4,$R$4)</f>
        <v>74.5</v>
      </c>
      <c r="J132" s="23"/>
      <c r="K132" s="23"/>
      <c r="L132" s="23"/>
    </row>
    <row r="133" spans="2:12" x14ac:dyDescent="0.3">
      <c r="B133" s="19">
        <f t="shared" si="6"/>
        <v>129</v>
      </c>
      <c r="C133" s="21">
        <f xml:space="preserve"> RTD("cqg.rtd",,"StudyData", $P$6, "Bar", "", "Time", $O$4,-$B133, $T$4, "", "","False")</f>
        <v>42669.8125</v>
      </c>
      <c r="D133" s="22" t="str">
        <f t="shared" ref="D133:D196" si="7">IF(ISTEXT($O$4),TEXT(C133,"MM/DD/YY"),TEXT(E133,"H:MM"))</f>
        <v>19:30</v>
      </c>
      <c r="E133" s="22">
        <f xml:space="preserve"> RTD("cqg.rtd",,"StudyData", $P$6, "Bar", "", "Time", $O$4, -$B133,$T$4,$S$4, "","False")</f>
        <v>42669.8125</v>
      </c>
      <c r="F133" s="23">
        <f xml:space="preserve"> RTD("cqg.rtd",,"StudyData", $P$6, "Bar", "", "Open", $O$4, -$B133, $T$4,$S$4,,$Q$4,$R$4)</f>
        <v>73.75</v>
      </c>
      <c r="G133" s="23">
        <f xml:space="preserve"> RTD("cqg.rtd",,"StudyData", $P$6, "Bar", "", "High", $O$4, -$B133, $T$4,$S$4,,$Q$4,$R$4)</f>
        <v>75.5</v>
      </c>
      <c r="H133" s="23">
        <f xml:space="preserve"> RTD("cqg.rtd",,"StudyData", $P$6, "Bar", "", "Low", $O$4, -$B133, $T$4,$S$4,,$Q$4,$R$4)</f>
        <v>73.75</v>
      </c>
      <c r="I133" s="23">
        <f xml:space="preserve"> RTD("cqg.rtd",,"StudyData", $P$6, "Bar", "", "Close", $O$4, -$B133, $T$4,$S$4,,$Q$4,$R$4)</f>
        <v>75.5</v>
      </c>
      <c r="J133" s="23"/>
      <c r="K133" s="23"/>
      <c r="L133" s="23"/>
    </row>
    <row r="134" spans="2:12" x14ac:dyDescent="0.3">
      <c r="B134" s="19">
        <f t="shared" ref="B134:B197" si="8">B133+1</f>
        <v>130</v>
      </c>
      <c r="C134" s="21">
        <f xml:space="preserve"> RTD("cqg.rtd",,"StudyData", $P$6, "Bar", "", "Time", $O$4,-$B134, $T$4, "", "","False")</f>
        <v>42669.802083333336</v>
      </c>
      <c r="D134" s="22" t="str">
        <f t="shared" si="7"/>
        <v>19:15</v>
      </c>
      <c r="E134" s="22">
        <f xml:space="preserve"> RTD("cqg.rtd",,"StudyData", $P$6, "Bar", "", "Time", $O$4, -$B134,$T$4,$S$4, "","False")</f>
        <v>42669.802083333336</v>
      </c>
      <c r="F134" s="23">
        <f xml:space="preserve"> RTD("cqg.rtd",,"StudyData", $P$6, "Bar", "", "Open", $O$4, -$B134, $T$4,$S$4,,$Q$4,$R$4)</f>
        <v>74</v>
      </c>
      <c r="G134" s="23">
        <f xml:space="preserve"> RTD("cqg.rtd",,"StudyData", $P$6, "Bar", "", "High", $O$4, -$B134, $T$4,$S$4,,$Q$4,$R$4)</f>
        <v>75.25</v>
      </c>
      <c r="H134" s="23">
        <f xml:space="preserve"> RTD("cqg.rtd",,"StudyData", $P$6, "Bar", "", "Low", $O$4, -$B134, $T$4,$S$4,,$Q$4,$R$4)</f>
        <v>73.75</v>
      </c>
      <c r="I134" s="23">
        <f xml:space="preserve"> RTD("cqg.rtd",,"StudyData", $P$6, "Bar", "", "Close", $O$4, -$B134, $T$4,$S$4,,$Q$4,$R$4)</f>
        <v>73.75</v>
      </c>
      <c r="J134" s="23"/>
      <c r="K134" s="23"/>
      <c r="L134" s="23"/>
    </row>
    <row r="135" spans="2:12" x14ac:dyDescent="0.3">
      <c r="B135" s="19">
        <f t="shared" si="8"/>
        <v>131</v>
      </c>
      <c r="C135" s="21">
        <f xml:space="preserve"> RTD("cqg.rtd",,"StudyData", $P$6, "Bar", "", "Time", $O$4,-$B135, $T$4, "", "","False")</f>
        <v>42669.791666666664</v>
      </c>
      <c r="D135" s="22" t="str">
        <f t="shared" si="7"/>
        <v>19:00</v>
      </c>
      <c r="E135" s="22">
        <f xml:space="preserve"> RTD("cqg.rtd",,"StudyData", $P$6, "Bar", "", "Time", $O$4, -$B135,$T$4,$S$4, "","False")</f>
        <v>42669.791666666664</v>
      </c>
      <c r="F135" s="23">
        <f xml:space="preserve"> RTD("cqg.rtd",,"StudyData", $P$6, "Bar", "", "Open", $O$4, -$B135, $T$4,$S$4,,$Q$4,$R$4)</f>
        <v>75.5</v>
      </c>
      <c r="G135" s="23">
        <f xml:space="preserve"> RTD("cqg.rtd",,"StudyData", $P$6, "Bar", "", "High", $O$4, -$B135, $T$4,$S$4,,$Q$4,$R$4)</f>
        <v>75.5</v>
      </c>
      <c r="H135" s="23">
        <f xml:space="preserve"> RTD("cqg.rtd",,"StudyData", $P$6, "Bar", "", "Low", $O$4, -$B135, $T$4,$S$4,,$Q$4,$R$4)</f>
        <v>74</v>
      </c>
      <c r="I135" s="23">
        <f xml:space="preserve"> RTD("cqg.rtd",,"StudyData", $P$6, "Bar", "", "Close", $O$4, -$B135, $T$4,$S$4,,$Q$4,$R$4)</f>
        <v>74</v>
      </c>
      <c r="J135" s="23"/>
      <c r="K135" s="23"/>
      <c r="L135" s="23"/>
    </row>
    <row r="136" spans="2:12" x14ac:dyDescent="0.3">
      <c r="B136" s="19">
        <f t="shared" si="8"/>
        <v>132</v>
      </c>
      <c r="C136" s="21">
        <f xml:space="preserve"> RTD("cqg.rtd",,"StudyData", $P$6, "Bar", "", "Time", $O$4,-$B136, $T$4, "", "","False")</f>
        <v>42669.552083333336</v>
      </c>
      <c r="D136" s="22" t="str">
        <f t="shared" si="7"/>
        <v>13:15</v>
      </c>
      <c r="E136" s="22">
        <f xml:space="preserve"> RTD("cqg.rtd",,"StudyData", $P$6, "Bar", "", "Time", $O$4, -$B136,$T$4,$S$4, "","False")</f>
        <v>42669.552083333336</v>
      </c>
      <c r="F136" s="23">
        <f xml:space="preserve"> RTD("cqg.rtd",,"StudyData", $P$6, "Bar", "", "Open", $O$4, -$B136, $T$4,$S$4,,$Q$4,$R$4)</f>
        <v>74.75</v>
      </c>
      <c r="G136" s="23">
        <f xml:space="preserve"> RTD("cqg.rtd",,"StudyData", $P$6, "Bar", "", "High", $O$4, -$B136, $T$4,$S$4,,$Q$4,$R$4)</f>
        <v>75</v>
      </c>
      <c r="H136" s="23">
        <f xml:space="preserve"> RTD("cqg.rtd",,"StudyData", $P$6, "Bar", "", "Low", $O$4, -$B136, $T$4,$S$4,,$Q$4,$R$4)</f>
        <v>73.75</v>
      </c>
      <c r="I136" s="23">
        <f xml:space="preserve"> RTD("cqg.rtd",,"StudyData", $P$6, "Bar", "", "Close", $O$4, -$B136, $T$4,$S$4,,$Q$4,$R$4)</f>
        <v>74.75</v>
      </c>
      <c r="J136" s="23"/>
      <c r="K136" s="23"/>
      <c r="L136" s="23"/>
    </row>
    <row r="137" spans="2:12" x14ac:dyDescent="0.3">
      <c r="B137" s="19">
        <f t="shared" si="8"/>
        <v>133</v>
      </c>
      <c r="C137" s="21">
        <f xml:space="preserve"> RTD("cqg.rtd",,"StudyData", $P$6, "Bar", "", "Time", $O$4,-$B137, $T$4, "", "","False")</f>
        <v>42669.541666666664</v>
      </c>
      <c r="D137" s="22" t="str">
        <f t="shared" si="7"/>
        <v>13:00</v>
      </c>
      <c r="E137" s="22">
        <f xml:space="preserve"> RTD("cqg.rtd",,"StudyData", $P$6, "Bar", "", "Time", $O$4, -$B137,$T$4,$S$4, "","False")</f>
        <v>42669.541666666664</v>
      </c>
      <c r="F137" s="23">
        <f xml:space="preserve"> RTD("cqg.rtd",,"StudyData", $P$6, "Bar", "", "Open", $O$4, -$B137, $T$4,$S$4,,$Q$4,$R$4)</f>
        <v>73</v>
      </c>
      <c r="G137" s="23">
        <f xml:space="preserve"> RTD("cqg.rtd",,"StudyData", $P$6, "Bar", "", "High", $O$4, -$B137, $T$4,$S$4,,$Q$4,$R$4)</f>
        <v>75</v>
      </c>
      <c r="H137" s="23">
        <f xml:space="preserve"> RTD("cqg.rtd",,"StudyData", $P$6, "Bar", "", "Low", $O$4, -$B137, $T$4,$S$4,,$Q$4,$R$4)</f>
        <v>72.25</v>
      </c>
      <c r="I137" s="23">
        <f xml:space="preserve"> RTD("cqg.rtd",,"StudyData", $P$6, "Bar", "", "Close", $O$4, -$B137, $T$4,$S$4,,$Q$4,$R$4)</f>
        <v>75</v>
      </c>
      <c r="J137" s="23"/>
      <c r="K137" s="23"/>
      <c r="L137" s="23"/>
    </row>
    <row r="138" spans="2:12" x14ac:dyDescent="0.3">
      <c r="B138" s="19">
        <f t="shared" si="8"/>
        <v>134</v>
      </c>
      <c r="C138" s="21">
        <f xml:space="preserve"> RTD("cqg.rtd",,"StudyData", $P$6, "Bar", "", "Time", $O$4,-$B138, $T$4, "", "","False")</f>
        <v>42669.53125</v>
      </c>
      <c r="D138" s="22" t="str">
        <f t="shared" si="7"/>
        <v>12:45</v>
      </c>
      <c r="E138" s="22">
        <f xml:space="preserve"> RTD("cqg.rtd",,"StudyData", $P$6, "Bar", "", "Time", $O$4, -$B138,$T$4,$S$4, "","False")</f>
        <v>42669.53125</v>
      </c>
      <c r="F138" s="23">
        <f xml:space="preserve"> RTD("cqg.rtd",,"StudyData", $P$6, "Bar", "", "Open", $O$4, -$B138, $T$4,$S$4,,$Q$4,$R$4)</f>
        <v>72.75</v>
      </c>
      <c r="G138" s="23">
        <f xml:space="preserve"> RTD("cqg.rtd",,"StudyData", $P$6, "Bar", "", "High", $O$4, -$B138, $T$4,$S$4,,$Q$4,$R$4)</f>
        <v>73.75</v>
      </c>
      <c r="H138" s="23">
        <f xml:space="preserve"> RTD("cqg.rtd",,"StudyData", $P$6, "Bar", "", "Low", $O$4, -$B138, $T$4,$S$4,,$Q$4,$R$4)</f>
        <v>72.25</v>
      </c>
      <c r="I138" s="23">
        <f xml:space="preserve"> RTD("cqg.rtd",,"StudyData", $P$6, "Bar", "", "Close", $O$4, -$B138, $T$4,$S$4,,$Q$4,$R$4)</f>
        <v>73.5</v>
      </c>
      <c r="J138" s="23"/>
      <c r="K138" s="23"/>
      <c r="L138" s="23"/>
    </row>
    <row r="139" spans="2:12" x14ac:dyDescent="0.3">
      <c r="B139" s="19">
        <f t="shared" si="8"/>
        <v>135</v>
      </c>
      <c r="C139" s="21">
        <f xml:space="preserve"> RTD("cqg.rtd",,"StudyData", $P$6, "Bar", "", "Time", $O$4,-$B139, $T$4, "", "","False")</f>
        <v>42669.520833333336</v>
      </c>
      <c r="D139" s="22" t="str">
        <f t="shared" si="7"/>
        <v>12:30</v>
      </c>
      <c r="E139" s="22">
        <f xml:space="preserve"> RTD("cqg.rtd",,"StudyData", $P$6, "Bar", "", "Time", $O$4, -$B139,$T$4,$S$4, "","False")</f>
        <v>42669.520833333336</v>
      </c>
      <c r="F139" s="23">
        <f xml:space="preserve"> RTD("cqg.rtd",,"StudyData", $P$6, "Bar", "", "Open", $O$4, -$B139, $T$4,$S$4,,$Q$4,$R$4)</f>
        <v>73.25</v>
      </c>
      <c r="G139" s="23">
        <f xml:space="preserve"> RTD("cqg.rtd",,"StudyData", $P$6, "Bar", "", "High", $O$4, -$B139, $T$4,$S$4,,$Q$4,$R$4)</f>
        <v>74</v>
      </c>
      <c r="H139" s="23">
        <f xml:space="preserve"> RTD("cqg.rtd",,"StudyData", $P$6, "Bar", "", "Low", $O$4, -$B139, $T$4,$S$4,,$Q$4,$R$4)</f>
        <v>72.5</v>
      </c>
      <c r="I139" s="23">
        <f xml:space="preserve"> RTD("cqg.rtd",,"StudyData", $P$6, "Bar", "", "Close", $O$4, -$B139, $T$4,$S$4,,$Q$4,$R$4)</f>
        <v>73.75</v>
      </c>
      <c r="J139" s="23"/>
      <c r="K139" s="23"/>
      <c r="L139" s="23"/>
    </row>
    <row r="140" spans="2:12" x14ac:dyDescent="0.3">
      <c r="B140" s="19">
        <f t="shared" si="8"/>
        <v>136</v>
      </c>
      <c r="C140" s="21">
        <f xml:space="preserve"> RTD("cqg.rtd",,"StudyData", $P$6, "Bar", "", "Time", $O$4,-$B140, $T$4, "", "","False")</f>
        <v>42669.510416666664</v>
      </c>
      <c r="D140" s="22" t="str">
        <f t="shared" si="7"/>
        <v>12:15</v>
      </c>
      <c r="E140" s="22">
        <f xml:space="preserve"> RTD("cqg.rtd",,"StudyData", $P$6, "Bar", "", "Time", $O$4, -$B140,$T$4,$S$4, "","False")</f>
        <v>42669.510416666664</v>
      </c>
      <c r="F140" s="23">
        <f xml:space="preserve"> RTD("cqg.rtd",,"StudyData", $P$6, "Bar", "", "Open", $O$4, -$B140, $T$4,$S$4,,$Q$4,$R$4)</f>
        <v>73.25</v>
      </c>
      <c r="G140" s="23">
        <f xml:space="preserve"> RTD("cqg.rtd",,"StudyData", $P$6, "Bar", "", "High", $O$4, -$B140, $T$4,$S$4,,$Q$4,$R$4)</f>
        <v>73.5</v>
      </c>
      <c r="H140" s="23">
        <f xml:space="preserve"> RTD("cqg.rtd",,"StudyData", $P$6, "Bar", "", "Low", $O$4, -$B140, $T$4,$S$4,,$Q$4,$R$4)</f>
        <v>72</v>
      </c>
      <c r="I140" s="23">
        <f xml:space="preserve"> RTD("cqg.rtd",,"StudyData", $P$6, "Bar", "", "Close", $O$4, -$B140, $T$4,$S$4,,$Q$4,$R$4)</f>
        <v>73.5</v>
      </c>
      <c r="J140" s="23"/>
      <c r="K140" s="23"/>
      <c r="L140" s="23"/>
    </row>
    <row r="141" spans="2:12" x14ac:dyDescent="0.3">
      <c r="B141" s="19">
        <f t="shared" si="8"/>
        <v>137</v>
      </c>
      <c r="C141" s="21">
        <f xml:space="preserve"> RTD("cqg.rtd",,"StudyData", $P$6, "Bar", "", "Time", $O$4,-$B141, $T$4, "", "","False")</f>
        <v>42669.5</v>
      </c>
      <c r="D141" s="22" t="str">
        <f t="shared" si="7"/>
        <v>12:00</v>
      </c>
      <c r="E141" s="22">
        <f xml:space="preserve"> RTD("cqg.rtd",,"StudyData", $P$6, "Bar", "", "Time", $O$4, -$B141,$T$4,$S$4, "","False")</f>
        <v>42669.5</v>
      </c>
      <c r="F141" s="23">
        <f xml:space="preserve"> RTD("cqg.rtd",,"StudyData", $P$6, "Bar", "", "Open", $O$4, -$B141, $T$4,$S$4,,$Q$4,$R$4)</f>
        <v>72.25</v>
      </c>
      <c r="G141" s="23">
        <f xml:space="preserve"> RTD("cqg.rtd",,"StudyData", $P$6, "Bar", "", "High", $O$4, -$B141, $T$4,$S$4,,$Q$4,$R$4)</f>
        <v>73.5</v>
      </c>
      <c r="H141" s="23">
        <f xml:space="preserve"> RTD("cqg.rtd",,"StudyData", $P$6, "Bar", "", "Low", $O$4, -$B141, $T$4,$S$4,,$Q$4,$R$4)</f>
        <v>72</v>
      </c>
      <c r="I141" s="23">
        <f xml:space="preserve"> RTD("cqg.rtd",,"StudyData", $P$6, "Bar", "", "Close", $O$4, -$B141, $T$4,$S$4,,$Q$4,$R$4)</f>
        <v>73.5</v>
      </c>
      <c r="J141" s="23"/>
      <c r="K141" s="23"/>
      <c r="L141" s="23"/>
    </row>
    <row r="142" spans="2:12" x14ac:dyDescent="0.3">
      <c r="B142" s="19">
        <f t="shared" si="8"/>
        <v>138</v>
      </c>
      <c r="C142" s="21">
        <f xml:space="preserve"> RTD("cqg.rtd",,"StudyData", $P$6, "Bar", "", "Time", $O$4,-$B142, $T$4, "", "","False")</f>
        <v>42669.489583333336</v>
      </c>
      <c r="D142" s="22" t="str">
        <f t="shared" si="7"/>
        <v>11:45</v>
      </c>
      <c r="E142" s="22">
        <f xml:space="preserve"> RTD("cqg.rtd",,"StudyData", $P$6, "Bar", "", "Time", $O$4, -$B142,$T$4,$S$4, "","False")</f>
        <v>42669.489583333336</v>
      </c>
      <c r="F142" s="23">
        <f xml:space="preserve"> RTD("cqg.rtd",,"StudyData", $P$6, "Bar", "", "Open", $O$4, -$B142, $T$4,$S$4,,$Q$4,$R$4)</f>
        <v>72.5</v>
      </c>
      <c r="G142" s="23">
        <f xml:space="preserve"> RTD("cqg.rtd",,"StudyData", $P$6, "Bar", "", "High", $O$4, -$B142, $T$4,$S$4,,$Q$4,$R$4)</f>
        <v>73.75</v>
      </c>
      <c r="H142" s="23">
        <f xml:space="preserve"> RTD("cqg.rtd",,"StudyData", $P$6, "Bar", "", "Low", $O$4, -$B142, $T$4,$S$4,,$Q$4,$R$4)</f>
        <v>72</v>
      </c>
      <c r="I142" s="23">
        <f xml:space="preserve"> RTD("cqg.rtd",,"StudyData", $P$6, "Bar", "", "Close", $O$4, -$B142, $T$4,$S$4,,$Q$4,$R$4)</f>
        <v>73.5</v>
      </c>
      <c r="J142" s="23"/>
      <c r="K142" s="23"/>
      <c r="L142" s="23"/>
    </row>
    <row r="143" spans="2:12" x14ac:dyDescent="0.3">
      <c r="B143" s="19">
        <f t="shared" si="8"/>
        <v>139</v>
      </c>
      <c r="C143" s="21">
        <f xml:space="preserve"> RTD("cqg.rtd",,"StudyData", $P$6, "Bar", "", "Time", $O$4,-$B143, $T$4, "", "","False")</f>
        <v>42669.479166666664</v>
      </c>
      <c r="D143" s="22" t="str">
        <f t="shared" si="7"/>
        <v>11:30</v>
      </c>
      <c r="E143" s="22">
        <f xml:space="preserve"> RTD("cqg.rtd",,"StudyData", $P$6, "Bar", "", "Time", $O$4, -$B143,$T$4,$S$4, "","False")</f>
        <v>42669.479166666664</v>
      </c>
      <c r="F143" s="23">
        <f xml:space="preserve"> RTD("cqg.rtd",,"StudyData", $P$6, "Bar", "", "Open", $O$4, -$B143, $T$4,$S$4,,$Q$4,$R$4)</f>
        <v>71.5</v>
      </c>
      <c r="G143" s="23">
        <f xml:space="preserve"> RTD("cqg.rtd",,"StudyData", $P$6, "Bar", "", "High", $O$4, -$B143, $T$4,$S$4,,$Q$4,$R$4)</f>
        <v>73.5</v>
      </c>
      <c r="H143" s="23">
        <f xml:space="preserve"> RTD("cqg.rtd",,"StudyData", $P$6, "Bar", "", "Low", $O$4, -$B143, $T$4,$S$4,,$Q$4,$R$4)</f>
        <v>71.5</v>
      </c>
      <c r="I143" s="23">
        <f xml:space="preserve"> RTD("cqg.rtd",,"StudyData", $P$6, "Bar", "", "Close", $O$4, -$B143, $T$4,$S$4,,$Q$4,$R$4)</f>
        <v>72.5</v>
      </c>
      <c r="J143" s="23"/>
      <c r="K143" s="23"/>
      <c r="L143" s="23"/>
    </row>
    <row r="144" spans="2:12" x14ac:dyDescent="0.3">
      <c r="B144" s="19">
        <f t="shared" si="8"/>
        <v>140</v>
      </c>
      <c r="C144" s="21">
        <f xml:space="preserve"> RTD("cqg.rtd",,"StudyData", $P$6, "Bar", "", "Time", $O$4,-$B144, $T$4, "", "","False")</f>
        <v>42669.46875</v>
      </c>
      <c r="D144" s="22" t="str">
        <f t="shared" si="7"/>
        <v>11:15</v>
      </c>
      <c r="E144" s="22">
        <f xml:space="preserve"> RTD("cqg.rtd",,"StudyData", $P$6, "Bar", "", "Time", $O$4, -$B144,$T$4,$S$4, "","False")</f>
        <v>42669.46875</v>
      </c>
      <c r="F144" s="23">
        <f xml:space="preserve"> RTD("cqg.rtd",,"StudyData", $P$6, "Bar", "", "Open", $O$4, -$B144, $T$4,$S$4,,$Q$4,$R$4)</f>
        <v>72.25</v>
      </c>
      <c r="G144" s="23">
        <f xml:space="preserve"> RTD("cqg.rtd",,"StudyData", $P$6, "Bar", "", "High", $O$4, -$B144, $T$4,$S$4,,$Q$4,$R$4)</f>
        <v>72.5</v>
      </c>
      <c r="H144" s="23">
        <f xml:space="preserve"> RTD("cqg.rtd",,"StudyData", $P$6, "Bar", "", "Low", $O$4, -$B144, $T$4,$S$4,,$Q$4,$R$4)</f>
        <v>71.25</v>
      </c>
      <c r="I144" s="23">
        <f xml:space="preserve"> RTD("cqg.rtd",,"StudyData", $P$6, "Bar", "", "Close", $O$4, -$B144, $T$4,$S$4,,$Q$4,$R$4)</f>
        <v>72.25</v>
      </c>
      <c r="J144" s="23"/>
      <c r="K144" s="23"/>
      <c r="L144" s="23"/>
    </row>
    <row r="145" spans="2:12" x14ac:dyDescent="0.3">
      <c r="B145" s="19">
        <f t="shared" si="8"/>
        <v>141</v>
      </c>
      <c r="C145" s="21">
        <f xml:space="preserve"> RTD("cqg.rtd",,"StudyData", $P$6, "Bar", "", "Time", $O$4,-$B145, $T$4, "", "","False")</f>
        <v>42669.458333333336</v>
      </c>
      <c r="D145" s="22" t="str">
        <f t="shared" si="7"/>
        <v>11:00</v>
      </c>
      <c r="E145" s="22">
        <f xml:space="preserve"> RTD("cqg.rtd",,"StudyData", $P$6, "Bar", "", "Time", $O$4, -$B145,$T$4,$S$4, "","False")</f>
        <v>42669.458333333336</v>
      </c>
      <c r="F145" s="23">
        <f xml:space="preserve"> RTD("cqg.rtd",,"StudyData", $P$6, "Bar", "", "Open", $O$4, -$B145, $T$4,$S$4,,$Q$4,$R$4)</f>
        <v>72.25</v>
      </c>
      <c r="G145" s="23">
        <f xml:space="preserve"> RTD("cqg.rtd",,"StudyData", $P$6, "Bar", "", "High", $O$4, -$B145, $T$4,$S$4,,$Q$4,$R$4)</f>
        <v>72.5</v>
      </c>
      <c r="H145" s="23">
        <f xml:space="preserve"> RTD("cqg.rtd",,"StudyData", $P$6, "Bar", "", "Low", $O$4, -$B145, $T$4,$S$4,,$Q$4,$R$4)</f>
        <v>71.25</v>
      </c>
      <c r="I145" s="23">
        <f xml:space="preserve"> RTD("cqg.rtd",,"StudyData", $P$6, "Bar", "", "Close", $O$4, -$B145, $T$4,$S$4,,$Q$4,$R$4)</f>
        <v>72.25</v>
      </c>
      <c r="J145" s="23"/>
      <c r="K145" s="23"/>
      <c r="L145" s="23"/>
    </row>
    <row r="146" spans="2:12" x14ac:dyDescent="0.3">
      <c r="B146" s="19">
        <f t="shared" si="8"/>
        <v>142</v>
      </c>
      <c r="C146" s="21">
        <f xml:space="preserve"> RTD("cqg.rtd",,"StudyData", $P$6, "Bar", "", "Time", $O$4,-$B146, $T$4, "", "","False")</f>
        <v>42669.447916666664</v>
      </c>
      <c r="D146" s="22" t="str">
        <f t="shared" si="7"/>
        <v>10:45</v>
      </c>
      <c r="E146" s="22">
        <f xml:space="preserve"> RTD("cqg.rtd",,"StudyData", $P$6, "Bar", "", "Time", $O$4, -$B146,$T$4,$S$4, "","False")</f>
        <v>42669.447916666664</v>
      </c>
      <c r="F146" s="23">
        <f xml:space="preserve"> RTD("cqg.rtd",,"StudyData", $P$6, "Bar", "", "Open", $O$4, -$B146, $T$4,$S$4,,$Q$4,$R$4)</f>
        <v>72.5</v>
      </c>
      <c r="G146" s="23">
        <f xml:space="preserve"> RTD("cqg.rtd",,"StudyData", $P$6, "Bar", "", "High", $O$4, -$B146, $T$4,$S$4,,$Q$4,$R$4)</f>
        <v>73.5</v>
      </c>
      <c r="H146" s="23">
        <f xml:space="preserve"> RTD("cqg.rtd",,"StudyData", $P$6, "Bar", "", "Low", $O$4, -$B146, $T$4,$S$4,,$Q$4,$R$4)</f>
        <v>71.75</v>
      </c>
      <c r="I146" s="23">
        <f xml:space="preserve"> RTD("cqg.rtd",,"StudyData", $P$6, "Bar", "", "Close", $O$4, -$B146, $T$4,$S$4,,$Q$4,$R$4)</f>
        <v>73.5</v>
      </c>
      <c r="J146" s="23"/>
      <c r="K146" s="23"/>
      <c r="L146" s="23"/>
    </row>
    <row r="147" spans="2:12" x14ac:dyDescent="0.3">
      <c r="B147" s="19">
        <f t="shared" si="8"/>
        <v>143</v>
      </c>
      <c r="C147" s="21">
        <f xml:space="preserve"> RTD("cqg.rtd",,"StudyData", $P$6, "Bar", "", "Time", $O$4,-$B147, $T$4, "", "","False")</f>
        <v>42669.4375</v>
      </c>
      <c r="D147" s="22" t="str">
        <f t="shared" si="7"/>
        <v>10:30</v>
      </c>
      <c r="E147" s="22">
        <f xml:space="preserve"> RTD("cqg.rtd",,"StudyData", $P$6, "Bar", "", "Time", $O$4, -$B147,$T$4,$S$4, "","False")</f>
        <v>42669.4375</v>
      </c>
      <c r="F147" s="23">
        <f xml:space="preserve"> RTD("cqg.rtd",,"StudyData", $P$6, "Bar", "", "Open", $O$4, -$B147, $T$4,$S$4,,$Q$4,$R$4)</f>
        <v>71.75</v>
      </c>
      <c r="G147" s="23">
        <f xml:space="preserve"> RTD("cqg.rtd",,"StudyData", $P$6, "Bar", "", "High", $O$4, -$B147, $T$4,$S$4,,$Q$4,$R$4)</f>
        <v>73.25</v>
      </c>
      <c r="H147" s="23">
        <f xml:space="preserve"> RTD("cqg.rtd",,"StudyData", $P$6, "Bar", "", "Low", $O$4, -$B147, $T$4,$S$4,,$Q$4,$R$4)</f>
        <v>71</v>
      </c>
      <c r="I147" s="23">
        <f xml:space="preserve"> RTD("cqg.rtd",,"StudyData", $P$6, "Bar", "", "Close", $O$4, -$B147, $T$4,$S$4,,$Q$4,$R$4)</f>
        <v>73.25</v>
      </c>
      <c r="J147" s="23"/>
      <c r="K147" s="23"/>
      <c r="L147" s="23"/>
    </row>
    <row r="148" spans="2:12" x14ac:dyDescent="0.3">
      <c r="B148" s="19">
        <f t="shared" si="8"/>
        <v>144</v>
      </c>
      <c r="C148" s="21">
        <f xml:space="preserve"> RTD("cqg.rtd",,"StudyData", $P$6, "Bar", "", "Time", $O$4,-$B148, $T$4, "", "","False")</f>
        <v>42669.427083333336</v>
      </c>
      <c r="D148" s="22" t="str">
        <f t="shared" si="7"/>
        <v>10:15</v>
      </c>
      <c r="E148" s="22">
        <f xml:space="preserve"> RTD("cqg.rtd",,"StudyData", $P$6, "Bar", "", "Time", $O$4, -$B148,$T$4,$S$4, "","False")</f>
        <v>42669.427083333336</v>
      </c>
      <c r="F148" s="23">
        <f xml:space="preserve"> RTD("cqg.rtd",,"StudyData", $P$6, "Bar", "", "Open", $O$4, -$B148, $T$4,$S$4,,$Q$4,$R$4)</f>
        <v>71.75</v>
      </c>
      <c r="G148" s="23">
        <f xml:space="preserve"> RTD("cqg.rtd",,"StudyData", $P$6, "Bar", "", "High", $O$4, -$B148, $T$4,$S$4,,$Q$4,$R$4)</f>
        <v>73</v>
      </c>
      <c r="H148" s="23">
        <f xml:space="preserve"> RTD("cqg.rtd",,"StudyData", $P$6, "Bar", "", "Low", $O$4, -$B148, $T$4,$S$4,,$Q$4,$R$4)</f>
        <v>71.25</v>
      </c>
      <c r="I148" s="23">
        <f xml:space="preserve"> RTD("cqg.rtd",,"StudyData", $P$6, "Bar", "", "Close", $O$4, -$B148, $T$4,$S$4,,$Q$4,$R$4)</f>
        <v>72.75</v>
      </c>
      <c r="J148" s="23"/>
      <c r="K148" s="23"/>
      <c r="L148" s="23"/>
    </row>
    <row r="149" spans="2:12" x14ac:dyDescent="0.3">
      <c r="B149" s="19">
        <f t="shared" si="8"/>
        <v>145</v>
      </c>
      <c r="C149" s="21">
        <f xml:space="preserve"> RTD("cqg.rtd",,"StudyData", $P$6, "Bar", "", "Time", $O$4,-$B149, $T$4, "", "","False")</f>
        <v>42669.416666666664</v>
      </c>
      <c r="D149" s="22" t="str">
        <f t="shared" si="7"/>
        <v>10:00</v>
      </c>
      <c r="E149" s="22">
        <f xml:space="preserve"> RTD("cqg.rtd",,"StudyData", $P$6, "Bar", "", "Time", $O$4, -$B149,$T$4,$S$4, "","False")</f>
        <v>42669.416666666664</v>
      </c>
      <c r="F149" s="23">
        <f xml:space="preserve"> RTD("cqg.rtd",,"StudyData", $P$6, "Bar", "", "Open", $O$4, -$B149, $T$4,$S$4,,$Q$4,$R$4)</f>
        <v>72.5</v>
      </c>
      <c r="G149" s="23">
        <f xml:space="preserve"> RTD("cqg.rtd",,"StudyData", $P$6, "Bar", "", "High", $O$4, -$B149, $T$4,$S$4,,$Q$4,$R$4)</f>
        <v>72.75</v>
      </c>
      <c r="H149" s="23">
        <f xml:space="preserve"> RTD("cqg.rtd",,"StudyData", $P$6, "Bar", "", "Low", $O$4, -$B149, $T$4,$S$4,,$Q$4,$R$4)</f>
        <v>70.75</v>
      </c>
      <c r="I149" s="23">
        <f xml:space="preserve"> RTD("cqg.rtd",,"StudyData", $P$6, "Bar", "", "Close", $O$4, -$B149, $T$4,$S$4,,$Q$4,$R$4)</f>
        <v>71.5</v>
      </c>
      <c r="J149" s="23"/>
      <c r="K149" s="23"/>
      <c r="L149" s="23"/>
    </row>
    <row r="150" spans="2:12" x14ac:dyDescent="0.3">
      <c r="B150" s="19">
        <f t="shared" si="8"/>
        <v>146</v>
      </c>
      <c r="C150" s="21">
        <f xml:space="preserve"> RTD("cqg.rtd",,"StudyData", $P$6, "Bar", "", "Time", $O$4,-$B150, $T$4, "", "","False")</f>
        <v>42669.40625</v>
      </c>
      <c r="D150" s="22" t="str">
        <f t="shared" si="7"/>
        <v>9:45</v>
      </c>
      <c r="E150" s="22">
        <f xml:space="preserve"> RTD("cqg.rtd",,"StudyData", $P$6, "Bar", "", "Time", $O$4, -$B150,$T$4,$S$4, "","False")</f>
        <v>42669.40625</v>
      </c>
      <c r="F150" s="23">
        <f xml:space="preserve"> RTD("cqg.rtd",,"StudyData", $P$6, "Bar", "", "Open", $O$4, -$B150, $T$4,$S$4,,$Q$4,$R$4)</f>
        <v>70.5</v>
      </c>
      <c r="G150" s="23">
        <f xml:space="preserve"> RTD("cqg.rtd",,"StudyData", $P$6, "Bar", "", "High", $O$4, -$B150, $T$4,$S$4,,$Q$4,$R$4)</f>
        <v>72</v>
      </c>
      <c r="H150" s="23">
        <f xml:space="preserve"> RTD("cqg.rtd",,"StudyData", $P$6, "Bar", "", "Low", $O$4, -$B150, $T$4,$S$4,,$Q$4,$R$4)</f>
        <v>70.25</v>
      </c>
      <c r="I150" s="23">
        <f xml:space="preserve"> RTD("cqg.rtd",,"StudyData", $P$6, "Bar", "", "Close", $O$4, -$B150, $T$4,$S$4,,$Q$4,$R$4)</f>
        <v>71</v>
      </c>
      <c r="J150" s="23"/>
      <c r="K150" s="23"/>
      <c r="L150" s="23"/>
    </row>
    <row r="151" spans="2:12" x14ac:dyDescent="0.3">
      <c r="B151" s="19">
        <f t="shared" si="8"/>
        <v>147</v>
      </c>
      <c r="C151" s="21">
        <f xml:space="preserve"> RTD("cqg.rtd",,"StudyData", $P$6, "Bar", "", "Time", $O$4,-$B151, $T$4, "", "","False")</f>
        <v>42669.395833333336</v>
      </c>
      <c r="D151" s="22" t="str">
        <f t="shared" si="7"/>
        <v>9:30</v>
      </c>
      <c r="E151" s="22">
        <f xml:space="preserve"> RTD("cqg.rtd",,"StudyData", $P$6, "Bar", "", "Time", $O$4, -$B151,$T$4,$S$4, "","False")</f>
        <v>42669.395833333336</v>
      </c>
      <c r="F151" s="23">
        <f xml:space="preserve"> RTD("cqg.rtd",,"StudyData", $P$6, "Bar", "", "Open", $O$4, -$B151, $T$4,$S$4,,$Q$4,$R$4)</f>
        <v>70</v>
      </c>
      <c r="G151" s="23">
        <f xml:space="preserve"> RTD("cqg.rtd",,"StudyData", $P$6, "Bar", "", "High", $O$4, -$B151, $T$4,$S$4,,$Q$4,$R$4)</f>
        <v>71.75</v>
      </c>
      <c r="H151" s="23">
        <f xml:space="preserve"> RTD("cqg.rtd",,"StudyData", $P$6, "Bar", "", "Low", $O$4, -$B151, $T$4,$S$4,,$Q$4,$R$4)</f>
        <v>70</v>
      </c>
      <c r="I151" s="23">
        <f xml:space="preserve"> RTD("cqg.rtd",,"StudyData", $P$6, "Bar", "", "Close", $O$4, -$B151, $T$4,$S$4,,$Q$4,$R$4)</f>
        <v>71.75</v>
      </c>
      <c r="J151" s="23"/>
      <c r="K151" s="23"/>
      <c r="L151" s="23"/>
    </row>
    <row r="152" spans="2:12" x14ac:dyDescent="0.3">
      <c r="B152" s="19">
        <f t="shared" si="8"/>
        <v>148</v>
      </c>
      <c r="C152" s="21">
        <f xml:space="preserve"> RTD("cqg.rtd",,"StudyData", $P$6, "Bar", "", "Time", $O$4,-$B152, $T$4, "", "","False")</f>
        <v>42669.385416666664</v>
      </c>
      <c r="D152" s="22" t="str">
        <f t="shared" si="7"/>
        <v>9:15</v>
      </c>
      <c r="E152" s="22">
        <f xml:space="preserve"> RTD("cqg.rtd",,"StudyData", $P$6, "Bar", "", "Time", $O$4, -$B152,$T$4,$S$4, "","False")</f>
        <v>42669.385416666664</v>
      </c>
      <c r="F152" s="23">
        <f xml:space="preserve"> RTD("cqg.rtd",,"StudyData", $P$6, "Bar", "", "Open", $O$4, -$B152, $T$4,$S$4,,$Q$4,$R$4)</f>
        <v>68.5</v>
      </c>
      <c r="G152" s="23">
        <f xml:space="preserve"> RTD("cqg.rtd",,"StudyData", $P$6, "Bar", "", "High", $O$4, -$B152, $T$4,$S$4,,$Q$4,$R$4)</f>
        <v>70.5</v>
      </c>
      <c r="H152" s="23">
        <f xml:space="preserve"> RTD("cqg.rtd",,"StudyData", $P$6, "Bar", "", "Low", $O$4, -$B152, $T$4,$S$4,,$Q$4,$R$4)</f>
        <v>68.5</v>
      </c>
      <c r="I152" s="23">
        <f xml:space="preserve"> RTD("cqg.rtd",,"StudyData", $P$6, "Bar", "", "Close", $O$4, -$B152, $T$4,$S$4,,$Q$4,$R$4)</f>
        <v>69.5</v>
      </c>
      <c r="J152" s="23"/>
      <c r="K152" s="23"/>
      <c r="L152" s="23"/>
    </row>
    <row r="153" spans="2:12" x14ac:dyDescent="0.3">
      <c r="B153" s="19">
        <f t="shared" si="8"/>
        <v>149</v>
      </c>
      <c r="C153" s="21">
        <f xml:space="preserve"> RTD("cqg.rtd",,"StudyData", $P$6, "Bar", "", "Time", $O$4,-$B153, $T$4, "", "","False")</f>
        <v>42669.375</v>
      </c>
      <c r="D153" s="22" t="str">
        <f t="shared" si="7"/>
        <v>9:00</v>
      </c>
      <c r="E153" s="22">
        <f xml:space="preserve"> RTD("cqg.rtd",,"StudyData", $P$6, "Bar", "", "Time", $O$4, -$B153,$T$4,$S$4, "","False")</f>
        <v>42669.375</v>
      </c>
      <c r="F153" s="23">
        <f xml:space="preserve"> RTD("cqg.rtd",,"StudyData", $P$6, "Bar", "", "Open", $O$4, -$B153, $T$4,$S$4,,$Q$4,$R$4)</f>
        <v>69.25</v>
      </c>
      <c r="G153" s="23">
        <f xml:space="preserve"> RTD("cqg.rtd",,"StudyData", $P$6, "Bar", "", "High", $O$4, -$B153, $T$4,$S$4,,$Q$4,$R$4)</f>
        <v>70.5</v>
      </c>
      <c r="H153" s="23">
        <f xml:space="preserve"> RTD("cqg.rtd",,"StudyData", $P$6, "Bar", "", "Low", $O$4, -$B153, $T$4,$S$4,,$Q$4,$R$4)</f>
        <v>68.75</v>
      </c>
      <c r="I153" s="23">
        <f xml:space="preserve"> RTD("cqg.rtd",,"StudyData", $P$6, "Bar", "", "Close", $O$4, -$B153, $T$4,$S$4,,$Q$4,$R$4)</f>
        <v>68.75</v>
      </c>
      <c r="J153" s="23"/>
      <c r="K153" s="23"/>
      <c r="L153" s="23"/>
    </row>
    <row r="154" spans="2:12" x14ac:dyDescent="0.3">
      <c r="B154" s="19">
        <f t="shared" si="8"/>
        <v>150</v>
      </c>
      <c r="C154" s="21">
        <f xml:space="preserve"> RTD("cqg.rtd",,"StudyData", $P$6, "Bar", "", "Time", $O$4,-$B154, $T$4, "", "","False")</f>
        <v>42669.364583333336</v>
      </c>
      <c r="D154" s="22" t="str">
        <f t="shared" si="7"/>
        <v>8:45</v>
      </c>
      <c r="E154" s="22">
        <f xml:space="preserve"> RTD("cqg.rtd",,"StudyData", $P$6, "Bar", "", "Time", $O$4, -$B154,$T$4,$S$4, "","False")</f>
        <v>42669.364583333336</v>
      </c>
      <c r="F154" s="23">
        <f xml:space="preserve"> RTD("cqg.rtd",,"StudyData", $P$6, "Bar", "", "Open", $O$4, -$B154, $T$4,$S$4,,$Q$4,$R$4)</f>
        <v>69</v>
      </c>
      <c r="G154" s="23">
        <f xml:space="preserve"> RTD("cqg.rtd",,"StudyData", $P$6, "Bar", "", "High", $O$4, -$B154, $T$4,$S$4,,$Q$4,$R$4)</f>
        <v>70.5</v>
      </c>
      <c r="H154" s="23">
        <f xml:space="preserve"> RTD("cqg.rtd",,"StudyData", $P$6, "Bar", "", "Low", $O$4, -$B154, $T$4,$S$4,,$Q$4,$R$4)</f>
        <v>69</v>
      </c>
      <c r="I154" s="23">
        <f xml:space="preserve"> RTD("cqg.rtd",,"StudyData", $P$6, "Bar", "", "Close", $O$4, -$B154, $T$4,$S$4,,$Q$4,$R$4)</f>
        <v>69.25</v>
      </c>
      <c r="J154" s="23"/>
      <c r="K154" s="23"/>
      <c r="L154" s="23"/>
    </row>
    <row r="155" spans="2:12" x14ac:dyDescent="0.3">
      <c r="B155" s="19">
        <f t="shared" si="8"/>
        <v>151</v>
      </c>
      <c r="C155" s="21">
        <f xml:space="preserve"> RTD("cqg.rtd",,"StudyData", $P$6, "Bar", "", "Time", $O$4,-$B155, $T$4, "", "","False")</f>
        <v>42669.354166666664</v>
      </c>
      <c r="D155" s="22" t="str">
        <f t="shared" si="7"/>
        <v>8:30</v>
      </c>
      <c r="E155" s="22">
        <f xml:space="preserve"> RTD("cqg.rtd",,"StudyData", $P$6, "Bar", "", "Time", $O$4, -$B155,$T$4,$S$4, "","False")</f>
        <v>42669.354166666664</v>
      </c>
      <c r="F155" s="23">
        <f xml:space="preserve"> RTD("cqg.rtd",,"StudyData", $P$6, "Bar", "", "Open", $O$4, -$B155, $T$4,$S$4,,$Q$4,$R$4)</f>
        <v>70.25</v>
      </c>
      <c r="G155" s="23">
        <f xml:space="preserve"> RTD("cqg.rtd",,"StudyData", $P$6, "Bar", "", "High", $O$4, -$B155, $T$4,$S$4,,$Q$4,$R$4)</f>
        <v>70.5</v>
      </c>
      <c r="H155" s="23">
        <f xml:space="preserve"> RTD("cqg.rtd",,"StudyData", $P$6, "Bar", "", "Low", $O$4, -$B155, $T$4,$S$4,,$Q$4,$R$4)</f>
        <v>69.25</v>
      </c>
      <c r="I155" s="23">
        <f xml:space="preserve"> RTD("cqg.rtd",,"StudyData", $P$6, "Bar", "", "Close", $O$4, -$B155, $T$4,$S$4,,$Q$4,$R$4)</f>
        <v>70.25</v>
      </c>
      <c r="J155" s="23"/>
      <c r="K155" s="23"/>
      <c r="L155" s="23"/>
    </row>
    <row r="156" spans="2:12" x14ac:dyDescent="0.3">
      <c r="B156" s="19">
        <f t="shared" si="8"/>
        <v>152</v>
      </c>
      <c r="C156" s="21">
        <f xml:space="preserve"> RTD("cqg.rtd",,"StudyData", $P$6, "Bar", "", "Time", $O$4,-$B156, $T$4, "", "","False")</f>
        <v>42669.3125</v>
      </c>
      <c r="D156" s="22" t="str">
        <f t="shared" si="7"/>
        <v>7:30</v>
      </c>
      <c r="E156" s="22">
        <f xml:space="preserve"> RTD("cqg.rtd",,"StudyData", $P$6, "Bar", "", "Time", $O$4, -$B156,$T$4,$S$4, "","False")</f>
        <v>42669.3125</v>
      </c>
      <c r="F156" s="23">
        <f xml:space="preserve"> RTD("cqg.rtd",,"StudyData", $P$6, "Bar", "", "Open", $O$4, -$B156, $T$4,$S$4,,$Q$4,$R$4)</f>
        <v>69.25</v>
      </c>
      <c r="G156" s="23">
        <f xml:space="preserve"> RTD("cqg.rtd",,"StudyData", $P$6, "Bar", "", "High", $O$4, -$B156, $T$4,$S$4,,$Q$4,$R$4)</f>
        <v>70</v>
      </c>
      <c r="H156" s="23">
        <f xml:space="preserve"> RTD("cqg.rtd",,"StudyData", $P$6, "Bar", "", "Low", $O$4, -$B156, $T$4,$S$4,,$Q$4,$R$4)</f>
        <v>68.25</v>
      </c>
      <c r="I156" s="23">
        <f xml:space="preserve"> RTD("cqg.rtd",,"StudyData", $P$6, "Bar", "", "Close", $O$4, -$B156, $T$4,$S$4,,$Q$4,$R$4)</f>
        <v>69.5</v>
      </c>
      <c r="J156" s="23"/>
      <c r="K156" s="23"/>
      <c r="L156" s="23"/>
    </row>
    <row r="157" spans="2:12" x14ac:dyDescent="0.3">
      <c r="B157" s="19">
        <f t="shared" si="8"/>
        <v>153</v>
      </c>
      <c r="C157" s="21">
        <f xml:space="preserve"> RTD("cqg.rtd",,"StudyData", $P$6, "Bar", "", "Time", $O$4,-$B157, $T$4, "", "","False")</f>
        <v>42669.302083333336</v>
      </c>
      <c r="D157" s="22" t="str">
        <f t="shared" si="7"/>
        <v>7:15</v>
      </c>
      <c r="E157" s="22">
        <f xml:space="preserve"> RTD("cqg.rtd",,"StudyData", $P$6, "Bar", "", "Time", $O$4, -$B157,$T$4,$S$4, "","False")</f>
        <v>42669.302083333336</v>
      </c>
      <c r="F157" s="23">
        <f xml:space="preserve"> RTD("cqg.rtd",,"StudyData", $P$6, "Bar", "", "Open", $O$4, -$B157, $T$4,$S$4,,$Q$4,$R$4)</f>
        <v>69.75</v>
      </c>
      <c r="G157" s="23">
        <f xml:space="preserve"> RTD("cqg.rtd",,"StudyData", $P$6, "Bar", "", "High", $O$4, -$B157, $T$4,$S$4,,$Q$4,$R$4)</f>
        <v>70.25</v>
      </c>
      <c r="H157" s="23">
        <f xml:space="preserve"> RTD("cqg.rtd",,"StudyData", $P$6, "Bar", "", "Low", $O$4, -$B157, $T$4,$S$4,,$Q$4,$R$4)</f>
        <v>68.25</v>
      </c>
      <c r="I157" s="23">
        <f xml:space="preserve"> RTD("cqg.rtd",,"StudyData", $P$6, "Bar", "", "Close", $O$4, -$B157, $T$4,$S$4,,$Q$4,$R$4)</f>
        <v>69.25</v>
      </c>
      <c r="J157" s="23"/>
      <c r="K157" s="23"/>
      <c r="L157" s="23"/>
    </row>
    <row r="158" spans="2:12" x14ac:dyDescent="0.3">
      <c r="B158" s="19">
        <f t="shared" si="8"/>
        <v>154</v>
      </c>
      <c r="C158" s="21">
        <f xml:space="preserve"> RTD("cqg.rtd",,"StudyData", $P$6, "Bar", "", "Time", $O$4,-$B158, $T$4, "", "","False")</f>
        <v>42669.291666666664</v>
      </c>
      <c r="D158" s="22" t="str">
        <f t="shared" si="7"/>
        <v>7:00</v>
      </c>
      <c r="E158" s="22">
        <f xml:space="preserve"> RTD("cqg.rtd",,"StudyData", $P$6, "Bar", "", "Time", $O$4, -$B158,$T$4,$S$4, "","False")</f>
        <v>42669.291666666664</v>
      </c>
      <c r="F158" s="23">
        <f xml:space="preserve"> RTD("cqg.rtd",,"StudyData", $P$6, "Bar", "", "Open", $O$4, -$B158, $T$4,$S$4,,$Q$4,$R$4)</f>
        <v>69.75</v>
      </c>
      <c r="G158" s="23">
        <f xml:space="preserve"> RTD("cqg.rtd",,"StudyData", $P$6, "Bar", "", "High", $O$4, -$B158, $T$4,$S$4,,$Q$4,$R$4)</f>
        <v>70.25</v>
      </c>
      <c r="H158" s="23">
        <f xml:space="preserve"> RTD("cqg.rtd",,"StudyData", $P$6, "Bar", "", "Low", $O$4, -$B158, $T$4,$S$4,,$Q$4,$R$4)</f>
        <v>68.5</v>
      </c>
      <c r="I158" s="23">
        <f xml:space="preserve"> RTD("cqg.rtd",,"StudyData", $P$6, "Bar", "", "Close", $O$4, -$B158, $T$4,$S$4,,$Q$4,$R$4)</f>
        <v>69.75</v>
      </c>
      <c r="J158" s="23"/>
      <c r="K158" s="23"/>
      <c r="L158" s="23"/>
    </row>
    <row r="159" spans="2:12" x14ac:dyDescent="0.3">
      <c r="B159" s="19">
        <f t="shared" si="8"/>
        <v>155</v>
      </c>
      <c r="C159" s="21">
        <f xml:space="preserve"> RTD("cqg.rtd",,"StudyData", $P$6, "Bar", "", "Time", $O$4,-$B159, $T$4, "", "","False")</f>
        <v>42669.28125</v>
      </c>
      <c r="D159" s="22" t="str">
        <f t="shared" si="7"/>
        <v>6:45</v>
      </c>
      <c r="E159" s="22">
        <f xml:space="preserve"> RTD("cqg.rtd",,"StudyData", $P$6, "Bar", "", "Time", $O$4, -$B159,$T$4,$S$4, "","False")</f>
        <v>42669.28125</v>
      </c>
      <c r="F159" s="23">
        <f xml:space="preserve"> RTD("cqg.rtd",,"StudyData", $P$6, "Bar", "", "Open", $O$4, -$B159, $T$4,$S$4,,$Q$4,$R$4)</f>
        <v>69</v>
      </c>
      <c r="G159" s="23">
        <f xml:space="preserve"> RTD("cqg.rtd",,"StudyData", $P$6, "Bar", "", "High", $O$4, -$B159, $T$4,$S$4,,$Q$4,$R$4)</f>
        <v>70</v>
      </c>
      <c r="H159" s="23">
        <f xml:space="preserve"> RTD("cqg.rtd",,"StudyData", $P$6, "Bar", "", "Low", $O$4, -$B159, $T$4,$S$4,,$Q$4,$R$4)</f>
        <v>68.25</v>
      </c>
      <c r="I159" s="23">
        <f xml:space="preserve"> RTD("cqg.rtd",,"StudyData", $P$6, "Bar", "", "Close", $O$4, -$B159, $T$4,$S$4,,$Q$4,$R$4)</f>
        <v>68.75</v>
      </c>
      <c r="J159" s="23"/>
      <c r="K159" s="23"/>
      <c r="L159" s="23"/>
    </row>
    <row r="160" spans="2:12" x14ac:dyDescent="0.3">
      <c r="B160" s="19">
        <f t="shared" si="8"/>
        <v>156</v>
      </c>
      <c r="C160" s="21">
        <f xml:space="preserve"> RTD("cqg.rtd",,"StudyData", $P$6, "Bar", "", "Time", $O$4,-$B160, $T$4, "", "","False")</f>
        <v>42669.270833333336</v>
      </c>
      <c r="D160" s="22" t="str">
        <f t="shared" si="7"/>
        <v>6:30</v>
      </c>
      <c r="E160" s="22">
        <f xml:space="preserve"> RTD("cqg.rtd",,"StudyData", $P$6, "Bar", "", "Time", $O$4, -$B160,$T$4,$S$4, "","False")</f>
        <v>42669.270833333336</v>
      </c>
      <c r="F160" s="23">
        <f xml:space="preserve"> RTD("cqg.rtd",,"StudyData", $P$6, "Bar", "", "Open", $O$4, -$B160, $T$4,$S$4,,$Q$4,$R$4)</f>
        <v>69.75</v>
      </c>
      <c r="G160" s="23">
        <f xml:space="preserve"> RTD("cqg.rtd",,"StudyData", $P$6, "Bar", "", "High", $O$4, -$B160, $T$4,$S$4,,$Q$4,$R$4)</f>
        <v>70.25</v>
      </c>
      <c r="H160" s="23">
        <f xml:space="preserve"> RTD("cqg.rtd",,"StudyData", $P$6, "Bar", "", "Low", $O$4, -$B160, $T$4,$S$4,,$Q$4,$R$4)</f>
        <v>69</v>
      </c>
      <c r="I160" s="23">
        <f xml:space="preserve"> RTD("cqg.rtd",,"StudyData", $P$6, "Bar", "", "Close", $O$4, -$B160, $T$4,$S$4,,$Q$4,$R$4)</f>
        <v>69</v>
      </c>
      <c r="J160" s="23"/>
      <c r="K160" s="23"/>
      <c r="L160" s="23"/>
    </row>
    <row r="161" spans="2:12" x14ac:dyDescent="0.3">
      <c r="B161" s="19">
        <f t="shared" si="8"/>
        <v>157</v>
      </c>
      <c r="C161" s="21">
        <f xml:space="preserve"> RTD("cqg.rtd",,"StudyData", $P$6, "Bar", "", "Time", $O$4,-$B161, $T$4, "", "","False")</f>
        <v>42669.260416666664</v>
      </c>
      <c r="D161" s="22" t="str">
        <f t="shared" si="7"/>
        <v>6:15</v>
      </c>
      <c r="E161" s="22">
        <f xml:space="preserve"> RTD("cqg.rtd",,"StudyData", $P$6, "Bar", "", "Time", $O$4, -$B161,$T$4,$S$4, "","False")</f>
        <v>42669.260416666664</v>
      </c>
      <c r="F161" s="23">
        <f xml:space="preserve"> RTD("cqg.rtd",,"StudyData", $P$6, "Bar", "", "Open", $O$4, -$B161, $T$4,$S$4,,$Q$4,$R$4)</f>
        <v>68.75</v>
      </c>
      <c r="G161" s="23">
        <f xml:space="preserve"> RTD("cqg.rtd",,"StudyData", $P$6, "Bar", "", "High", $O$4, -$B161, $T$4,$S$4,,$Q$4,$R$4)</f>
        <v>70</v>
      </c>
      <c r="H161" s="23">
        <f xml:space="preserve"> RTD("cqg.rtd",,"StudyData", $P$6, "Bar", "", "Low", $O$4, -$B161, $T$4,$S$4,,$Q$4,$R$4)</f>
        <v>68.5</v>
      </c>
      <c r="I161" s="23">
        <f xml:space="preserve"> RTD("cqg.rtd",,"StudyData", $P$6, "Bar", "", "Close", $O$4, -$B161, $T$4,$S$4,,$Q$4,$R$4)</f>
        <v>68.75</v>
      </c>
      <c r="J161" s="23"/>
      <c r="K161" s="23"/>
      <c r="L161" s="23"/>
    </row>
    <row r="162" spans="2:12" x14ac:dyDescent="0.3">
      <c r="B162" s="19">
        <f t="shared" si="8"/>
        <v>158</v>
      </c>
      <c r="C162" s="21">
        <f xml:space="preserve"> RTD("cqg.rtd",,"StudyData", $P$6, "Bar", "", "Time", $O$4,-$B162, $T$4, "", "","False")</f>
        <v>42669.25</v>
      </c>
      <c r="D162" s="22" t="str">
        <f t="shared" si="7"/>
        <v>6:00</v>
      </c>
      <c r="E162" s="22">
        <f xml:space="preserve"> RTD("cqg.rtd",,"StudyData", $P$6, "Bar", "", "Time", $O$4, -$B162,$T$4,$S$4, "","False")</f>
        <v>42669.25</v>
      </c>
      <c r="F162" s="23">
        <f xml:space="preserve"> RTD("cqg.rtd",,"StudyData", $P$6, "Bar", "", "Open", $O$4, -$B162, $T$4,$S$4,,$Q$4,$R$4)</f>
        <v>70</v>
      </c>
      <c r="G162" s="23">
        <f xml:space="preserve"> RTD("cqg.rtd",,"StudyData", $P$6, "Bar", "", "High", $O$4, -$B162, $T$4,$S$4,,$Q$4,$R$4)</f>
        <v>70</v>
      </c>
      <c r="H162" s="23">
        <f xml:space="preserve"> RTD("cqg.rtd",,"StudyData", $P$6, "Bar", "", "Low", $O$4, -$B162, $T$4,$S$4,,$Q$4,$R$4)</f>
        <v>68.75</v>
      </c>
      <c r="I162" s="23">
        <f xml:space="preserve"> RTD("cqg.rtd",,"StudyData", $P$6, "Bar", "", "Close", $O$4, -$B162, $T$4,$S$4,,$Q$4,$R$4)</f>
        <v>68.75</v>
      </c>
      <c r="J162" s="23"/>
      <c r="K162" s="23"/>
      <c r="L162" s="23"/>
    </row>
    <row r="163" spans="2:12" x14ac:dyDescent="0.3">
      <c r="B163" s="19">
        <f t="shared" si="8"/>
        <v>159</v>
      </c>
      <c r="C163" s="21">
        <f xml:space="preserve"> RTD("cqg.rtd",,"StudyData", $P$6, "Bar", "", "Time", $O$4,-$B163, $T$4, "", "","False")</f>
        <v>42669.239583333336</v>
      </c>
      <c r="D163" s="22" t="str">
        <f t="shared" si="7"/>
        <v>5:45</v>
      </c>
      <c r="E163" s="22">
        <f xml:space="preserve"> RTD("cqg.rtd",,"StudyData", $P$6, "Bar", "", "Time", $O$4, -$B163,$T$4,$S$4, "","False")</f>
        <v>42669.239583333336</v>
      </c>
      <c r="F163" s="23">
        <f xml:space="preserve"> RTD("cqg.rtd",,"StudyData", $P$6, "Bar", "", "Open", $O$4, -$B163, $T$4,$S$4,,$Q$4,$R$4)</f>
        <v>68.75</v>
      </c>
      <c r="G163" s="23">
        <f xml:space="preserve"> RTD("cqg.rtd",,"StudyData", $P$6, "Bar", "", "High", $O$4, -$B163, $T$4,$S$4,,$Q$4,$R$4)</f>
        <v>70</v>
      </c>
      <c r="H163" s="23">
        <f xml:space="preserve"> RTD("cqg.rtd",,"StudyData", $P$6, "Bar", "", "Low", $O$4, -$B163, $T$4,$S$4,,$Q$4,$R$4)</f>
        <v>68.75</v>
      </c>
      <c r="I163" s="23">
        <f xml:space="preserve"> RTD("cqg.rtd",,"StudyData", $P$6, "Bar", "", "Close", $O$4, -$B163, $T$4,$S$4,,$Q$4,$R$4)</f>
        <v>70</v>
      </c>
      <c r="J163" s="23"/>
      <c r="K163" s="23"/>
      <c r="L163" s="23"/>
    </row>
    <row r="164" spans="2:12" x14ac:dyDescent="0.3">
      <c r="B164" s="19">
        <f t="shared" si="8"/>
        <v>160</v>
      </c>
      <c r="C164" s="21">
        <f xml:space="preserve"> RTD("cqg.rtd",,"StudyData", $P$6, "Bar", "", "Time", $O$4,-$B164, $T$4, "", "","False")</f>
        <v>42669.229166666664</v>
      </c>
      <c r="D164" s="22" t="str">
        <f t="shared" si="7"/>
        <v>5:30</v>
      </c>
      <c r="E164" s="22">
        <f xml:space="preserve"> RTD("cqg.rtd",,"StudyData", $P$6, "Bar", "", "Time", $O$4, -$B164,$T$4,$S$4, "","False")</f>
        <v>42669.229166666664</v>
      </c>
      <c r="F164" s="23">
        <f xml:space="preserve"> RTD("cqg.rtd",,"StudyData", $P$6, "Bar", "", "Open", $O$4, -$B164, $T$4,$S$4,,$Q$4,$R$4)</f>
        <v>68.75</v>
      </c>
      <c r="G164" s="23">
        <f xml:space="preserve"> RTD("cqg.rtd",,"StudyData", $P$6, "Bar", "", "High", $O$4, -$B164, $T$4,$S$4,,$Q$4,$R$4)</f>
        <v>70</v>
      </c>
      <c r="H164" s="23">
        <f xml:space="preserve"> RTD("cqg.rtd",,"StudyData", $P$6, "Bar", "", "Low", $O$4, -$B164, $T$4,$S$4,,$Q$4,$R$4)</f>
        <v>68.75</v>
      </c>
      <c r="I164" s="23">
        <f xml:space="preserve"> RTD("cqg.rtd",,"StudyData", $P$6, "Bar", "", "Close", $O$4, -$B164, $T$4,$S$4,,$Q$4,$R$4)</f>
        <v>68.75</v>
      </c>
      <c r="J164" s="23"/>
      <c r="K164" s="23"/>
      <c r="L164" s="23"/>
    </row>
    <row r="165" spans="2:12" x14ac:dyDescent="0.3">
      <c r="B165" s="19">
        <f t="shared" si="8"/>
        <v>161</v>
      </c>
      <c r="C165" s="21">
        <f xml:space="preserve"> RTD("cqg.rtd",,"StudyData", $P$6, "Bar", "", "Time", $O$4,-$B165, $T$4, "", "","False")</f>
        <v>42669.21875</v>
      </c>
      <c r="D165" s="22" t="str">
        <f t="shared" si="7"/>
        <v>5:15</v>
      </c>
      <c r="E165" s="22">
        <f xml:space="preserve"> RTD("cqg.rtd",,"StudyData", $P$6, "Bar", "", "Time", $O$4, -$B165,$T$4,$S$4, "","False")</f>
        <v>42669.21875</v>
      </c>
      <c r="F165" s="23">
        <f xml:space="preserve"> RTD("cqg.rtd",,"StudyData", $P$6, "Bar", "", "Open", $O$4, -$B165, $T$4,$S$4,,$Q$4,$R$4)</f>
        <v>68.75</v>
      </c>
      <c r="G165" s="23">
        <f xml:space="preserve"> RTD("cqg.rtd",,"StudyData", $P$6, "Bar", "", "High", $O$4, -$B165, $T$4,$S$4,,$Q$4,$R$4)</f>
        <v>70</v>
      </c>
      <c r="H165" s="23">
        <f xml:space="preserve"> RTD("cqg.rtd",,"StudyData", $P$6, "Bar", "", "Low", $O$4, -$B165, $T$4,$S$4,,$Q$4,$R$4)</f>
        <v>68.75</v>
      </c>
      <c r="I165" s="23">
        <f xml:space="preserve"> RTD("cqg.rtd",,"StudyData", $P$6, "Bar", "", "Close", $O$4, -$B165, $T$4,$S$4,,$Q$4,$R$4)</f>
        <v>70</v>
      </c>
      <c r="J165" s="23"/>
      <c r="K165" s="23"/>
      <c r="L165" s="23"/>
    </row>
    <row r="166" spans="2:12" x14ac:dyDescent="0.3">
      <c r="B166" s="19">
        <f t="shared" si="8"/>
        <v>162</v>
      </c>
      <c r="C166" s="21">
        <f xml:space="preserve"> RTD("cqg.rtd",,"StudyData", $P$6, "Bar", "", "Time", $O$4,-$B166, $T$4, "", "","False")</f>
        <v>42669.208333333336</v>
      </c>
      <c r="D166" s="22" t="str">
        <f t="shared" si="7"/>
        <v>5:00</v>
      </c>
      <c r="E166" s="22">
        <f xml:space="preserve"> RTD("cqg.rtd",,"StudyData", $P$6, "Bar", "", "Time", $O$4, -$B166,$T$4,$S$4, "","False")</f>
        <v>42669.208333333336</v>
      </c>
      <c r="F166" s="23">
        <f xml:space="preserve"> RTD("cqg.rtd",,"StudyData", $P$6, "Bar", "", "Open", $O$4, -$B166, $T$4,$S$4,,$Q$4,$R$4)</f>
        <v>70.5</v>
      </c>
      <c r="G166" s="23">
        <f xml:space="preserve"> RTD("cqg.rtd",,"StudyData", $P$6, "Bar", "", "High", $O$4, -$B166, $T$4,$S$4,,$Q$4,$R$4)</f>
        <v>70.5</v>
      </c>
      <c r="H166" s="23">
        <f xml:space="preserve"> RTD("cqg.rtd",,"StudyData", $P$6, "Bar", "", "Low", $O$4, -$B166, $T$4,$S$4,,$Q$4,$R$4)</f>
        <v>68.75</v>
      </c>
      <c r="I166" s="23">
        <f xml:space="preserve"> RTD("cqg.rtd",,"StudyData", $P$6, "Bar", "", "Close", $O$4, -$B166, $T$4,$S$4,,$Q$4,$R$4)</f>
        <v>70.25</v>
      </c>
      <c r="J166" s="23"/>
      <c r="K166" s="23"/>
      <c r="L166" s="23"/>
    </row>
    <row r="167" spans="2:12" x14ac:dyDescent="0.3">
      <c r="B167" s="19">
        <f t="shared" si="8"/>
        <v>163</v>
      </c>
      <c r="C167" s="21">
        <f xml:space="preserve"> RTD("cqg.rtd",,"StudyData", $P$6, "Bar", "", "Time", $O$4,-$B167, $T$4, "", "","False")</f>
        <v>42669.197916666664</v>
      </c>
      <c r="D167" s="22" t="str">
        <f t="shared" si="7"/>
        <v>4:45</v>
      </c>
      <c r="E167" s="22">
        <f xml:space="preserve"> RTD("cqg.rtd",,"StudyData", $P$6, "Bar", "", "Time", $O$4, -$B167,$T$4,$S$4, "","False")</f>
        <v>42669.197916666664</v>
      </c>
      <c r="F167" s="23">
        <f xml:space="preserve"> RTD("cqg.rtd",,"StudyData", $P$6, "Bar", "", "Open", $O$4, -$B167, $T$4,$S$4,,$Q$4,$R$4)</f>
        <v>69</v>
      </c>
      <c r="G167" s="23">
        <f xml:space="preserve"> RTD("cqg.rtd",,"StudyData", $P$6, "Bar", "", "High", $O$4, -$B167, $T$4,$S$4,,$Q$4,$R$4)</f>
        <v>71</v>
      </c>
      <c r="H167" s="23">
        <f xml:space="preserve"> RTD("cqg.rtd",,"StudyData", $P$6, "Bar", "", "Low", $O$4, -$B167, $T$4,$S$4,,$Q$4,$R$4)</f>
        <v>69</v>
      </c>
      <c r="I167" s="23">
        <f xml:space="preserve"> RTD("cqg.rtd",,"StudyData", $P$6, "Bar", "", "Close", $O$4, -$B167, $T$4,$S$4,,$Q$4,$R$4)</f>
        <v>70.5</v>
      </c>
      <c r="J167" s="23"/>
      <c r="K167" s="23"/>
      <c r="L167" s="23"/>
    </row>
    <row r="168" spans="2:12" x14ac:dyDescent="0.3">
      <c r="B168" s="19">
        <f t="shared" si="8"/>
        <v>164</v>
      </c>
      <c r="C168" s="21">
        <f xml:space="preserve"> RTD("cqg.rtd",,"StudyData", $P$6, "Bar", "", "Time", $O$4,-$B168, $T$4, "", "","False")</f>
        <v>42669.1875</v>
      </c>
      <c r="D168" s="22" t="str">
        <f t="shared" si="7"/>
        <v>4:30</v>
      </c>
      <c r="E168" s="22">
        <f xml:space="preserve"> RTD("cqg.rtd",,"StudyData", $P$6, "Bar", "", "Time", $O$4, -$B168,$T$4,$S$4, "","False")</f>
        <v>42669.1875</v>
      </c>
      <c r="F168" s="23">
        <f xml:space="preserve"> RTD("cqg.rtd",,"StudyData", $P$6, "Bar", "", "Open", $O$4, -$B168, $T$4,$S$4,,$Q$4,$R$4)</f>
        <v>69.75</v>
      </c>
      <c r="G168" s="23">
        <f xml:space="preserve"> RTD("cqg.rtd",,"StudyData", $P$6, "Bar", "", "High", $O$4, -$B168, $T$4,$S$4,,$Q$4,$R$4)</f>
        <v>70.5</v>
      </c>
      <c r="H168" s="23">
        <f xml:space="preserve"> RTD("cqg.rtd",,"StudyData", $P$6, "Bar", "", "Low", $O$4, -$B168, $T$4,$S$4,,$Q$4,$R$4)</f>
        <v>68.75</v>
      </c>
      <c r="I168" s="23">
        <f xml:space="preserve"> RTD("cqg.rtd",,"StudyData", $P$6, "Bar", "", "Close", $O$4, -$B168, $T$4,$S$4,,$Q$4,$R$4)</f>
        <v>69</v>
      </c>
      <c r="J168" s="23"/>
      <c r="K168" s="23"/>
      <c r="L168" s="23"/>
    </row>
    <row r="169" spans="2:12" x14ac:dyDescent="0.3">
      <c r="B169" s="19">
        <f t="shared" si="8"/>
        <v>165</v>
      </c>
      <c r="C169" s="21">
        <f xml:space="preserve"> RTD("cqg.rtd",,"StudyData", $P$6, "Bar", "", "Time", $O$4,-$B169, $T$4, "", "","False")</f>
        <v>42669.177083333336</v>
      </c>
      <c r="D169" s="22" t="str">
        <f t="shared" si="7"/>
        <v>4:15</v>
      </c>
      <c r="E169" s="22">
        <f xml:space="preserve"> RTD("cqg.rtd",,"StudyData", $P$6, "Bar", "", "Time", $O$4, -$B169,$T$4,$S$4, "","False")</f>
        <v>42669.177083333336</v>
      </c>
      <c r="F169" s="23">
        <f xml:space="preserve"> RTD("cqg.rtd",,"StudyData", $P$6, "Bar", "", "Open", $O$4, -$B169, $T$4,$S$4,,$Q$4,$R$4)</f>
        <v>70</v>
      </c>
      <c r="G169" s="23">
        <f xml:space="preserve"> RTD("cqg.rtd",,"StudyData", $P$6, "Bar", "", "High", $O$4, -$B169, $T$4,$S$4,,$Q$4,$R$4)</f>
        <v>70.5</v>
      </c>
      <c r="H169" s="23">
        <f xml:space="preserve"> RTD("cqg.rtd",,"StudyData", $P$6, "Bar", "", "Low", $O$4, -$B169, $T$4,$S$4,,$Q$4,$R$4)</f>
        <v>69.25</v>
      </c>
      <c r="I169" s="23">
        <f xml:space="preserve"> RTD("cqg.rtd",,"StudyData", $P$6, "Bar", "", "Close", $O$4, -$B169, $T$4,$S$4,,$Q$4,$R$4)</f>
        <v>69.5</v>
      </c>
      <c r="J169" s="23"/>
      <c r="K169" s="23"/>
      <c r="L169" s="23"/>
    </row>
    <row r="170" spans="2:12" x14ac:dyDescent="0.3">
      <c r="B170" s="19">
        <f t="shared" si="8"/>
        <v>166</v>
      </c>
      <c r="C170" s="21">
        <f xml:space="preserve"> RTD("cqg.rtd",,"StudyData", $P$6, "Bar", "", "Time", $O$4,-$B170, $T$4, "", "","False")</f>
        <v>42669.166666666664</v>
      </c>
      <c r="D170" s="22" t="str">
        <f t="shared" si="7"/>
        <v>4:00</v>
      </c>
      <c r="E170" s="22">
        <f xml:space="preserve"> RTD("cqg.rtd",,"StudyData", $P$6, "Bar", "", "Time", $O$4, -$B170,$T$4,$S$4, "","False")</f>
        <v>42669.166666666664</v>
      </c>
      <c r="F170" s="23">
        <f xml:space="preserve"> RTD("cqg.rtd",,"StudyData", $P$6, "Bar", "", "Open", $O$4, -$B170, $T$4,$S$4,,$Q$4,$R$4)</f>
        <v>70.25</v>
      </c>
      <c r="G170" s="23">
        <f xml:space="preserve"> RTD("cqg.rtd",,"StudyData", $P$6, "Bar", "", "High", $O$4, -$B170, $T$4,$S$4,,$Q$4,$R$4)</f>
        <v>70.25</v>
      </c>
      <c r="H170" s="23">
        <f xml:space="preserve"> RTD("cqg.rtd",,"StudyData", $P$6, "Bar", "", "Low", $O$4, -$B170, $T$4,$S$4,,$Q$4,$R$4)</f>
        <v>68.75</v>
      </c>
      <c r="I170" s="23">
        <f xml:space="preserve"> RTD("cqg.rtd",,"StudyData", $P$6, "Bar", "", "Close", $O$4, -$B170, $T$4,$S$4,,$Q$4,$R$4)</f>
        <v>68.75</v>
      </c>
      <c r="J170" s="23"/>
      <c r="K170" s="23"/>
      <c r="L170" s="23"/>
    </row>
    <row r="171" spans="2:12" x14ac:dyDescent="0.3">
      <c r="B171" s="19">
        <f t="shared" si="8"/>
        <v>167</v>
      </c>
      <c r="C171" s="21">
        <f xml:space="preserve"> RTD("cqg.rtd",,"StudyData", $P$6, "Bar", "", "Time", $O$4,-$B171, $T$4, "", "","False")</f>
        <v>42669.15625</v>
      </c>
      <c r="D171" s="22" t="str">
        <f t="shared" si="7"/>
        <v>3:45</v>
      </c>
      <c r="E171" s="22">
        <f xml:space="preserve"> RTD("cqg.rtd",,"StudyData", $P$6, "Bar", "", "Time", $O$4, -$B171,$T$4,$S$4, "","False")</f>
        <v>42669.15625</v>
      </c>
      <c r="F171" s="23">
        <f xml:space="preserve"> RTD("cqg.rtd",,"StudyData", $P$6, "Bar", "", "Open", $O$4, -$B171, $T$4,$S$4,,$Q$4,$R$4)</f>
        <v>69.5</v>
      </c>
      <c r="G171" s="23">
        <f xml:space="preserve"> RTD("cqg.rtd",,"StudyData", $P$6, "Bar", "", "High", $O$4, -$B171, $T$4,$S$4,,$Q$4,$R$4)</f>
        <v>70.5</v>
      </c>
      <c r="H171" s="23">
        <f xml:space="preserve"> RTD("cqg.rtd",,"StudyData", $P$6, "Bar", "", "Low", $O$4, -$B171, $T$4,$S$4,,$Q$4,$R$4)</f>
        <v>68.75</v>
      </c>
      <c r="I171" s="23">
        <f xml:space="preserve"> RTD("cqg.rtd",,"StudyData", $P$6, "Bar", "", "Close", $O$4, -$B171, $T$4,$S$4,,$Q$4,$R$4)</f>
        <v>69</v>
      </c>
      <c r="J171" s="23"/>
      <c r="K171" s="23"/>
      <c r="L171" s="23"/>
    </row>
    <row r="172" spans="2:12" x14ac:dyDescent="0.3">
      <c r="B172" s="19">
        <f t="shared" si="8"/>
        <v>168</v>
      </c>
      <c r="C172" s="21">
        <f xml:space="preserve"> RTD("cqg.rtd",,"StudyData", $P$6, "Bar", "", "Time", $O$4,-$B172, $T$4, "", "","False")</f>
        <v>42669.145833333336</v>
      </c>
      <c r="D172" s="22" t="str">
        <f t="shared" si="7"/>
        <v>3:30</v>
      </c>
      <c r="E172" s="22">
        <f xml:space="preserve"> RTD("cqg.rtd",,"StudyData", $P$6, "Bar", "", "Time", $O$4, -$B172,$T$4,$S$4, "","False")</f>
        <v>42669.145833333336</v>
      </c>
      <c r="F172" s="23">
        <f xml:space="preserve"> RTD("cqg.rtd",,"StudyData", $P$6, "Bar", "", "Open", $O$4, -$B172, $T$4,$S$4,,$Q$4,$R$4)</f>
        <v>69.75</v>
      </c>
      <c r="G172" s="23">
        <f xml:space="preserve"> RTD("cqg.rtd",,"StudyData", $P$6, "Bar", "", "High", $O$4, -$B172, $T$4,$S$4,,$Q$4,$R$4)</f>
        <v>71</v>
      </c>
      <c r="H172" s="23">
        <f xml:space="preserve"> RTD("cqg.rtd",,"StudyData", $P$6, "Bar", "", "Low", $O$4, -$B172, $T$4,$S$4,,$Q$4,$R$4)</f>
        <v>69.25</v>
      </c>
      <c r="I172" s="23">
        <f xml:space="preserve"> RTD("cqg.rtd",,"StudyData", $P$6, "Bar", "", "Close", $O$4, -$B172, $T$4,$S$4,,$Q$4,$R$4)</f>
        <v>69.75</v>
      </c>
      <c r="J172" s="23"/>
      <c r="K172" s="23"/>
      <c r="L172" s="23"/>
    </row>
    <row r="173" spans="2:12" x14ac:dyDescent="0.3">
      <c r="B173" s="19">
        <f t="shared" si="8"/>
        <v>169</v>
      </c>
      <c r="C173" s="21">
        <f xml:space="preserve"> RTD("cqg.rtd",,"StudyData", $P$6, "Bar", "", "Time", $O$4,-$B173, $T$4, "", "","False")</f>
        <v>42669.135416666664</v>
      </c>
      <c r="D173" s="22" t="str">
        <f t="shared" si="7"/>
        <v>3:15</v>
      </c>
      <c r="E173" s="22">
        <f xml:space="preserve"> RTD("cqg.rtd",,"StudyData", $P$6, "Bar", "", "Time", $O$4, -$B173,$T$4,$S$4, "","False")</f>
        <v>42669.135416666664</v>
      </c>
      <c r="F173" s="23">
        <f xml:space="preserve"> RTD("cqg.rtd",,"StudyData", $P$6, "Bar", "", "Open", $O$4, -$B173, $T$4,$S$4,,$Q$4,$R$4)</f>
        <v>70.75</v>
      </c>
      <c r="G173" s="23">
        <f xml:space="preserve"> RTD("cqg.rtd",,"StudyData", $P$6, "Bar", "", "High", $O$4, -$B173, $T$4,$S$4,,$Q$4,$R$4)</f>
        <v>71</v>
      </c>
      <c r="H173" s="23">
        <f xml:space="preserve"> RTD("cqg.rtd",,"StudyData", $P$6, "Bar", "", "Low", $O$4, -$B173, $T$4,$S$4,,$Q$4,$R$4)</f>
        <v>69.25</v>
      </c>
      <c r="I173" s="23">
        <f xml:space="preserve"> RTD("cqg.rtd",,"StudyData", $P$6, "Bar", "", "Close", $O$4, -$B173, $T$4,$S$4,,$Q$4,$R$4)</f>
        <v>69.75</v>
      </c>
      <c r="J173" s="23"/>
      <c r="K173" s="23"/>
      <c r="L173" s="23"/>
    </row>
    <row r="174" spans="2:12" x14ac:dyDescent="0.3">
      <c r="B174" s="19">
        <f t="shared" si="8"/>
        <v>170</v>
      </c>
      <c r="C174" s="21">
        <f xml:space="preserve"> RTD("cqg.rtd",,"StudyData", $P$6, "Bar", "", "Time", $O$4,-$B174, $T$4, "", "","False")</f>
        <v>42669.125</v>
      </c>
      <c r="D174" s="22" t="str">
        <f t="shared" si="7"/>
        <v>3:00</v>
      </c>
      <c r="E174" s="22">
        <f xml:space="preserve"> RTD("cqg.rtd",,"StudyData", $P$6, "Bar", "", "Time", $O$4, -$B174,$T$4,$S$4, "","False")</f>
        <v>42669.125</v>
      </c>
      <c r="F174" s="23">
        <f xml:space="preserve"> RTD("cqg.rtd",,"StudyData", $P$6, "Bar", "", "Open", $O$4, -$B174, $T$4,$S$4,,$Q$4,$R$4)</f>
        <v>71.25</v>
      </c>
      <c r="G174" s="23">
        <f xml:space="preserve"> RTD("cqg.rtd",,"StudyData", $P$6, "Bar", "", "High", $O$4, -$B174, $T$4,$S$4,,$Q$4,$R$4)</f>
        <v>71.25</v>
      </c>
      <c r="H174" s="23">
        <f xml:space="preserve"> RTD("cqg.rtd",,"StudyData", $P$6, "Bar", "", "Low", $O$4, -$B174, $T$4,$S$4,,$Q$4,$R$4)</f>
        <v>69.5</v>
      </c>
      <c r="I174" s="23">
        <f xml:space="preserve"> RTD("cqg.rtd",,"StudyData", $P$6, "Bar", "", "Close", $O$4, -$B174, $T$4,$S$4,,$Q$4,$R$4)</f>
        <v>70.75</v>
      </c>
      <c r="J174" s="23"/>
      <c r="K174" s="23"/>
      <c r="L174" s="23"/>
    </row>
    <row r="175" spans="2:12" x14ac:dyDescent="0.3">
      <c r="B175" s="19">
        <f t="shared" si="8"/>
        <v>171</v>
      </c>
      <c r="C175" s="21">
        <f xml:space="preserve"> RTD("cqg.rtd",,"StudyData", $P$6, "Bar", "", "Time", $O$4,-$B175, $T$4, "", "","False")</f>
        <v>42669.114583333336</v>
      </c>
      <c r="D175" s="22" t="str">
        <f t="shared" si="7"/>
        <v>2:45</v>
      </c>
      <c r="E175" s="22">
        <f xml:space="preserve"> RTD("cqg.rtd",,"StudyData", $P$6, "Bar", "", "Time", $O$4, -$B175,$T$4,$S$4, "","False")</f>
        <v>42669.114583333336</v>
      </c>
      <c r="F175" s="23">
        <f xml:space="preserve"> RTD("cqg.rtd",,"StudyData", $P$6, "Bar", "", "Open", $O$4, -$B175, $T$4,$S$4,,$Q$4,$R$4)</f>
        <v>69.5</v>
      </c>
      <c r="G175" s="23">
        <f xml:space="preserve"> RTD("cqg.rtd",,"StudyData", $P$6, "Bar", "", "High", $O$4, -$B175, $T$4,$S$4,,$Q$4,$R$4)</f>
        <v>71.25</v>
      </c>
      <c r="H175" s="23">
        <f xml:space="preserve"> RTD("cqg.rtd",,"StudyData", $P$6, "Bar", "", "Low", $O$4, -$B175, $T$4,$S$4,,$Q$4,$R$4)</f>
        <v>69.5</v>
      </c>
      <c r="I175" s="23">
        <f xml:space="preserve"> RTD("cqg.rtd",,"StudyData", $P$6, "Bar", "", "Close", $O$4, -$B175, $T$4,$S$4,,$Q$4,$R$4)</f>
        <v>70</v>
      </c>
      <c r="J175" s="23"/>
      <c r="K175" s="23"/>
      <c r="L175" s="23"/>
    </row>
    <row r="176" spans="2:12" x14ac:dyDescent="0.3">
      <c r="B176" s="19">
        <f t="shared" si="8"/>
        <v>172</v>
      </c>
      <c r="C176" s="21">
        <f xml:space="preserve"> RTD("cqg.rtd",,"StudyData", $P$6, "Bar", "", "Time", $O$4,-$B176, $T$4, "", "","False")</f>
        <v>42669.104166666664</v>
      </c>
      <c r="D176" s="22" t="str">
        <f t="shared" si="7"/>
        <v>2:30</v>
      </c>
      <c r="E176" s="22">
        <f xml:space="preserve"> RTD("cqg.rtd",,"StudyData", $P$6, "Bar", "", "Time", $O$4, -$B176,$T$4,$S$4, "","False")</f>
        <v>42669.104166666664</v>
      </c>
      <c r="F176" s="23">
        <f xml:space="preserve"> RTD("cqg.rtd",,"StudyData", $P$6, "Bar", "", "Open", $O$4, -$B176, $T$4,$S$4,,$Q$4,$R$4)</f>
        <v>70</v>
      </c>
      <c r="G176" s="23">
        <f xml:space="preserve"> RTD("cqg.rtd",,"StudyData", $P$6, "Bar", "", "High", $O$4, -$B176, $T$4,$S$4,,$Q$4,$R$4)</f>
        <v>70.25</v>
      </c>
      <c r="H176" s="23">
        <f xml:space="preserve"> RTD("cqg.rtd",,"StudyData", $P$6, "Bar", "", "Low", $O$4, -$B176, $T$4,$S$4,,$Q$4,$R$4)</f>
        <v>69.25</v>
      </c>
      <c r="I176" s="23">
        <f xml:space="preserve"> RTD("cqg.rtd",,"StudyData", $P$6, "Bar", "", "Close", $O$4, -$B176, $T$4,$S$4,,$Q$4,$R$4)</f>
        <v>70</v>
      </c>
      <c r="J176" s="23"/>
      <c r="K176" s="23"/>
      <c r="L176" s="23"/>
    </row>
    <row r="177" spans="2:12" x14ac:dyDescent="0.3">
      <c r="B177" s="19">
        <f t="shared" si="8"/>
        <v>173</v>
      </c>
      <c r="C177" s="21">
        <f xml:space="preserve"> RTD("cqg.rtd",,"StudyData", $P$6, "Bar", "", "Time", $O$4,-$B177, $T$4, "", "","False")</f>
        <v>42669.09375</v>
      </c>
      <c r="D177" s="22" t="str">
        <f t="shared" si="7"/>
        <v>2:15</v>
      </c>
      <c r="E177" s="22">
        <f xml:space="preserve"> RTD("cqg.rtd",,"StudyData", $P$6, "Bar", "", "Time", $O$4, -$B177,$T$4,$S$4, "","False")</f>
        <v>42669.09375</v>
      </c>
      <c r="F177" s="23">
        <f xml:space="preserve"> RTD("cqg.rtd",,"StudyData", $P$6, "Bar", "", "Open", $O$4, -$B177, $T$4,$S$4,,$Q$4,$R$4)</f>
        <v>70.25</v>
      </c>
      <c r="G177" s="23">
        <f xml:space="preserve"> RTD("cqg.rtd",,"StudyData", $P$6, "Bar", "", "High", $O$4, -$B177, $T$4,$S$4,,$Q$4,$R$4)</f>
        <v>71.25</v>
      </c>
      <c r="H177" s="23">
        <f xml:space="preserve"> RTD("cqg.rtd",,"StudyData", $P$6, "Bar", "", "Low", $O$4, -$B177, $T$4,$S$4,,$Q$4,$R$4)</f>
        <v>69.75</v>
      </c>
      <c r="I177" s="23">
        <f xml:space="preserve"> RTD("cqg.rtd",,"StudyData", $P$6, "Bar", "", "Close", $O$4, -$B177, $T$4,$S$4,,$Q$4,$R$4)</f>
        <v>69.75</v>
      </c>
      <c r="J177" s="23"/>
      <c r="K177" s="23"/>
      <c r="L177" s="23"/>
    </row>
    <row r="178" spans="2:12" x14ac:dyDescent="0.3">
      <c r="B178" s="19">
        <f t="shared" si="8"/>
        <v>174</v>
      </c>
      <c r="C178" s="21">
        <f xml:space="preserve"> RTD("cqg.rtd",,"StudyData", $P$6, "Bar", "", "Time", $O$4,-$B178, $T$4, "", "","False")</f>
        <v>42669.083333333336</v>
      </c>
      <c r="D178" s="22" t="str">
        <f t="shared" si="7"/>
        <v>2:00</v>
      </c>
      <c r="E178" s="22">
        <f xml:space="preserve"> RTD("cqg.rtd",,"StudyData", $P$6, "Bar", "", "Time", $O$4, -$B178,$T$4,$S$4, "","False")</f>
        <v>42669.083333333336</v>
      </c>
      <c r="F178" s="23">
        <f xml:space="preserve"> RTD("cqg.rtd",,"StudyData", $P$6, "Bar", "", "Open", $O$4, -$B178, $T$4,$S$4,,$Q$4,$R$4)</f>
        <v>69.5</v>
      </c>
      <c r="G178" s="23">
        <f xml:space="preserve"> RTD("cqg.rtd",,"StudyData", $P$6, "Bar", "", "High", $O$4, -$B178, $T$4,$S$4,,$Q$4,$R$4)</f>
        <v>71.25</v>
      </c>
      <c r="H178" s="23">
        <f xml:space="preserve"> RTD("cqg.rtd",,"StudyData", $P$6, "Bar", "", "Low", $O$4, -$B178, $T$4,$S$4,,$Q$4,$R$4)</f>
        <v>69.5</v>
      </c>
      <c r="I178" s="23">
        <f xml:space="preserve"> RTD("cqg.rtd",,"StudyData", $P$6, "Bar", "", "Close", $O$4, -$B178, $T$4,$S$4,,$Q$4,$R$4)</f>
        <v>70.25</v>
      </c>
      <c r="J178" s="23"/>
      <c r="K178" s="23"/>
      <c r="L178" s="23"/>
    </row>
    <row r="179" spans="2:12" x14ac:dyDescent="0.3">
      <c r="B179" s="19">
        <f t="shared" si="8"/>
        <v>175</v>
      </c>
      <c r="C179" s="21">
        <f xml:space="preserve"> RTD("cqg.rtd",,"StudyData", $P$6, "Bar", "", "Time", $O$4,-$B179, $T$4, "", "","False")</f>
        <v>42669.072916666664</v>
      </c>
      <c r="D179" s="22" t="str">
        <f t="shared" si="7"/>
        <v>1:45</v>
      </c>
      <c r="E179" s="22">
        <f xml:space="preserve"> RTD("cqg.rtd",,"StudyData", $P$6, "Bar", "", "Time", $O$4, -$B179,$T$4,$S$4, "","False")</f>
        <v>42669.072916666664</v>
      </c>
      <c r="F179" s="23">
        <f xml:space="preserve"> RTD("cqg.rtd",,"StudyData", $P$6, "Bar", "", "Open", $O$4, -$B179, $T$4,$S$4,,$Q$4,$R$4)</f>
        <v>70.5</v>
      </c>
      <c r="G179" s="23">
        <f xml:space="preserve"> RTD("cqg.rtd",,"StudyData", $P$6, "Bar", "", "High", $O$4, -$B179, $T$4,$S$4,,$Q$4,$R$4)</f>
        <v>71.25</v>
      </c>
      <c r="H179" s="23">
        <f xml:space="preserve"> RTD("cqg.rtd",,"StudyData", $P$6, "Bar", "", "Low", $O$4, -$B179, $T$4,$S$4,,$Q$4,$R$4)</f>
        <v>69.25</v>
      </c>
      <c r="I179" s="23">
        <f xml:space="preserve"> RTD("cqg.rtd",,"StudyData", $P$6, "Bar", "", "Close", $O$4, -$B179, $T$4,$S$4,,$Q$4,$R$4)</f>
        <v>69.5</v>
      </c>
      <c r="J179" s="23"/>
      <c r="K179" s="23"/>
      <c r="L179" s="23"/>
    </row>
    <row r="180" spans="2:12" x14ac:dyDescent="0.3">
      <c r="B180" s="19">
        <f t="shared" si="8"/>
        <v>176</v>
      </c>
      <c r="C180" s="21">
        <f xml:space="preserve"> RTD("cqg.rtd",,"StudyData", $P$6, "Bar", "", "Time", $O$4,-$B180, $T$4, "", "","False")</f>
        <v>42669.0625</v>
      </c>
      <c r="D180" s="22" t="str">
        <f t="shared" si="7"/>
        <v>1:30</v>
      </c>
      <c r="E180" s="22">
        <f xml:space="preserve"> RTD("cqg.rtd",,"StudyData", $P$6, "Bar", "", "Time", $O$4, -$B180,$T$4,$S$4, "","False")</f>
        <v>42669.0625</v>
      </c>
      <c r="F180" s="23">
        <f xml:space="preserve"> RTD("cqg.rtd",,"StudyData", $P$6, "Bar", "", "Open", $O$4, -$B180, $T$4,$S$4,,$Q$4,$R$4)</f>
        <v>70</v>
      </c>
      <c r="G180" s="23">
        <f xml:space="preserve"> RTD("cqg.rtd",,"StudyData", $P$6, "Bar", "", "High", $O$4, -$B180, $T$4,$S$4,,$Q$4,$R$4)</f>
        <v>71.25</v>
      </c>
      <c r="H180" s="23">
        <f xml:space="preserve"> RTD("cqg.rtd",,"StudyData", $P$6, "Bar", "", "Low", $O$4, -$B180, $T$4,$S$4,,$Q$4,$R$4)</f>
        <v>69.75</v>
      </c>
      <c r="I180" s="23">
        <f xml:space="preserve"> RTD("cqg.rtd",,"StudyData", $P$6, "Bar", "", "Close", $O$4, -$B180, $T$4,$S$4,,$Q$4,$R$4)</f>
        <v>70.75</v>
      </c>
      <c r="J180" s="23"/>
      <c r="K180" s="23"/>
      <c r="L180" s="23"/>
    </row>
    <row r="181" spans="2:12" x14ac:dyDescent="0.3">
      <c r="B181" s="19">
        <f t="shared" si="8"/>
        <v>177</v>
      </c>
      <c r="C181" s="21">
        <f xml:space="preserve"> RTD("cqg.rtd",,"StudyData", $P$6, "Bar", "", "Time", $O$4,-$B181, $T$4, "", "","False")</f>
        <v>42669.052083333336</v>
      </c>
      <c r="D181" s="22" t="str">
        <f t="shared" si="7"/>
        <v>1:15</v>
      </c>
      <c r="E181" s="22">
        <f xml:space="preserve"> RTD("cqg.rtd",,"StudyData", $P$6, "Bar", "", "Time", $O$4, -$B181,$T$4,$S$4, "","False")</f>
        <v>42669.052083333336</v>
      </c>
      <c r="F181" s="23">
        <f xml:space="preserve"> RTD("cqg.rtd",,"StudyData", $P$6, "Bar", "", "Open", $O$4, -$B181, $T$4,$S$4,,$Q$4,$R$4)</f>
        <v>69.25</v>
      </c>
      <c r="G181" s="23">
        <f xml:space="preserve"> RTD("cqg.rtd",,"StudyData", $P$6, "Bar", "", "High", $O$4, -$B181, $T$4,$S$4,,$Q$4,$R$4)</f>
        <v>71.25</v>
      </c>
      <c r="H181" s="23">
        <f xml:space="preserve"> RTD("cqg.rtd",,"StudyData", $P$6, "Bar", "", "Low", $O$4, -$B181, $T$4,$S$4,,$Q$4,$R$4)</f>
        <v>69</v>
      </c>
      <c r="I181" s="23">
        <f xml:space="preserve"> RTD("cqg.rtd",,"StudyData", $P$6, "Bar", "", "Close", $O$4, -$B181, $T$4,$S$4,,$Q$4,$R$4)</f>
        <v>70</v>
      </c>
      <c r="J181" s="23"/>
      <c r="K181" s="23"/>
      <c r="L181" s="23"/>
    </row>
    <row r="182" spans="2:12" x14ac:dyDescent="0.3">
      <c r="B182" s="19">
        <f t="shared" si="8"/>
        <v>178</v>
      </c>
      <c r="C182" s="21">
        <f xml:space="preserve"> RTD("cqg.rtd",,"StudyData", $P$6, "Bar", "", "Time", $O$4,-$B182, $T$4, "", "","False")</f>
        <v>42669.041666666664</v>
      </c>
      <c r="D182" s="22" t="str">
        <f t="shared" si="7"/>
        <v>1:00</v>
      </c>
      <c r="E182" s="22">
        <f xml:space="preserve"> RTD("cqg.rtd",,"StudyData", $P$6, "Bar", "", "Time", $O$4, -$B182,$T$4,$S$4, "","False")</f>
        <v>42669.041666666664</v>
      </c>
      <c r="F182" s="23">
        <f xml:space="preserve"> RTD("cqg.rtd",,"StudyData", $P$6, "Bar", "", "Open", $O$4, -$B182, $T$4,$S$4,,$Q$4,$R$4)</f>
        <v>68.75</v>
      </c>
      <c r="G182" s="23">
        <f xml:space="preserve"> RTD("cqg.rtd",,"StudyData", $P$6, "Bar", "", "High", $O$4, -$B182, $T$4,$S$4,,$Q$4,$R$4)</f>
        <v>70.25</v>
      </c>
      <c r="H182" s="23">
        <f xml:space="preserve"> RTD("cqg.rtd",,"StudyData", $P$6, "Bar", "", "Low", $O$4, -$B182, $T$4,$S$4,,$Q$4,$R$4)</f>
        <v>68.75</v>
      </c>
      <c r="I182" s="23">
        <f xml:space="preserve"> RTD("cqg.rtd",,"StudyData", $P$6, "Bar", "", "Close", $O$4, -$B182, $T$4,$S$4,,$Q$4,$R$4)</f>
        <v>70.25</v>
      </c>
      <c r="J182" s="23"/>
      <c r="K182" s="23"/>
      <c r="L182" s="23"/>
    </row>
    <row r="183" spans="2:12" x14ac:dyDescent="0.3">
      <c r="B183" s="19">
        <f t="shared" si="8"/>
        <v>179</v>
      </c>
      <c r="C183" s="21">
        <f xml:space="preserve"> RTD("cqg.rtd",,"StudyData", $P$6, "Bar", "", "Time", $O$4,-$B183, $T$4, "", "","False")</f>
        <v>42669.03125</v>
      </c>
      <c r="D183" s="22" t="str">
        <f t="shared" si="7"/>
        <v>0:45</v>
      </c>
      <c r="E183" s="22">
        <f xml:space="preserve"> RTD("cqg.rtd",,"StudyData", $P$6, "Bar", "", "Time", $O$4, -$B183,$T$4,$S$4, "","False")</f>
        <v>42669.03125</v>
      </c>
      <c r="F183" s="23">
        <f xml:space="preserve"> RTD("cqg.rtd",,"StudyData", $P$6, "Bar", "", "Open", $O$4, -$B183, $T$4,$S$4,,$Q$4,$R$4)</f>
        <v>69.5</v>
      </c>
      <c r="G183" s="23">
        <f xml:space="preserve"> RTD("cqg.rtd",,"StudyData", $P$6, "Bar", "", "High", $O$4, -$B183, $T$4,$S$4,,$Q$4,$R$4)</f>
        <v>70.5</v>
      </c>
      <c r="H183" s="23">
        <f xml:space="preserve"> RTD("cqg.rtd",,"StudyData", $P$6, "Bar", "", "Low", $O$4, -$B183, $T$4,$S$4,,$Q$4,$R$4)</f>
        <v>68.5</v>
      </c>
      <c r="I183" s="23">
        <f xml:space="preserve"> RTD("cqg.rtd",,"StudyData", $P$6, "Bar", "", "Close", $O$4, -$B183, $T$4,$S$4,,$Q$4,$R$4)</f>
        <v>69</v>
      </c>
      <c r="J183" s="23"/>
      <c r="K183" s="23"/>
      <c r="L183" s="23"/>
    </row>
    <row r="184" spans="2:12" x14ac:dyDescent="0.3">
      <c r="B184" s="19">
        <f t="shared" si="8"/>
        <v>180</v>
      </c>
      <c r="C184" s="21">
        <f xml:space="preserve"> RTD("cqg.rtd",,"StudyData", $P$6, "Bar", "", "Time", $O$4,-$B184, $T$4, "", "","False")</f>
        <v>42669.020833333336</v>
      </c>
      <c r="D184" s="22" t="str">
        <f t="shared" si="7"/>
        <v>0:30</v>
      </c>
      <c r="E184" s="22">
        <f xml:space="preserve"> RTD("cqg.rtd",,"StudyData", $P$6, "Bar", "", "Time", $O$4, -$B184,$T$4,$S$4, "","False")</f>
        <v>42669.020833333336</v>
      </c>
      <c r="F184" s="23">
        <f xml:space="preserve"> RTD("cqg.rtd",,"StudyData", $P$6, "Bar", "", "Open", $O$4, -$B184, $T$4,$S$4,,$Q$4,$R$4)</f>
        <v>70.75</v>
      </c>
      <c r="G184" s="23">
        <f xml:space="preserve"> RTD("cqg.rtd",,"StudyData", $P$6, "Bar", "", "High", $O$4, -$B184, $T$4,$S$4,,$Q$4,$R$4)</f>
        <v>71</v>
      </c>
      <c r="H184" s="23">
        <f xml:space="preserve"> RTD("cqg.rtd",,"StudyData", $P$6, "Bar", "", "Low", $O$4, -$B184, $T$4,$S$4,,$Q$4,$R$4)</f>
        <v>69.25</v>
      </c>
      <c r="I184" s="23">
        <f xml:space="preserve"> RTD("cqg.rtd",,"StudyData", $P$6, "Bar", "", "Close", $O$4, -$B184, $T$4,$S$4,,$Q$4,$R$4)</f>
        <v>69.5</v>
      </c>
      <c r="J184" s="23"/>
      <c r="K184" s="23"/>
      <c r="L184" s="23"/>
    </row>
    <row r="185" spans="2:12" x14ac:dyDescent="0.3">
      <c r="B185" s="19">
        <f t="shared" si="8"/>
        <v>181</v>
      </c>
      <c r="C185" s="21">
        <f xml:space="preserve"> RTD("cqg.rtd",,"StudyData", $P$6, "Bar", "", "Time", $O$4,-$B185, $T$4, "", "","False")</f>
        <v>42669.010416666664</v>
      </c>
      <c r="D185" s="22" t="str">
        <f t="shared" si="7"/>
        <v>0:15</v>
      </c>
      <c r="E185" s="22">
        <f xml:space="preserve"> RTD("cqg.rtd",,"StudyData", $P$6, "Bar", "", "Time", $O$4, -$B185,$T$4,$S$4, "","False")</f>
        <v>42669.010416666664</v>
      </c>
      <c r="F185" s="23">
        <f xml:space="preserve"> RTD("cqg.rtd",,"StudyData", $P$6, "Bar", "", "Open", $O$4, -$B185, $T$4,$S$4,,$Q$4,$R$4)</f>
        <v>69.5</v>
      </c>
      <c r="G185" s="23">
        <f xml:space="preserve"> RTD("cqg.rtd",,"StudyData", $P$6, "Bar", "", "High", $O$4, -$B185, $T$4,$S$4,,$Q$4,$R$4)</f>
        <v>69.75</v>
      </c>
      <c r="H185" s="23">
        <f xml:space="preserve"> RTD("cqg.rtd",,"StudyData", $P$6, "Bar", "", "Low", $O$4, -$B185, $T$4,$S$4,,$Q$4,$R$4)</f>
        <v>69.5</v>
      </c>
      <c r="I185" s="23">
        <f xml:space="preserve"> RTD("cqg.rtd",,"StudyData", $P$6, "Bar", "", "Close", $O$4, -$B185, $T$4,$S$4,,$Q$4,$R$4)</f>
        <v>69.5</v>
      </c>
      <c r="J185" s="23"/>
      <c r="K185" s="23"/>
      <c r="L185" s="23"/>
    </row>
    <row r="186" spans="2:12" x14ac:dyDescent="0.3">
      <c r="B186" s="19">
        <f t="shared" si="8"/>
        <v>182</v>
      </c>
      <c r="C186" s="21">
        <f xml:space="preserve"> RTD("cqg.rtd",,"StudyData", $P$6, "Bar", "", "Time", $O$4,-$B186, $T$4, "", "","False")</f>
        <v>42669</v>
      </c>
      <c r="D186" s="22" t="str">
        <f t="shared" si="7"/>
        <v>0:00</v>
      </c>
      <c r="E186" s="22">
        <f xml:space="preserve"> RTD("cqg.rtd",,"StudyData", $P$6, "Bar", "", "Time", $O$4, -$B186,$T$4,$S$4, "","False")</f>
        <v>42669</v>
      </c>
      <c r="F186" s="23">
        <f xml:space="preserve"> RTD("cqg.rtd",,"StudyData", $P$6, "Bar", "", "Open", $O$4, -$B186, $T$4,$S$4,,$Q$4,$R$4)</f>
        <v>68.75</v>
      </c>
      <c r="G186" s="23">
        <f xml:space="preserve"> RTD("cqg.rtd",,"StudyData", $P$6, "Bar", "", "High", $O$4, -$B186, $T$4,$S$4,,$Q$4,$R$4)</f>
        <v>70</v>
      </c>
      <c r="H186" s="23">
        <f xml:space="preserve"> RTD("cqg.rtd",,"StudyData", $P$6, "Bar", "", "Low", $O$4, -$B186, $T$4,$S$4,,$Q$4,$R$4)</f>
        <v>68.75</v>
      </c>
      <c r="I186" s="23">
        <f xml:space="preserve"> RTD("cqg.rtd",,"StudyData", $P$6, "Bar", "", "Close", $O$4, -$B186, $T$4,$S$4,,$Q$4,$R$4)</f>
        <v>69.5</v>
      </c>
      <c r="J186" s="23"/>
      <c r="K186" s="23"/>
      <c r="L186" s="23"/>
    </row>
    <row r="187" spans="2:12" x14ac:dyDescent="0.3">
      <c r="B187" s="19">
        <f t="shared" si="8"/>
        <v>183</v>
      </c>
      <c r="C187" s="21">
        <f xml:space="preserve"> RTD("cqg.rtd",,"StudyData", $P$6, "Bar", "", "Time", $O$4,-$B187, $T$4, "", "","False")</f>
        <v>42668.989583333336</v>
      </c>
      <c r="D187" s="22" t="str">
        <f t="shared" si="7"/>
        <v>23:45</v>
      </c>
      <c r="E187" s="22">
        <f xml:space="preserve"> RTD("cqg.rtd",,"StudyData", $P$6, "Bar", "", "Time", $O$4, -$B187,$T$4,$S$4, "","False")</f>
        <v>42668.989583333336</v>
      </c>
      <c r="F187" s="23">
        <f xml:space="preserve"> RTD("cqg.rtd",,"StudyData", $P$6, "Bar", "", "Open", $O$4, -$B187, $T$4,$S$4,,$Q$4,$R$4)</f>
        <v>70</v>
      </c>
      <c r="G187" s="23">
        <f xml:space="preserve"> RTD("cqg.rtd",,"StudyData", $P$6, "Bar", "", "High", $O$4, -$B187, $T$4,$S$4,,$Q$4,$R$4)</f>
        <v>70</v>
      </c>
      <c r="H187" s="23">
        <f xml:space="preserve"> RTD("cqg.rtd",,"StudyData", $P$6, "Bar", "", "Low", $O$4, -$B187, $T$4,$S$4,,$Q$4,$R$4)</f>
        <v>68.75</v>
      </c>
      <c r="I187" s="23">
        <f xml:space="preserve"> RTD("cqg.rtd",,"StudyData", $P$6, "Bar", "", "Close", $O$4, -$B187, $T$4,$S$4,,$Q$4,$R$4)</f>
        <v>68.75</v>
      </c>
      <c r="J187" s="23"/>
      <c r="K187" s="23"/>
      <c r="L187" s="23"/>
    </row>
    <row r="188" spans="2:12" x14ac:dyDescent="0.3">
      <c r="B188" s="19">
        <f t="shared" si="8"/>
        <v>184</v>
      </c>
      <c r="C188" s="21">
        <f xml:space="preserve"> RTD("cqg.rtd",,"StudyData", $P$6, "Bar", "", "Time", $O$4,-$B188, $T$4, "", "","False")</f>
        <v>42668.979166666664</v>
      </c>
      <c r="D188" s="22" t="str">
        <f t="shared" si="7"/>
        <v>23:30</v>
      </c>
      <c r="E188" s="22">
        <f xml:space="preserve"> RTD("cqg.rtd",,"StudyData", $P$6, "Bar", "", "Time", $O$4, -$B188,$T$4,$S$4, "","False")</f>
        <v>42668.979166666664</v>
      </c>
      <c r="F188" s="23">
        <f xml:space="preserve"> RTD("cqg.rtd",,"StudyData", $P$6, "Bar", "", "Open", $O$4, -$B188, $T$4,$S$4,,$Q$4,$R$4)</f>
        <v>69.75</v>
      </c>
      <c r="G188" s="23">
        <f xml:space="preserve"> RTD("cqg.rtd",,"StudyData", $P$6, "Bar", "", "High", $O$4, -$B188, $T$4,$S$4,,$Q$4,$R$4)</f>
        <v>69.75</v>
      </c>
      <c r="H188" s="23">
        <f xml:space="preserve"> RTD("cqg.rtd",,"StudyData", $P$6, "Bar", "", "Low", $O$4, -$B188, $T$4,$S$4,,$Q$4,$R$4)</f>
        <v>69</v>
      </c>
      <c r="I188" s="23">
        <f xml:space="preserve"> RTD("cqg.rtd",,"StudyData", $P$6, "Bar", "", "Close", $O$4, -$B188, $T$4,$S$4,,$Q$4,$R$4)</f>
        <v>69</v>
      </c>
      <c r="J188" s="23"/>
      <c r="K188" s="23"/>
      <c r="L188" s="23"/>
    </row>
    <row r="189" spans="2:12" x14ac:dyDescent="0.3">
      <c r="B189" s="19">
        <f t="shared" si="8"/>
        <v>185</v>
      </c>
      <c r="C189" s="21">
        <f xml:space="preserve"> RTD("cqg.rtd",,"StudyData", $P$6, "Bar", "", "Time", $O$4,-$B189, $T$4, "", "","False")</f>
        <v>42668.96875</v>
      </c>
      <c r="D189" s="22" t="str">
        <f t="shared" si="7"/>
        <v>23:15</v>
      </c>
      <c r="E189" s="22">
        <f xml:space="preserve"> RTD("cqg.rtd",,"StudyData", $P$6, "Bar", "", "Time", $O$4, -$B189,$T$4,$S$4, "","False")</f>
        <v>42668.96875</v>
      </c>
      <c r="F189" s="23">
        <f xml:space="preserve"> RTD("cqg.rtd",,"StudyData", $P$6, "Bar", "", "Open", $O$4, -$B189, $T$4,$S$4,,$Q$4,$R$4)</f>
        <v>69</v>
      </c>
      <c r="G189" s="23">
        <f xml:space="preserve"> RTD("cqg.rtd",,"StudyData", $P$6, "Bar", "", "High", $O$4, -$B189, $T$4,$S$4,,$Q$4,$R$4)</f>
        <v>69.75</v>
      </c>
      <c r="H189" s="23">
        <f xml:space="preserve"> RTD("cqg.rtd",,"StudyData", $P$6, "Bar", "", "Low", $O$4, -$B189, $T$4,$S$4,,$Q$4,$R$4)</f>
        <v>69</v>
      </c>
      <c r="I189" s="23">
        <f xml:space="preserve"> RTD("cqg.rtd",,"StudyData", $P$6, "Bar", "", "Close", $O$4, -$B189, $T$4,$S$4,,$Q$4,$R$4)</f>
        <v>69.75</v>
      </c>
      <c r="J189" s="23"/>
      <c r="K189" s="23"/>
      <c r="L189" s="23"/>
    </row>
    <row r="190" spans="2:12" x14ac:dyDescent="0.3">
      <c r="B190" s="19">
        <f t="shared" si="8"/>
        <v>186</v>
      </c>
      <c r="C190" s="21">
        <f xml:space="preserve"> RTD("cqg.rtd",,"StudyData", $P$6, "Bar", "", "Time", $O$4,-$B190, $T$4, "", "","False")</f>
        <v>42668.958333333336</v>
      </c>
      <c r="D190" s="22" t="str">
        <f t="shared" si="7"/>
        <v>23:00</v>
      </c>
      <c r="E190" s="22">
        <f xml:space="preserve"> RTD("cqg.rtd",,"StudyData", $P$6, "Bar", "", "Time", $O$4, -$B190,$T$4,$S$4, "","False")</f>
        <v>42668.958333333336</v>
      </c>
      <c r="F190" s="23">
        <f xml:space="preserve"> RTD("cqg.rtd",,"StudyData", $P$6, "Bar", "", "Open", $O$4, -$B190, $T$4,$S$4,,$Q$4,$R$4)</f>
        <v>69.25</v>
      </c>
      <c r="G190" s="23">
        <f xml:space="preserve"> RTD("cqg.rtd",,"StudyData", $P$6, "Bar", "", "High", $O$4, -$B190, $T$4,$S$4,,$Q$4,$R$4)</f>
        <v>70</v>
      </c>
      <c r="H190" s="23">
        <f xml:space="preserve"> RTD("cqg.rtd",,"StudyData", $P$6, "Bar", "", "Low", $O$4, -$B190, $T$4,$S$4,,$Q$4,$R$4)</f>
        <v>69</v>
      </c>
      <c r="I190" s="23">
        <f xml:space="preserve"> RTD("cqg.rtd",,"StudyData", $P$6, "Bar", "", "Close", $O$4, -$B190, $T$4,$S$4,,$Q$4,$R$4)</f>
        <v>69</v>
      </c>
      <c r="J190" s="23"/>
      <c r="K190" s="23"/>
      <c r="L190" s="23"/>
    </row>
    <row r="191" spans="2:12" x14ac:dyDescent="0.3">
      <c r="B191" s="19">
        <f t="shared" si="8"/>
        <v>187</v>
      </c>
      <c r="C191" s="21">
        <f xml:space="preserve"> RTD("cqg.rtd",,"StudyData", $P$6, "Bar", "", "Time", $O$4,-$B191, $T$4, "", "","False")</f>
        <v>42668.947916666664</v>
      </c>
      <c r="D191" s="22" t="str">
        <f t="shared" si="7"/>
        <v>22:45</v>
      </c>
      <c r="E191" s="22">
        <f xml:space="preserve"> RTD("cqg.rtd",,"StudyData", $P$6, "Bar", "", "Time", $O$4, -$B191,$T$4,$S$4, "","False")</f>
        <v>42668.947916666664</v>
      </c>
      <c r="F191" s="23">
        <f xml:space="preserve"> RTD("cqg.rtd",,"StudyData", $P$6, "Bar", "", "Open", $O$4, -$B191, $T$4,$S$4,,$Q$4,$R$4)</f>
        <v>69.25</v>
      </c>
      <c r="G191" s="23">
        <f xml:space="preserve"> RTD("cqg.rtd",,"StudyData", $P$6, "Bar", "", "High", $O$4, -$B191, $T$4,$S$4,,$Q$4,$R$4)</f>
        <v>69.25</v>
      </c>
      <c r="H191" s="23">
        <f xml:space="preserve"> RTD("cqg.rtd",,"StudyData", $P$6, "Bar", "", "Low", $O$4, -$B191, $T$4,$S$4,,$Q$4,$R$4)</f>
        <v>69</v>
      </c>
      <c r="I191" s="23">
        <f xml:space="preserve"> RTD("cqg.rtd",,"StudyData", $P$6, "Bar", "", "Close", $O$4, -$B191, $T$4,$S$4,,$Q$4,$R$4)</f>
        <v>69.25</v>
      </c>
      <c r="J191" s="23"/>
      <c r="K191" s="23"/>
      <c r="L191" s="23"/>
    </row>
    <row r="192" spans="2:12" x14ac:dyDescent="0.3">
      <c r="B192" s="19">
        <f t="shared" si="8"/>
        <v>188</v>
      </c>
      <c r="C192" s="21">
        <f xml:space="preserve"> RTD("cqg.rtd",,"StudyData", $P$6, "Bar", "", "Time", $O$4,-$B192, $T$4, "", "","False")</f>
        <v>42668.9375</v>
      </c>
      <c r="D192" s="22" t="str">
        <f t="shared" si="7"/>
        <v>22:30</v>
      </c>
      <c r="E192" s="22">
        <f xml:space="preserve"> RTD("cqg.rtd",,"StudyData", $P$6, "Bar", "", "Time", $O$4, -$B192,$T$4,$S$4, "","False")</f>
        <v>42668.9375</v>
      </c>
      <c r="F192" s="23">
        <f xml:space="preserve"> RTD("cqg.rtd",,"StudyData", $P$6, "Bar", "", "Open", $O$4, -$B192, $T$4,$S$4,,$Q$4,$R$4)</f>
        <v>69.25</v>
      </c>
      <c r="G192" s="23">
        <f xml:space="preserve"> RTD("cqg.rtd",,"StudyData", $P$6, "Bar", "", "High", $O$4, -$B192, $T$4,$S$4,,$Q$4,$R$4)</f>
        <v>70</v>
      </c>
      <c r="H192" s="23">
        <f xml:space="preserve"> RTD("cqg.rtd",,"StudyData", $P$6, "Bar", "", "Low", $O$4, -$B192, $T$4,$S$4,,$Q$4,$R$4)</f>
        <v>69</v>
      </c>
      <c r="I192" s="23">
        <f xml:space="preserve"> RTD("cqg.rtd",,"StudyData", $P$6, "Bar", "", "Close", $O$4, -$B192, $T$4,$S$4,,$Q$4,$R$4)</f>
        <v>69</v>
      </c>
      <c r="J192" s="23"/>
      <c r="K192" s="23"/>
      <c r="L192" s="23"/>
    </row>
    <row r="193" spans="2:12" x14ac:dyDescent="0.3">
      <c r="B193" s="19">
        <f t="shared" si="8"/>
        <v>189</v>
      </c>
      <c r="C193" s="21">
        <f xml:space="preserve"> RTD("cqg.rtd",,"StudyData", $P$6, "Bar", "", "Time", $O$4,-$B193, $T$4, "", "","False")</f>
        <v>42668.927083333336</v>
      </c>
      <c r="D193" s="22" t="str">
        <f t="shared" si="7"/>
        <v>22:15</v>
      </c>
      <c r="E193" s="22">
        <f xml:space="preserve"> RTD("cqg.rtd",,"StudyData", $P$6, "Bar", "", "Time", $O$4, -$B193,$T$4,$S$4, "","False")</f>
        <v>42668.927083333336</v>
      </c>
      <c r="F193" s="23">
        <f xml:space="preserve"> RTD("cqg.rtd",,"StudyData", $P$6, "Bar", "", "Open", $O$4, -$B193, $T$4,$S$4,,$Q$4,$R$4)</f>
        <v>68.5</v>
      </c>
      <c r="G193" s="23">
        <f xml:space="preserve"> RTD("cqg.rtd",,"StudyData", $P$6, "Bar", "", "High", $O$4, -$B193, $T$4,$S$4,,$Q$4,$R$4)</f>
        <v>70</v>
      </c>
      <c r="H193" s="23">
        <f xml:space="preserve"> RTD("cqg.rtd",,"StudyData", $P$6, "Bar", "", "Low", $O$4, -$B193, $T$4,$S$4,,$Q$4,$R$4)</f>
        <v>68.5</v>
      </c>
      <c r="I193" s="23">
        <f xml:space="preserve"> RTD("cqg.rtd",,"StudyData", $P$6, "Bar", "", "Close", $O$4, -$B193, $T$4,$S$4,,$Q$4,$R$4)</f>
        <v>68.5</v>
      </c>
      <c r="J193" s="23"/>
      <c r="K193" s="23"/>
      <c r="L193" s="23"/>
    </row>
    <row r="194" spans="2:12" x14ac:dyDescent="0.3">
      <c r="B194" s="19">
        <f t="shared" si="8"/>
        <v>190</v>
      </c>
      <c r="C194" s="21">
        <f xml:space="preserve"> RTD("cqg.rtd",,"StudyData", $P$6, "Bar", "", "Time", $O$4,-$B194, $T$4, "", "","False")</f>
        <v>42668.916666666664</v>
      </c>
      <c r="D194" s="22" t="str">
        <f t="shared" si="7"/>
        <v>22:00</v>
      </c>
      <c r="E194" s="22">
        <f xml:space="preserve"> RTD("cqg.rtd",,"StudyData", $P$6, "Bar", "", "Time", $O$4, -$B194,$T$4,$S$4, "","False")</f>
        <v>42668.916666666664</v>
      </c>
      <c r="F194" s="23">
        <f xml:space="preserve"> RTD("cqg.rtd",,"StudyData", $P$6, "Bar", "", "Open", $O$4, -$B194, $T$4,$S$4,,$Q$4,$R$4)</f>
        <v>68.5</v>
      </c>
      <c r="G194" s="23">
        <f xml:space="preserve"> RTD("cqg.rtd",,"StudyData", $P$6, "Bar", "", "High", $O$4, -$B194, $T$4,$S$4,,$Q$4,$R$4)</f>
        <v>70</v>
      </c>
      <c r="H194" s="23">
        <f xml:space="preserve"> RTD("cqg.rtd",,"StudyData", $P$6, "Bar", "", "Low", $O$4, -$B194, $T$4,$S$4,,$Q$4,$R$4)</f>
        <v>68.25</v>
      </c>
      <c r="I194" s="23">
        <f xml:space="preserve"> RTD("cqg.rtd",,"StudyData", $P$6, "Bar", "", "Close", $O$4, -$B194, $T$4,$S$4,,$Q$4,$R$4)</f>
        <v>69.75</v>
      </c>
      <c r="J194" s="23"/>
      <c r="K194" s="23"/>
      <c r="L194" s="23"/>
    </row>
    <row r="195" spans="2:12" x14ac:dyDescent="0.3">
      <c r="B195" s="19">
        <f t="shared" si="8"/>
        <v>191</v>
      </c>
      <c r="C195" s="21">
        <f xml:space="preserve"> RTD("cqg.rtd",,"StudyData", $P$6, "Bar", "", "Time", $O$4,-$B195, $T$4, "", "","False")</f>
        <v>42668.90625</v>
      </c>
      <c r="D195" s="22" t="str">
        <f t="shared" si="7"/>
        <v>21:45</v>
      </c>
      <c r="E195" s="22">
        <f xml:space="preserve"> RTD("cqg.rtd",,"StudyData", $P$6, "Bar", "", "Time", $O$4, -$B195,$T$4,$S$4, "","False")</f>
        <v>42668.90625</v>
      </c>
      <c r="F195" s="23">
        <f xml:space="preserve"> RTD("cqg.rtd",,"StudyData", $P$6, "Bar", "", "Open", $O$4, -$B195, $T$4,$S$4,,$Q$4,$R$4)</f>
        <v>68.5</v>
      </c>
      <c r="G195" s="23">
        <f xml:space="preserve"> RTD("cqg.rtd",,"StudyData", $P$6, "Bar", "", "High", $O$4, -$B195, $T$4,$S$4,,$Q$4,$R$4)</f>
        <v>69.75</v>
      </c>
      <c r="H195" s="23">
        <f xml:space="preserve"> RTD("cqg.rtd",,"StudyData", $P$6, "Bar", "", "Low", $O$4, -$B195, $T$4,$S$4,,$Q$4,$R$4)</f>
        <v>68.5</v>
      </c>
      <c r="I195" s="23">
        <f xml:space="preserve"> RTD("cqg.rtd",,"StudyData", $P$6, "Bar", "", "Close", $O$4, -$B195, $T$4,$S$4,,$Q$4,$R$4)</f>
        <v>68.5</v>
      </c>
      <c r="J195" s="23"/>
      <c r="K195" s="23"/>
      <c r="L195" s="23"/>
    </row>
    <row r="196" spans="2:12" x14ac:dyDescent="0.3">
      <c r="B196" s="19">
        <f t="shared" si="8"/>
        <v>192</v>
      </c>
      <c r="C196" s="21">
        <f xml:space="preserve"> RTD("cqg.rtd",,"StudyData", $P$6, "Bar", "", "Time", $O$4,-$B196, $T$4, "", "","False")</f>
        <v>42668.895833333336</v>
      </c>
      <c r="D196" s="22" t="str">
        <f t="shared" si="7"/>
        <v>21:30</v>
      </c>
      <c r="E196" s="22">
        <f xml:space="preserve"> RTD("cqg.rtd",,"StudyData", $P$6, "Bar", "", "Time", $O$4, -$B196,$T$4,$S$4, "","False")</f>
        <v>42668.895833333336</v>
      </c>
      <c r="F196" s="23">
        <f xml:space="preserve"> RTD("cqg.rtd",,"StudyData", $P$6, "Bar", "", "Open", $O$4, -$B196, $T$4,$S$4,,$Q$4,$R$4)</f>
        <v>69</v>
      </c>
      <c r="G196" s="23">
        <f xml:space="preserve"> RTD("cqg.rtd",,"StudyData", $P$6, "Bar", "", "High", $O$4, -$B196, $T$4,$S$4,,$Q$4,$R$4)</f>
        <v>70.25</v>
      </c>
      <c r="H196" s="23">
        <f xml:space="preserve"> RTD("cqg.rtd",,"StudyData", $P$6, "Bar", "", "Low", $O$4, -$B196, $T$4,$S$4,,$Q$4,$R$4)</f>
        <v>68.5</v>
      </c>
      <c r="I196" s="23">
        <f xml:space="preserve"> RTD("cqg.rtd",,"StudyData", $P$6, "Bar", "", "Close", $O$4, -$B196, $T$4,$S$4,,$Q$4,$R$4)</f>
        <v>69.5</v>
      </c>
      <c r="J196" s="23"/>
      <c r="K196" s="23"/>
      <c r="L196" s="23"/>
    </row>
    <row r="197" spans="2:12" x14ac:dyDescent="0.3">
      <c r="B197" s="19">
        <f t="shared" si="8"/>
        <v>193</v>
      </c>
      <c r="C197" s="21">
        <f xml:space="preserve"> RTD("cqg.rtd",,"StudyData", $P$6, "Bar", "", "Time", $O$4,-$B197, $T$4, "", "","False")</f>
        <v>42668.885416666664</v>
      </c>
      <c r="D197" s="22" t="str">
        <f t="shared" ref="D197:D260" si="9">IF(ISTEXT($O$4),TEXT(C197,"MM/DD/YY"),TEXT(E197,"H:MM"))</f>
        <v>21:15</v>
      </c>
      <c r="E197" s="22">
        <f xml:space="preserve"> RTD("cqg.rtd",,"StudyData", $P$6, "Bar", "", "Time", $O$4, -$B197,$T$4,$S$4, "","False")</f>
        <v>42668.885416666664</v>
      </c>
      <c r="F197" s="23">
        <f xml:space="preserve"> RTD("cqg.rtd",,"StudyData", $P$6, "Bar", "", "Open", $O$4, -$B197, $T$4,$S$4,,$Q$4,$R$4)</f>
        <v>70</v>
      </c>
      <c r="G197" s="23">
        <f xml:space="preserve"> RTD("cqg.rtd",,"StudyData", $P$6, "Bar", "", "High", $O$4, -$B197, $T$4,$S$4,,$Q$4,$R$4)</f>
        <v>70</v>
      </c>
      <c r="H197" s="23">
        <f xml:space="preserve"> RTD("cqg.rtd",,"StudyData", $P$6, "Bar", "", "Low", $O$4, -$B197, $T$4,$S$4,,$Q$4,$R$4)</f>
        <v>68.5</v>
      </c>
      <c r="I197" s="23">
        <f xml:space="preserve"> RTD("cqg.rtd",,"StudyData", $P$6, "Bar", "", "Close", $O$4, -$B197, $T$4,$S$4,,$Q$4,$R$4)</f>
        <v>70</v>
      </c>
      <c r="J197" s="23"/>
      <c r="K197" s="23"/>
      <c r="L197" s="23"/>
    </row>
    <row r="198" spans="2:12" x14ac:dyDescent="0.3">
      <c r="B198" s="19">
        <f t="shared" ref="B198:B261" si="10">B197+1</f>
        <v>194</v>
      </c>
      <c r="C198" s="21">
        <f xml:space="preserve"> RTD("cqg.rtd",,"StudyData", $P$6, "Bar", "", "Time", $O$4,-$B198, $T$4, "", "","False")</f>
        <v>42668.875</v>
      </c>
      <c r="D198" s="22" t="str">
        <f t="shared" si="9"/>
        <v>21:00</v>
      </c>
      <c r="E198" s="22">
        <f xml:space="preserve"> RTD("cqg.rtd",,"StudyData", $P$6, "Bar", "", "Time", $O$4, -$B198,$T$4,$S$4, "","False")</f>
        <v>42668.875</v>
      </c>
      <c r="F198" s="23">
        <f xml:space="preserve"> RTD("cqg.rtd",,"StudyData", $P$6, "Bar", "", "Open", $O$4, -$B198, $T$4,$S$4,,$Q$4,$R$4)</f>
        <v>69</v>
      </c>
      <c r="G198" s="23">
        <f xml:space="preserve"> RTD("cqg.rtd",,"StudyData", $P$6, "Bar", "", "High", $O$4, -$B198, $T$4,$S$4,,$Q$4,$R$4)</f>
        <v>70.5</v>
      </c>
      <c r="H198" s="23">
        <f xml:space="preserve"> RTD("cqg.rtd",,"StudyData", $P$6, "Bar", "", "Low", $O$4, -$B198, $T$4,$S$4,,$Q$4,$R$4)</f>
        <v>69</v>
      </c>
      <c r="I198" s="23">
        <f xml:space="preserve"> RTD("cqg.rtd",,"StudyData", $P$6, "Bar", "", "Close", $O$4, -$B198, $T$4,$S$4,,$Q$4,$R$4)</f>
        <v>69</v>
      </c>
      <c r="J198" s="23"/>
      <c r="K198" s="23"/>
      <c r="L198" s="23"/>
    </row>
    <row r="199" spans="2:12" x14ac:dyDescent="0.3">
      <c r="B199" s="19">
        <f t="shared" si="10"/>
        <v>195</v>
      </c>
      <c r="C199" s="21">
        <f xml:space="preserve"> RTD("cqg.rtd",,"StudyData", $P$6, "Bar", "", "Time", $O$4,-$B199, $T$4, "", "","False")</f>
        <v>42668.864583333336</v>
      </c>
      <c r="D199" s="22" t="str">
        <f t="shared" si="9"/>
        <v>20:45</v>
      </c>
      <c r="E199" s="22">
        <f xml:space="preserve"> RTD("cqg.rtd",,"StudyData", $P$6, "Bar", "", "Time", $O$4, -$B199,$T$4,$S$4, "","False")</f>
        <v>42668.864583333336</v>
      </c>
      <c r="F199" s="23">
        <f xml:space="preserve"> RTD("cqg.rtd",,"StudyData", $P$6, "Bar", "", "Open", $O$4, -$B199, $T$4,$S$4,,$Q$4,$R$4)</f>
        <v>70</v>
      </c>
      <c r="G199" s="23">
        <f xml:space="preserve"> RTD("cqg.rtd",,"StudyData", $P$6, "Bar", "", "High", $O$4, -$B199, $T$4,$S$4,,$Q$4,$R$4)</f>
        <v>70.25</v>
      </c>
      <c r="H199" s="23">
        <f xml:space="preserve"> RTD("cqg.rtd",,"StudyData", $P$6, "Bar", "", "Low", $O$4, -$B199, $T$4,$S$4,,$Q$4,$R$4)</f>
        <v>68.75</v>
      </c>
      <c r="I199" s="23">
        <f xml:space="preserve"> RTD("cqg.rtd",,"StudyData", $P$6, "Bar", "", "Close", $O$4, -$B199, $T$4,$S$4,,$Q$4,$R$4)</f>
        <v>70.25</v>
      </c>
      <c r="J199" s="23"/>
      <c r="K199" s="23"/>
      <c r="L199" s="23"/>
    </row>
    <row r="200" spans="2:12" x14ac:dyDescent="0.3">
      <c r="B200" s="19">
        <f t="shared" si="10"/>
        <v>196</v>
      </c>
      <c r="C200" s="21">
        <f xml:space="preserve"> RTD("cqg.rtd",,"StudyData", $P$6, "Bar", "", "Time", $O$4,-$B200, $T$4, "", "","False")</f>
        <v>42668.854166666664</v>
      </c>
      <c r="D200" s="22" t="str">
        <f t="shared" si="9"/>
        <v>20:30</v>
      </c>
      <c r="E200" s="22">
        <f xml:space="preserve"> RTD("cqg.rtd",,"StudyData", $P$6, "Bar", "", "Time", $O$4, -$B200,$T$4,$S$4, "","False")</f>
        <v>42668.854166666664</v>
      </c>
      <c r="F200" s="23">
        <f xml:space="preserve"> RTD("cqg.rtd",,"StudyData", $P$6, "Bar", "", "Open", $O$4, -$B200, $T$4,$S$4,,$Q$4,$R$4)</f>
        <v>70.25</v>
      </c>
      <c r="G200" s="23">
        <f xml:space="preserve"> RTD("cqg.rtd",,"StudyData", $P$6, "Bar", "", "High", $O$4, -$B200, $T$4,$S$4,,$Q$4,$R$4)</f>
        <v>70.25</v>
      </c>
      <c r="H200" s="23">
        <f xml:space="preserve"> RTD("cqg.rtd",,"StudyData", $P$6, "Bar", "", "Low", $O$4, -$B200, $T$4,$S$4,,$Q$4,$R$4)</f>
        <v>68.75</v>
      </c>
      <c r="I200" s="23">
        <f xml:space="preserve"> RTD("cqg.rtd",,"StudyData", $P$6, "Bar", "", "Close", $O$4, -$B200, $T$4,$S$4,,$Q$4,$R$4)</f>
        <v>68.75</v>
      </c>
      <c r="J200" s="23"/>
      <c r="K200" s="23"/>
      <c r="L200" s="23"/>
    </row>
    <row r="201" spans="2:12" x14ac:dyDescent="0.3">
      <c r="B201" s="19">
        <f t="shared" si="10"/>
        <v>197</v>
      </c>
      <c r="C201" s="21">
        <f xml:space="preserve"> RTD("cqg.rtd",,"StudyData", $P$6, "Bar", "", "Time", $O$4,-$B201, $T$4, "", "","False")</f>
        <v>42668.84375</v>
      </c>
      <c r="D201" s="22" t="str">
        <f t="shared" si="9"/>
        <v>20:15</v>
      </c>
      <c r="E201" s="22">
        <f xml:space="preserve"> RTD("cqg.rtd",,"StudyData", $P$6, "Bar", "", "Time", $O$4, -$B201,$T$4,$S$4, "","False")</f>
        <v>42668.84375</v>
      </c>
      <c r="F201" s="23">
        <f xml:space="preserve"> RTD("cqg.rtd",,"StudyData", $P$6, "Bar", "", "Open", $O$4, -$B201, $T$4,$S$4,,$Q$4,$R$4)</f>
        <v>69</v>
      </c>
      <c r="G201" s="23">
        <f xml:space="preserve"> RTD("cqg.rtd",,"StudyData", $P$6, "Bar", "", "High", $O$4, -$B201, $T$4,$S$4,,$Q$4,$R$4)</f>
        <v>70.5</v>
      </c>
      <c r="H201" s="23">
        <f xml:space="preserve"> RTD("cqg.rtd",,"StudyData", $P$6, "Bar", "", "Low", $O$4, -$B201, $T$4,$S$4,,$Q$4,$R$4)</f>
        <v>68.75</v>
      </c>
      <c r="I201" s="23">
        <f xml:space="preserve"> RTD("cqg.rtd",,"StudyData", $P$6, "Bar", "", "Close", $O$4, -$B201, $T$4,$S$4,,$Q$4,$R$4)</f>
        <v>69.25</v>
      </c>
      <c r="J201" s="23"/>
      <c r="K201" s="23"/>
      <c r="L201" s="23"/>
    </row>
    <row r="202" spans="2:12" x14ac:dyDescent="0.3">
      <c r="B202" s="19">
        <f t="shared" si="10"/>
        <v>198</v>
      </c>
      <c r="C202" s="21">
        <f xml:space="preserve"> RTD("cqg.rtd",,"StudyData", $P$6, "Bar", "", "Time", $O$4,-$B202, $T$4, "", "","False")</f>
        <v>42668.833333333336</v>
      </c>
      <c r="D202" s="22" t="str">
        <f t="shared" si="9"/>
        <v>20:00</v>
      </c>
      <c r="E202" s="22">
        <f xml:space="preserve"> RTD("cqg.rtd",,"StudyData", $P$6, "Bar", "", "Time", $O$4, -$B202,$T$4,$S$4, "","False")</f>
        <v>42668.833333333336</v>
      </c>
      <c r="F202" s="23">
        <f xml:space="preserve"> RTD("cqg.rtd",,"StudyData", $P$6, "Bar", "", "Open", $O$4, -$B202, $T$4,$S$4,,$Q$4,$R$4)</f>
        <v>68.75</v>
      </c>
      <c r="G202" s="23">
        <f xml:space="preserve"> RTD("cqg.rtd",,"StudyData", $P$6, "Bar", "", "High", $O$4, -$B202, $T$4,$S$4,,$Q$4,$R$4)</f>
        <v>71</v>
      </c>
      <c r="H202" s="23">
        <f xml:space="preserve"> RTD("cqg.rtd",,"StudyData", $P$6, "Bar", "", "Low", $O$4, -$B202, $T$4,$S$4,,$Q$4,$R$4)</f>
        <v>68.75</v>
      </c>
      <c r="I202" s="23">
        <f xml:space="preserve"> RTD("cqg.rtd",,"StudyData", $P$6, "Bar", "", "Close", $O$4, -$B202, $T$4,$S$4,,$Q$4,$R$4)</f>
        <v>69.25</v>
      </c>
      <c r="J202" s="23"/>
      <c r="K202" s="23"/>
      <c r="L202" s="23"/>
    </row>
    <row r="203" spans="2:12" x14ac:dyDescent="0.3">
      <c r="B203" s="19">
        <f t="shared" si="10"/>
        <v>199</v>
      </c>
      <c r="C203" s="21">
        <f xml:space="preserve"> RTD("cqg.rtd",,"StudyData", $P$6, "Bar", "", "Time", $O$4,-$B203, $T$4, "", "","False")</f>
        <v>42668.822916666664</v>
      </c>
      <c r="D203" s="22" t="str">
        <f t="shared" si="9"/>
        <v>19:45</v>
      </c>
      <c r="E203" s="22">
        <f xml:space="preserve"> RTD("cqg.rtd",,"StudyData", $P$6, "Bar", "", "Time", $O$4, -$B203,$T$4,$S$4, "","False")</f>
        <v>42668.822916666664</v>
      </c>
      <c r="F203" s="23">
        <f xml:space="preserve"> RTD("cqg.rtd",,"StudyData", $P$6, "Bar", "", "Open", $O$4, -$B203, $T$4,$S$4,,$Q$4,$R$4)</f>
        <v>69.5</v>
      </c>
      <c r="G203" s="23">
        <f xml:space="preserve"> RTD("cqg.rtd",,"StudyData", $P$6, "Bar", "", "High", $O$4, -$B203, $T$4,$S$4,,$Q$4,$R$4)</f>
        <v>70.25</v>
      </c>
      <c r="H203" s="23">
        <f xml:space="preserve"> RTD("cqg.rtd",,"StudyData", $P$6, "Bar", "", "Low", $O$4, -$B203, $T$4,$S$4,,$Q$4,$R$4)</f>
        <v>69.25</v>
      </c>
      <c r="I203" s="23">
        <f xml:space="preserve"> RTD("cqg.rtd",,"StudyData", $P$6, "Bar", "", "Close", $O$4, -$B203, $T$4,$S$4,,$Q$4,$R$4)</f>
        <v>69.5</v>
      </c>
      <c r="J203" s="23"/>
      <c r="K203" s="23"/>
      <c r="L203" s="23"/>
    </row>
    <row r="204" spans="2:12" x14ac:dyDescent="0.3">
      <c r="B204" s="19">
        <f t="shared" si="10"/>
        <v>200</v>
      </c>
      <c r="C204" s="21">
        <f xml:space="preserve"> RTD("cqg.rtd",,"StudyData", $P$6, "Bar", "", "Time", $O$4,-$B204, $T$4, "", "","False")</f>
        <v>42668.8125</v>
      </c>
      <c r="D204" s="22" t="str">
        <f t="shared" si="9"/>
        <v>19:30</v>
      </c>
      <c r="E204" s="22">
        <f xml:space="preserve"> RTD("cqg.rtd",,"StudyData", $P$6, "Bar", "", "Time", $O$4, -$B204,$T$4,$S$4, "","False")</f>
        <v>42668.8125</v>
      </c>
      <c r="F204" s="23">
        <f xml:space="preserve"> RTD("cqg.rtd",,"StudyData", $P$6, "Bar", "", "Open", $O$4, -$B204, $T$4,$S$4,,$Q$4,$R$4)</f>
        <v>69.75</v>
      </c>
      <c r="G204" s="23">
        <f xml:space="preserve"> RTD("cqg.rtd",,"StudyData", $P$6, "Bar", "", "High", $O$4, -$B204, $T$4,$S$4,,$Q$4,$R$4)</f>
        <v>70.75</v>
      </c>
      <c r="H204" s="23">
        <f xml:space="preserve"> RTD("cqg.rtd",,"StudyData", $P$6, "Bar", "", "Low", $O$4, -$B204, $T$4,$S$4,,$Q$4,$R$4)</f>
        <v>69.25</v>
      </c>
      <c r="I204" s="23">
        <f xml:space="preserve"> RTD("cqg.rtd",,"StudyData", $P$6, "Bar", "", "Close", $O$4, -$B204, $T$4,$S$4,,$Q$4,$R$4)</f>
        <v>69.5</v>
      </c>
      <c r="J204" s="23"/>
      <c r="K204" s="23"/>
      <c r="L204" s="23"/>
    </row>
    <row r="205" spans="2:12" x14ac:dyDescent="0.3">
      <c r="B205" s="19">
        <f t="shared" si="10"/>
        <v>201</v>
      </c>
      <c r="C205" s="21">
        <f xml:space="preserve"> RTD("cqg.rtd",,"StudyData", $P$6, "Bar", "", "Time", $O$4,-$B205, $T$4, "", "","False")</f>
        <v>42668.802083333336</v>
      </c>
      <c r="D205" s="22" t="str">
        <f t="shared" si="9"/>
        <v>19:15</v>
      </c>
      <c r="E205" s="22">
        <f xml:space="preserve"> RTD("cqg.rtd",,"StudyData", $P$6, "Bar", "", "Time", $O$4, -$B205,$T$4,$S$4, "","False")</f>
        <v>42668.802083333336</v>
      </c>
      <c r="F205" s="23">
        <f xml:space="preserve"> RTD("cqg.rtd",,"StudyData", $P$6, "Bar", "", "Open", $O$4, -$B205, $T$4,$S$4,,$Q$4,$R$4)</f>
        <v>70.5</v>
      </c>
      <c r="G205" s="23">
        <f xml:space="preserve"> RTD("cqg.rtd",,"StudyData", $P$6, "Bar", "", "High", $O$4, -$B205, $T$4,$S$4,,$Q$4,$R$4)</f>
        <v>70.75</v>
      </c>
      <c r="H205" s="23">
        <f xml:space="preserve"> RTD("cqg.rtd",,"StudyData", $P$6, "Bar", "", "Low", $O$4, -$B205, $T$4,$S$4,,$Q$4,$R$4)</f>
        <v>69.5</v>
      </c>
      <c r="I205" s="23">
        <f xml:space="preserve"> RTD("cqg.rtd",,"StudyData", $P$6, "Bar", "", "Close", $O$4, -$B205, $T$4,$S$4,,$Q$4,$R$4)</f>
        <v>69.5</v>
      </c>
      <c r="J205" s="23"/>
      <c r="K205" s="23"/>
      <c r="L205" s="23"/>
    </row>
    <row r="206" spans="2:12" x14ac:dyDescent="0.3">
      <c r="B206" s="19">
        <f t="shared" si="10"/>
        <v>202</v>
      </c>
      <c r="C206" s="21">
        <f xml:space="preserve"> RTD("cqg.rtd",,"StudyData", $P$6, "Bar", "", "Time", $O$4,-$B206, $T$4, "", "","False")</f>
        <v>42668.791666666664</v>
      </c>
      <c r="D206" s="22" t="str">
        <f t="shared" si="9"/>
        <v>19:00</v>
      </c>
      <c r="E206" s="22">
        <f xml:space="preserve"> RTD("cqg.rtd",,"StudyData", $P$6, "Bar", "", "Time", $O$4, -$B206,$T$4,$S$4, "","False")</f>
        <v>42668.791666666664</v>
      </c>
      <c r="F206" s="23">
        <f xml:space="preserve"> RTD("cqg.rtd",,"StudyData", $P$6, "Bar", "", "Open", $O$4, -$B206, $T$4,$S$4,,$Q$4,$R$4)</f>
        <v>69.5</v>
      </c>
      <c r="G206" s="23">
        <f xml:space="preserve"> RTD("cqg.rtd",,"StudyData", $P$6, "Bar", "", "High", $O$4, -$B206, $T$4,$S$4,,$Q$4,$R$4)</f>
        <v>71</v>
      </c>
      <c r="H206" s="23">
        <f xml:space="preserve"> RTD("cqg.rtd",,"StudyData", $P$6, "Bar", "", "Low", $O$4, -$B206, $T$4,$S$4,,$Q$4,$R$4)</f>
        <v>69.5</v>
      </c>
      <c r="I206" s="23">
        <f xml:space="preserve"> RTD("cqg.rtd",,"StudyData", $P$6, "Bar", "", "Close", $O$4, -$B206, $T$4,$S$4,,$Q$4,$R$4)</f>
        <v>69.5</v>
      </c>
      <c r="J206" s="23"/>
      <c r="K206" s="23"/>
      <c r="L206" s="23"/>
    </row>
    <row r="207" spans="2:12" x14ac:dyDescent="0.3">
      <c r="B207" s="19">
        <f t="shared" si="10"/>
        <v>203</v>
      </c>
      <c r="C207" s="21">
        <f xml:space="preserve"> RTD("cqg.rtd",,"StudyData", $P$6, "Bar", "", "Time", $O$4,-$B207, $T$4, "", "","False")</f>
        <v>42668.552083333336</v>
      </c>
      <c r="D207" s="22" t="str">
        <f t="shared" si="9"/>
        <v>13:15</v>
      </c>
      <c r="E207" s="22">
        <f xml:space="preserve"> RTD("cqg.rtd",,"StudyData", $P$6, "Bar", "", "Time", $O$4, -$B207,$T$4,$S$4, "","False")</f>
        <v>42668.552083333336</v>
      </c>
      <c r="F207" s="23">
        <f xml:space="preserve"> RTD("cqg.rtd",,"StudyData", $P$6, "Bar", "", "Open", $O$4, -$B207, $T$4,$S$4,,$Q$4,$R$4)</f>
        <v>69.5</v>
      </c>
      <c r="G207" s="23">
        <f xml:space="preserve"> RTD("cqg.rtd",,"StudyData", $P$6, "Bar", "", "High", $O$4, -$B207, $T$4,$S$4,,$Q$4,$R$4)</f>
        <v>70.5</v>
      </c>
      <c r="H207" s="23">
        <f xml:space="preserve"> RTD("cqg.rtd",,"StudyData", $P$6, "Bar", "", "Low", $O$4, -$B207, $T$4,$S$4,,$Q$4,$R$4)</f>
        <v>69</v>
      </c>
      <c r="I207" s="23">
        <f xml:space="preserve"> RTD("cqg.rtd",,"StudyData", $P$6, "Bar", "", "Close", $O$4, -$B207, $T$4,$S$4,,$Q$4,$R$4)</f>
        <v>69</v>
      </c>
      <c r="J207" s="23"/>
      <c r="K207" s="23"/>
      <c r="L207" s="23"/>
    </row>
    <row r="208" spans="2:12" x14ac:dyDescent="0.3">
      <c r="B208" s="19">
        <f t="shared" si="10"/>
        <v>204</v>
      </c>
      <c r="C208" s="21">
        <f xml:space="preserve"> RTD("cqg.rtd",,"StudyData", $P$6, "Bar", "", "Time", $O$4,-$B208, $T$4, "", "","False")</f>
        <v>42668.541666666664</v>
      </c>
      <c r="D208" s="22" t="str">
        <f t="shared" si="9"/>
        <v>13:00</v>
      </c>
      <c r="E208" s="22">
        <f xml:space="preserve"> RTD("cqg.rtd",,"StudyData", $P$6, "Bar", "", "Time", $O$4, -$B208,$T$4,$S$4, "","False")</f>
        <v>42668.541666666664</v>
      </c>
      <c r="F208" s="23">
        <f xml:space="preserve"> RTD("cqg.rtd",,"StudyData", $P$6, "Bar", "", "Open", $O$4, -$B208, $T$4,$S$4,,$Q$4,$R$4)</f>
        <v>70.25</v>
      </c>
      <c r="G208" s="23">
        <f xml:space="preserve"> RTD("cqg.rtd",,"StudyData", $P$6, "Bar", "", "High", $O$4, -$B208, $T$4,$S$4,,$Q$4,$R$4)</f>
        <v>70.25</v>
      </c>
      <c r="H208" s="23">
        <f xml:space="preserve"> RTD("cqg.rtd",,"StudyData", $P$6, "Bar", "", "Low", $O$4, -$B208, $T$4,$S$4,,$Q$4,$R$4)</f>
        <v>68.75</v>
      </c>
      <c r="I208" s="23">
        <f xml:space="preserve"> RTD("cqg.rtd",,"StudyData", $P$6, "Bar", "", "Close", $O$4, -$B208, $T$4,$S$4,,$Q$4,$R$4)</f>
        <v>70.25</v>
      </c>
      <c r="J208" s="23"/>
      <c r="K208" s="23"/>
      <c r="L208" s="23"/>
    </row>
    <row r="209" spans="2:12" x14ac:dyDescent="0.3">
      <c r="B209" s="19">
        <f t="shared" si="10"/>
        <v>205</v>
      </c>
      <c r="C209" s="21">
        <f xml:space="preserve"> RTD("cqg.rtd",,"StudyData", $P$6, "Bar", "", "Time", $O$4,-$B209, $T$4, "", "","False")</f>
        <v>42668.53125</v>
      </c>
      <c r="D209" s="22" t="str">
        <f t="shared" si="9"/>
        <v>12:45</v>
      </c>
      <c r="E209" s="22">
        <f xml:space="preserve"> RTD("cqg.rtd",,"StudyData", $P$6, "Bar", "", "Time", $O$4, -$B209,$T$4,$S$4, "","False")</f>
        <v>42668.53125</v>
      </c>
      <c r="F209" s="23">
        <f xml:space="preserve"> RTD("cqg.rtd",,"StudyData", $P$6, "Bar", "", "Open", $O$4, -$B209, $T$4,$S$4,,$Q$4,$R$4)</f>
        <v>69.75</v>
      </c>
      <c r="G209" s="23">
        <f xml:space="preserve"> RTD("cqg.rtd",,"StudyData", $P$6, "Bar", "", "High", $O$4, -$B209, $T$4,$S$4,,$Q$4,$R$4)</f>
        <v>70.25</v>
      </c>
      <c r="H209" s="23">
        <f xml:space="preserve"> RTD("cqg.rtd",,"StudyData", $P$6, "Bar", "", "Low", $O$4, -$B209, $T$4,$S$4,,$Q$4,$R$4)</f>
        <v>68.75</v>
      </c>
      <c r="I209" s="23">
        <f xml:space="preserve"> RTD("cqg.rtd",,"StudyData", $P$6, "Bar", "", "Close", $O$4, -$B209, $T$4,$S$4,,$Q$4,$R$4)</f>
        <v>70.25</v>
      </c>
      <c r="J209" s="23"/>
      <c r="K209" s="23"/>
      <c r="L209" s="23"/>
    </row>
    <row r="210" spans="2:12" x14ac:dyDescent="0.3">
      <c r="B210" s="19">
        <f t="shared" si="10"/>
        <v>206</v>
      </c>
      <c r="C210" s="21">
        <f xml:space="preserve"> RTD("cqg.rtd",,"StudyData", $P$6, "Bar", "", "Time", $O$4,-$B210, $T$4, "", "","False")</f>
        <v>42668.520833333336</v>
      </c>
      <c r="D210" s="22" t="str">
        <f t="shared" si="9"/>
        <v>12:30</v>
      </c>
      <c r="E210" s="22">
        <f xml:space="preserve"> RTD("cqg.rtd",,"StudyData", $P$6, "Bar", "", "Time", $O$4, -$B210,$T$4,$S$4, "","False")</f>
        <v>42668.520833333336</v>
      </c>
      <c r="F210" s="23">
        <f xml:space="preserve"> RTD("cqg.rtd",,"StudyData", $P$6, "Bar", "", "Open", $O$4, -$B210, $T$4,$S$4,,$Q$4,$R$4)</f>
        <v>68.75</v>
      </c>
      <c r="G210" s="23">
        <f xml:space="preserve"> RTD("cqg.rtd",,"StudyData", $P$6, "Bar", "", "High", $O$4, -$B210, $T$4,$S$4,,$Q$4,$R$4)</f>
        <v>70.25</v>
      </c>
      <c r="H210" s="23">
        <f xml:space="preserve"> RTD("cqg.rtd",,"StudyData", $P$6, "Bar", "", "Low", $O$4, -$B210, $T$4,$S$4,,$Q$4,$R$4)</f>
        <v>68.75</v>
      </c>
      <c r="I210" s="23">
        <f xml:space="preserve"> RTD("cqg.rtd",,"StudyData", $P$6, "Bar", "", "Close", $O$4, -$B210, $T$4,$S$4,,$Q$4,$R$4)</f>
        <v>69</v>
      </c>
      <c r="J210" s="23"/>
      <c r="K210" s="23"/>
      <c r="L210" s="23"/>
    </row>
    <row r="211" spans="2:12" x14ac:dyDescent="0.3">
      <c r="B211" s="19">
        <f t="shared" si="10"/>
        <v>207</v>
      </c>
      <c r="C211" s="21">
        <f xml:space="preserve"> RTD("cqg.rtd",,"StudyData", $P$6, "Bar", "", "Time", $O$4,-$B211, $T$4, "", "","False")</f>
        <v>42668.510416666664</v>
      </c>
      <c r="D211" s="22" t="str">
        <f t="shared" si="9"/>
        <v>12:15</v>
      </c>
      <c r="E211" s="22">
        <f xml:space="preserve"> RTD("cqg.rtd",,"StudyData", $P$6, "Bar", "", "Time", $O$4, -$B211,$T$4,$S$4, "","False")</f>
        <v>42668.510416666664</v>
      </c>
      <c r="F211" s="23">
        <f xml:space="preserve"> RTD("cqg.rtd",,"StudyData", $P$6, "Bar", "", "Open", $O$4, -$B211, $T$4,$S$4,,$Q$4,$R$4)</f>
        <v>70</v>
      </c>
      <c r="G211" s="23">
        <f xml:space="preserve"> RTD("cqg.rtd",,"StudyData", $P$6, "Bar", "", "High", $O$4, -$B211, $T$4,$S$4,,$Q$4,$R$4)</f>
        <v>70.5</v>
      </c>
      <c r="H211" s="23">
        <f xml:space="preserve"> RTD("cqg.rtd",,"StudyData", $P$6, "Bar", "", "Low", $O$4, -$B211, $T$4,$S$4,,$Q$4,$R$4)</f>
        <v>68.75</v>
      </c>
      <c r="I211" s="23">
        <f xml:space="preserve"> RTD("cqg.rtd",,"StudyData", $P$6, "Bar", "", "Close", $O$4, -$B211, $T$4,$S$4,,$Q$4,$R$4)</f>
        <v>70</v>
      </c>
      <c r="J211" s="23"/>
      <c r="K211" s="23"/>
      <c r="L211" s="23"/>
    </row>
    <row r="212" spans="2:12" x14ac:dyDescent="0.3">
      <c r="B212" s="19">
        <f t="shared" si="10"/>
        <v>208</v>
      </c>
      <c r="C212" s="21">
        <f xml:space="preserve"> RTD("cqg.rtd",,"StudyData", $P$6, "Bar", "", "Time", $O$4,-$B212, $T$4, "", "","False")</f>
        <v>42668.5</v>
      </c>
      <c r="D212" s="22" t="str">
        <f t="shared" si="9"/>
        <v>12:00</v>
      </c>
      <c r="E212" s="22">
        <f xml:space="preserve"> RTD("cqg.rtd",,"StudyData", $P$6, "Bar", "", "Time", $O$4, -$B212,$T$4,$S$4, "","False")</f>
        <v>42668.5</v>
      </c>
      <c r="F212" s="23">
        <f xml:space="preserve"> RTD("cqg.rtd",,"StudyData", $P$6, "Bar", "", "Open", $O$4, -$B212, $T$4,$S$4,,$Q$4,$R$4)</f>
        <v>69</v>
      </c>
      <c r="G212" s="23">
        <f xml:space="preserve"> RTD("cqg.rtd",,"StudyData", $P$6, "Bar", "", "High", $O$4, -$B212, $T$4,$S$4,,$Q$4,$R$4)</f>
        <v>70.75</v>
      </c>
      <c r="H212" s="23">
        <f xml:space="preserve"> RTD("cqg.rtd",,"StudyData", $P$6, "Bar", "", "Low", $O$4, -$B212, $T$4,$S$4,,$Q$4,$R$4)</f>
        <v>68.75</v>
      </c>
      <c r="I212" s="23">
        <f xml:space="preserve"> RTD("cqg.rtd",,"StudyData", $P$6, "Bar", "", "Close", $O$4, -$B212, $T$4,$S$4,,$Q$4,$R$4)</f>
        <v>69.25</v>
      </c>
      <c r="J212" s="23"/>
      <c r="K212" s="23"/>
      <c r="L212" s="23"/>
    </row>
    <row r="213" spans="2:12" x14ac:dyDescent="0.3">
      <c r="B213" s="19">
        <f t="shared" si="10"/>
        <v>209</v>
      </c>
      <c r="C213" s="21">
        <f xml:space="preserve"> RTD("cqg.rtd",,"StudyData", $P$6, "Bar", "", "Time", $O$4,-$B213, $T$4, "", "","False")</f>
        <v>42668.489583333336</v>
      </c>
      <c r="D213" s="22" t="str">
        <f t="shared" si="9"/>
        <v>11:45</v>
      </c>
      <c r="E213" s="22">
        <f xml:space="preserve"> RTD("cqg.rtd",,"StudyData", $P$6, "Bar", "", "Time", $O$4, -$B213,$T$4,$S$4, "","False")</f>
        <v>42668.489583333336</v>
      </c>
      <c r="F213" s="23">
        <f xml:space="preserve"> RTD("cqg.rtd",,"StudyData", $P$6, "Bar", "", "Open", $O$4, -$B213, $T$4,$S$4,,$Q$4,$R$4)</f>
        <v>69.75</v>
      </c>
      <c r="G213" s="23">
        <f xml:space="preserve"> RTD("cqg.rtd",,"StudyData", $P$6, "Bar", "", "High", $O$4, -$B213, $T$4,$S$4,,$Q$4,$R$4)</f>
        <v>70.25</v>
      </c>
      <c r="H213" s="23">
        <f xml:space="preserve"> RTD("cqg.rtd",,"StudyData", $P$6, "Bar", "", "Low", $O$4, -$B213, $T$4,$S$4,,$Q$4,$R$4)</f>
        <v>68.5</v>
      </c>
      <c r="I213" s="23">
        <f xml:space="preserve"> RTD("cqg.rtd",,"StudyData", $P$6, "Bar", "", "Close", $O$4, -$B213, $T$4,$S$4,,$Q$4,$R$4)</f>
        <v>68.75</v>
      </c>
      <c r="J213" s="23"/>
      <c r="K213" s="23"/>
      <c r="L213" s="23"/>
    </row>
    <row r="214" spans="2:12" x14ac:dyDescent="0.3">
      <c r="B214" s="19">
        <f t="shared" si="10"/>
        <v>210</v>
      </c>
      <c r="C214" s="21">
        <f xml:space="preserve"> RTD("cqg.rtd",,"StudyData", $P$6, "Bar", "", "Time", $O$4,-$B214, $T$4, "", "","False")</f>
        <v>42668.479166666664</v>
      </c>
      <c r="D214" s="22" t="str">
        <f t="shared" si="9"/>
        <v>11:30</v>
      </c>
      <c r="E214" s="22">
        <f xml:space="preserve"> RTD("cqg.rtd",,"StudyData", $P$6, "Bar", "", "Time", $O$4, -$B214,$T$4,$S$4, "","False")</f>
        <v>42668.479166666664</v>
      </c>
      <c r="F214" s="23">
        <f xml:space="preserve"> RTD("cqg.rtd",,"StudyData", $P$6, "Bar", "", "Open", $O$4, -$B214, $T$4,$S$4,,$Q$4,$R$4)</f>
        <v>68.75</v>
      </c>
      <c r="G214" s="23">
        <f xml:space="preserve"> RTD("cqg.rtd",,"StudyData", $P$6, "Bar", "", "High", $O$4, -$B214, $T$4,$S$4,,$Q$4,$R$4)</f>
        <v>70</v>
      </c>
      <c r="H214" s="23">
        <f xml:space="preserve"> RTD("cqg.rtd",,"StudyData", $P$6, "Bar", "", "Low", $O$4, -$B214, $T$4,$S$4,,$Q$4,$R$4)</f>
        <v>68.25</v>
      </c>
      <c r="I214" s="23">
        <f xml:space="preserve"> RTD("cqg.rtd",,"StudyData", $P$6, "Bar", "", "Close", $O$4, -$B214, $T$4,$S$4,,$Q$4,$R$4)</f>
        <v>69.25</v>
      </c>
      <c r="J214" s="23"/>
      <c r="K214" s="23"/>
      <c r="L214" s="23"/>
    </row>
    <row r="215" spans="2:12" x14ac:dyDescent="0.3">
      <c r="B215" s="19">
        <f t="shared" si="10"/>
        <v>211</v>
      </c>
      <c r="C215" s="21">
        <f xml:space="preserve"> RTD("cqg.rtd",,"StudyData", $P$6, "Bar", "", "Time", $O$4,-$B215, $T$4, "", "","False")</f>
        <v>42668.46875</v>
      </c>
      <c r="D215" s="22" t="str">
        <f t="shared" si="9"/>
        <v>11:15</v>
      </c>
      <c r="E215" s="22">
        <f xml:space="preserve"> RTD("cqg.rtd",,"StudyData", $P$6, "Bar", "", "Time", $O$4, -$B215,$T$4,$S$4, "","False")</f>
        <v>42668.46875</v>
      </c>
      <c r="F215" s="23">
        <f xml:space="preserve"> RTD("cqg.rtd",,"StudyData", $P$6, "Bar", "", "Open", $O$4, -$B215, $T$4,$S$4,,$Q$4,$R$4)</f>
        <v>68.5</v>
      </c>
      <c r="G215" s="23">
        <f xml:space="preserve"> RTD("cqg.rtd",,"StudyData", $P$6, "Bar", "", "High", $O$4, -$B215, $T$4,$S$4,,$Q$4,$R$4)</f>
        <v>70</v>
      </c>
      <c r="H215" s="23">
        <f xml:space="preserve"> RTD("cqg.rtd",,"StudyData", $P$6, "Bar", "", "Low", $O$4, -$B215, $T$4,$S$4,,$Q$4,$R$4)</f>
        <v>68.5</v>
      </c>
      <c r="I215" s="23">
        <f xml:space="preserve"> RTD("cqg.rtd",,"StudyData", $P$6, "Bar", "", "Close", $O$4, -$B215, $T$4,$S$4,,$Q$4,$R$4)</f>
        <v>69.75</v>
      </c>
      <c r="J215" s="23"/>
      <c r="K215" s="23"/>
      <c r="L215" s="23"/>
    </row>
    <row r="216" spans="2:12" x14ac:dyDescent="0.3">
      <c r="B216" s="19">
        <f t="shared" si="10"/>
        <v>212</v>
      </c>
      <c r="C216" s="21">
        <f xml:space="preserve"> RTD("cqg.rtd",,"StudyData", $P$6, "Bar", "", "Time", $O$4,-$B216, $T$4, "", "","False")</f>
        <v>42668.458333333336</v>
      </c>
      <c r="D216" s="22" t="str">
        <f t="shared" si="9"/>
        <v>11:00</v>
      </c>
      <c r="E216" s="22">
        <f xml:space="preserve"> RTD("cqg.rtd",,"StudyData", $P$6, "Bar", "", "Time", $O$4, -$B216,$T$4,$S$4, "","False")</f>
        <v>42668.458333333336</v>
      </c>
      <c r="F216" s="23">
        <f xml:space="preserve"> RTD("cqg.rtd",,"StudyData", $P$6, "Bar", "", "Open", $O$4, -$B216, $T$4,$S$4,,$Q$4,$R$4)</f>
        <v>68.75</v>
      </c>
      <c r="G216" s="23">
        <f xml:space="preserve"> RTD("cqg.rtd",,"StudyData", $P$6, "Bar", "", "High", $O$4, -$B216, $T$4,$S$4,,$Q$4,$R$4)</f>
        <v>70.5</v>
      </c>
      <c r="H216" s="23">
        <f xml:space="preserve"> RTD("cqg.rtd",,"StudyData", $P$6, "Bar", "", "Low", $O$4, -$B216, $T$4,$S$4,,$Q$4,$R$4)</f>
        <v>68.75</v>
      </c>
      <c r="I216" s="23">
        <f xml:space="preserve"> RTD("cqg.rtd",,"StudyData", $P$6, "Bar", "", "Close", $O$4, -$B216, $T$4,$S$4,,$Q$4,$R$4)</f>
        <v>69</v>
      </c>
      <c r="J216" s="23"/>
      <c r="K216" s="23"/>
      <c r="L216" s="23"/>
    </row>
    <row r="217" spans="2:12" x14ac:dyDescent="0.3">
      <c r="B217" s="19">
        <f t="shared" si="10"/>
        <v>213</v>
      </c>
      <c r="C217" s="21">
        <f xml:space="preserve"> RTD("cqg.rtd",,"StudyData", $P$6, "Bar", "", "Time", $O$4,-$B217, $T$4, "", "","False")</f>
        <v>42668.447916666664</v>
      </c>
      <c r="D217" s="22" t="str">
        <f t="shared" si="9"/>
        <v>10:45</v>
      </c>
      <c r="E217" s="22">
        <f xml:space="preserve"> RTD("cqg.rtd",,"StudyData", $P$6, "Bar", "", "Time", $O$4, -$B217,$T$4,$S$4, "","False")</f>
        <v>42668.447916666664</v>
      </c>
      <c r="F217" s="23">
        <f xml:space="preserve"> RTD("cqg.rtd",,"StudyData", $P$6, "Bar", "", "Open", $O$4, -$B217, $T$4,$S$4,,$Q$4,$R$4)</f>
        <v>68.5</v>
      </c>
      <c r="G217" s="23">
        <f xml:space="preserve"> RTD("cqg.rtd",,"StudyData", $P$6, "Bar", "", "High", $O$4, -$B217, $T$4,$S$4,,$Q$4,$R$4)</f>
        <v>70</v>
      </c>
      <c r="H217" s="23">
        <f xml:space="preserve"> RTD("cqg.rtd",,"StudyData", $P$6, "Bar", "", "Low", $O$4, -$B217, $T$4,$S$4,,$Q$4,$R$4)</f>
        <v>68.25</v>
      </c>
      <c r="I217" s="23">
        <f xml:space="preserve"> RTD("cqg.rtd",,"StudyData", $P$6, "Bar", "", "Close", $O$4, -$B217, $T$4,$S$4,,$Q$4,$R$4)</f>
        <v>70</v>
      </c>
      <c r="J217" s="23"/>
      <c r="K217" s="23"/>
      <c r="L217" s="23"/>
    </row>
    <row r="218" spans="2:12" x14ac:dyDescent="0.3">
      <c r="B218" s="19">
        <f t="shared" si="10"/>
        <v>214</v>
      </c>
      <c r="C218" s="21">
        <f xml:space="preserve"> RTD("cqg.rtd",,"StudyData", $P$6, "Bar", "", "Time", $O$4,-$B218, $T$4, "", "","False")</f>
        <v>42668.4375</v>
      </c>
      <c r="D218" s="22" t="str">
        <f t="shared" si="9"/>
        <v>10:30</v>
      </c>
      <c r="E218" s="22">
        <f xml:space="preserve"> RTD("cqg.rtd",,"StudyData", $P$6, "Bar", "", "Time", $O$4, -$B218,$T$4,$S$4, "","False")</f>
        <v>42668.4375</v>
      </c>
      <c r="F218" s="23">
        <f xml:space="preserve"> RTD("cqg.rtd",,"StudyData", $P$6, "Bar", "", "Open", $O$4, -$B218, $T$4,$S$4,,$Q$4,$R$4)</f>
        <v>69.75</v>
      </c>
      <c r="G218" s="23">
        <f xml:space="preserve"> RTD("cqg.rtd",,"StudyData", $P$6, "Bar", "", "High", $O$4, -$B218, $T$4,$S$4,,$Q$4,$R$4)</f>
        <v>70.5</v>
      </c>
      <c r="H218" s="23">
        <f xml:space="preserve"> RTD("cqg.rtd",,"StudyData", $P$6, "Bar", "", "Low", $O$4, -$B218, $T$4,$S$4,,$Q$4,$R$4)</f>
        <v>68.5</v>
      </c>
      <c r="I218" s="23">
        <f xml:space="preserve"> RTD("cqg.rtd",,"StudyData", $P$6, "Bar", "", "Close", $O$4, -$B218, $T$4,$S$4,,$Q$4,$R$4)</f>
        <v>68.75</v>
      </c>
      <c r="J218" s="23"/>
      <c r="K218" s="23"/>
      <c r="L218" s="23"/>
    </row>
    <row r="219" spans="2:12" x14ac:dyDescent="0.3">
      <c r="B219" s="19">
        <f t="shared" si="10"/>
        <v>215</v>
      </c>
      <c r="C219" s="21">
        <f xml:space="preserve"> RTD("cqg.rtd",,"StudyData", $P$6, "Bar", "", "Time", $O$4,-$B219, $T$4, "", "","False")</f>
        <v>42668.427083333336</v>
      </c>
      <c r="D219" s="22" t="str">
        <f t="shared" si="9"/>
        <v>10:15</v>
      </c>
      <c r="E219" s="22">
        <f xml:space="preserve"> RTD("cqg.rtd",,"StudyData", $P$6, "Bar", "", "Time", $O$4, -$B219,$T$4,$S$4, "","False")</f>
        <v>42668.427083333336</v>
      </c>
      <c r="F219" s="23">
        <f xml:space="preserve"> RTD("cqg.rtd",,"StudyData", $P$6, "Bar", "", "Open", $O$4, -$B219, $T$4,$S$4,,$Q$4,$R$4)</f>
        <v>68.75</v>
      </c>
      <c r="G219" s="23">
        <f xml:space="preserve"> RTD("cqg.rtd",,"StudyData", $P$6, "Bar", "", "High", $O$4, -$B219, $T$4,$S$4,,$Q$4,$R$4)</f>
        <v>70</v>
      </c>
      <c r="H219" s="23">
        <f xml:space="preserve"> RTD("cqg.rtd",,"StudyData", $P$6, "Bar", "", "Low", $O$4, -$B219, $T$4,$S$4,,$Q$4,$R$4)</f>
        <v>68.25</v>
      </c>
      <c r="I219" s="23">
        <f xml:space="preserve"> RTD("cqg.rtd",,"StudyData", $P$6, "Bar", "", "Close", $O$4, -$B219, $T$4,$S$4,,$Q$4,$R$4)</f>
        <v>68.5</v>
      </c>
      <c r="J219" s="23"/>
      <c r="K219" s="23"/>
      <c r="L219" s="23"/>
    </row>
    <row r="220" spans="2:12" x14ac:dyDescent="0.3">
      <c r="B220" s="19">
        <f t="shared" si="10"/>
        <v>216</v>
      </c>
      <c r="C220" s="21">
        <f xml:space="preserve"> RTD("cqg.rtd",,"StudyData", $P$6, "Bar", "", "Time", $O$4,-$B220, $T$4, "", "","False")</f>
        <v>42668.416666666664</v>
      </c>
      <c r="D220" s="22" t="str">
        <f t="shared" si="9"/>
        <v>10:00</v>
      </c>
      <c r="E220" s="22">
        <f xml:space="preserve"> RTD("cqg.rtd",,"StudyData", $P$6, "Bar", "", "Time", $O$4, -$B220,$T$4,$S$4, "","False")</f>
        <v>42668.416666666664</v>
      </c>
      <c r="F220" s="23">
        <f xml:space="preserve"> RTD("cqg.rtd",,"StudyData", $P$6, "Bar", "", "Open", $O$4, -$B220, $T$4,$S$4,,$Q$4,$R$4)</f>
        <v>69</v>
      </c>
      <c r="G220" s="23">
        <f xml:space="preserve"> RTD("cqg.rtd",,"StudyData", $P$6, "Bar", "", "High", $O$4, -$B220, $T$4,$S$4,,$Q$4,$R$4)</f>
        <v>69.75</v>
      </c>
      <c r="H220" s="23">
        <f xml:space="preserve"> RTD("cqg.rtd",,"StudyData", $P$6, "Bar", "", "Low", $O$4, -$B220, $T$4,$S$4,,$Q$4,$R$4)</f>
        <v>67.25</v>
      </c>
      <c r="I220" s="23">
        <f xml:space="preserve"> RTD("cqg.rtd",,"StudyData", $P$6, "Bar", "", "Close", $O$4, -$B220, $T$4,$S$4,,$Q$4,$R$4)</f>
        <v>68.5</v>
      </c>
      <c r="J220" s="23"/>
      <c r="K220" s="23"/>
      <c r="L220" s="23"/>
    </row>
    <row r="221" spans="2:12" x14ac:dyDescent="0.3">
      <c r="B221" s="19">
        <f t="shared" si="10"/>
        <v>217</v>
      </c>
      <c r="C221" s="21">
        <f xml:space="preserve"> RTD("cqg.rtd",,"StudyData", $P$6, "Bar", "", "Time", $O$4,-$B221, $T$4, "", "","False")</f>
        <v>42668.40625</v>
      </c>
      <c r="D221" s="22" t="str">
        <f t="shared" si="9"/>
        <v>9:45</v>
      </c>
      <c r="E221" s="22">
        <f xml:space="preserve"> RTD("cqg.rtd",,"StudyData", $P$6, "Bar", "", "Time", $O$4, -$B221,$T$4,$S$4, "","False")</f>
        <v>42668.40625</v>
      </c>
      <c r="F221" s="23">
        <f xml:space="preserve"> RTD("cqg.rtd",,"StudyData", $P$6, "Bar", "", "Open", $O$4, -$B221, $T$4,$S$4,,$Q$4,$R$4)</f>
        <v>67.25</v>
      </c>
      <c r="G221" s="23">
        <f xml:space="preserve"> RTD("cqg.rtd",,"StudyData", $P$6, "Bar", "", "High", $O$4, -$B221, $T$4,$S$4,,$Q$4,$R$4)</f>
        <v>69.5</v>
      </c>
      <c r="H221" s="23">
        <f xml:space="preserve"> RTD("cqg.rtd",,"StudyData", $P$6, "Bar", "", "Low", $O$4, -$B221, $T$4,$S$4,,$Q$4,$R$4)</f>
        <v>67.25</v>
      </c>
      <c r="I221" s="23">
        <f xml:space="preserve"> RTD("cqg.rtd",,"StudyData", $P$6, "Bar", "", "Close", $O$4, -$B221, $T$4,$S$4,,$Q$4,$R$4)</f>
        <v>69</v>
      </c>
      <c r="J221" s="23"/>
      <c r="K221" s="23"/>
      <c r="L221" s="23"/>
    </row>
    <row r="222" spans="2:12" x14ac:dyDescent="0.3">
      <c r="B222" s="19">
        <f t="shared" si="10"/>
        <v>218</v>
      </c>
      <c r="C222" s="21">
        <f xml:space="preserve"> RTD("cqg.rtd",,"StudyData", $P$6, "Bar", "", "Time", $O$4,-$B222, $T$4, "", "","False")</f>
        <v>42668.395833333336</v>
      </c>
      <c r="D222" s="22" t="str">
        <f t="shared" si="9"/>
        <v>9:30</v>
      </c>
      <c r="E222" s="22">
        <f xml:space="preserve"> RTD("cqg.rtd",,"StudyData", $P$6, "Bar", "", "Time", $O$4, -$B222,$T$4,$S$4, "","False")</f>
        <v>42668.395833333336</v>
      </c>
      <c r="F222" s="23">
        <f xml:space="preserve"> RTD("cqg.rtd",,"StudyData", $P$6, "Bar", "", "Open", $O$4, -$B222, $T$4,$S$4,,$Q$4,$R$4)</f>
        <v>68.25</v>
      </c>
      <c r="G222" s="23">
        <f xml:space="preserve"> RTD("cqg.rtd",,"StudyData", $P$6, "Bar", "", "High", $O$4, -$B222, $T$4,$S$4,,$Q$4,$R$4)</f>
        <v>69.5</v>
      </c>
      <c r="H222" s="23">
        <f xml:space="preserve"> RTD("cqg.rtd",,"StudyData", $P$6, "Bar", "", "Low", $O$4, -$B222, $T$4,$S$4,,$Q$4,$R$4)</f>
        <v>67.75</v>
      </c>
      <c r="I222" s="23">
        <f xml:space="preserve"> RTD("cqg.rtd",,"StudyData", $P$6, "Bar", "", "Close", $O$4, -$B222, $T$4,$S$4,,$Q$4,$R$4)</f>
        <v>67.75</v>
      </c>
      <c r="J222" s="23"/>
      <c r="K222" s="23"/>
      <c r="L222" s="23"/>
    </row>
    <row r="223" spans="2:12" x14ac:dyDescent="0.3">
      <c r="B223" s="19">
        <f t="shared" si="10"/>
        <v>219</v>
      </c>
      <c r="C223" s="21">
        <f xml:space="preserve"> RTD("cqg.rtd",,"StudyData", $P$6, "Bar", "", "Time", $O$4,-$B223, $T$4, "", "","False")</f>
        <v>42668.385416666664</v>
      </c>
      <c r="D223" s="22" t="str">
        <f t="shared" si="9"/>
        <v>9:15</v>
      </c>
      <c r="E223" s="22">
        <f xml:space="preserve"> RTD("cqg.rtd",,"StudyData", $P$6, "Bar", "", "Time", $O$4, -$B223,$T$4,$S$4, "","False")</f>
        <v>42668.385416666664</v>
      </c>
      <c r="F223" s="23">
        <f xml:space="preserve"> RTD("cqg.rtd",,"StudyData", $P$6, "Bar", "", "Open", $O$4, -$B223, $T$4,$S$4,,$Q$4,$R$4)</f>
        <v>67.5</v>
      </c>
      <c r="G223" s="23">
        <f xml:space="preserve"> RTD("cqg.rtd",,"StudyData", $P$6, "Bar", "", "High", $O$4, -$B223, $T$4,$S$4,,$Q$4,$R$4)</f>
        <v>69.5</v>
      </c>
      <c r="H223" s="23">
        <f xml:space="preserve"> RTD("cqg.rtd",,"StudyData", $P$6, "Bar", "", "Low", $O$4, -$B223, $T$4,$S$4,,$Q$4,$R$4)</f>
        <v>67.5</v>
      </c>
      <c r="I223" s="23">
        <f xml:space="preserve"> RTD("cqg.rtd",,"StudyData", $P$6, "Bar", "", "Close", $O$4, -$B223, $T$4,$S$4,,$Q$4,$R$4)</f>
        <v>68</v>
      </c>
      <c r="J223" s="23"/>
      <c r="K223" s="23"/>
      <c r="L223" s="23"/>
    </row>
    <row r="224" spans="2:12" x14ac:dyDescent="0.3">
      <c r="B224" s="19">
        <f t="shared" si="10"/>
        <v>220</v>
      </c>
      <c r="C224" s="21">
        <f xml:space="preserve"> RTD("cqg.rtd",,"StudyData", $P$6, "Bar", "", "Time", $O$4,-$B224, $T$4, "", "","False")</f>
        <v>42668.375</v>
      </c>
      <c r="D224" s="22" t="str">
        <f t="shared" si="9"/>
        <v>9:00</v>
      </c>
      <c r="E224" s="22">
        <f xml:space="preserve"> RTD("cqg.rtd",,"StudyData", $P$6, "Bar", "", "Time", $O$4, -$B224,$T$4,$S$4, "","False")</f>
        <v>42668.375</v>
      </c>
      <c r="F224" s="23">
        <f xml:space="preserve"> RTD("cqg.rtd",,"StudyData", $P$6, "Bar", "", "Open", $O$4, -$B224, $T$4,$S$4,,$Q$4,$R$4)</f>
        <v>68</v>
      </c>
      <c r="G224" s="23">
        <f xml:space="preserve"> RTD("cqg.rtd",,"StudyData", $P$6, "Bar", "", "High", $O$4, -$B224, $T$4,$S$4,,$Q$4,$R$4)</f>
        <v>69.5</v>
      </c>
      <c r="H224" s="23">
        <f xml:space="preserve"> RTD("cqg.rtd",,"StudyData", $P$6, "Bar", "", "Low", $O$4, -$B224, $T$4,$S$4,,$Q$4,$R$4)</f>
        <v>68</v>
      </c>
      <c r="I224" s="23">
        <f xml:space="preserve"> RTD("cqg.rtd",,"StudyData", $P$6, "Bar", "", "Close", $O$4, -$B224, $T$4,$S$4,,$Q$4,$R$4)</f>
        <v>68</v>
      </c>
      <c r="J224" s="23"/>
      <c r="K224" s="23"/>
      <c r="L224" s="23"/>
    </row>
    <row r="225" spans="2:12" x14ac:dyDescent="0.3">
      <c r="B225" s="19">
        <f t="shared" si="10"/>
        <v>221</v>
      </c>
      <c r="C225" s="21">
        <f xml:space="preserve"> RTD("cqg.rtd",,"StudyData", $P$6, "Bar", "", "Time", $O$4,-$B225, $T$4, "", "","False")</f>
        <v>42668.364583333336</v>
      </c>
      <c r="D225" s="22" t="str">
        <f t="shared" si="9"/>
        <v>8:45</v>
      </c>
      <c r="E225" s="22">
        <f xml:space="preserve"> RTD("cqg.rtd",,"StudyData", $P$6, "Bar", "", "Time", $O$4, -$B225,$T$4,$S$4, "","False")</f>
        <v>42668.364583333336</v>
      </c>
      <c r="F225" s="23">
        <f xml:space="preserve"> RTD("cqg.rtd",,"StudyData", $P$6, "Bar", "", "Open", $O$4, -$B225, $T$4,$S$4,,$Q$4,$R$4)</f>
        <v>68.25</v>
      </c>
      <c r="G225" s="23">
        <f xml:space="preserve"> RTD("cqg.rtd",,"StudyData", $P$6, "Bar", "", "High", $O$4, -$B225, $T$4,$S$4,,$Q$4,$R$4)</f>
        <v>69.5</v>
      </c>
      <c r="H225" s="23">
        <f xml:space="preserve"> RTD("cqg.rtd",,"StudyData", $P$6, "Bar", "", "Low", $O$4, -$B225, $T$4,$S$4,,$Q$4,$R$4)</f>
        <v>68</v>
      </c>
      <c r="I225" s="23">
        <f xml:space="preserve"> RTD("cqg.rtd",,"StudyData", $P$6, "Bar", "", "Close", $O$4, -$B225, $T$4,$S$4,,$Q$4,$R$4)</f>
        <v>68.25</v>
      </c>
      <c r="J225" s="23"/>
      <c r="K225" s="23"/>
      <c r="L225" s="23"/>
    </row>
    <row r="226" spans="2:12" x14ac:dyDescent="0.3">
      <c r="B226" s="19">
        <f t="shared" si="10"/>
        <v>222</v>
      </c>
      <c r="C226" s="21">
        <f xml:space="preserve"> RTD("cqg.rtd",,"StudyData", $P$6, "Bar", "", "Time", $O$4,-$B226, $T$4, "", "","False")</f>
        <v>42668.354166666664</v>
      </c>
      <c r="D226" s="22" t="str">
        <f t="shared" si="9"/>
        <v>8:30</v>
      </c>
      <c r="E226" s="22">
        <f xml:space="preserve"> RTD("cqg.rtd",,"StudyData", $P$6, "Bar", "", "Time", $O$4, -$B226,$T$4,$S$4, "","False")</f>
        <v>42668.354166666664</v>
      </c>
      <c r="F226" s="23">
        <f xml:space="preserve"> RTD("cqg.rtd",,"StudyData", $P$6, "Bar", "", "Open", $O$4, -$B226, $T$4,$S$4,,$Q$4,$R$4)</f>
        <v>68.25</v>
      </c>
      <c r="G226" s="23">
        <f xml:space="preserve"> RTD("cqg.rtd",,"StudyData", $P$6, "Bar", "", "High", $O$4, -$B226, $T$4,$S$4,,$Q$4,$R$4)</f>
        <v>69</v>
      </c>
      <c r="H226" s="23">
        <f xml:space="preserve"> RTD("cqg.rtd",,"StudyData", $P$6, "Bar", "", "Low", $O$4, -$B226, $T$4,$S$4,,$Q$4,$R$4)</f>
        <v>67.5</v>
      </c>
      <c r="I226" s="23">
        <f xml:space="preserve"> RTD("cqg.rtd",,"StudyData", $P$6, "Bar", "", "Close", $O$4, -$B226, $T$4,$S$4,,$Q$4,$R$4)</f>
        <v>69</v>
      </c>
      <c r="J226" s="23"/>
      <c r="K226" s="23"/>
      <c r="L226" s="23"/>
    </row>
    <row r="227" spans="2:12" x14ac:dyDescent="0.3">
      <c r="B227" s="19">
        <f t="shared" si="10"/>
        <v>223</v>
      </c>
      <c r="C227" s="21">
        <f xml:space="preserve"> RTD("cqg.rtd",,"StudyData", $P$6, "Bar", "", "Time", $O$4,-$B227, $T$4, "", "","False")</f>
        <v>42668.3125</v>
      </c>
      <c r="D227" s="22" t="str">
        <f t="shared" si="9"/>
        <v>7:30</v>
      </c>
      <c r="E227" s="22">
        <f xml:space="preserve"> RTD("cqg.rtd",,"StudyData", $P$6, "Bar", "", "Time", $O$4, -$B227,$T$4,$S$4, "","False")</f>
        <v>42668.3125</v>
      </c>
      <c r="F227" s="23">
        <f xml:space="preserve"> RTD("cqg.rtd",,"StudyData", $P$6, "Bar", "", "Open", $O$4, -$B227, $T$4,$S$4,,$Q$4,$R$4)</f>
        <v>70</v>
      </c>
      <c r="G227" s="23">
        <f xml:space="preserve"> RTD("cqg.rtd",,"StudyData", $P$6, "Bar", "", "High", $O$4, -$B227, $T$4,$S$4,,$Q$4,$R$4)</f>
        <v>70</v>
      </c>
      <c r="H227" s="23">
        <f xml:space="preserve"> RTD("cqg.rtd",,"StudyData", $P$6, "Bar", "", "Low", $O$4, -$B227, $T$4,$S$4,,$Q$4,$R$4)</f>
        <v>68.25</v>
      </c>
      <c r="I227" s="23">
        <f xml:space="preserve"> RTD("cqg.rtd",,"StudyData", $P$6, "Bar", "", "Close", $O$4, -$B227, $T$4,$S$4,,$Q$4,$R$4)</f>
        <v>68.75</v>
      </c>
      <c r="J227" s="23"/>
      <c r="K227" s="23"/>
      <c r="L227" s="23"/>
    </row>
    <row r="228" spans="2:12" x14ac:dyDescent="0.3">
      <c r="B228" s="19">
        <f t="shared" si="10"/>
        <v>224</v>
      </c>
      <c r="C228" s="21">
        <f xml:space="preserve"> RTD("cqg.rtd",,"StudyData", $P$6, "Bar", "", "Time", $O$4,-$B228, $T$4, "", "","False")</f>
        <v>42668.302083333336</v>
      </c>
      <c r="D228" s="22" t="str">
        <f t="shared" si="9"/>
        <v>7:15</v>
      </c>
      <c r="E228" s="22">
        <f xml:space="preserve"> RTD("cqg.rtd",,"StudyData", $P$6, "Bar", "", "Time", $O$4, -$B228,$T$4,$S$4, "","False")</f>
        <v>42668.302083333336</v>
      </c>
      <c r="F228" s="23">
        <f xml:space="preserve"> RTD("cqg.rtd",,"StudyData", $P$6, "Bar", "", "Open", $O$4, -$B228, $T$4,$S$4,,$Q$4,$R$4)</f>
        <v>69.75</v>
      </c>
      <c r="G228" s="23">
        <f xml:space="preserve"> RTD("cqg.rtd",,"StudyData", $P$6, "Bar", "", "High", $O$4, -$B228, $T$4,$S$4,,$Q$4,$R$4)</f>
        <v>69.75</v>
      </c>
      <c r="H228" s="23">
        <f xml:space="preserve"> RTD("cqg.rtd",,"StudyData", $P$6, "Bar", "", "Low", $O$4, -$B228, $T$4,$S$4,,$Q$4,$R$4)</f>
        <v>68</v>
      </c>
      <c r="I228" s="23">
        <f xml:space="preserve"> RTD("cqg.rtd",,"StudyData", $P$6, "Bar", "", "Close", $O$4, -$B228, $T$4,$S$4,,$Q$4,$R$4)</f>
        <v>69.75</v>
      </c>
      <c r="J228" s="23"/>
      <c r="K228" s="23"/>
      <c r="L228" s="23"/>
    </row>
    <row r="229" spans="2:12" x14ac:dyDescent="0.3">
      <c r="B229" s="19">
        <f t="shared" si="10"/>
        <v>225</v>
      </c>
      <c r="C229" s="21">
        <f xml:space="preserve"> RTD("cqg.rtd",,"StudyData", $P$6, "Bar", "", "Time", $O$4,-$B229, $T$4, "", "","False")</f>
        <v>42668.291666666664</v>
      </c>
      <c r="D229" s="22" t="str">
        <f t="shared" si="9"/>
        <v>7:00</v>
      </c>
      <c r="E229" s="22">
        <f xml:space="preserve"> RTD("cqg.rtd",,"StudyData", $P$6, "Bar", "", "Time", $O$4, -$B229,$T$4,$S$4, "","False")</f>
        <v>42668.291666666664</v>
      </c>
      <c r="F229" s="23">
        <f xml:space="preserve"> RTD("cqg.rtd",,"StudyData", $P$6, "Bar", "", "Open", $O$4, -$B229, $T$4,$S$4,,$Q$4,$R$4)</f>
        <v>68.25</v>
      </c>
      <c r="G229" s="23">
        <f xml:space="preserve"> RTD("cqg.rtd",,"StudyData", $P$6, "Bar", "", "High", $O$4, -$B229, $T$4,$S$4,,$Q$4,$R$4)</f>
        <v>70</v>
      </c>
      <c r="H229" s="23">
        <f xml:space="preserve"> RTD("cqg.rtd",,"StudyData", $P$6, "Bar", "", "Low", $O$4, -$B229, $T$4,$S$4,,$Q$4,$R$4)</f>
        <v>68.25</v>
      </c>
      <c r="I229" s="23">
        <f xml:space="preserve"> RTD("cqg.rtd",,"StudyData", $P$6, "Bar", "", "Close", $O$4, -$B229, $T$4,$S$4,,$Q$4,$R$4)</f>
        <v>69.75</v>
      </c>
      <c r="J229" s="23"/>
      <c r="K229" s="23"/>
      <c r="L229" s="23"/>
    </row>
    <row r="230" spans="2:12" x14ac:dyDescent="0.3">
      <c r="B230" s="19">
        <f t="shared" si="10"/>
        <v>226</v>
      </c>
      <c r="C230" s="21">
        <f xml:space="preserve"> RTD("cqg.rtd",,"StudyData", $P$6, "Bar", "", "Time", $O$4,-$B230, $T$4, "", "","False")</f>
        <v>42668.28125</v>
      </c>
      <c r="D230" s="22" t="str">
        <f t="shared" si="9"/>
        <v>6:45</v>
      </c>
      <c r="E230" s="22">
        <f xml:space="preserve"> RTD("cqg.rtd",,"StudyData", $P$6, "Bar", "", "Time", $O$4, -$B230,$T$4,$S$4, "","False")</f>
        <v>42668.28125</v>
      </c>
      <c r="F230" s="23">
        <f xml:space="preserve"> RTD("cqg.rtd",,"StudyData", $P$6, "Bar", "", "Open", $O$4, -$B230, $T$4,$S$4,,$Q$4,$R$4)</f>
        <v>69.75</v>
      </c>
      <c r="G230" s="23">
        <f xml:space="preserve"> RTD("cqg.rtd",,"StudyData", $P$6, "Bar", "", "High", $O$4, -$B230, $T$4,$S$4,,$Q$4,$R$4)</f>
        <v>70</v>
      </c>
      <c r="H230" s="23">
        <f xml:space="preserve"> RTD("cqg.rtd",,"StudyData", $P$6, "Bar", "", "Low", $O$4, -$B230, $T$4,$S$4,,$Q$4,$R$4)</f>
        <v>68.5</v>
      </c>
      <c r="I230" s="23">
        <f xml:space="preserve"> RTD("cqg.rtd",,"StudyData", $P$6, "Bar", "", "Close", $O$4, -$B230, $T$4,$S$4,,$Q$4,$R$4)</f>
        <v>69.5</v>
      </c>
      <c r="J230" s="23"/>
      <c r="K230" s="23"/>
      <c r="L230" s="23"/>
    </row>
    <row r="231" spans="2:12" x14ac:dyDescent="0.3">
      <c r="B231" s="19">
        <f t="shared" si="10"/>
        <v>227</v>
      </c>
      <c r="C231" s="21">
        <f xml:space="preserve"> RTD("cqg.rtd",,"StudyData", $P$6, "Bar", "", "Time", $O$4,-$B231, $T$4, "", "","False")</f>
        <v>42668.270833333336</v>
      </c>
      <c r="D231" s="22" t="str">
        <f t="shared" si="9"/>
        <v>6:30</v>
      </c>
      <c r="E231" s="22">
        <f xml:space="preserve"> RTD("cqg.rtd",,"StudyData", $P$6, "Bar", "", "Time", $O$4, -$B231,$T$4,$S$4, "","False")</f>
        <v>42668.270833333336</v>
      </c>
      <c r="F231" s="23">
        <f xml:space="preserve"> RTD("cqg.rtd",,"StudyData", $P$6, "Bar", "", "Open", $O$4, -$B231, $T$4,$S$4,,$Q$4,$R$4)</f>
        <v>69.25</v>
      </c>
      <c r="G231" s="23">
        <f xml:space="preserve"> RTD("cqg.rtd",,"StudyData", $P$6, "Bar", "", "High", $O$4, -$B231, $T$4,$S$4,,$Q$4,$R$4)</f>
        <v>70.25</v>
      </c>
      <c r="H231" s="23">
        <f xml:space="preserve"> RTD("cqg.rtd",,"StudyData", $P$6, "Bar", "", "Low", $O$4, -$B231, $T$4,$S$4,,$Q$4,$R$4)</f>
        <v>69.25</v>
      </c>
      <c r="I231" s="23">
        <f xml:space="preserve"> RTD("cqg.rtd",,"StudyData", $P$6, "Bar", "", "Close", $O$4, -$B231, $T$4,$S$4,,$Q$4,$R$4)</f>
        <v>69.75</v>
      </c>
      <c r="J231" s="23"/>
      <c r="K231" s="23"/>
      <c r="L231" s="23"/>
    </row>
    <row r="232" spans="2:12" x14ac:dyDescent="0.3">
      <c r="B232" s="19">
        <f t="shared" si="10"/>
        <v>228</v>
      </c>
      <c r="C232" s="21">
        <f xml:space="preserve"> RTD("cqg.rtd",,"StudyData", $P$6, "Bar", "", "Time", $O$4,-$B232, $T$4, "", "","False")</f>
        <v>42668.260416666664</v>
      </c>
      <c r="D232" s="22" t="str">
        <f t="shared" si="9"/>
        <v>6:15</v>
      </c>
      <c r="E232" s="22">
        <f xml:space="preserve"> RTD("cqg.rtd",,"StudyData", $P$6, "Bar", "", "Time", $O$4, -$B232,$T$4,$S$4, "","False")</f>
        <v>42668.260416666664</v>
      </c>
      <c r="F232" s="23">
        <f xml:space="preserve"> RTD("cqg.rtd",,"StudyData", $P$6, "Bar", "", "Open", $O$4, -$B232, $T$4,$S$4,,$Q$4,$R$4)</f>
        <v>69</v>
      </c>
      <c r="G232" s="23">
        <f xml:space="preserve"> RTD("cqg.rtd",,"StudyData", $P$6, "Bar", "", "High", $O$4, -$B232, $T$4,$S$4,,$Q$4,$R$4)</f>
        <v>70.25</v>
      </c>
      <c r="H232" s="23">
        <f xml:space="preserve"> RTD("cqg.rtd",,"StudyData", $P$6, "Bar", "", "Low", $O$4, -$B232, $T$4,$S$4,,$Q$4,$R$4)</f>
        <v>68.75</v>
      </c>
      <c r="I232" s="23">
        <f xml:space="preserve"> RTD("cqg.rtd",,"StudyData", $P$6, "Bar", "", "Close", $O$4, -$B232, $T$4,$S$4,,$Q$4,$R$4)</f>
        <v>69.25</v>
      </c>
      <c r="J232" s="23"/>
      <c r="K232" s="23"/>
      <c r="L232" s="23"/>
    </row>
    <row r="233" spans="2:12" x14ac:dyDescent="0.3">
      <c r="B233" s="19">
        <f t="shared" si="10"/>
        <v>229</v>
      </c>
      <c r="C233" s="21">
        <f xml:space="preserve"> RTD("cqg.rtd",,"StudyData", $P$6, "Bar", "", "Time", $O$4,-$B233, $T$4, "", "","False")</f>
        <v>42668.25</v>
      </c>
      <c r="D233" s="22" t="str">
        <f t="shared" si="9"/>
        <v>6:00</v>
      </c>
      <c r="E233" s="22">
        <f xml:space="preserve"> RTD("cqg.rtd",,"StudyData", $P$6, "Bar", "", "Time", $O$4, -$B233,$T$4,$S$4, "","False")</f>
        <v>42668.25</v>
      </c>
      <c r="F233" s="23">
        <f xml:space="preserve"> RTD("cqg.rtd",,"StudyData", $P$6, "Bar", "", "Open", $O$4, -$B233, $T$4,$S$4,,$Q$4,$R$4)</f>
        <v>69</v>
      </c>
      <c r="G233" s="23">
        <f xml:space="preserve"> RTD("cqg.rtd",,"StudyData", $P$6, "Bar", "", "High", $O$4, -$B233, $T$4,$S$4,,$Q$4,$R$4)</f>
        <v>70.5</v>
      </c>
      <c r="H233" s="23">
        <f xml:space="preserve"> RTD("cqg.rtd",,"StudyData", $P$6, "Bar", "", "Low", $O$4, -$B233, $T$4,$S$4,,$Q$4,$R$4)</f>
        <v>68.5</v>
      </c>
      <c r="I233" s="23">
        <f xml:space="preserve"> RTD("cqg.rtd",,"StudyData", $P$6, "Bar", "", "Close", $O$4, -$B233, $T$4,$S$4,,$Q$4,$R$4)</f>
        <v>68.5</v>
      </c>
      <c r="J233" s="23"/>
      <c r="K233" s="23"/>
      <c r="L233" s="23"/>
    </row>
    <row r="234" spans="2:12" x14ac:dyDescent="0.3">
      <c r="B234" s="19">
        <f t="shared" si="10"/>
        <v>230</v>
      </c>
      <c r="C234" s="21">
        <f xml:space="preserve"> RTD("cqg.rtd",,"StudyData", $P$6, "Bar", "", "Time", $O$4,-$B234, $T$4, "", "","False")</f>
        <v>42668.239583333336</v>
      </c>
      <c r="D234" s="22" t="str">
        <f t="shared" si="9"/>
        <v>5:45</v>
      </c>
      <c r="E234" s="22">
        <f xml:space="preserve"> RTD("cqg.rtd",,"StudyData", $P$6, "Bar", "", "Time", $O$4, -$B234,$T$4,$S$4, "","False")</f>
        <v>42668.239583333336</v>
      </c>
      <c r="F234" s="23">
        <f xml:space="preserve"> RTD("cqg.rtd",,"StudyData", $P$6, "Bar", "", "Open", $O$4, -$B234, $T$4,$S$4,,$Q$4,$R$4)</f>
        <v>69.75</v>
      </c>
      <c r="G234" s="23">
        <f xml:space="preserve"> RTD("cqg.rtd",,"StudyData", $P$6, "Bar", "", "High", $O$4, -$B234, $T$4,$S$4,,$Q$4,$R$4)</f>
        <v>70</v>
      </c>
      <c r="H234" s="23">
        <f xml:space="preserve"> RTD("cqg.rtd",,"StudyData", $P$6, "Bar", "", "Low", $O$4, -$B234, $T$4,$S$4,,$Q$4,$R$4)</f>
        <v>68.5</v>
      </c>
      <c r="I234" s="23">
        <f xml:space="preserve"> RTD("cqg.rtd",,"StudyData", $P$6, "Bar", "", "Close", $O$4, -$B234, $T$4,$S$4,,$Q$4,$R$4)</f>
        <v>69</v>
      </c>
      <c r="J234" s="23"/>
      <c r="K234" s="23"/>
      <c r="L234" s="23"/>
    </row>
    <row r="235" spans="2:12" x14ac:dyDescent="0.3">
      <c r="B235" s="19">
        <f t="shared" si="10"/>
        <v>231</v>
      </c>
      <c r="C235" s="21">
        <f xml:space="preserve"> RTD("cqg.rtd",,"StudyData", $P$6, "Bar", "", "Time", $O$4,-$B235, $T$4, "", "","False")</f>
        <v>42668.229166666664</v>
      </c>
      <c r="D235" s="22" t="str">
        <f t="shared" si="9"/>
        <v>5:30</v>
      </c>
      <c r="E235" s="22">
        <f xml:space="preserve"> RTD("cqg.rtd",,"StudyData", $P$6, "Bar", "", "Time", $O$4, -$B235,$T$4,$S$4, "","False")</f>
        <v>42668.229166666664</v>
      </c>
      <c r="F235" s="23">
        <f xml:space="preserve"> RTD("cqg.rtd",,"StudyData", $P$6, "Bar", "", "Open", $O$4, -$B235, $T$4,$S$4,,$Q$4,$R$4)</f>
        <v>70.25</v>
      </c>
      <c r="G235" s="23">
        <f xml:space="preserve"> RTD("cqg.rtd",,"StudyData", $P$6, "Bar", "", "High", $O$4, -$B235, $T$4,$S$4,,$Q$4,$R$4)</f>
        <v>70.25</v>
      </c>
      <c r="H235" s="23">
        <f xml:space="preserve"> RTD("cqg.rtd",,"StudyData", $P$6, "Bar", "", "Low", $O$4, -$B235, $T$4,$S$4,,$Q$4,$R$4)</f>
        <v>68.75</v>
      </c>
      <c r="I235" s="23">
        <f xml:space="preserve"> RTD("cqg.rtd",,"StudyData", $P$6, "Bar", "", "Close", $O$4, -$B235, $T$4,$S$4,,$Q$4,$R$4)</f>
        <v>69.75</v>
      </c>
      <c r="J235" s="23"/>
      <c r="K235" s="23"/>
      <c r="L235" s="23"/>
    </row>
    <row r="236" spans="2:12" x14ac:dyDescent="0.3">
      <c r="B236" s="19">
        <f t="shared" si="10"/>
        <v>232</v>
      </c>
      <c r="C236" s="21">
        <f xml:space="preserve"> RTD("cqg.rtd",,"StudyData", $P$6, "Bar", "", "Time", $O$4,-$B236, $T$4, "", "","False")</f>
        <v>42668.21875</v>
      </c>
      <c r="D236" s="22" t="str">
        <f t="shared" si="9"/>
        <v>5:15</v>
      </c>
      <c r="E236" s="22">
        <f xml:space="preserve"> RTD("cqg.rtd",,"StudyData", $P$6, "Bar", "", "Time", $O$4, -$B236,$T$4,$S$4, "","False")</f>
        <v>42668.21875</v>
      </c>
      <c r="F236" s="23">
        <f xml:space="preserve"> RTD("cqg.rtd",,"StudyData", $P$6, "Bar", "", "Open", $O$4, -$B236, $T$4,$S$4,,$Q$4,$R$4)</f>
        <v>69</v>
      </c>
      <c r="G236" s="23">
        <f xml:space="preserve"> RTD("cqg.rtd",,"StudyData", $P$6, "Bar", "", "High", $O$4, -$B236, $T$4,$S$4,,$Q$4,$R$4)</f>
        <v>70</v>
      </c>
      <c r="H236" s="23">
        <f xml:space="preserve"> RTD("cqg.rtd",,"StudyData", $P$6, "Bar", "", "Low", $O$4, -$B236, $T$4,$S$4,,$Q$4,$R$4)</f>
        <v>68.75</v>
      </c>
      <c r="I236" s="23">
        <f xml:space="preserve"> RTD("cqg.rtd",,"StudyData", $P$6, "Bar", "", "Close", $O$4, -$B236, $T$4,$S$4,,$Q$4,$R$4)</f>
        <v>69</v>
      </c>
      <c r="J236" s="23"/>
      <c r="K236" s="23"/>
      <c r="L236" s="23"/>
    </row>
    <row r="237" spans="2:12" x14ac:dyDescent="0.3">
      <c r="B237" s="19">
        <f t="shared" si="10"/>
        <v>233</v>
      </c>
      <c r="C237" s="21">
        <f xml:space="preserve"> RTD("cqg.rtd",,"StudyData", $P$6, "Bar", "", "Time", $O$4,-$B237, $T$4, "", "","False")</f>
        <v>42668.208333333336</v>
      </c>
      <c r="D237" s="22" t="str">
        <f t="shared" si="9"/>
        <v>5:00</v>
      </c>
      <c r="E237" s="22">
        <f xml:space="preserve"> RTD("cqg.rtd",,"StudyData", $P$6, "Bar", "", "Time", $O$4, -$B237,$T$4,$S$4, "","False")</f>
        <v>42668.208333333336</v>
      </c>
      <c r="F237" s="23">
        <f xml:space="preserve"> RTD("cqg.rtd",,"StudyData", $P$6, "Bar", "", "Open", $O$4, -$B237, $T$4,$S$4,,$Q$4,$R$4)</f>
        <v>69</v>
      </c>
      <c r="G237" s="23">
        <f xml:space="preserve"> RTD("cqg.rtd",,"StudyData", $P$6, "Bar", "", "High", $O$4, -$B237, $T$4,$S$4,,$Q$4,$R$4)</f>
        <v>70.25</v>
      </c>
      <c r="H237" s="23">
        <f xml:space="preserve"> RTD("cqg.rtd",,"StudyData", $P$6, "Bar", "", "Low", $O$4, -$B237, $T$4,$S$4,,$Q$4,$R$4)</f>
        <v>68.75</v>
      </c>
      <c r="I237" s="23">
        <f xml:space="preserve"> RTD("cqg.rtd",,"StudyData", $P$6, "Bar", "", "Close", $O$4, -$B237, $T$4,$S$4,,$Q$4,$R$4)</f>
        <v>69</v>
      </c>
      <c r="J237" s="23"/>
      <c r="K237" s="23"/>
      <c r="L237" s="23"/>
    </row>
    <row r="238" spans="2:12" x14ac:dyDescent="0.3">
      <c r="B238" s="19">
        <f t="shared" si="10"/>
        <v>234</v>
      </c>
      <c r="C238" s="21">
        <f xml:space="preserve"> RTD("cqg.rtd",,"StudyData", $P$6, "Bar", "", "Time", $O$4,-$B238, $T$4, "", "","False")</f>
        <v>42668.197916666664</v>
      </c>
      <c r="D238" s="22" t="str">
        <f t="shared" si="9"/>
        <v>4:45</v>
      </c>
      <c r="E238" s="22">
        <f xml:space="preserve"> RTD("cqg.rtd",,"StudyData", $P$6, "Bar", "", "Time", $O$4, -$B238,$T$4,$S$4, "","False")</f>
        <v>42668.197916666664</v>
      </c>
      <c r="F238" s="23">
        <f xml:space="preserve"> RTD("cqg.rtd",,"StudyData", $P$6, "Bar", "", "Open", $O$4, -$B238, $T$4,$S$4,,$Q$4,$R$4)</f>
        <v>68.75</v>
      </c>
      <c r="G238" s="23">
        <f xml:space="preserve"> RTD("cqg.rtd",,"StudyData", $P$6, "Bar", "", "High", $O$4, -$B238, $T$4,$S$4,,$Q$4,$R$4)</f>
        <v>70</v>
      </c>
      <c r="H238" s="23">
        <f xml:space="preserve"> RTD("cqg.rtd",,"StudyData", $P$6, "Bar", "", "Low", $O$4, -$B238, $T$4,$S$4,,$Q$4,$R$4)</f>
        <v>68.5</v>
      </c>
      <c r="I238" s="23">
        <f xml:space="preserve"> RTD("cqg.rtd",,"StudyData", $P$6, "Bar", "", "Close", $O$4, -$B238, $T$4,$S$4,,$Q$4,$R$4)</f>
        <v>68.75</v>
      </c>
      <c r="J238" s="23"/>
      <c r="K238" s="23"/>
      <c r="L238" s="23"/>
    </row>
    <row r="239" spans="2:12" x14ac:dyDescent="0.3">
      <c r="B239" s="19">
        <f t="shared" si="10"/>
        <v>235</v>
      </c>
      <c r="C239" s="21">
        <f xml:space="preserve"> RTD("cqg.rtd",,"StudyData", $P$6, "Bar", "", "Time", $O$4,-$B239, $T$4, "", "","False")</f>
        <v>42668.1875</v>
      </c>
      <c r="D239" s="22" t="str">
        <f t="shared" si="9"/>
        <v>4:30</v>
      </c>
      <c r="E239" s="22">
        <f xml:space="preserve"> RTD("cqg.rtd",,"StudyData", $P$6, "Bar", "", "Time", $O$4, -$B239,$T$4,$S$4, "","False")</f>
        <v>42668.1875</v>
      </c>
      <c r="F239" s="23">
        <f xml:space="preserve"> RTD("cqg.rtd",,"StudyData", $P$6, "Bar", "", "Open", $O$4, -$B239, $T$4,$S$4,,$Q$4,$R$4)</f>
        <v>68.75</v>
      </c>
      <c r="G239" s="23">
        <f xml:space="preserve"> RTD("cqg.rtd",,"StudyData", $P$6, "Bar", "", "High", $O$4, -$B239, $T$4,$S$4,,$Q$4,$R$4)</f>
        <v>68.75</v>
      </c>
      <c r="H239" s="23">
        <f xml:space="preserve"> RTD("cqg.rtd",,"StudyData", $P$6, "Bar", "", "Low", $O$4, -$B239, $T$4,$S$4,,$Q$4,$R$4)</f>
        <v>68.5</v>
      </c>
      <c r="I239" s="23">
        <f xml:space="preserve"> RTD("cqg.rtd",,"StudyData", $P$6, "Bar", "", "Close", $O$4, -$B239, $T$4,$S$4,,$Q$4,$R$4)</f>
        <v>68.75</v>
      </c>
      <c r="J239" s="23"/>
      <c r="K239" s="23"/>
      <c r="L239" s="23"/>
    </row>
    <row r="240" spans="2:12" x14ac:dyDescent="0.3">
      <c r="B240" s="19">
        <f t="shared" si="10"/>
        <v>236</v>
      </c>
      <c r="C240" s="21">
        <f xml:space="preserve"> RTD("cqg.rtd",,"StudyData", $P$6, "Bar", "", "Time", $O$4,-$B240, $T$4, "", "","False")</f>
        <v>42668.177083333336</v>
      </c>
      <c r="D240" s="22" t="str">
        <f t="shared" si="9"/>
        <v>4:15</v>
      </c>
      <c r="E240" s="22">
        <f xml:space="preserve"> RTD("cqg.rtd",,"StudyData", $P$6, "Bar", "", "Time", $O$4, -$B240,$T$4,$S$4, "","False")</f>
        <v>42668.177083333336</v>
      </c>
      <c r="F240" s="23">
        <f xml:space="preserve"> RTD("cqg.rtd",,"StudyData", $P$6, "Bar", "", "Open", $O$4, -$B240, $T$4,$S$4,,$Q$4,$R$4)</f>
        <v>68.75</v>
      </c>
      <c r="G240" s="23">
        <f xml:space="preserve"> RTD("cqg.rtd",,"StudyData", $P$6, "Bar", "", "High", $O$4, -$B240, $T$4,$S$4,,$Q$4,$R$4)</f>
        <v>70</v>
      </c>
      <c r="H240" s="23">
        <f xml:space="preserve"> RTD("cqg.rtd",,"StudyData", $P$6, "Bar", "", "Low", $O$4, -$B240, $T$4,$S$4,,$Q$4,$R$4)</f>
        <v>68.75</v>
      </c>
      <c r="I240" s="23">
        <f xml:space="preserve"> RTD("cqg.rtd",,"StudyData", $P$6, "Bar", "", "Close", $O$4, -$B240, $T$4,$S$4,,$Q$4,$R$4)</f>
        <v>68.75</v>
      </c>
      <c r="J240" s="23"/>
      <c r="K240" s="23"/>
      <c r="L240" s="23"/>
    </row>
    <row r="241" spans="2:12" x14ac:dyDescent="0.3">
      <c r="B241" s="19">
        <f t="shared" si="10"/>
        <v>237</v>
      </c>
      <c r="C241" s="21">
        <f xml:space="preserve"> RTD("cqg.rtd",,"StudyData", $P$6, "Bar", "", "Time", $O$4,-$B241, $T$4, "", "","False")</f>
        <v>42668.166666666664</v>
      </c>
      <c r="D241" s="22" t="str">
        <f t="shared" si="9"/>
        <v>4:00</v>
      </c>
      <c r="E241" s="22">
        <f xml:space="preserve"> RTD("cqg.rtd",,"StudyData", $P$6, "Bar", "", "Time", $O$4, -$B241,$T$4,$S$4, "","False")</f>
        <v>42668.166666666664</v>
      </c>
      <c r="F241" s="23">
        <f xml:space="preserve"> RTD("cqg.rtd",,"StudyData", $P$6, "Bar", "", "Open", $O$4, -$B241, $T$4,$S$4,,$Q$4,$R$4)</f>
        <v>69.75</v>
      </c>
      <c r="G241" s="23">
        <f xml:space="preserve"> RTD("cqg.rtd",,"StudyData", $P$6, "Bar", "", "High", $O$4, -$B241, $T$4,$S$4,,$Q$4,$R$4)</f>
        <v>70</v>
      </c>
      <c r="H241" s="23">
        <f xml:space="preserve"> RTD("cqg.rtd",,"StudyData", $P$6, "Bar", "", "Low", $O$4, -$B241, $T$4,$S$4,,$Q$4,$R$4)</f>
        <v>68.5</v>
      </c>
      <c r="I241" s="23">
        <f xml:space="preserve"> RTD("cqg.rtd",,"StudyData", $P$6, "Bar", "", "Close", $O$4, -$B241, $T$4,$S$4,,$Q$4,$R$4)</f>
        <v>68.75</v>
      </c>
      <c r="J241" s="23"/>
      <c r="K241" s="23"/>
      <c r="L241" s="23"/>
    </row>
    <row r="242" spans="2:12" x14ac:dyDescent="0.3">
      <c r="B242" s="19">
        <f t="shared" si="10"/>
        <v>238</v>
      </c>
      <c r="C242" s="21">
        <f xml:space="preserve"> RTD("cqg.rtd",,"StudyData", $P$6, "Bar", "", "Time", $O$4,-$B242, $T$4, "", "","False")</f>
        <v>42668.15625</v>
      </c>
      <c r="D242" s="22" t="str">
        <f t="shared" si="9"/>
        <v>3:45</v>
      </c>
      <c r="E242" s="22">
        <f xml:space="preserve"> RTD("cqg.rtd",,"StudyData", $P$6, "Bar", "", "Time", $O$4, -$B242,$T$4,$S$4, "","False")</f>
        <v>42668.15625</v>
      </c>
      <c r="F242" s="23">
        <f xml:space="preserve"> RTD("cqg.rtd",,"StudyData", $P$6, "Bar", "", "Open", $O$4, -$B242, $T$4,$S$4,,$Q$4,$R$4)</f>
        <v>69.5</v>
      </c>
      <c r="G242" s="23">
        <f xml:space="preserve"> RTD("cqg.rtd",,"StudyData", $P$6, "Bar", "", "High", $O$4, -$B242, $T$4,$S$4,,$Q$4,$R$4)</f>
        <v>69.5</v>
      </c>
      <c r="H242" s="23">
        <f xml:space="preserve"> RTD("cqg.rtd",,"StudyData", $P$6, "Bar", "", "Low", $O$4, -$B242, $T$4,$S$4,,$Q$4,$R$4)</f>
        <v>68.25</v>
      </c>
      <c r="I242" s="23">
        <f xml:space="preserve"> RTD("cqg.rtd",,"StudyData", $P$6, "Bar", "", "Close", $O$4, -$B242, $T$4,$S$4,,$Q$4,$R$4)</f>
        <v>68.5</v>
      </c>
      <c r="J242" s="23"/>
      <c r="K242" s="23"/>
      <c r="L242" s="23"/>
    </row>
    <row r="243" spans="2:12" x14ac:dyDescent="0.3">
      <c r="B243" s="19">
        <f t="shared" si="10"/>
        <v>239</v>
      </c>
      <c r="C243" s="21">
        <f xml:space="preserve"> RTD("cqg.rtd",,"StudyData", $P$6, "Bar", "", "Time", $O$4,-$B243, $T$4, "", "","False")</f>
        <v>42668.145833333336</v>
      </c>
      <c r="D243" s="22" t="str">
        <f t="shared" si="9"/>
        <v>3:30</v>
      </c>
      <c r="E243" s="22">
        <f xml:space="preserve"> RTD("cqg.rtd",,"StudyData", $P$6, "Bar", "", "Time", $O$4, -$B243,$T$4,$S$4, "","False")</f>
        <v>42668.145833333336</v>
      </c>
      <c r="F243" s="23">
        <f xml:space="preserve"> RTD("cqg.rtd",,"StudyData", $P$6, "Bar", "", "Open", $O$4, -$B243, $T$4,$S$4,,$Q$4,$R$4)</f>
        <v>68.75</v>
      </c>
      <c r="G243" s="23">
        <f xml:space="preserve"> RTD("cqg.rtd",,"StudyData", $P$6, "Bar", "", "High", $O$4, -$B243, $T$4,$S$4,,$Q$4,$R$4)</f>
        <v>68.75</v>
      </c>
      <c r="H243" s="23">
        <f xml:space="preserve"> RTD("cqg.rtd",,"StudyData", $P$6, "Bar", "", "Low", $O$4, -$B243, $T$4,$S$4,,$Q$4,$R$4)</f>
        <v>68.25</v>
      </c>
      <c r="I243" s="23">
        <f xml:space="preserve"> RTD("cqg.rtd",,"StudyData", $P$6, "Bar", "", "Close", $O$4, -$B243, $T$4,$S$4,,$Q$4,$R$4)</f>
        <v>68.25</v>
      </c>
      <c r="J243" s="23"/>
      <c r="K243" s="23"/>
      <c r="L243" s="23"/>
    </row>
    <row r="244" spans="2:12" x14ac:dyDescent="0.3">
      <c r="B244" s="19">
        <f t="shared" si="10"/>
        <v>240</v>
      </c>
      <c r="C244" s="21">
        <f xml:space="preserve"> RTD("cqg.rtd",,"StudyData", $P$6, "Bar", "", "Time", $O$4,-$B244, $T$4, "", "","False")</f>
        <v>42668.135416666664</v>
      </c>
      <c r="D244" s="22" t="str">
        <f t="shared" si="9"/>
        <v>3:15</v>
      </c>
      <c r="E244" s="22">
        <f xml:space="preserve"> RTD("cqg.rtd",,"StudyData", $P$6, "Bar", "", "Time", $O$4, -$B244,$T$4,$S$4, "","False")</f>
        <v>42668.135416666664</v>
      </c>
      <c r="F244" s="23">
        <f xml:space="preserve"> RTD("cqg.rtd",,"StudyData", $P$6, "Bar", "", "Open", $O$4, -$B244, $T$4,$S$4,,$Q$4,$R$4)</f>
        <v>69.75</v>
      </c>
      <c r="G244" s="23">
        <f xml:space="preserve"> RTD("cqg.rtd",,"StudyData", $P$6, "Bar", "", "High", $O$4, -$B244, $T$4,$S$4,,$Q$4,$R$4)</f>
        <v>69.75</v>
      </c>
      <c r="H244" s="23">
        <f xml:space="preserve"> RTD("cqg.rtd",,"StudyData", $P$6, "Bar", "", "Low", $O$4, -$B244, $T$4,$S$4,,$Q$4,$R$4)</f>
        <v>68.5</v>
      </c>
      <c r="I244" s="23">
        <f xml:space="preserve"> RTD("cqg.rtd",,"StudyData", $P$6, "Bar", "", "Close", $O$4, -$B244, $T$4,$S$4,,$Q$4,$R$4)</f>
        <v>68.75</v>
      </c>
      <c r="J244" s="23"/>
      <c r="K244" s="23"/>
      <c r="L244" s="23"/>
    </row>
    <row r="245" spans="2:12" x14ac:dyDescent="0.3">
      <c r="B245" s="19">
        <f t="shared" si="10"/>
        <v>241</v>
      </c>
      <c r="C245" s="21">
        <f xml:space="preserve"> RTD("cqg.rtd",,"StudyData", $P$6, "Bar", "", "Time", $O$4,-$B245, $T$4, "", "","False")</f>
        <v>42668.125</v>
      </c>
      <c r="D245" s="22" t="str">
        <f t="shared" si="9"/>
        <v>3:00</v>
      </c>
      <c r="E245" s="22">
        <f xml:space="preserve"> RTD("cqg.rtd",,"StudyData", $P$6, "Bar", "", "Time", $O$4, -$B245,$T$4,$S$4, "","False")</f>
        <v>42668.125</v>
      </c>
      <c r="F245" s="23">
        <f xml:space="preserve"> RTD("cqg.rtd",,"StudyData", $P$6, "Bar", "", "Open", $O$4, -$B245, $T$4,$S$4,,$Q$4,$R$4)</f>
        <v>69.25</v>
      </c>
      <c r="G245" s="23">
        <f xml:space="preserve"> RTD("cqg.rtd",,"StudyData", $P$6, "Bar", "", "High", $O$4, -$B245, $T$4,$S$4,,$Q$4,$R$4)</f>
        <v>70.5</v>
      </c>
      <c r="H245" s="23">
        <f xml:space="preserve"> RTD("cqg.rtd",,"StudyData", $P$6, "Bar", "", "Low", $O$4, -$B245, $T$4,$S$4,,$Q$4,$R$4)</f>
        <v>69</v>
      </c>
      <c r="I245" s="23">
        <f xml:space="preserve"> RTD("cqg.rtd",,"StudyData", $P$6, "Bar", "", "Close", $O$4, -$B245, $T$4,$S$4,,$Q$4,$R$4)</f>
        <v>69.75</v>
      </c>
      <c r="J245" s="23"/>
      <c r="K245" s="23"/>
      <c r="L245" s="23"/>
    </row>
    <row r="246" spans="2:12" x14ac:dyDescent="0.3">
      <c r="B246" s="19">
        <f t="shared" si="10"/>
        <v>242</v>
      </c>
      <c r="C246" s="21">
        <f xml:space="preserve"> RTD("cqg.rtd",,"StudyData", $P$6, "Bar", "", "Time", $O$4,-$B246, $T$4, "", "","False")</f>
        <v>42668.114583333336</v>
      </c>
      <c r="D246" s="22" t="str">
        <f t="shared" si="9"/>
        <v>2:45</v>
      </c>
      <c r="E246" s="22">
        <f xml:space="preserve"> RTD("cqg.rtd",,"StudyData", $P$6, "Bar", "", "Time", $O$4, -$B246,$T$4,$S$4, "","False")</f>
        <v>42668.114583333336</v>
      </c>
      <c r="F246" s="23">
        <f xml:space="preserve"> RTD("cqg.rtd",,"StudyData", $P$6, "Bar", "", "Open", $O$4, -$B246, $T$4,$S$4,,$Q$4,$R$4)</f>
        <v>68.75</v>
      </c>
      <c r="G246" s="23">
        <f xml:space="preserve"> RTD("cqg.rtd",,"StudyData", $P$6, "Bar", "", "High", $O$4, -$B246, $T$4,$S$4,,$Q$4,$R$4)</f>
        <v>70.75</v>
      </c>
      <c r="H246" s="23">
        <f xml:space="preserve"> RTD("cqg.rtd",,"StudyData", $P$6, "Bar", "", "Low", $O$4, -$B246, $T$4,$S$4,,$Q$4,$R$4)</f>
        <v>68.75</v>
      </c>
      <c r="I246" s="23">
        <f xml:space="preserve"> RTD("cqg.rtd",,"StudyData", $P$6, "Bar", "", "Close", $O$4, -$B246, $T$4,$S$4,,$Q$4,$R$4)</f>
        <v>70.5</v>
      </c>
      <c r="J246" s="23"/>
      <c r="K246" s="23"/>
      <c r="L246" s="23"/>
    </row>
    <row r="247" spans="2:12" x14ac:dyDescent="0.3">
      <c r="B247" s="19">
        <f t="shared" si="10"/>
        <v>243</v>
      </c>
      <c r="C247" s="21">
        <f xml:space="preserve"> RTD("cqg.rtd",,"StudyData", $P$6, "Bar", "", "Time", $O$4,-$B247, $T$4, "", "","False")</f>
        <v>42668.104166666664</v>
      </c>
      <c r="D247" s="22" t="str">
        <f t="shared" si="9"/>
        <v>2:30</v>
      </c>
      <c r="E247" s="22">
        <f xml:space="preserve"> RTD("cqg.rtd",,"StudyData", $P$6, "Bar", "", "Time", $O$4, -$B247,$T$4,$S$4, "","False")</f>
        <v>42668.104166666664</v>
      </c>
      <c r="F247" s="23">
        <f xml:space="preserve"> RTD("cqg.rtd",,"StudyData", $P$6, "Bar", "", "Open", $O$4, -$B247, $T$4,$S$4,,$Q$4,$R$4)</f>
        <v>68.5</v>
      </c>
      <c r="G247" s="23">
        <f xml:space="preserve"> RTD("cqg.rtd",,"StudyData", $P$6, "Bar", "", "High", $O$4, -$B247, $T$4,$S$4,,$Q$4,$R$4)</f>
        <v>70.25</v>
      </c>
      <c r="H247" s="23">
        <f xml:space="preserve"> RTD("cqg.rtd",,"StudyData", $P$6, "Bar", "", "Low", $O$4, -$B247, $T$4,$S$4,,$Q$4,$R$4)</f>
        <v>68.5</v>
      </c>
      <c r="I247" s="23">
        <f xml:space="preserve"> RTD("cqg.rtd",,"StudyData", $P$6, "Bar", "", "Close", $O$4, -$B247, $T$4,$S$4,,$Q$4,$R$4)</f>
        <v>69.25</v>
      </c>
      <c r="J247" s="23"/>
      <c r="K247" s="23"/>
      <c r="L247" s="23"/>
    </row>
    <row r="248" spans="2:12" x14ac:dyDescent="0.3">
      <c r="B248" s="19">
        <f t="shared" si="10"/>
        <v>244</v>
      </c>
      <c r="C248" s="21">
        <f xml:space="preserve"> RTD("cqg.rtd",,"StudyData", $P$6, "Bar", "", "Time", $O$4,-$B248, $T$4, "", "","False")</f>
        <v>42668.09375</v>
      </c>
      <c r="D248" s="22" t="str">
        <f t="shared" si="9"/>
        <v>2:15</v>
      </c>
      <c r="E248" s="22">
        <f xml:space="preserve"> RTD("cqg.rtd",,"StudyData", $P$6, "Bar", "", "Time", $O$4, -$B248,$T$4,$S$4, "","False")</f>
        <v>42668.09375</v>
      </c>
      <c r="F248" s="23">
        <f xml:space="preserve"> RTD("cqg.rtd",,"StudyData", $P$6, "Bar", "", "Open", $O$4, -$B248, $T$4,$S$4,,$Q$4,$R$4)</f>
        <v>70.5</v>
      </c>
      <c r="G248" s="23">
        <f xml:space="preserve"> RTD("cqg.rtd",,"StudyData", $P$6, "Bar", "", "High", $O$4, -$B248, $T$4,$S$4,,$Q$4,$R$4)</f>
        <v>70.5</v>
      </c>
      <c r="H248" s="23">
        <f xml:space="preserve"> RTD("cqg.rtd",,"StudyData", $P$6, "Bar", "", "Low", $O$4, -$B248, $T$4,$S$4,,$Q$4,$R$4)</f>
        <v>68.25</v>
      </c>
      <c r="I248" s="23">
        <f xml:space="preserve"> RTD("cqg.rtd",,"StudyData", $P$6, "Bar", "", "Close", $O$4, -$B248, $T$4,$S$4,,$Q$4,$R$4)</f>
        <v>68.75</v>
      </c>
      <c r="J248" s="23"/>
      <c r="K248" s="23"/>
      <c r="L248" s="23"/>
    </row>
    <row r="249" spans="2:12" x14ac:dyDescent="0.3">
      <c r="B249" s="19">
        <f t="shared" si="10"/>
        <v>245</v>
      </c>
      <c r="C249" s="21">
        <f xml:space="preserve"> RTD("cqg.rtd",,"StudyData", $P$6, "Bar", "", "Time", $O$4,-$B249, $T$4, "", "","False")</f>
        <v>42668.083333333336</v>
      </c>
      <c r="D249" s="22" t="str">
        <f t="shared" si="9"/>
        <v>2:00</v>
      </c>
      <c r="E249" s="22">
        <f xml:space="preserve"> RTD("cqg.rtd",,"StudyData", $P$6, "Bar", "", "Time", $O$4, -$B249,$T$4,$S$4, "","False")</f>
        <v>42668.083333333336</v>
      </c>
      <c r="F249" s="23">
        <f xml:space="preserve"> RTD("cqg.rtd",,"StudyData", $P$6, "Bar", "", "Open", $O$4, -$B249, $T$4,$S$4,,$Q$4,$R$4)</f>
        <v>68.75</v>
      </c>
      <c r="G249" s="23">
        <f xml:space="preserve"> RTD("cqg.rtd",,"StudyData", $P$6, "Bar", "", "High", $O$4, -$B249, $T$4,$S$4,,$Q$4,$R$4)</f>
        <v>70.75</v>
      </c>
      <c r="H249" s="23">
        <f xml:space="preserve"> RTD("cqg.rtd",,"StudyData", $P$6, "Bar", "", "Low", $O$4, -$B249, $T$4,$S$4,,$Q$4,$R$4)</f>
        <v>68.75</v>
      </c>
      <c r="I249" s="23">
        <f xml:space="preserve"> RTD("cqg.rtd",,"StudyData", $P$6, "Bar", "", "Close", $O$4, -$B249, $T$4,$S$4,,$Q$4,$R$4)</f>
        <v>70.25</v>
      </c>
      <c r="J249" s="23"/>
      <c r="K249" s="23"/>
      <c r="L249" s="23"/>
    </row>
    <row r="250" spans="2:12" x14ac:dyDescent="0.3">
      <c r="B250" s="19">
        <f t="shared" si="10"/>
        <v>246</v>
      </c>
      <c r="C250" s="21">
        <f xml:space="preserve"> RTD("cqg.rtd",,"StudyData", $P$6, "Bar", "", "Time", $O$4,-$B250, $T$4, "", "","False")</f>
        <v>42668.072916666664</v>
      </c>
      <c r="D250" s="22" t="str">
        <f t="shared" si="9"/>
        <v>1:45</v>
      </c>
      <c r="E250" s="22">
        <f xml:space="preserve"> RTD("cqg.rtd",,"StudyData", $P$6, "Bar", "", "Time", $O$4, -$B250,$T$4,$S$4, "","False")</f>
        <v>42668.072916666664</v>
      </c>
      <c r="F250" s="23">
        <f xml:space="preserve"> RTD("cqg.rtd",,"StudyData", $P$6, "Bar", "", "Open", $O$4, -$B250, $T$4,$S$4,,$Q$4,$R$4)</f>
        <v>68.5</v>
      </c>
      <c r="G250" s="23">
        <f xml:space="preserve"> RTD("cqg.rtd",,"StudyData", $P$6, "Bar", "", "High", $O$4, -$B250, $T$4,$S$4,,$Q$4,$R$4)</f>
        <v>70.25</v>
      </c>
      <c r="H250" s="23">
        <f xml:space="preserve"> RTD("cqg.rtd",,"StudyData", $P$6, "Bar", "", "Low", $O$4, -$B250, $T$4,$S$4,,$Q$4,$R$4)</f>
        <v>68.5</v>
      </c>
      <c r="I250" s="23">
        <f xml:space="preserve"> RTD("cqg.rtd",,"StudyData", $P$6, "Bar", "", "Close", $O$4, -$B250, $T$4,$S$4,,$Q$4,$R$4)</f>
        <v>70.25</v>
      </c>
      <c r="J250" s="23"/>
      <c r="K250" s="23"/>
      <c r="L250" s="23"/>
    </row>
    <row r="251" spans="2:12" x14ac:dyDescent="0.3">
      <c r="B251" s="19">
        <f t="shared" si="10"/>
        <v>247</v>
      </c>
      <c r="C251" s="21">
        <f xml:space="preserve"> RTD("cqg.rtd",,"StudyData", $P$6, "Bar", "", "Time", $O$4,-$B251, $T$4, "", "","False")</f>
        <v>42668.0625</v>
      </c>
      <c r="D251" s="22" t="str">
        <f t="shared" si="9"/>
        <v>1:30</v>
      </c>
      <c r="E251" s="22">
        <f xml:space="preserve"> RTD("cqg.rtd",,"StudyData", $P$6, "Bar", "", "Time", $O$4, -$B251,$T$4,$S$4, "","False")</f>
        <v>42668.0625</v>
      </c>
      <c r="F251" s="23">
        <f xml:space="preserve"> RTD("cqg.rtd",,"StudyData", $P$6, "Bar", "", "Open", $O$4, -$B251, $T$4,$S$4,,$Q$4,$R$4)</f>
        <v>70.25</v>
      </c>
      <c r="G251" s="23">
        <f xml:space="preserve"> RTD("cqg.rtd",,"StudyData", $P$6, "Bar", "", "High", $O$4, -$B251, $T$4,$S$4,,$Q$4,$R$4)</f>
        <v>70.75</v>
      </c>
      <c r="H251" s="23">
        <f xml:space="preserve"> RTD("cqg.rtd",,"StudyData", $P$6, "Bar", "", "Low", $O$4, -$B251, $T$4,$S$4,,$Q$4,$R$4)</f>
        <v>68.5</v>
      </c>
      <c r="I251" s="23">
        <f xml:space="preserve"> RTD("cqg.rtd",,"StudyData", $P$6, "Bar", "", "Close", $O$4, -$B251, $T$4,$S$4,,$Q$4,$R$4)</f>
        <v>68.5</v>
      </c>
      <c r="J251" s="23"/>
      <c r="K251" s="23"/>
      <c r="L251" s="23"/>
    </row>
    <row r="252" spans="2:12" x14ac:dyDescent="0.3">
      <c r="B252" s="19">
        <f t="shared" si="10"/>
        <v>248</v>
      </c>
      <c r="C252" s="21">
        <f xml:space="preserve"> RTD("cqg.rtd",,"StudyData", $P$6, "Bar", "", "Time", $O$4,-$B252, $T$4, "", "","False")</f>
        <v>42668.052083333336</v>
      </c>
      <c r="D252" s="22" t="str">
        <f t="shared" si="9"/>
        <v>1:15</v>
      </c>
      <c r="E252" s="22">
        <f xml:space="preserve"> RTD("cqg.rtd",,"StudyData", $P$6, "Bar", "", "Time", $O$4, -$B252,$T$4,$S$4, "","False")</f>
        <v>42668.052083333336</v>
      </c>
      <c r="F252" s="23">
        <f xml:space="preserve"> RTD("cqg.rtd",,"StudyData", $P$6, "Bar", "", "Open", $O$4, -$B252, $T$4,$S$4,,$Q$4,$R$4)</f>
        <v>69.75</v>
      </c>
      <c r="G252" s="23">
        <f xml:space="preserve"> RTD("cqg.rtd",,"StudyData", $P$6, "Bar", "", "High", $O$4, -$B252, $T$4,$S$4,,$Q$4,$R$4)</f>
        <v>69.75</v>
      </c>
      <c r="H252" s="23">
        <f xml:space="preserve"> RTD("cqg.rtd",,"StudyData", $P$6, "Bar", "", "Low", $O$4, -$B252, $T$4,$S$4,,$Q$4,$R$4)</f>
        <v>68.25</v>
      </c>
      <c r="I252" s="23">
        <f xml:space="preserve"> RTD("cqg.rtd",,"StudyData", $P$6, "Bar", "", "Close", $O$4, -$B252, $T$4,$S$4,,$Q$4,$R$4)</f>
        <v>69</v>
      </c>
      <c r="J252" s="23"/>
      <c r="K252" s="23"/>
      <c r="L252" s="23"/>
    </row>
    <row r="253" spans="2:12" x14ac:dyDescent="0.3">
      <c r="B253" s="19">
        <f t="shared" si="10"/>
        <v>249</v>
      </c>
      <c r="C253" s="21">
        <f xml:space="preserve"> RTD("cqg.rtd",,"StudyData", $P$6, "Bar", "", "Time", $O$4,-$B253, $T$4, "", "","False")</f>
        <v>42668.041666666664</v>
      </c>
      <c r="D253" s="22" t="str">
        <f t="shared" si="9"/>
        <v>1:00</v>
      </c>
      <c r="E253" s="22">
        <f xml:space="preserve"> RTD("cqg.rtd",,"StudyData", $P$6, "Bar", "", "Time", $O$4, -$B253,$T$4,$S$4, "","False")</f>
        <v>42668.041666666664</v>
      </c>
      <c r="F253" s="23">
        <f xml:space="preserve"> RTD("cqg.rtd",,"StudyData", $P$6, "Bar", "", "Open", $O$4, -$B253, $T$4,$S$4,,$Q$4,$R$4)</f>
        <v>70</v>
      </c>
      <c r="G253" s="23">
        <f xml:space="preserve"> RTD("cqg.rtd",,"StudyData", $P$6, "Bar", "", "High", $O$4, -$B253, $T$4,$S$4,,$Q$4,$R$4)</f>
        <v>70</v>
      </c>
      <c r="H253" s="23">
        <f xml:space="preserve"> RTD("cqg.rtd",,"StudyData", $P$6, "Bar", "", "Low", $O$4, -$B253, $T$4,$S$4,,$Q$4,$R$4)</f>
        <v>68</v>
      </c>
      <c r="I253" s="23">
        <f xml:space="preserve"> RTD("cqg.rtd",,"StudyData", $P$6, "Bar", "", "Close", $O$4, -$B253, $T$4,$S$4,,$Q$4,$R$4)</f>
        <v>68.75</v>
      </c>
      <c r="J253" s="23"/>
      <c r="K253" s="23"/>
      <c r="L253" s="23"/>
    </row>
    <row r="254" spans="2:12" x14ac:dyDescent="0.3">
      <c r="B254" s="19">
        <f t="shared" si="10"/>
        <v>250</v>
      </c>
      <c r="C254" s="21">
        <f xml:space="preserve"> RTD("cqg.rtd",,"StudyData", $P$6, "Bar", "", "Time", $O$4,-$B254, $T$4, "", "","False")</f>
        <v>42668.03125</v>
      </c>
      <c r="D254" s="22" t="str">
        <f t="shared" si="9"/>
        <v>0:45</v>
      </c>
      <c r="E254" s="22">
        <f xml:space="preserve"> RTD("cqg.rtd",,"StudyData", $P$6, "Bar", "", "Time", $O$4, -$B254,$T$4,$S$4, "","False")</f>
        <v>42668.03125</v>
      </c>
      <c r="F254" s="23">
        <f xml:space="preserve"> RTD("cqg.rtd",,"StudyData", $P$6, "Bar", "", "Open", $O$4, -$B254, $T$4,$S$4,,$Q$4,$R$4)</f>
        <v>68.5</v>
      </c>
      <c r="G254" s="23">
        <f xml:space="preserve"> RTD("cqg.rtd",,"StudyData", $P$6, "Bar", "", "High", $O$4, -$B254, $T$4,$S$4,,$Q$4,$R$4)</f>
        <v>70.25</v>
      </c>
      <c r="H254" s="23">
        <f xml:space="preserve"> RTD("cqg.rtd",,"StudyData", $P$6, "Bar", "", "Low", $O$4, -$B254, $T$4,$S$4,,$Q$4,$R$4)</f>
        <v>68.5</v>
      </c>
      <c r="I254" s="23">
        <f xml:space="preserve"> RTD("cqg.rtd",,"StudyData", $P$6, "Bar", "", "Close", $O$4, -$B254, $T$4,$S$4,,$Q$4,$R$4)</f>
        <v>69</v>
      </c>
      <c r="J254" s="23"/>
      <c r="K254" s="23"/>
      <c r="L254" s="23"/>
    </row>
    <row r="255" spans="2:12" x14ac:dyDescent="0.3">
      <c r="B255" s="19">
        <f t="shared" si="10"/>
        <v>251</v>
      </c>
      <c r="C255" s="21">
        <f xml:space="preserve"> RTD("cqg.rtd",,"StudyData", $P$6, "Bar", "", "Time", $O$4,-$B255, $T$4, "", "","False")</f>
        <v>42668.020833333336</v>
      </c>
      <c r="D255" s="22" t="str">
        <f t="shared" si="9"/>
        <v>0:30</v>
      </c>
      <c r="E255" s="22">
        <f xml:space="preserve"> RTD("cqg.rtd",,"StudyData", $P$6, "Bar", "", "Time", $O$4, -$B255,$T$4,$S$4, "","False")</f>
        <v>42668.020833333336</v>
      </c>
      <c r="F255" s="23">
        <f xml:space="preserve"> RTD("cqg.rtd",,"StudyData", $P$6, "Bar", "", "Open", $O$4, -$B255, $T$4,$S$4,,$Q$4,$R$4)</f>
        <v>69.25</v>
      </c>
      <c r="G255" s="23">
        <f xml:space="preserve"> RTD("cqg.rtd",,"StudyData", $P$6, "Bar", "", "High", $O$4, -$B255, $T$4,$S$4,,$Q$4,$R$4)</f>
        <v>70.25</v>
      </c>
      <c r="H255" s="23">
        <f xml:space="preserve"> RTD("cqg.rtd",,"StudyData", $P$6, "Bar", "", "Low", $O$4, -$B255, $T$4,$S$4,,$Q$4,$R$4)</f>
        <v>68.5</v>
      </c>
      <c r="I255" s="23">
        <f xml:space="preserve"> RTD("cqg.rtd",,"StudyData", $P$6, "Bar", "", "Close", $O$4, -$B255, $T$4,$S$4,,$Q$4,$R$4)</f>
        <v>69.75</v>
      </c>
      <c r="J255" s="23"/>
      <c r="K255" s="23"/>
      <c r="L255" s="23"/>
    </row>
    <row r="256" spans="2:12" x14ac:dyDescent="0.3">
      <c r="B256" s="19">
        <f t="shared" si="10"/>
        <v>252</v>
      </c>
      <c r="C256" s="21">
        <f xml:space="preserve"> RTD("cqg.rtd",,"StudyData", $P$6, "Bar", "", "Time", $O$4,-$B256, $T$4, "", "","False")</f>
        <v>42668.010416666664</v>
      </c>
      <c r="D256" s="22" t="str">
        <f t="shared" si="9"/>
        <v>0:15</v>
      </c>
      <c r="E256" s="22">
        <f xml:space="preserve"> RTD("cqg.rtd",,"StudyData", $P$6, "Bar", "", "Time", $O$4, -$B256,$T$4,$S$4, "","False")</f>
        <v>42668.010416666664</v>
      </c>
      <c r="F256" s="23">
        <f xml:space="preserve"> RTD("cqg.rtd",,"StudyData", $P$6, "Bar", "", "Open", $O$4, -$B256, $T$4,$S$4,,$Q$4,$R$4)</f>
        <v>69.25</v>
      </c>
      <c r="G256" s="23">
        <f xml:space="preserve"> RTD("cqg.rtd",,"StudyData", $P$6, "Bar", "", "High", $O$4, -$B256, $T$4,$S$4,,$Q$4,$R$4)</f>
        <v>69.5</v>
      </c>
      <c r="H256" s="23">
        <f xml:space="preserve"> RTD("cqg.rtd",,"StudyData", $P$6, "Bar", "", "Low", $O$4, -$B256, $T$4,$S$4,,$Q$4,$R$4)</f>
        <v>69.25</v>
      </c>
      <c r="I256" s="23">
        <f xml:space="preserve"> RTD("cqg.rtd",,"StudyData", $P$6, "Bar", "", "Close", $O$4, -$B256, $T$4,$S$4,,$Q$4,$R$4)</f>
        <v>69.5</v>
      </c>
      <c r="J256" s="23"/>
      <c r="K256" s="23"/>
      <c r="L256" s="23"/>
    </row>
    <row r="257" spans="2:12" x14ac:dyDescent="0.3">
      <c r="B257" s="19">
        <f t="shared" si="10"/>
        <v>253</v>
      </c>
      <c r="C257" s="21">
        <f xml:space="preserve"> RTD("cqg.rtd",,"StudyData", $P$6, "Bar", "", "Time", $O$4,-$B257, $T$4, "", "","False")</f>
        <v>42668</v>
      </c>
      <c r="D257" s="22" t="str">
        <f t="shared" si="9"/>
        <v>0:00</v>
      </c>
      <c r="E257" s="22">
        <f xml:space="preserve"> RTD("cqg.rtd",,"StudyData", $P$6, "Bar", "", "Time", $O$4, -$B257,$T$4,$S$4, "","False")</f>
        <v>42668</v>
      </c>
      <c r="F257" s="23">
        <f xml:space="preserve"> RTD("cqg.rtd",,"StudyData", $P$6, "Bar", "", "Open", $O$4, -$B257, $T$4,$S$4,,$Q$4,$R$4)</f>
        <v>69.75</v>
      </c>
      <c r="G257" s="23">
        <f xml:space="preserve"> RTD("cqg.rtd",,"StudyData", $P$6, "Bar", "", "High", $O$4, -$B257, $T$4,$S$4,,$Q$4,$R$4)</f>
        <v>70.75</v>
      </c>
      <c r="H257" s="23">
        <f xml:space="preserve"> RTD("cqg.rtd",,"StudyData", $P$6, "Bar", "", "Low", $O$4, -$B257, $T$4,$S$4,,$Q$4,$R$4)</f>
        <v>69.25</v>
      </c>
      <c r="I257" s="23">
        <f xml:space="preserve"> RTD("cqg.rtd",,"StudyData", $P$6, "Bar", "", "Close", $O$4, -$B257, $T$4,$S$4,,$Q$4,$R$4)</f>
        <v>69.25</v>
      </c>
      <c r="J257" s="23"/>
      <c r="K257" s="23"/>
      <c r="L257" s="23"/>
    </row>
    <row r="258" spans="2:12" x14ac:dyDescent="0.3">
      <c r="B258" s="19">
        <f t="shared" si="10"/>
        <v>254</v>
      </c>
      <c r="C258" s="21">
        <f xml:space="preserve"> RTD("cqg.rtd",,"StudyData", $P$6, "Bar", "", "Time", $O$4,-$B258, $T$4, "", "","False")</f>
        <v>42667.989583333336</v>
      </c>
      <c r="D258" s="22" t="str">
        <f t="shared" si="9"/>
        <v>23:45</v>
      </c>
      <c r="E258" s="22">
        <f xml:space="preserve"> RTD("cqg.rtd",,"StudyData", $P$6, "Bar", "", "Time", $O$4, -$B258,$T$4,$S$4, "","False")</f>
        <v>42667.989583333336</v>
      </c>
      <c r="F258" s="23">
        <f xml:space="preserve"> RTD("cqg.rtd",,"StudyData", $P$6, "Bar", "", "Open", $O$4, -$B258, $T$4,$S$4,,$Q$4,$R$4)</f>
        <v>69</v>
      </c>
      <c r="G258" s="23">
        <f xml:space="preserve"> RTD("cqg.rtd",,"StudyData", $P$6, "Bar", "", "High", $O$4, -$B258, $T$4,$S$4,,$Q$4,$R$4)</f>
        <v>71</v>
      </c>
      <c r="H258" s="23">
        <f xml:space="preserve"> RTD("cqg.rtd",,"StudyData", $P$6, "Bar", "", "Low", $O$4, -$B258, $T$4,$S$4,,$Q$4,$R$4)</f>
        <v>69</v>
      </c>
      <c r="I258" s="23">
        <f xml:space="preserve"> RTD("cqg.rtd",,"StudyData", $P$6, "Bar", "", "Close", $O$4, -$B258, $T$4,$S$4,,$Q$4,$R$4)</f>
        <v>69.75</v>
      </c>
      <c r="J258" s="23"/>
      <c r="K258" s="23"/>
      <c r="L258" s="23"/>
    </row>
    <row r="259" spans="2:12" x14ac:dyDescent="0.3">
      <c r="B259" s="19">
        <f t="shared" si="10"/>
        <v>255</v>
      </c>
      <c r="C259" s="21">
        <f xml:space="preserve"> RTD("cqg.rtd",,"StudyData", $P$6, "Bar", "", "Time", $O$4,-$B259, $T$4, "", "","False")</f>
        <v>42667.979166666664</v>
      </c>
      <c r="D259" s="22" t="str">
        <f t="shared" si="9"/>
        <v>23:30</v>
      </c>
      <c r="E259" s="22">
        <f xml:space="preserve"> RTD("cqg.rtd",,"StudyData", $P$6, "Bar", "", "Time", $O$4, -$B259,$T$4,$S$4, "","False")</f>
        <v>42667.979166666664</v>
      </c>
      <c r="F259" s="23">
        <f xml:space="preserve"> RTD("cqg.rtd",,"StudyData", $P$6, "Bar", "", "Open", $O$4, -$B259, $T$4,$S$4,,$Q$4,$R$4)</f>
        <v>68.5</v>
      </c>
      <c r="G259" s="23">
        <f xml:space="preserve"> RTD("cqg.rtd",,"StudyData", $P$6, "Bar", "", "High", $O$4, -$B259, $T$4,$S$4,,$Q$4,$R$4)</f>
        <v>70</v>
      </c>
      <c r="H259" s="23">
        <f xml:space="preserve"> RTD("cqg.rtd",,"StudyData", $P$6, "Bar", "", "Low", $O$4, -$B259, $T$4,$S$4,,$Q$4,$R$4)</f>
        <v>68.5</v>
      </c>
      <c r="I259" s="23">
        <f xml:space="preserve"> RTD("cqg.rtd",,"StudyData", $P$6, "Bar", "", "Close", $O$4, -$B259, $T$4,$S$4,,$Q$4,$R$4)</f>
        <v>69.25</v>
      </c>
      <c r="J259" s="23"/>
      <c r="K259" s="23"/>
      <c r="L259" s="23"/>
    </row>
    <row r="260" spans="2:12" x14ac:dyDescent="0.3">
      <c r="B260" s="19">
        <f t="shared" si="10"/>
        <v>256</v>
      </c>
      <c r="C260" s="21">
        <f xml:space="preserve"> RTD("cqg.rtd",,"StudyData", $P$6, "Bar", "", "Time", $O$4,-$B260, $T$4, "", "","False")</f>
        <v>42667.96875</v>
      </c>
      <c r="D260" s="22" t="str">
        <f t="shared" si="9"/>
        <v>23:15</v>
      </c>
      <c r="E260" s="22">
        <f xml:space="preserve"> RTD("cqg.rtd",,"StudyData", $P$6, "Bar", "", "Time", $O$4, -$B260,$T$4,$S$4, "","False")</f>
        <v>42667.96875</v>
      </c>
      <c r="F260" s="23">
        <f xml:space="preserve"> RTD("cqg.rtd",,"StudyData", $P$6, "Bar", "", "Open", $O$4, -$B260, $T$4,$S$4,,$Q$4,$R$4)</f>
        <v>68.75</v>
      </c>
      <c r="G260" s="23">
        <f xml:space="preserve"> RTD("cqg.rtd",,"StudyData", $P$6, "Bar", "", "High", $O$4, -$B260, $T$4,$S$4,,$Q$4,$R$4)</f>
        <v>70</v>
      </c>
      <c r="H260" s="23">
        <f xml:space="preserve"> RTD("cqg.rtd",,"StudyData", $P$6, "Bar", "", "Low", $O$4, -$B260, $T$4,$S$4,,$Q$4,$R$4)</f>
        <v>68.25</v>
      </c>
      <c r="I260" s="23">
        <f xml:space="preserve"> RTD("cqg.rtd",,"StudyData", $P$6, "Bar", "", "Close", $O$4, -$B260, $T$4,$S$4,,$Q$4,$R$4)</f>
        <v>68.25</v>
      </c>
      <c r="J260" s="23"/>
      <c r="K260" s="23"/>
      <c r="L260" s="23"/>
    </row>
    <row r="261" spans="2:12" x14ac:dyDescent="0.3">
      <c r="B261" s="19">
        <f t="shared" si="10"/>
        <v>257</v>
      </c>
      <c r="C261" s="21">
        <f xml:space="preserve"> RTD("cqg.rtd",,"StudyData", $P$6, "Bar", "", "Time", $O$4,-$B261, $T$4, "", "","False")</f>
        <v>42667.958333333336</v>
      </c>
      <c r="D261" s="22" t="str">
        <f t="shared" ref="D261:D303" si="11">IF(ISTEXT($O$4),TEXT(C261,"MM/DD/YY"),TEXT(E261,"H:MM"))</f>
        <v>23:00</v>
      </c>
      <c r="E261" s="22">
        <f xml:space="preserve"> RTD("cqg.rtd",,"StudyData", $P$6, "Bar", "", "Time", $O$4, -$B261,$T$4,$S$4, "","False")</f>
        <v>42667.958333333336</v>
      </c>
      <c r="F261" s="23">
        <f xml:space="preserve"> RTD("cqg.rtd",,"StudyData", $P$6, "Bar", "", "Open", $O$4, -$B261, $T$4,$S$4,,$Q$4,$R$4)</f>
        <v>70.25</v>
      </c>
      <c r="G261" s="23">
        <f xml:space="preserve"> RTD("cqg.rtd",,"StudyData", $P$6, "Bar", "", "High", $O$4, -$B261, $T$4,$S$4,,$Q$4,$R$4)</f>
        <v>70.25</v>
      </c>
      <c r="H261" s="23">
        <f xml:space="preserve"> RTD("cqg.rtd",,"StudyData", $P$6, "Bar", "", "Low", $O$4, -$B261, $T$4,$S$4,,$Q$4,$R$4)</f>
        <v>68.25</v>
      </c>
      <c r="I261" s="23">
        <f xml:space="preserve"> RTD("cqg.rtd",,"StudyData", $P$6, "Bar", "", "Close", $O$4, -$B261, $T$4,$S$4,,$Q$4,$R$4)</f>
        <v>68.5</v>
      </c>
      <c r="J261" s="23"/>
      <c r="K261" s="23"/>
      <c r="L261" s="23"/>
    </row>
    <row r="262" spans="2:12" x14ac:dyDescent="0.3">
      <c r="B262" s="19">
        <f t="shared" ref="B262:B303" si="12">B261+1</f>
        <v>258</v>
      </c>
      <c r="C262" s="21">
        <f xml:space="preserve"> RTD("cqg.rtd",,"StudyData", $P$6, "Bar", "", "Time", $O$4,-$B262, $T$4, "", "","False")</f>
        <v>42667.947916666664</v>
      </c>
      <c r="D262" s="22" t="str">
        <f t="shared" si="11"/>
        <v>22:45</v>
      </c>
      <c r="E262" s="22">
        <f xml:space="preserve"> RTD("cqg.rtd",,"StudyData", $P$6, "Bar", "", "Time", $O$4, -$B262,$T$4,$S$4, "","False")</f>
        <v>42667.947916666664</v>
      </c>
      <c r="F262" s="23">
        <f xml:space="preserve"> RTD("cqg.rtd",,"StudyData", $P$6, "Bar", "", "Open", $O$4, -$B262, $T$4,$S$4,,$Q$4,$R$4)</f>
        <v>69.25</v>
      </c>
      <c r="G262" s="23">
        <f xml:space="preserve"> RTD("cqg.rtd",,"StudyData", $P$6, "Bar", "", "High", $O$4, -$B262, $T$4,$S$4,,$Q$4,$R$4)</f>
        <v>70</v>
      </c>
      <c r="H262" s="23">
        <f xml:space="preserve"> RTD("cqg.rtd",,"StudyData", $P$6, "Bar", "", "Low", $O$4, -$B262, $T$4,$S$4,,$Q$4,$R$4)</f>
        <v>69</v>
      </c>
      <c r="I262" s="23">
        <f xml:space="preserve"> RTD("cqg.rtd",,"StudyData", $P$6, "Bar", "", "Close", $O$4, -$B262, $T$4,$S$4,,$Q$4,$R$4)</f>
        <v>69</v>
      </c>
      <c r="J262" s="23"/>
      <c r="K262" s="23"/>
      <c r="L262" s="23"/>
    </row>
    <row r="263" spans="2:12" x14ac:dyDescent="0.3">
      <c r="B263" s="19">
        <f t="shared" si="12"/>
        <v>259</v>
      </c>
      <c r="C263" s="21">
        <f xml:space="preserve"> RTD("cqg.rtd",,"StudyData", $P$6, "Bar", "", "Time", $O$4,-$B263, $T$4, "", "","False")</f>
        <v>42667.9375</v>
      </c>
      <c r="D263" s="22" t="str">
        <f t="shared" si="11"/>
        <v>22:30</v>
      </c>
      <c r="E263" s="22">
        <f xml:space="preserve"> RTD("cqg.rtd",,"StudyData", $P$6, "Bar", "", "Time", $O$4, -$B263,$T$4,$S$4, "","False")</f>
        <v>42667.9375</v>
      </c>
      <c r="F263" s="23">
        <f xml:space="preserve"> RTD("cqg.rtd",,"StudyData", $P$6, "Bar", "", "Open", $O$4, -$B263, $T$4,$S$4,,$Q$4,$R$4)</f>
        <v>69.5</v>
      </c>
      <c r="G263" s="23">
        <f xml:space="preserve"> RTD("cqg.rtd",,"StudyData", $P$6, "Bar", "", "High", $O$4, -$B263, $T$4,$S$4,,$Q$4,$R$4)</f>
        <v>70.75</v>
      </c>
      <c r="H263" s="23">
        <f xml:space="preserve"> RTD("cqg.rtd",,"StudyData", $P$6, "Bar", "", "Low", $O$4, -$B263, $T$4,$S$4,,$Q$4,$R$4)</f>
        <v>69</v>
      </c>
      <c r="I263" s="23">
        <f xml:space="preserve"> RTD("cqg.rtd",,"StudyData", $P$6, "Bar", "", "Close", $O$4, -$B263, $T$4,$S$4,,$Q$4,$R$4)</f>
        <v>69.25</v>
      </c>
      <c r="J263" s="23"/>
      <c r="K263" s="23"/>
      <c r="L263" s="23"/>
    </row>
    <row r="264" spans="2:12" x14ac:dyDescent="0.3">
      <c r="B264" s="19">
        <f t="shared" si="12"/>
        <v>260</v>
      </c>
      <c r="C264" s="21">
        <f xml:space="preserve"> RTD("cqg.rtd",,"StudyData", $P$6, "Bar", "", "Time", $O$4,-$B264, $T$4, "", "","False")</f>
        <v>42667.927083333336</v>
      </c>
      <c r="D264" s="22" t="str">
        <f t="shared" si="11"/>
        <v>22:15</v>
      </c>
      <c r="E264" s="22">
        <f xml:space="preserve"> RTD("cqg.rtd",,"StudyData", $P$6, "Bar", "", "Time", $O$4, -$B264,$T$4,$S$4, "","False")</f>
        <v>42667.927083333336</v>
      </c>
      <c r="F264" s="23">
        <f xml:space="preserve"> RTD("cqg.rtd",,"StudyData", $P$6, "Bar", "", "Open", $O$4, -$B264, $T$4,$S$4,,$Q$4,$R$4)</f>
        <v>69.5</v>
      </c>
      <c r="G264" s="23">
        <f xml:space="preserve"> RTD("cqg.rtd",,"StudyData", $P$6, "Bar", "", "High", $O$4, -$B264, $T$4,$S$4,,$Q$4,$R$4)</f>
        <v>70.75</v>
      </c>
      <c r="H264" s="23">
        <f xml:space="preserve"> RTD("cqg.rtd",,"StudyData", $P$6, "Bar", "", "Low", $O$4, -$B264, $T$4,$S$4,,$Q$4,$R$4)</f>
        <v>69</v>
      </c>
      <c r="I264" s="23">
        <f xml:space="preserve"> RTD("cqg.rtd",,"StudyData", $P$6, "Bar", "", "Close", $O$4, -$B264, $T$4,$S$4,,$Q$4,$R$4)</f>
        <v>70.25</v>
      </c>
      <c r="J264" s="23"/>
      <c r="K264" s="23"/>
      <c r="L264" s="23"/>
    </row>
    <row r="265" spans="2:12" x14ac:dyDescent="0.3">
      <c r="B265" s="19">
        <f t="shared" si="12"/>
        <v>261</v>
      </c>
      <c r="C265" s="21">
        <f xml:space="preserve"> RTD("cqg.rtd",,"StudyData", $P$6, "Bar", "", "Time", $O$4,-$B265, $T$4, "", "","False")</f>
        <v>42667.916666666664</v>
      </c>
      <c r="D265" s="22" t="str">
        <f t="shared" si="11"/>
        <v>22:00</v>
      </c>
      <c r="E265" s="22">
        <f xml:space="preserve"> RTD("cqg.rtd",,"StudyData", $P$6, "Bar", "", "Time", $O$4, -$B265,$T$4,$S$4, "","False")</f>
        <v>42667.916666666664</v>
      </c>
      <c r="F265" s="23">
        <f xml:space="preserve"> RTD("cqg.rtd",,"StudyData", $P$6, "Bar", "", "Open", $O$4, -$B265, $T$4,$S$4,,$Q$4,$R$4)</f>
        <v>71.75</v>
      </c>
      <c r="G265" s="23">
        <f xml:space="preserve"> RTD("cqg.rtd",,"StudyData", $P$6, "Bar", "", "High", $O$4, -$B265, $T$4,$S$4,,$Q$4,$R$4)</f>
        <v>71.75</v>
      </c>
      <c r="H265" s="23">
        <f xml:space="preserve"> RTD("cqg.rtd",,"StudyData", $P$6, "Bar", "", "Low", $O$4, -$B265, $T$4,$S$4,,$Q$4,$R$4)</f>
        <v>69.25</v>
      </c>
      <c r="I265" s="23">
        <f xml:space="preserve"> RTD("cqg.rtd",,"StudyData", $P$6, "Bar", "", "Close", $O$4, -$B265, $T$4,$S$4,,$Q$4,$R$4)</f>
        <v>69.5</v>
      </c>
      <c r="J265" s="23"/>
      <c r="K265" s="23"/>
      <c r="L265" s="23"/>
    </row>
    <row r="266" spans="2:12" x14ac:dyDescent="0.3">
      <c r="B266" s="19">
        <f t="shared" si="12"/>
        <v>262</v>
      </c>
      <c r="C266" s="21">
        <f xml:space="preserve"> RTD("cqg.rtd",,"StudyData", $P$6, "Bar", "", "Time", $O$4,-$B266, $T$4, "", "","False")</f>
        <v>42667.90625</v>
      </c>
      <c r="D266" s="22" t="str">
        <f t="shared" si="11"/>
        <v>21:45</v>
      </c>
      <c r="E266" s="22">
        <f xml:space="preserve"> RTD("cqg.rtd",,"StudyData", $P$6, "Bar", "", "Time", $O$4, -$B266,$T$4,$S$4, "","False")</f>
        <v>42667.90625</v>
      </c>
      <c r="F266" s="23">
        <f xml:space="preserve"> RTD("cqg.rtd",,"StudyData", $P$6, "Bar", "", "Open", $O$4, -$B266, $T$4,$S$4,,$Q$4,$R$4)</f>
        <v>69.5</v>
      </c>
      <c r="G266" s="23">
        <f xml:space="preserve"> RTD("cqg.rtd",,"StudyData", $P$6, "Bar", "", "High", $O$4, -$B266, $T$4,$S$4,,$Q$4,$R$4)</f>
        <v>71.25</v>
      </c>
      <c r="H266" s="23">
        <f xml:space="preserve"> RTD("cqg.rtd",,"StudyData", $P$6, "Bar", "", "Low", $O$4, -$B266, $T$4,$S$4,,$Q$4,$R$4)</f>
        <v>69.25</v>
      </c>
      <c r="I266" s="23">
        <f xml:space="preserve"> RTD("cqg.rtd",,"StudyData", $P$6, "Bar", "", "Close", $O$4, -$B266, $T$4,$S$4,,$Q$4,$R$4)</f>
        <v>71.25</v>
      </c>
      <c r="J266" s="23"/>
      <c r="K266" s="23"/>
      <c r="L266" s="23"/>
    </row>
    <row r="267" spans="2:12" x14ac:dyDescent="0.3">
      <c r="B267" s="19">
        <f t="shared" si="12"/>
        <v>263</v>
      </c>
      <c r="C267" s="21">
        <f xml:space="preserve"> RTD("cqg.rtd",,"StudyData", $P$6, "Bar", "", "Time", $O$4,-$B267, $T$4, "", "","False")</f>
        <v>42667.895833333336</v>
      </c>
      <c r="D267" s="22" t="str">
        <f t="shared" si="11"/>
        <v>21:30</v>
      </c>
      <c r="E267" s="22">
        <f xml:space="preserve"> RTD("cqg.rtd",,"StudyData", $P$6, "Bar", "", "Time", $O$4, -$B267,$T$4,$S$4, "","False")</f>
        <v>42667.895833333336</v>
      </c>
      <c r="F267" s="23">
        <f xml:space="preserve"> RTD("cqg.rtd",,"StudyData", $P$6, "Bar", "", "Open", $O$4, -$B267, $T$4,$S$4,,$Q$4,$R$4)</f>
        <v>69.25</v>
      </c>
      <c r="G267" s="23">
        <f xml:space="preserve"> RTD("cqg.rtd",,"StudyData", $P$6, "Bar", "", "High", $O$4, -$B267, $T$4,$S$4,,$Q$4,$R$4)</f>
        <v>71.25</v>
      </c>
      <c r="H267" s="23">
        <f xml:space="preserve"> RTD("cqg.rtd",,"StudyData", $P$6, "Bar", "", "Low", $O$4, -$B267, $T$4,$S$4,,$Q$4,$R$4)</f>
        <v>69.25</v>
      </c>
      <c r="I267" s="23">
        <f xml:space="preserve"> RTD("cqg.rtd",,"StudyData", $P$6, "Bar", "", "Close", $O$4, -$B267, $T$4,$S$4,,$Q$4,$R$4)</f>
        <v>69.75</v>
      </c>
      <c r="J267" s="23"/>
      <c r="K267" s="23"/>
      <c r="L267" s="23"/>
    </row>
    <row r="268" spans="2:12" x14ac:dyDescent="0.3">
      <c r="B268" s="19">
        <f t="shared" si="12"/>
        <v>264</v>
      </c>
      <c r="C268" s="21">
        <f xml:space="preserve"> RTD("cqg.rtd",,"StudyData", $P$6, "Bar", "", "Time", $O$4,-$B268, $T$4, "", "","False")</f>
        <v>42667.885416666664</v>
      </c>
      <c r="D268" s="22" t="str">
        <f t="shared" si="11"/>
        <v>21:15</v>
      </c>
      <c r="E268" s="22">
        <f xml:space="preserve"> RTD("cqg.rtd",,"StudyData", $P$6, "Bar", "", "Time", $O$4, -$B268,$T$4,$S$4, "","False")</f>
        <v>42667.885416666664</v>
      </c>
      <c r="F268" s="23">
        <f xml:space="preserve"> RTD("cqg.rtd",,"StudyData", $P$6, "Bar", "", "Open", $O$4, -$B268, $T$4,$S$4,,$Q$4,$R$4)</f>
        <v>71.25</v>
      </c>
      <c r="G268" s="23">
        <f xml:space="preserve"> RTD("cqg.rtd",,"StudyData", $P$6, "Bar", "", "High", $O$4, -$B268, $T$4,$S$4,,$Q$4,$R$4)</f>
        <v>71.25</v>
      </c>
      <c r="H268" s="23">
        <f xml:space="preserve"> RTD("cqg.rtd",,"StudyData", $P$6, "Bar", "", "Low", $O$4, -$B268, $T$4,$S$4,,$Q$4,$R$4)</f>
        <v>69.5</v>
      </c>
      <c r="I268" s="23">
        <f xml:space="preserve"> RTD("cqg.rtd",,"StudyData", $P$6, "Bar", "", "Close", $O$4, -$B268, $T$4,$S$4,,$Q$4,$R$4)</f>
        <v>69.5</v>
      </c>
      <c r="J268" s="23"/>
      <c r="K268" s="23"/>
      <c r="L268" s="23"/>
    </row>
    <row r="269" spans="2:12" x14ac:dyDescent="0.3">
      <c r="B269" s="19">
        <f t="shared" si="12"/>
        <v>265</v>
      </c>
      <c r="C269" s="21">
        <f xml:space="preserve"> RTD("cqg.rtd",,"StudyData", $P$6, "Bar", "", "Time", $O$4,-$B269, $T$4, "", "","False")</f>
        <v>42667.875</v>
      </c>
      <c r="D269" s="22" t="str">
        <f t="shared" si="11"/>
        <v>21:00</v>
      </c>
      <c r="E269" s="22">
        <f xml:space="preserve"> RTD("cqg.rtd",,"StudyData", $P$6, "Bar", "", "Time", $O$4, -$B269,$T$4,$S$4, "","False")</f>
        <v>42667.875</v>
      </c>
      <c r="F269" s="23">
        <f xml:space="preserve"> RTD("cqg.rtd",,"StudyData", $P$6, "Bar", "", "Open", $O$4, -$B269, $T$4,$S$4,,$Q$4,$R$4)</f>
        <v>70.25</v>
      </c>
      <c r="G269" s="23">
        <f xml:space="preserve"> RTD("cqg.rtd",,"StudyData", $P$6, "Bar", "", "High", $O$4, -$B269, $T$4,$S$4,,$Q$4,$R$4)</f>
        <v>71.5</v>
      </c>
      <c r="H269" s="23">
        <f xml:space="preserve"> RTD("cqg.rtd",,"StudyData", $P$6, "Bar", "", "Low", $O$4, -$B269, $T$4,$S$4,,$Q$4,$R$4)</f>
        <v>69</v>
      </c>
      <c r="I269" s="23">
        <f xml:space="preserve"> RTD("cqg.rtd",,"StudyData", $P$6, "Bar", "", "Close", $O$4, -$B269, $T$4,$S$4,,$Q$4,$R$4)</f>
        <v>70</v>
      </c>
      <c r="J269" s="23"/>
      <c r="K269" s="23"/>
      <c r="L269" s="23"/>
    </row>
    <row r="270" spans="2:12" x14ac:dyDescent="0.3">
      <c r="B270" s="19">
        <f t="shared" si="12"/>
        <v>266</v>
      </c>
      <c r="C270" s="21">
        <f xml:space="preserve"> RTD("cqg.rtd",,"StudyData", $P$6, "Bar", "", "Time", $O$4,-$B270, $T$4, "", "","False")</f>
        <v>42667.864583333336</v>
      </c>
      <c r="D270" s="22" t="str">
        <f t="shared" si="11"/>
        <v>20:45</v>
      </c>
      <c r="E270" s="22">
        <f xml:space="preserve"> RTD("cqg.rtd",,"StudyData", $P$6, "Bar", "", "Time", $O$4, -$B270,$T$4,$S$4, "","False")</f>
        <v>42667.864583333336</v>
      </c>
      <c r="F270" s="23">
        <f xml:space="preserve"> RTD("cqg.rtd",,"StudyData", $P$6, "Bar", "", "Open", $O$4, -$B270, $T$4,$S$4,,$Q$4,$R$4)</f>
        <v>69.75</v>
      </c>
      <c r="G270" s="23">
        <f xml:space="preserve"> RTD("cqg.rtd",,"StudyData", $P$6, "Bar", "", "High", $O$4, -$B270, $T$4,$S$4,,$Q$4,$R$4)</f>
        <v>71</v>
      </c>
      <c r="H270" s="23">
        <f xml:space="preserve"> RTD("cqg.rtd",,"StudyData", $P$6, "Bar", "", "Low", $O$4, -$B270, $T$4,$S$4,,$Q$4,$R$4)</f>
        <v>68.5</v>
      </c>
      <c r="I270" s="23">
        <f xml:space="preserve"> RTD("cqg.rtd",,"StudyData", $P$6, "Bar", "", "Close", $O$4, -$B270, $T$4,$S$4,,$Q$4,$R$4)</f>
        <v>71</v>
      </c>
      <c r="J270" s="23"/>
      <c r="K270" s="23"/>
      <c r="L270" s="23"/>
    </row>
    <row r="271" spans="2:12" x14ac:dyDescent="0.3">
      <c r="B271" s="19">
        <f t="shared" si="12"/>
        <v>267</v>
      </c>
      <c r="C271" s="21">
        <f xml:space="preserve"> RTD("cqg.rtd",,"StudyData", $P$6, "Bar", "", "Time", $O$4,-$B271, $T$4, "", "","False")</f>
        <v>42667.854166666664</v>
      </c>
      <c r="D271" s="22" t="str">
        <f t="shared" si="11"/>
        <v>20:30</v>
      </c>
      <c r="E271" s="22">
        <f xml:space="preserve"> RTD("cqg.rtd",,"StudyData", $P$6, "Bar", "", "Time", $O$4, -$B271,$T$4,$S$4, "","False")</f>
        <v>42667.854166666664</v>
      </c>
      <c r="F271" s="23">
        <f xml:space="preserve"> RTD("cqg.rtd",,"StudyData", $P$6, "Bar", "", "Open", $O$4, -$B271, $T$4,$S$4,,$Q$4,$R$4)</f>
        <v>69.5</v>
      </c>
      <c r="G271" s="23">
        <f xml:space="preserve"> RTD("cqg.rtd",,"StudyData", $P$6, "Bar", "", "High", $O$4, -$B271, $T$4,$S$4,,$Q$4,$R$4)</f>
        <v>71</v>
      </c>
      <c r="H271" s="23">
        <f xml:space="preserve"> RTD("cqg.rtd",,"StudyData", $P$6, "Bar", "", "Low", $O$4, -$B271, $T$4,$S$4,,$Q$4,$R$4)</f>
        <v>69.25</v>
      </c>
      <c r="I271" s="23">
        <f xml:space="preserve"> RTD("cqg.rtd",,"StudyData", $P$6, "Bar", "", "Close", $O$4, -$B271, $T$4,$S$4,,$Q$4,$R$4)</f>
        <v>69.5</v>
      </c>
      <c r="J271" s="23"/>
      <c r="K271" s="23"/>
      <c r="L271" s="23"/>
    </row>
    <row r="272" spans="2:12" x14ac:dyDescent="0.3">
      <c r="B272" s="19">
        <f t="shared" si="12"/>
        <v>268</v>
      </c>
      <c r="C272" s="21">
        <f xml:space="preserve"> RTD("cqg.rtd",,"StudyData", $P$6, "Bar", "", "Time", $O$4,-$B272, $T$4, "", "","False")</f>
        <v>42667.84375</v>
      </c>
      <c r="D272" s="22" t="str">
        <f t="shared" si="11"/>
        <v>20:15</v>
      </c>
      <c r="E272" s="22">
        <f xml:space="preserve"> RTD("cqg.rtd",,"StudyData", $P$6, "Bar", "", "Time", $O$4, -$B272,$T$4,$S$4, "","False")</f>
        <v>42667.84375</v>
      </c>
      <c r="F272" s="23">
        <f xml:space="preserve"> RTD("cqg.rtd",,"StudyData", $P$6, "Bar", "", "Open", $O$4, -$B272, $T$4,$S$4,,$Q$4,$R$4)</f>
        <v>69</v>
      </c>
      <c r="G272" s="23">
        <f xml:space="preserve"> RTD("cqg.rtd",,"StudyData", $P$6, "Bar", "", "High", $O$4, -$B272, $T$4,$S$4,,$Q$4,$R$4)</f>
        <v>70.75</v>
      </c>
      <c r="H272" s="23">
        <f xml:space="preserve"> RTD("cqg.rtd",,"StudyData", $P$6, "Bar", "", "Low", $O$4, -$B272, $T$4,$S$4,,$Q$4,$R$4)</f>
        <v>69</v>
      </c>
      <c r="I272" s="23">
        <f xml:space="preserve"> RTD("cqg.rtd",,"StudyData", $P$6, "Bar", "", "Close", $O$4, -$B272, $T$4,$S$4,,$Q$4,$R$4)</f>
        <v>69.25</v>
      </c>
      <c r="J272" s="23"/>
      <c r="K272" s="23"/>
      <c r="L272" s="23"/>
    </row>
    <row r="273" spans="2:12" x14ac:dyDescent="0.3">
      <c r="B273" s="19">
        <f t="shared" si="12"/>
        <v>269</v>
      </c>
      <c r="C273" s="21">
        <f xml:space="preserve"> RTD("cqg.rtd",,"StudyData", $P$6, "Bar", "", "Time", $O$4,-$B273, $T$4, "", "","False")</f>
        <v>42667.833333333336</v>
      </c>
      <c r="D273" s="22" t="str">
        <f t="shared" si="11"/>
        <v>20:00</v>
      </c>
      <c r="E273" s="22">
        <f xml:space="preserve"> RTD("cqg.rtd",,"StudyData", $P$6, "Bar", "", "Time", $O$4, -$B273,$T$4,$S$4, "","False")</f>
        <v>42667.833333333336</v>
      </c>
      <c r="F273" s="23">
        <f xml:space="preserve"> RTD("cqg.rtd",,"StudyData", $P$6, "Bar", "", "Open", $O$4, -$B273, $T$4,$S$4,,$Q$4,$R$4)</f>
        <v>69.75</v>
      </c>
      <c r="G273" s="23">
        <f xml:space="preserve"> RTD("cqg.rtd",,"StudyData", $P$6, "Bar", "", "High", $O$4, -$B273, $T$4,$S$4,,$Q$4,$R$4)</f>
        <v>71</v>
      </c>
      <c r="H273" s="23">
        <f xml:space="preserve"> RTD("cqg.rtd",,"StudyData", $P$6, "Bar", "", "Low", $O$4, -$B273, $T$4,$S$4,,$Q$4,$R$4)</f>
        <v>69.25</v>
      </c>
      <c r="I273" s="23">
        <f xml:space="preserve"> RTD("cqg.rtd",,"StudyData", $P$6, "Bar", "", "Close", $O$4, -$B273, $T$4,$S$4,,$Q$4,$R$4)</f>
        <v>69.5</v>
      </c>
      <c r="J273" s="23"/>
      <c r="K273" s="23"/>
      <c r="L273" s="23"/>
    </row>
    <row r="274" spans="2:12" x14ac:dyDescent="0.3">
      <c r="B274" s="19">
        <f t="shared" si="12"/>
        <v>270</v>
      </c>
      <c r="C274" s="21">
        <f xml:space="preserve"> RTD("cqg.rtd",,"StudyData", $P$6, "Bar", "", "Time", $O$4,-$B274, $T$4, "", "","False")</f>
        <v>42667.822916666664</v>
      </c>
      <c r="D274" s="22" t="str">
        <f t="shared" si="11"/>
        <v>19:45</v>
      </c>
      <c r="E274" s="22">
        <f xml:space="preserve"> RTD("cqg.rtd",,"StudyData", $P$6, "Bar", "", "Time", $O$4, -$B274,$T$4,$S$4, "","False")</f>
        <v>42667.822916666664</v>
      </c>
      <c r="F274" s="23">
        <f xml:space="preserve"> RTD("cqg.rtd",,"StudyData", $P$6, "Bar", "", "Open", $O$4, -$B274, $T$4,$S$4,,$Q$4,$R$4)</f>
        <v>70.75</v>
      </c>
      <c r="G274" s="23">
        <f xml:space="preserve"> RTD("cqg.rtd",,"StudyData", $P$6, "Bar", "", "High", $O$4, -$B274, $T$4,$S$4,,$Q$4,$R$4)</f>
        <v>70.75</v>
      </c>
      <c r="H274" s="23">
        <f xml:space="preserve"> RTD("cqg.rtd",,"StudyData", $P$6, "Bar", "", "Low", $O$4, -$B274, $T$4,$S$4,,$Q$4,$R$4)</f>
        <v>69.25</v>
      </c>
      <c r="I274" s="23">
        <f xml:space="preserve"> RTD("cqg.rtd",,"StudyData", $P$6, "Bar", "", "Close", $O$4, -$B274, $T$4,$S$4,,$Q$4,$R$4)</f>
        <v>70.75</v>
      </c>
      <c r="J274" s="23"/>
      <c r="K274" s="23"/>
      <c r="L274" s="23"/>
    </row>
    <row r="275" spans="2:12" x14ac:dyDescent="0.3">
      <c r="B275" s="19">
        <f t="shared" si="12"/>
        <v>271</v>
      </c>
      <c r="C275" s="21">
        <f xml:space="preserve"> RTD("cqg.rtd",,"StudyData", $P$6, "Bar", "", "Time", $O$4,-$B275, $T$4, "", "","False")</f>
        <v>42667.8125</v>
      </c>
      <c r="D275" s="22" t="str">
        <f t="shared" si="11"/>
        <v>19:30</v>
      </c>
      <c r="E275" s="22">
        <f xml:space="preserve"> RTD("cqg.rtd",,"StudyData", $P$6, "Bar", "", "Time", $O$4, -$B275,$T$4,$S$4, "","False")</f>
        <v>42667.8125</v>
      </c>
      <c r="F275" s="23">
        <f xml:space="preserve"> RTD("cqg.rtd",,"StudyData", $P$6, "Bar", "", "Open", $O$4, -$B275, $T$4,$S$4,,$Q$4,$R$4)</f>
        <v>69.25</v>
      </c>
      <c r="G275" s="23">
        <f xml:space="preserve"> RTD("cqg.rtd",,"StudyData", $P$6, "Bar", "", "High", $O$4, -$B275, $T$4,$S$4,,$Q$4,$R$4)</f>
        <v>71</v>
      </c>
      <c r="H275" s="23">
        <f xml:space="preserve"> RTD("cqg.rtd",,"StudyData", $P$6, "Bar", "", "Low", $O$4, -$B275, $T$4,$S$4,,$Q$4,$R$4)</f>
        <v>69.25</v>
      </c>
      <c r="I275" s="23">
        <f xml:space="preserve"> RTD("cqg.rtd",,"StudyData", $P$6, "Bar", "", "Close", $O$4, -$B275, $T$4,$S$4,,$Q$4,$R$4)</f>
        <v>69.5</v>
      </c>
      <c r="J275" s="23"/>
      <c r="K275" s="23"/>
      <c r="L275" s="23"/>
    </row>
    <row r="276" spans="2:12" x14ac:dyDescent="0.3">
      <c r="B276" s="19">
        <f t="shared" si="12"/>
        <v>272</v>
      </c>
      <c r="C276" s="21">
        <f xml:space="preserve"> RTD("cqg.rtd",,"StudyData", $P$6, "Bar", "", "Time", $O$4,-$B276, $T$4, "", "","False")</f>
        <v>42667.802083333336</v>
      </c>
      <c r="D276" s="22" t="str">
        <f t="shared" si="11"/>
        <v>19:15</v>
      </c>
      <c r="E276" s="22">
        <f xml:space="preserve"> RTD("cqg.rtd",,"StudyData", $P$6, "Bar", "", "Time", $O$4, -$B276,$T$4,$S$4, "","False")</f>
        <v>42667.802083333336</v>
      </c>
      <c r="F276" s="23">
        <f xml:space="preserve"> RTD("cqg.rtd",,"StudyData", $P$6, "Bar", "", "Open", $O$4, -$B276, $T$4,$S$4,,$Q$4,$R$4)</f>
        <v>69.75</v>
      </c>
      <c r="G276" s="23">
        <f xml:space="preserve"> RTD("cqg.rtd",,"StudyData", $P$6, "Bar", "", "High", $O$4, -$B276, $T$4,$S$4,,$Q$4,$R$4)</f>
        <v>71</v>
      </c>
      <c r="H276" s="23">
        <f xml:space="preserve"> RTD("cqg.rtd",,"StudyData", $P$6, "Bar", "", "Low", $O$4, -$B276, $T$4,$S$4,,$Q$4,$R$4)</f>
        <v>69.5</v>
      </c>
      <c r="I276" s="23">
        <f xml:space="preserve"> RTD("cqg.rtd",,"StudyData", $P$6, "Bar", "", "Close", $O$4, -$B276, $T$4,$S$4,,$Q$4,$R$4)</f>
        <v>71</v>
      </c>
      <c r="J276" s="23"/>
      <c r="K276" s="23"/>
      <c r="L276" s="23"/>
    </row>
    <row r="277" spans="2:12" x14ac:dyDescent="0.3">
      <c r="B277" s="19">
        <f t="shared" si="12"/>
        <v>273</v>
      </c>
      <c r="C277" s="21">
        <f xml:space="preserve"> RTD("cqg.rtd",,"StudyData", $P$6, "Bar", "", "Time", $O$4,-$B277, $T$4, "", "","False")</f>
        <v>42667.791666666664</v>
      </c>
      <c r="D277" s="22" t="str">
        <f t="shared" si="11"/>
        <v>19:00</v>
      </c>
      <c r="E277" s="22">
        <f xml:space="preserve"> RTD("cqg.rtd",,"StudyData", $P$6, "Bar", "", "Time", $O$4, -$B277,$T$4,$S$4, "","False")</f>
        <v>42667.791666666664</v>
      </c>
      <c r="F277" s="23">
        <f xml:space="preserve"> RTD("cqg.rtd",,"StudyData", $P$6, "Bar", "", "Open", $O$4, -$B277, $T$4,$S$4,,$Q$4,$R$4)</f>
        <v>70.25</v>
      </c>
      <c r="G277" s="23">
        <f xml:space="preserve"> RTD("cqg.rtd",,"StudyData", $P$6, "Bar", "", "High", $O$4, -$B277, $T$4,$S$4,,$Q$4,$R$4)</f>
        <v>71.75</v>
      </c>
      <c r="H277" s="23">
        <f xml:space="preserve"> RTD("cqg.rtd",,"StudyData", $P$6, "Bar", "", "Low", $O$4, -$B277, $T$4,$S$4,,$Q$4,$R$4)</f>
        <v>69.25</v>
      </c>
      <c r="I277" s="23">
        <f xml:space="preserve"> RTD("cqg.rtd",,"StudyData", $P$6, "Bar", "", "Close", $O$4, -$B277, $T$4,$S$4,,$Q$4,$R$4)</f>
        <v>70</v>
      </c>
      <c r="J277" s="23"/>
      <c r="K277" s="23"/>
      <c r="L277" s="23"/>
    </row>
    <row r="278" spans="2:12" x14ac:dyDescent="0.3">
      <c r="B278" s="19">
        <f t="shared" si="12"/>
        <v>274</v>
      </c>
      <c r="C278" s="21">
        <f xml:space="preserve"> RTD("cqg.rtd",,"StudyData", $P$6, "Bar", "", "Time", $O$4,-$B278, $T$4, "", "","False")</f>
        <v>42667.552083333336</v>
      </c>
      <c r="D278" s="22" t="str">
        <f t="shared" si="11"/>
        <v>13:15</v>
      </c>
      <c r="E278" s="22">
        <f xml:space="preserve"> RTD("cqg.rtd",,"StudyData", $P$6, "Bar", "", "Time", $O$4, -$B278,$T$4,$S$4, "","False")</f>
        <v>42667.552083333336</v>
      </c>
      <c r="F278" s="23">
        <f xml:space="preserve"> RTD("cqg.rtd",,"StudyData", $P$6, "Bar", "", "Open", $O$4, -$B278, $T$4,$S$4,,$Q$4,$R$4)</f>
        <v>70.75</v>
      </c>
      <c r="G278" s="23">
        <f xml:space="preserve"> RTD("cqg.rtd",,"StudyData", $P$6, "Bar", "", "High", $O$4, -$B278, $T$4,$S$4,,$Q$4,$R$4)</f>
        <v>71</v>
      </c>
      <c r="H278" s="23">
        <f xml:space="preserve"> RTD("cqg.rtd",,"StudyData", $P$6, "Bar", "", "Low", $O$4, -$B278, $T$4,$S$4,,$Q$4,$R$4)</f>
        <v>69.25</v>
      </c>
      <c r="I278" s="23">
        <f xml:space="preserve"> RTD("cqg.rtd",,"StudyData", $P$6, "Bar", "", "Close", $O$4, -$B278, $T$4,$S$4,,$Q$4,$R$4)</f>
        <v>69.25</v>
      </c>
      <c r="J278" s="23"/>
      <c r="K278" s="23"/>
      <c r="L278" s="23"/>
    </row>
    <row r="279" spans="2:12" x14ac:dyDescent="0.3">
      <c r="B279" s="19">
        <f t="shared" si="12"/>
        <v>275</v>
      </c>
      <c r="C279" s="21">
        <f xml:space="preserve"> RTD("cqg.rtd",,"StudyData", $P$6, "Bar", "", "Time", $O$4,-$B279, $T$4, "", "","False")</f>
        <v>42667.541666666664</v>
      </c>
      <c r="D279" s="22" t="str">
        <f t="shared" si="11"/>
        <v>13:00</v>
      </c>
      <c r="E279" s="22">
        <f xml:space="preserve"> RTD("cqg.rtd",,"StudyData", $P$6, "Bar", "", "Time", $O$4, -$B279,$T$4,$S$4, "","False")</f>
        <v>42667.541666666664</v>
      </c>
      <c r="F279" s="23">
        <f xml:space="preserve"> RTD("cqg.rtd",,"StudyData", $P$6, "Bar", "", "Open", $O$4, -$B279, $T$4,$S$4,,$Q$4,$R$4)</f>
        <v>69.75</v>
      </c>
      <c r="G279" s="23">
        <f xml:space="preserve"> RTD("cqg.rtd",,"StudyData", $P$6, "Bar", "", "High", $O$4, -$B279, $T$4,$S$4,,$Q$4,$R$4)</f>
        <v>70.25</v>
      </c>
      <c r="H279" s="23">
        <f xml:space="preserve"> RTD("cqg.rtd",,"StudyData", $P$6, "Bar", "", "Low", $O$4, -$B279, $T$4,$S$4,,$Q$4,$R$4)</f>
        <v>68.25</v>
      </c>
      <c r="I279" s="23">
        <f xml:space="preserve"> RTD("cqg.rtd",,"StudyData", $P$6, "Bar", "", "Close", $O$4, -$B279, $T$4,$S$4,,$Q$4,$R$4)</f>
        <v>69.5</v>
      </c>
      <c r="J279" s="23"/>
      <c r="K279" s="23"/>
      <c r="L279" s="23"/>
    </row>
    <row r="280" spans="2:12" x14ac:dyDescent="0.3">
      <c r="B280" s="19">
        <f t="shared" si="12"/>
        <v>276</v>
      </c>
      <c r="C280" s="21">
        <f xml:space="preserve"> RTD("cqg.rtd",,"StudyData", $P$6, "Bar", "", "Time", $O$4,-$B280, $T$4, "", "","False")</f>
        <v>42667.53125</v>
      </c>
      <c r="D280" s="22" t="str">
        <f t="shared" si="11"/>
        <v>12:45</v>
      </c>
      <c r="E280" s="22">
        <f xml:space="preserve"> RTD("cqg.rtd",,"StudyData", $P$6, "Bar", "", "Time", $O$4, -$B280,$T$4,$S$4, "","False")</f>
        <v>42667.53125</v>
      </c>
      <c r="F280" s="23">
        <f xml:space="preserve"> RTD("cqg.rtd",,"StudyData", $P$6, "Bar", "", "Open", $O$4, -$B280, $T$4,$S$4,,$Q$4,$R$4)</f>
        <v>68.25</v>
      </c>
      <c r="G280" s="23">
        <f xml:space="preserve"> RTD("cqg.rtd",,"StudyData", $P$6, "Bar", "", "High", $O$4, -$B280, $T$4,$S$4,,$Q$4,$R$4)</f>
        <v>69.75</v>
      </c>
      <c r="H280" s="23">
        <f xml:space="preserve"> RTD("cqg.rtd",,"StudyData", $P$6, "Bar", "", "Low", $O$4, -$B280, $T$4,$S$4,,$Q$4,$R$4)</f>
        <v>67.75</v>
      </c>
      <c r="I280" s="23">
        <f xml:space="preserve"> RTD("cqg.rtd",,"StudyData", $P$6, "Bar", "", "Close", $O$4, -$B280, $T$4,$S$4,,$Q$4,$R$4)</f>
        <v>69.75</v>
      </c>
      <c r="J280" s="23"/>
      <c r="K280" s="23"/>
      <c r="L280" s="23"/>
    </row>
    <row r="281" spans="2:12" x14ac:dyDescent="0.3">
      <c r="B281" s="19">
        <f t="shared" si="12"/>
        <v>277</v>
      </c>
      <c r="C281" s="21">
        <f xml:space="preserve"> RTD("cqg.rtd",,"StudyData", $P$6, "Bar", "", "Time", $O$4,-$B281, $T$4, "", "","False")</f>
        <v>42667.520833333336</v>
      </c>
      <c r="D281" s="22" t="str">
        <f t="shared" si="11"/>
        <v>12:30</v>
      </c>
      <c r="E281" s="22">
        <f xml:space="preserve"> RTD("cqg.rtd",,"StudyData", $P$6, "Bar", "", "Time", $O$4, -$B281,$T$4,$S$4, "","False")</f>
        <v>42667.520833333336</v>
      </c>
      <c r="F281" s="23">
        <f xml:space="preserve"> RTD("cqg.rtd",,"StudyData", $P$6, "Bar", "", "Open", $O$4, -$B281, $T$4,$S$4,,$Q$4,$R$4)</f>
        <v>69.75</v>
      </c>
      <c r="G281" s="23">
        <f xml:space="preserve"> RTD("cqg.rtd",,"StudyData", $P$6, "Bar", "", "High", $O$4, -$B281, $T$4,$S$4,,$Q$4,$R$4)</f>
        <v>69.75</v>
      </c>
      <c r="H281" s="23">
        <f xml:space="preserve"> RTD("cqg.rtd",,"StudyData", $P$6, "Bar", "", "Low", $O$4, -$B281, $T$4,$S$4,,$Q$4,$R$4)</f>
        <v>68</v>
      </c>
      <c r="I281" s="23">
        <f xml:space="preserve"> RTD("cqg.rtd",,"StudyData", $P$6, "Bar", "", "Close", $O$4, -$B281, $T$4,$S$4,,$Q$4,$R$4)</f>
        <v>68.5</v>
      </c>
      <c r="J281" s="23"/>
      <c r="K281" s="23"/>
      <c r="L281" s="23"/>
    </row>
    <row r="282" spans="2:12" x14ac:dyDescent="0.3">
      <c r="B282" s="19">
        <f t="shared" si="12"/>
        <v>278</v>
      </c>
      <c r="C282" s="21">
        <f xml:space="preserve"> RTD("cqg.rtd",,"StudyData", $P$6, "Bar", "", "Time", $O$4,-$B282, $T$4, "", "","False")</f>
        <v>42667.510416666664</v>
      </c>
      <c r="D282" s="22" t="str">
        <f t="shared" si="11"/>
        <v>12:15</v>
      </c>
      <c r="E282" s="22">
        <f xml:space="preserve"> RTD("cqg.rtd",,"StudyData", $P$6, "Bar", "", "Time", $O$4, -$B282,$T$4,$S$4, "","False")</f>
        <v>42667.510416666664</v>
      </c>
      <c r="F282" s="23">
        <f xml:space="preserve"> RTD("cqg.rtd",,"StudyData", $P$6, "Bar", "", "Open", $O$4, -$B282, $T$4,$S$4,,$Q$4,$R$4)</f>
        <v>68.75</v>
      </c>
      <c r="G282" s="23">
        <f xml:space="preserve"> RTD("cqg.rtd",,"StudyData", $P$6, "Bar", "", "High", $O$4, -$B282, $T$4,$S$4,,$Q$4,$R$4)</f>
        <v>70</v>
      </c>
      <c r="H282" s="23">
        <f xml:space="preserve"> RTD("cqg.rtd",,"StudyData", $P$6, "Bar", "", "Low", $O$4, -$B282, $T$4,$S$4,,$Q$4,$R$4)</f>
        <v>68.25</v>
      </c>
      <c r="I282" s="23">
        <f xml:space="preserve"> RTD("cqg.rtd",,"StudyData", $P$6, "Bar", "", "Close", $O$4, -$B282, $T$4,$S$4,,$Q$4,$R$4)</f>
        <v>69.25</v>
      </c>
      <c r="J282" s="23"/>
      <c r="K282" s="23"/>
      <c r="L282" s="23"/>
    </row>
    <row r="283" spans="2:12" x14ac:dyDescent="0.3">
      <c r="B283" s="19">
        <f t="shared" si="12"/>
        <v>279</v>
      </c>
      <c r="C283" s="21">
        <f xml:space="preserve"> RTD("cqg.rtd",,"StudyData", $P$6, "Bar", "", "Time", $O$4,-$B283, $T$4, "", "","False")</f>
        <v>42667.5</v>
      </c>
      <c r="D283" s="22" t="str">
        <f t="shared" si="11"/>
        <v>12:00</v>
      </c>
      <c r="E283" s="22">
        <f xml:space="preserve"> RTD("cqg.rtd",,"StudyData", $P$6, "Bar", "", "Time", $O$4, -$B283,$T$4,$S$4, "","False")</f>
        <v>42667.5</v>
      </c>
      <c r="F283" s="23">
        <f xml:space="preserve"> RTD("cqg.rtd",,"StudyData", $P$6, "Bar", "", "Open", $O$4, -$B283, $T$4,$S$4,,$Q$4,$R$4)</f>
        <v>70.5</v>
      </c>
      <c r="G283" s="23">
        <f xml:space="preserve"> RTD("cqg.rtd",,"StudyData", $P$6, "Bar", "", "High", $O$4, -$B283, $T$4,$S$4,,$Q$4,$R$4)</f>
        <v>70.5</v>
      </c>
      <c r="H283" s="23">
        <f xml:space="preserve"> RTD("cqg.rtd",,"StudyData", $P$6, "Bar", "", "Low", $O$4, -$B283, $T$4,$S$4,,$Q$4,$R$4)</f>
        <v>68.5</v>
      </c>
      <c r="I283" s="23">
        <f xml:space="preserve"> RTD("cqg.rtd",,"StudyData", $P$6, "Bar", "", "Close", $O$4, -$B283, $T$4,$S$4,,$Q$4,$R$4)</f>
        <v>68.75</v>
      </c>
      <c r="J283" s="23"/>
      <c r="K283" s="23"/>
      <c r="L283" s="23"/>
    </row>
    <row r="284" spans="2:12" x14ac:dyDescent="0.3">
      <c r="B284" s="19">
        <f t="shared" si="12"/>
        <v>280</v>
      </c>
      <c r="C284" s="21">
        <f xml:space="preserve"> RTD("cqg.rtd",,"StudyData", $P$6, "Bar", "", "Time", $O$4,-$B284, $T$4, "", "","False")</f>
        <v>42667.489583333336</v>
      </c>
      <c r="D284" s="22" t="str">
        <f t="shared" si="11"/>
        <v>11:45</v>
      </c>
      <c r="E284" s="22">
        <f xml:space="preserve"> RTD("cqg.rtd",,"StudyData", $P$6, "Bar", "", "Time", $O$4, -$B284,$T$4,$S$4, "","False")</f>
        <v>42667.489583333336</v>
      </c>
      <c r="F284" s="23">
        <f xml:space="preserve"> RTD("cqg.rtd",,"StudyData", $P$6, "Bar", "", "Open", $O$4, -$B284, $T$4,$S$4,,$Q$4,$R$4)</f>
        <v>68.5</v>
      </c>
      <c r="G284" s="23">
        <f xml:space="preserve"> RTD("cqg.rtd",,"StudyData", $P$6, "Bar", "", "High", $O$4, -$B284, $T$4,$S$4,,$Q$4,$R$4)</f>
        <v>70.5</v>
      </c>
      <c r="H284" s="23">
        <f xml:space="preserve"> RTD("cqg.rtd",,"StudyData", $P$6, "Bar", "", "Low", $O$4, -$B284, $T$4,$S$4,,$Q$4,$R$4)</f>
        <v>68.5</v>
      </c>
      <c r="I284" s="23">
        <f xml:space="preserve"> RTD("cqg.rtd",,"StudyData", $P$6, "Bar", "", "Close", $O$4, -$B284, $T$4,$S$4,,$Q$4,$R$4)</f>
        <v>69.25</v>
      </c>
      <c r="J284" s="23"/>
      <c r="K284" s="23"/>
      <c r="L284" s="23"/>
    </row>
    <row r="285" spans="2:12" x14ac:dyDescent="0.3">
      <c r="B285" s="19">
        <f t="shared" si="12"/>
        <v>281</v>
      </c>
      <c r="C285" s="21">
        <f xml:space="preserve"> RTD("cqg.rtd",,"StudyData", $P$6, "Bar", "", "Time", $O$4,-$B285, $T$4, "", "","False")</f>
        <v>42667.479166666664</v>
      </c>
      <c r="D285" s="22" t="str">
        <f t="shared" si="11"/>
        <v>11:30</v>
      </c>
      <c r="E285" s="22">
        <f xml:space="preserve"> RTD("cqg.rtd",,"StudyData", $P$6, "Bar", "", "Time", $O$4, -$B285,$T$4,$S$4, "","False")</f>
        <v>42667.479166666664</v>
      </c>
      <c r="F285" s="23">
        <f xml:space="preserve"> RTD("cqg.rtd",,"StudyData", $P$6, "Bar", "", "Open", $O$4, -$B285, $T$4,$S$4,,$Q$4,$R$4)</f>
        <v>69.5</v>
      </c>
      <c r="G285" s="23">
        <f xml:space="preserve"> RTD("cqg.rtd",,"StudyData", $P$6, "Bar", "", "High", $O$4, -$B285, $T$4,$S$4,,$Q$4,$R$4)</f>
        <v>70.25</v>
      </c>
      <c r="H285" s="23">
        <f xml:space="preserve"> RTD("cqg.rtd",,"StudyData", $P$6, "Bar", "", "Low", $O$4, -$B285, $T$4,$S$4,,$Q$4,$R$4)</f>
        <v>68.5</v>
      </c>
      <c r="I285" s="23">
        <f xml:space="preserve"> RTD("cqg.rtd",,"StudyData", $P$6, "Bar", "", "Close", $O$4, -$B285, $T$4,$S$4,,$Q$4,$R$4)</f>
        <v>70</v>
      </c>
      <c r="J285" s="23"/>
      <c r="K285" s="23"/>
      <c r="L285" s="23"/>
    </row>
    <row r="286" spans="2:12" x14ac:dyDescent="0.3">
      <c r="B286" s="19">
        <f t="shared" si="12"/>
        <v>282</v>
      </c>
      <c r="C286" s="21">
        <f xml:space="preserve"> RTD("cqg.rtd",,"StudyData", $P$6, "Bar", "", "Time", $O$4,-$B286, $T$4, "", "","False")</f>
        <v>42667.46875</v>
      </c>
      <c r="D286" s="22" t="str">
        <f t="shared" si="11"/>
        <v>11:15</v>
      </c>
      <c r="E286" s="22">
        <f xml:space="preserve"> RTD("cqg.rtd",,"StudyData", $P$6, "Bar", "", "Time", $O$4, -$B286,$T$4,$S$4, "","False")</f>
        <v>42667.46875</v>
      </c>
      <c r="F286" s="23">
        <f xml:space="preserve"> RTD("cqg.rtd",,"StudyData", $P$6, "Bar", "", "Open", $O$4, -$B286, $T$4,$S$4,,$Q$4,$R$4)</f>
        <v>69</v>
      </c>
      <c r="G286" s="23">
        <f xml:space="preserve"> RTD("cqg.rtd",,"StudyData", $P$6, "Bar", "", "High", $O$4, -$B286, $T$4,$S$4,,$Q$4,$R$4)</f>
        <v>70.25</v>
      </c>
      <c r="H286" s="23">
        <f xml:space="preserve"> RTD("cqg.rtd",,"StudyData", $P$6, "Bar", "", "Low", $O$4, -$B286, $T$4,$S$4,,$Q$4,$R$4)</f>
        <v>68.5</v>
      </c>
      <c r="I286" s="23">
        <f xml:space="preserve"> RTD("cqg.rtd",,"StudyData", $P$6, "Bar", "", "Close", $O$4, -$B286, $T$4,$S$4,,$Q$4,$R$4)</f>
        <v>69</v>
      </c>
      <c r="J286" s="23"/>
      <c r="K286" s="23"/>
      <c r="L286" s="23"/>
    </row>
    <row r="287" spans="2:12" x14ac:dyDescent="0.3">
      <c r="B287" s="19">
        <f t="shared" si="12"/>
        <v>283</v>
      </c>
      <c r="C287" s="21">
        <f xml:space="preserve"> RTD("cqg.rtd",,"StudyData", $P$6, "Bar", "", "Time", $O$4,-$B287, $T$4, "", "","False")</f>
        <v>42667.458333333336</v>
      </c>
      <c r="D287" s="22" t="str">
        <f t="shared" si="11"/>
        <v>11:00</v>
      </c>
      <c r="E287" s="22">
        <f xml:space="preserve"> RTD("cqg.rtd",,"StudyData", $P$6, "Bar", "", "Time", $O$4, -$B287,$T$4,$S$4, "","False")</f>
        <v>42667.458333333336</v>
      </c>
      <c r="F287" s="23">
        <f xml:space="preserve"> RTD("cqg.rtd",,"StudyData", $P$6, "Bar", "", "Open", $O$4, -$B287, $T$4,$S$4,,$Q$4,$R$4)</f>
        <v>70.75</v>
      </c>
      <c r="G287" s="23">
        <f xml:space="preserve"> RTD("cqg.rtd",,"StudyData", $P$6, "Bar", "", "High", $O$4, -$B287, $T$4,$S$4,,$Q$4,$R$4)</f>
        <v>70.75</v>
      </c>
      <c r="H287" s="23">
        <f xml:space="preserve"> RTD("cqg.rtd",,"StudyData", $P$6, "Bar", "", "Low", $O$4, -$B287, $T$4,$S$4,,$Q$4,$R$4)</f>
        <v>68.5</v>
      </c>
      <c r="I287" s="23">
        <f xml:space="preserve"> RTD("cqg.rtd",,"StudyData", $P$6, "Bar", "", "Close", $O$4, -$B287, $T$4,$S$4,,$Q$4,$R$4)</f>
        <v>70.25</v>
      </c>
      <c r="J287" s="23"/>
      <c r="K287" s="23"/>
      <c r="L287" s="23"/>
    </row>
    <row r="288" spans="2:12" x14ac:dyDescent="0.3">
      <c r="B288" s="19">
        <f t="shared" si="12"/>
        <v>284</v>
      </c>
      <c r="C288" s="21">
        <f xml:space="preserve"> RTD("cqg.rtd",,"StudyData", $P$6, "Bar", "", "Time", $O$4,-$B288, $T$4, "", "","False")</f>
        <v>42667.447916666664</v>
      </c>
      <c r="D288" s="22" t="str">
        <f t="shared" si="11"/>
        <v>10:45</v>
      </c>
      <c r="E288" s="22">
        <f xml:space="preserve"> RTD("cqg.rtd",,"StudyData", $P$6, "Bar", "", "Time", $O$4, -$B288,$T$4,$S$4, "","False")</f>
        <v>42667.447916666664</v>
      </c>
      <c r="F288" s="23">
        <f xml:space="preserve"> RTD("cqg.rtd",,"StudyData", $P$6, "Bar", "", "Open", $O$4, -$B288, $T$4,$S$4,,$Q$4,$R$4)</f>
        <v>70.25</v>
      </c>
      <c r="G288" s="23">
        <f xml:space="preserve"> RTD("cqg.rtd",,"StudyData", $P$6, "Bar", "", "High", $O$4, -$B288, $T$4,$S$4,,$Q$4,$R$4)</f>
        <v>71</v>
      </c>
      <c r="H288" s="23">
        <f xml:space="preserve"> RTD("cqg.rtd",,"StudyData", $P$6, "Bar", "", "Low", $O$4, -$B288, $T$4,$S$4,,$Q$4,$R$4)</f>
        <v>69.25</v>
      </c>
      <c r="I288" s="23">
        <f xml:space="preserve"> RTD("cqg.rtd",,"StudyData", $P$6, "Bar", "", "Close", $O$4, -$B288, $T$4,$S$4,,$Q$4,$R$4)</f>
        <v>69.25</v>
      </c>
      <c r="J288" s="23"/>
      <c r="K288" s="23"/>
      <c r="L288" s="23"/>
    </row>
    <row r="289" spans="2:12" x14ac:dyDescent="0.3">
      <c r="B289" s="19">
        <f t="shared" si="12"/>
        <v>285</v>
      </c>
      <c r="C289" s="21">
        <f xml:space="preserve"> RTD("cqg.rtd",,"StudyData", $P$6, "Bar", "", "Time", $O$4,-$B289, $T$4, "", "","False")</f>
        <v>42667.4375</v>
      </c>
      <c r="D289" s="22" t="str">
        <f t="shared" si="11"/>
        <v>10:30</v>
      </c>
      <c r="E289" s="22">
        <f xml:space="preserve"> RTD("cqg.rtd",,"StudyData", $P$6, "Bar", "", "Time", $O$4, -$B289,$T$4,$S$4, "","False")</f>
        <v>42667.4375</v>
      </c>
      <c r="F289" s="23">
        <f xml:space="preserve"> RTD("cqg.rtd",,"StudyData", $P$6, "Bar", "", "Open", $O$4, -$B289, $T$4,$S$4,,$Q$4,$R$4)</f>
        <v>69.75</v>
      </c>
      <c r="G289" s="23">
        <f xml:space="preserve"> RTD("cqg.rtd",,"StudyData", $P$6, "Bar", "", "High", $O$4, -$B289, $T$4,$S$4,,$Q$4,$R$4)</f>
        <v>70.5</v>
      </c>
      <c r="H289" s="23">
        <f xml:space="preserve"> RTD("cqg.rtd",,"StudyData", $P$6, "Bar", "", "Low", $O$4, -$B289, $T$4,$S$4,,$Q$4,$R$4)</f>
        <v>68.75</v>
      </c>
      <c r="I289" s="23">
        <f xml:space="preserve"> RTD("cqg.rtd",,"StudyData", $P$6, "Bar", "", "Close", $O$4, -$B289, $T$4,$S$4,,$Q$4,$R$4)</f>
        <v>70</v>
      </c>
      <c r="J289" s="23"/>
      <c r="K289" s="23"/>
      <c r="L289" s="23"/>
    </row>
    <row r="290" spans="2:12" x14ac:dyDescent="0.3">
      <c r="B290" s="19">
        <f t="shared" si="12"/>
        <v>286</v>
      </c>
      <c r="C290" s="21">
        <f xml:space="preserve"> RTD("cqg.rtd",,"StudyData", $P$6, "Bar", "", "Time", $O$4,-$B290, $T$4, "", "","False")</f>
        <v>42667.427083333336</v>
      </c>
      <c r="D290" s="22" t="str">
        <f t="shared" si="11"/>
        <v>10:15</v>
      </c>
      <c r="E290" s="22">
        <f xml:space="preserve"> RTD("cqg.rtd",,"StudyData", $P$6, "Bar", "", "Time", $O$4, -$B290,$T$4,$S$4, "","False")</f>
        <v>42667.427083333336</v>
      </c>
      <c r="F290" s="23">
        <f xml:space="preserve"> RTD("cqg.rtd",,"StudyData", $P$6, "Bar", "", "Open", $O$4, -$B290, $T$4,$S$4,,$Q$4,$R$4)</f>
        <v>69.25</v>
      </c>
      <c r="G290" s="23">
        <f xml:space="preserve"> RTD("cqg.rtd",,"StudyData", $P$6, "Bar", "", "High", $O$4, -$B290, $T$4,$S$4,,$Q$4,$R$4)</f>
        <v>70.5</v>
      </c>
      <c r="H290" s="23">
        <f xml:space="preserve"> RTD("cqg.rtd",,"StudyData", $P$6, "Bar", "", "Low", $O$4, -$B290, $T$4,$S$4,,$Q$4,$R$4)</f>
        <v>69</v>
      </c>
      <c r="I290" s="23">
        <f xml:space="preserve"> RTD("cqg.rtd",,"StudyData", $P$6, "Bar", "", "Close", $O$4, -$B290, $T$4,$S$4,,$Q$4,$R$4)</f>
        <v>70.5</v>
      </c>
      <c r="J290" s="23"/>
      <c r="K290" s="23"/>
      <c r="L290" s="23"/>
    </row>
    <row r="291" spans="2:12" x14ac:dyDescent="0.3">
      <c r="B291" s="19">
        <f t="shared" si="12"/>
        <v>287</v>
      </c>
      <c r="C291" s="21">
        <f xml:space="preserve"> RTD("cqg.rtd",,"StudyData", $P$6, "Bar", "", "Time", $O$4,-$B291, $T$4, "", "","False")</f>
        <v>42667.416666666664</v>
      </c>
      <c r="D291" s="22" t="str">
        <f t="shared" si="11"/>
        <v>10:00</v>
      </c>
      <c r="E291" s="22">
        <f xml:space="preserve"> RTD("cqg.rtd",,"StudyData", $P$6, "Bar", "", "Time", $O$4, -$B291,$T$4,$S$4, "","False")</f>
        <v>42667.416666666664</v>
      </c>
      <c r="F291" s="23">
        <f xml:space="preserve"> RTD("cqg.rtd",,"StudyData", $P$6, "Bar", "", "Open", $O$4, -$B291, $T$4,$S$4,,$Q$4,$R$4)</f>
        <v>69.5</v>
      </c>
      <c r="G291" s="23">
        <f xml:space="preserve"> RTD("cqg.rtd",,"StudyData", $P$6, "Bar", "", "High", $O$4, -$B291, $T$4,$S$4,,$Q$4,$R$4)</f>
        <v>71</v>
      </c>
      <c r="H291" s="23">
        <f xml:space="preserve"> RTD("cqg.rtd",,"StudyData", $P$6, "Bar", "", "Low", $O$4, -$B291, $T$4,$S$4,,$Q$4,$R$4)</f>
        <v>69</v>
      </c>
      <c r="I291" s="23">
        <f xml:space="preserve"> RTD("cqg.rtd",,"StudyData", $P$6, "Bar", "", "Close", $O$4, -$B291, $T$4,$S$4,,$Q$4,$R$4)</f>
        <v>70.25</v>
      </c>
      <c r="J291" s="23"/>
      <c r="K291" s="23"/>
      <c r="L291" s="23"/>
    </row>
    <row r="292" spans="2:12" x14ac:dyDescent="0.3">
      <c r="B292" s="19">
        <f t="shared" si="12"/>
        <v>288</v>
      </c>
      <c r="C292" s="21">
        <f xml:space="preserve"> RTD("cqg.rtd",,"StudyData", $P$6, "Bar", "", "Time", $O$4,-$B292, $T$4, "", "","False")</f>
        <v>42667.40625</v>
      </c>
      <c r="D292" s="22" t="str">
        <f t="shared" si="11"/>
        <v>9:45</v>
      </c>
      <c r="E292" s="22">
        <f xml:space="preserve"> RTD("cqg.rtd",,"StudyData", $P$6, "Bar", "", "Time", $O$4, -$B292,$T$4,$S$4, "","False")</f>
        <v>42667.40625</v>
      </c>
      <c r="F292" s="23">
        <f xml:space="preserve"> RTD("cqg.rtd",,"StudyData", $P$6, "Bar", "", "Open", $O$4, -$B292, $T$4,$S$4,,$Q$4,$R$4)</f>
        <v>70</v>
      </c>
      <c r="G292" s="23">
        <f xml:space="preserve"> RTD("cqg.rtd",,"StudyData", $P$6, "Bar", "", "High", $O$4, -$B292, $T$4,$S$4,,$Q$4,$R$4)</f>
        <v>71.75</v>
      </c>
      <c r="H292" s="23">
        <f xml:space="preserve"> RTD("cqg.rtd",,"StudyData", $P$6, "Bar", "", "Low", $O$4, -$B292, $T$4,$S$4,,$Q$4,$R$4)</f>
        <v>69.75</v>
      </c>
      <c r="I292" s="23">
        <f xml:space="preserve"> RTD("cqg.rtd",,"StudyData", $P$6, "Bar", "", "Close", $O$4, -$B292, $T$4,$S$4,,$Q$4,$R$4)</f>
        <v>70.5</v>
      </c>
      <c r="J292" s="23"/>
      <c r="K292" s="23"/>
      <c r="L292" s="23"/>
    </row>
    <row r="293" spans="2:12" x14ac:dyDescent="0.3">
      <c r="B293" s="19">
        <f t="shared" si="12"/>
        <v>289</v>
      </c>
      <c r="C293" s="21">
        <f xml:space="preserve"> RTD("cqg.rtd",,"StudyData", $P$6, "Bar", "", "Time", $O$4,-$B293, $T$4, "", "","False")</f>
        <v>42667.395833333336</v>
      </c>
      <c r="D293" s="22" t="str">
        <f t="shared" si="11"/>
        <v>9:30</v>
      </c>
      <c r="E293" s="22">
        <f xml:space="preserve"> RTD("cqg.rtd",,"StudyData", $P$6, "Bar", "", "Time", $O$4, -$B293,$T$4,$S$4, "","False")</f>
        <v>42667.395833333336</v>
      </c>
      <c r="F293" s="23">
        <f xml:space="preserve"> RTD("cqg.rtd",,"StudyData", $P$6, "Bar", "", "Open", $O$4, -$B293, $T$4,$S$4,,$Q$4,$R$4)</f>
        <v>69.5</v>
      </c>
      <c r="G293" s="23">
        <f xml:space="preserve"> RTD("cqg.rtd",,"StudyData", $P$6, "Bar", "", "High", $O$4, -$B293, $T$4,$S$4,,$Q$4,$R$4)</f>
        <v>71</v>
      </c>
      <c r="H293" s="23">
        <f xml:space="preserve"> RTD("cqg.rtd",,"StudyData", $P$6, "Bar", "", "Low", $O$4, -$B293, $T$4,$S$4,,$Q$4,$R$4)</f>
        <v>69.5</v>
      </c>
      <c r="I293" s="23">
        <f xml:space="preserve"> RTD("cqg.rtd",,"StudyData", $P$6, "Bar", "", "Close", $O$4, -$B293, $T$4,$S$4,,$Q$4,$R$4)</f>
        <v>69.5</v>
      </c>
      <c r="J293" s="23"/>
      <c r="K293" s="23"/>
      <c r="L293" s="23"/>
    </row>
    <row r="294" spans="2:12" x14ac:dyDescent="0.3">
      <c r="B294" s="19">
        <f t="shared" si="12"/>
        <v>290</v>
      </c>
      <c r="C294" s="21">
        <f xml:space="preserve"> RTD("cqg.rtd",,"StudyData", $P$6, "Bar", "", "Time", $O$4,-$B294, $T$4, "", "","False")</f>
        <v>42667.385416666664</v>
      </c>
      <c r="D294" s="22" t="str">
        <f t="shared" si="11"/>
        <v>9:15</v>
      </c>
      <c r="E294" s="22">
        <f xml:space="preserve"> RTD("cqg.rtd",,"StudyData", $P$6, "Bar", "", "Time", $O$4, -$B294,$T$4,$S$4, "","False")</f>
        <v>42667.385416666664</v>
      </c>
      <c r="F294" s="23">
        <f xml:space="preserve"> RTD("cqg.rtd",,"StudyData", $P$6, "Bar", "", "Open", $O$4, -$B294, $T$4,$S$4,,$Q$4,$R$4)</f>
        <v>71.5</v>
      </c>
      <c r="G294" s="23">
        <f xml:space="preserve"> RTD("cqg.rtd",,"StudyData", $P$6, "Bar", "", "High", $O$4, -$B294, $T$4,$S$4,,$Q$4,$R$4)</f>
        <v>71.75</v>
      </c>
      <c r="H294" s="23">
        <f xml:space="preserve"> RTD("cqg.rtd",,"StudyData", $P$6, "Bar", "", "Low", $O$4, -$B294, $T$4,$S$4,,$Q$4,$R$4)</f>
        <v>69.75</v>
      </c>
      <c r="I294" s="23">
        <f xml:space="preserve"> RTD("cqg.rtd",,"StudyData", $P$6, "Bar", "", "Close", $O$4, -$B294, $T$4,$S$4,,$Q$4,$R$4)</f>
        <v>71</v>
      </c>
      <c r="J294" s="23"/>
      <c r="K294" s="23"/>
      <c r="L294" s="23"/>
    </row>
    <row r="295" spans="2:12" x14ac:dyDescent="0.3">
      <c r="B295" s="19">
        <f t="shared" si="12"/>
        <v>291</v>
      </c>
      <c r="C295" s="21">
        <f xml:space="preserve"> RTD("cqg.rtd",,"StudyData", $P$6, "Bar", "", "Time", $O$4,-$B295, $T$4, "", "","False")</f>
        <v>42667.375</v>
      </c>
      <c r="D295" s="22" t="str">
        <f t="shared" si="11"/>
        <v>9:00</v>
      </c>
      <c r="E295" s="22">
        <f xml:space="preserve"> RTD("cqg.rtd",,"StudyData", $P$6, "Bar", "", "Time", $O$4, -$B295,$T$4,$S$4, "","False")</f>
        <v>42667.375</v>
      </c>
      <c r="F295" s="23">
        <f xml:space="preserve"> RTD("cqg.rtd",,"StudyData", $P$6, "Bar", "", "Open", $O$4, -$B295, $T$4,$S$4,,$Q$4,$R$4)</f>
        <v>72</v>
      </c>
      <c r="G295" s="23">
        <f xml:space="preserve"> RTD("cqg.rtd",,"StudyData", $P$6, "Bar", "", "High", $O$4, -$B295, $T$4,$S$4,,$Q$4,$R$4)</f>
        <v>72</v>
      </c>
      <c r="H295" s="23">
        <f xml:space="preserve"> RTD("cqg.rtd",,"StudyData", $P$6, "Bar", "", "Low", $O$4, -$B295, $T$4,$S$4,,$Q$4,$R$4)</f>
        <v>70.25</v>
      </c>
      <c r="I295" s="23">
        <f xml:space="preserve"> RTD("cqg.rtd",,"StudyData", $P$6, "Bar", "", "Close", $O$4, -$B295, $T$4,$S$4,,$Q$4,$R$4)</f>
        <v>70.5</v>
      </c>
      <c r="J295" s="23"/>
      <c r="K295" s="23"/>
      <c r="L295" s="23"/>
    </row>
    <row r="296" spans="2:12" x14ac:dyDescent="0.3">
      <c r="B296" s="19">
        <f t="shared" si="12"/>
        <v>292</v>
      </c>
      <c r="C296" s="21">
        <f xml:space="preserve"> RTD("cqg.rtd",,"StudyData", $P$6, "Bar", "", "Time", $O$4,-$B296, $T$4, "", "","False")</f>
        <v>42667.364583333336</v>
      </c>
      <c r="D296" s="22" t="str">
        <f t="shared" si="11"/>
        <v>8:45</v>
      </c>
      <c r="E296" s="22">
        <f xml:space="preserve"> RTD("cqg.rtd",,"StudyData", $P$6, "Bar", "", "Time", $O$4, -$B296,$T$4,$S$4, "","False")</f>
        <v>42667.364583333336</v>
      </c>
      <c r="F296" s="23">
        <f xml:space="preserve"> RTD("cqg.rtd",,"StudyData", $P$6, "Bar", "", "Open", $O$4, -$B296, $T$4,$S$4,,$Q$4,$R$4)</f>
        <v>71.75</v>
      </c>
      <c r="G296" s="23">
        <f xml:space="preserve"> RTD("cqg.rtd",,"StudyData", $P$6, "Bar", "", "High", $O$4, -$B296, $T$4,$S$4,,$Q$4,$R$4)</f>
        <v>72.25</v>
      </c>
      <c r="H296" s="23">
        <f xml:space="preserve"> RTD("cqg.rtd",,"StudyData", $P$6, "Bar", "", "Low", $O$4, -$B296, $T$4,$S$4,,$Q$4,$R$4)</f>
        <v>70.5</v>
      </c>
      <c r="I296" s="23">
        <f xml:space="preserve"> RTD("cqg.rtd",,"StudyData", $P$6, "Bar", "", "Close", $O$4, -$B296, $T$4,$S$4,,$Q$4,$R$4)</f>
        <v>70.5</v>
      </c>
      <c r="J296" s="23"/>
      <c r="K296" s="23"/>
      <c r="L296" s="23"/>
    </row>
    <row r="297" spans="2:12" x14ac:dyDescent="0.3">
      <c r="B297" s="19">
        <f t="shared" si="12"/>
        <v>293</v>
      </c>
      <c r="C297" s="21">
        <f xml:space="preserve"> RTD("cqg.rtd",,"StudyData", $P$6, "Bar", "", "Time", $O$4,-$B297, $T$4, "", "","False")</f>
        <v>42667.354166666664</v>
      </c>
      <c r="D297" s="22" t="str">
        <f t="shared" si="11"/>
        <v>8:30</v>
      </c>
      <c r="E297" s="22">
        <f xml:space="preserve"> RTD("cqg.rtd",,"StudyData", $P$6, "Bar", "", "Time", $O$4, -$B297,$T$4,$S$4, "","False")</f>
        <v>42667.354166666664</v>
      </c>
      <c r="F297" s="23">
        <f xml:space="preserve"> RTD("cqg.rtd",,"StudyData", $P$6, "Bar", "", "Open", $O$4, -$B297, $T$4,$S$4,,$Q$4,$R$4)</f>
        <v>70.5</v>
      </c>
      <c r="G297" s="23">
        <f xml:space="preserve"> RTD("cqg.rtd",,"StudyData", $P$6, "Bar", "", "High", $O$4, -$B297, $T$4,$S$4,,$Q$4,$R$4)</f>
        <v>72.5</v>
      </c>
      <c r="H297" s="23">
        <f xml:space="preserve"> RTD("cqg.rtd",,"StudyData", $P$6, "Bar", "", "Low", $O$4, -$B297, $T$4,$S$4,,$Q$4,$R$4)</f>
        <v>70</v>
      </c>
      <c r="I297" s="23">
        <f xml:space="preserve"> RTD("cqg.rtd",,"StudyData", $P$6, "Bar", "", "Close", $O$4, -$B297, $T$4,$S$4,,$Q$4,$R$4)</f>
        <v>71</v>
      </c>
      <c r="J297" s="23"/>
      <c r="K297" s="23"/>
      <c r="L297" s="23"/>
    </row>
    <row r="298" spans="2:12" x14ac:dyDescent="0.3">
      <c r="B298" s="19">
        <f t="shared" si="12"/>
        <v>294</v>
      </c>
      <c r="C298" s="21">
        <f xml:space="preserve"> RTD("cqg.rtd",,"StudyData", $P$6, "Bar", "", "Time", $O$4,-$B298, $T$4, "", "","False")</f>
        <v>42667.3125</v>
      </c>
      <c r="D298" s="22" t="str">
        <f t="shared" si="11"/>
        <v>7:30</v>
      </c>
      <c r="E298" s="22">
        <f xml:space="preserve"> RTD("cqg.rtd",,"StudyData", $P$6, "Bar", "", "Time", $O$4, -$B298,$T$4,$S$4, "","False")</f>
        <v>42667.3125</v>
      </c>
      <c r="F298" s="23">
        <f xml:space="preserve"> RTD("cqg.rtd",,"StudyData", $P$6, "Bar", "", "Open", $O$4, -$B298, $T$4,$S$4,,$Q$4,$R$4)</f>
        <v>72</v>
      </c>
      <c r="G298" s="23">
        <f xml:space="preserve"> RTD("cqg.rtd",,"StudyData", $P$6, "Bar", "", "High", $O$4, -$B298, $T$4,$S$4,,$Q$4,$R$4)</f>
        <v>72</v>
      </c>
      <c r="H298" s="23">
        <f xml:space="preserve"> RTD("cqg.rtd",,"StudyData", $P$6, "Bar", "", "Low", $O$4, -$B298, $T$4,$S$4,,$Q$4,$R$4)</f>
        <v>70.25</v>
      </c>
      <c r="I298" s="23">
        <f xml:space="preserve"> RTD("cqg.rtd",,"StudyData", $P$6, "Bar", "", "Close", $O$4, -$B298, $T$4,$S$4,,$Q$4,$R$4)</f>
        <v>71.5</v>
      </c>
      <c r="J298" s="23"/>
      <c r="K298" s="23"/>
      <c r="L298" s="23"/>
    </row>
    <row r="299" spans="2:12" x14ac:dyDescent="0.3">
      <c r="B299" s="19">
        <f t="shared" si="12"/>
        <v>295</v>
      </c>
      <c r="C299" s="21">
        <f xml:space="preserve"> RTD("cqg.rtd",,"StudyData", $P$6, "Bar", "", "Time", $O$4,-$B299, $T$4, "", "","False")</f>
        <v>42667.302083333336</v>
      </c>
      <c r="D299" s="22" t="str">
        <f t="shared" si="11"/>
        <v>7:15</v>
      </c>
      <c r="E299" s="22">
        <f xml:space="preserve"> RTD("cqg.rtd",,"StudyData", $P$6, "Bar", "", "Time", $O$4, -$B299,$T$4,$S$4, "","False")</f>
        <v>42667.302083333336</v>
      </c>
      <c r="F299" s="23">
        <f xml:space="preserve"> RTD("cqg.rtd",,"StudyData", $P$6, "Bar", "", "Open", $O$4, -$B299, $T$4,$S$4,,$Q$4,$R$4)</f>
        <v>71.25</v>
      </c>
      <c r="G299" s="23">
        <f xml:space="preserve"> RTD("cqg.rtd",,"StudyData", $P$6, "Bar", "", "High", $O$4, -$B299, $T$4,$S$4,,$Q$4,$R$4)</f>
        <v>72</v>
      </c>
      <c r="H299" s="23">
        <f xml:space="preserve"> RTD("cqg.rtd",,"StudyData", $P$6, "Bar", "", "Low", $O$4, -$B299, $T$4,$S$4,,$Q$4,$R$4)</f>
        <v>70.75</v>
      </c>
      <c r="I299" s="23">
        <f xml:space="preserve"> RTD("cqg.rtd",,"StudyData", $P$6, "Bar", "", "Close", $O$4, -$B299, $T$4,$S$4,,$Q$4,$R$4)</f>
        <v>71</v>
      </c>
      <c r="J299" s="23"/>
      <c r="K299" s="23"/>
      <c r="L299" s="23"/>
    </row>
    <row r="300" spans="2:12" x14ac:dyDescent="0.3">
      <c r="B300" s="19">
        <f t="shared" si="12"/>
        <v>296</v>
      </c>
      <c r="C300" s="21">
        <f xml:space="preserve"> RTD("cqg.rtd",,"StudyData", $P$6, "Bar", "", "Time", $O$4,-$B300, $T$4, "", "","False")</f>
        <v>42667.291666666664</v>
      </c>
      <c r="D300" s="22" t="str">
        <f t="shared" si="11"/>
        <v>7:00</v>
      </c>
      <c r="E300" s="22">
        <f xml:space="preserve"> RTD("cqg.rtd",,"StudyData", $P$6, "Bar", "", "Time", $O$4, -$B300,$T$4,$S$4, "","False")</f>
        <v>42667.291666666664</v>
      </c>
      <c r="F300" s="23">
        <f xml:space="preserve"> RTD("cqg.rtd",,"StudyData", $P$6, "Bar", "", "Open", $O$4, -$B300, $T$4,$S$4,,$Q$4,$R$4)</f>
        <v>71.25</v>
      </c>
      <c r="G300" s="23">
        <f xml:space="preserve"> RTD("cqg.rtd",,"StudyData", $P$6, "Bar", "", "High", $O$4, -$B300, $T$4,$S$4,,$Q$4,$R$4)</f>
        <v>72.25</v>
      </c>
      <c r="H300" s="23">
        <f xml:space="preserve"> RTD("cqg.rtd",,"StudyData", $P$6, "Bar", "", "Low", $O$4, -$B300, $T$4,$S$4,,$Q$4,$R$4)</f>
        <v>70.5</v>
      </c>
      <c r="I300" s="23">
        <f xml:space="preserve"> RTD("cqg.rtd",,"StudyData", $P$6, "Bar", "", "Close", $O$4, -$B300, $T$4,$S$4,,$Q$4,$R$4)</f>
        <v>71</v>
      </c>
      <c r="J300" s="23"/>
      <c r="K300" s="23"/>
      <c r="L300" s="23"/>
    </row>
    <row r="301" spans="2:12" x14ac:dyDescent="0.3">
      <c r="B301" s="19">
        <f t="shared" si="12"/>
        <v>297</v>
      </c>
      <c r="C301" s="21">
        <f xml:space="preserve"> RTD("cqg.rtd",,"StudyData", $P$6, "Bar", "", "Time", $O$4,-$B301, $T$4, "", "","False")</f>
        <v>42667.28125</v>
      </c>
      <c r="D301" s="22" t="str">
        <f t="shared" si="11"/>
        <v>6:45</v>
      </c>
      <c r="E301" s="22">
        <f xml:space="preserve"> RTD("cqg.rtd",,"StudyData", $P$6, "Bar", "", "Time", $O$4, -$B301,$T$4,$S$4, "","False")</f>
        <v>42667.28125</v>
      </c>
      <c r="F301" s="23">
        <f xml:space="preserve"> RTD("cqg.rtd",,"StudyData", $P$6, "Bar", "", "Open", $O$4, -$B301, $T$4,$S$4,,$Q$4,$R$4)</f>
        <v>72</v>
      </c>
      <c r="G301" s="23">
        <f xml:space="preserve"> RTD("cqg.rtd",,"StudyData", $P$6, "Bar", "", "High", $O$4, -$B301, $T$4,$S$4,,$Q$4,$R$4)</f>
        <v>72.5</v>
      </c>
      <c r="H301" s="23">
        <f xml:space="preserve"> RTD("cqg.rtd",,"StudyData", $P$6, "Bar", "", "Low", $O$4, -$B301, $T$4,$S$4,,$Q$4,$R$4)</f>
        <v>70.75</v>
      </c>
      <c r="I301" s="23">
        <f xml:space="preserve"> RTD("cqg.rtd",,"StudyData", $P$6, "Bar", "", "Close", $O$4, -$B301, $T$4,$S$4,,$Q$4,$R$4)</f>
        <v>71</v>
      </c>
      <c r="J301" s="23"/>
      <c r="K301" s="23"/>
      <c r="L301" s="23"/>
    </row>
    <row r="302" spans="2:12" x14ac:dyDescent="0.3">
      <c r="B302" s="19">
        <f t="shared" si="12"/>
        <v>298</v>
      </c>
      <c r="C302" s="21">
        <f xml:space="preserve"> RTD("cqg.rtd",,"StudyData", $P$6, "Bar", "", "Time", $O$4,-$B302, $T$4, "", "","False")</f>
        <v>42667.270833333336</v>
      </c>
      <c r="D302" s="22" t="str">
        <f t="shared" si="11"/>
        <v>6:30</v>
      </c>
      <c r="E302" s="22">
        <f xml:space="preserve"> RTD("cqg.rtd",,"StudyData", $P$6, "Bar", "", "Time", $O$4, -$B302,$T$4,$S$4, "","False")</f>
        <v>42667.270833333336</v>
      </c>
      <c r="F302" s="23">
        <f xml:space="preserve"> RTD("cqg.rtd",,"StudyData", $P$6, "Bar", "", "Open", $O$4, -$B302, $T$4,$S$4,,$Q$4,$R$4)</f>
        <v>71.5</v>
      </c>
      <c r="G302" s="23">
        <f xml:space="preserve"> RTD("cqg.rtd",,"StudyData", $P$6, "Bar", "", "High", $O$4, -$B302, $T$4,$S$4,,$Q$4,$R$4)</f>
        <v>72.5</v>
      </c>
      <c r="H302" s="23">
        <f xml:space="preserve"> RTD("cqg.rtd",,"StudyData", $P$6, "Bar", "", "Low", $O$4, -$B302, $T$4,$S$4,,$Q$4,$R$4)</f>
        <v>70.75</v>
      </c>
      <c r="I302" s="23">
        <f xml:space="preserve"> RTD("cqg.rtd",,"StudyData", $P$6, "Bar", "", "Close", $O$4, -$B302, $T$4,$S$4,,$Q$4,$R$4)</f>
        <v>71</v>
      </c>
      <c r="J302" s="23"/>
      <c r="K302" s="23"/>
      <c r="L302" s="23"/>
    </row>
    <row r="303" spans="2:12" x14ac:dyDescent="0.3">
      <c r="B303" s="19">
        <f t="shared" si="12"/>
        <v>299</v>
      </c>
      <c r="C303" s="21">
        <f xml:space="preserve"> RTD("cqg.rtd",,"StudyData", $P$6, "Bar", "", "Time", $O$4,-$B303, $T$4, "", "","False")</f>
        <v>42667.260416666664</v>
      </c>
      <c r="D303" s="22" t="str">
        <f t="shared" si="11"/>
        <v>6:15</v>
      </c>
      <c r="E303" s="22">
        <f xml:space="preserve"> RTD("cqg.rtd",,"StudyData", $P$6, "Bar", "", "Time", $O$4, -$B303,$T$4,$S$4, "","False")</f>
        <v>42667.260416666664</v>
      </c>
      <c r="F303" s="23">
        <f xml:space="preserve"> RTD("cqg.rtd",,"StudyData", $P$6, "Bar", "", "Open", $O$4, -$B303, $T$4,$S$4,,$Q$4,$R$4)</f>
        <v>71</v>
      </c>
      <c r="G303" s="23">
        <f xml:space="preserve"> RTD("cqg.rtd",,"StudyData", $P$6, "Bar", "", "High", $O$4, -$B303, $T$4,$S$4,,$Q$4,$R$4)</f>
        <v>72.75</v>
      </c>
      <c r="H303" s="23">
        <f xml:space="preserve"> RTD("cqg.rtd",,"StudyData", $P$6, "Bar", "", "Low", $O$4, -$B303, $T$4,$S$4,,$Q$4,$R$4)</f>
        <v>71</v>
      </c>
      <c r="I303" s="23">
        <f xml:space="preserve"> RTD("cqg.rtd",,"StudyData", $P$6, "Bar", "", "Close", $O$4, -$B303, $T$4,$S$4,,$Q$4,$R$4)</f>
        <v>71.5</v>
      </c>
      <c r="J303" s="23"/>
      <c r="K303" s="23"/>
      <c r="L303" s="23"/>
    </row>
  </sheetData>
  <sheetProtection algorithmName="SHA-512" hashValue="9fNfuaEsKVfJtTCxE3NdxzgShRUrCFMIWoX3FZef3C57iA22WYeewB/h7mwH32v2YfCXZy6Dw1yWRgIn7nhQmg==" saltValue="XjR1kDZ6hd8DLgeahR+eEg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Symbols</vt:lpstr>
      <vt:lpstr>Sheet2</vt:lpstr>
      <vt:lpstr>Sheet3</vt:lpstr>
      <vt:lpstr>Sheet4</vt:lpstr>
      <vt:lpstr>Sheet5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2016-10-24T19:05:11Z</dcterms:created>
  <dcterms:modified xsi:type="dcterms:W3CDTF">2016-10-28T15:46:41Z</dcterms:modified>
</cp:coreProperties>
</file>