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thartle\Desktop\WorkSpace Posts\Excel XMATCH Sample\"/>
    </mc:Choice>
  </mc:AlternateContent>
  <xr:revisionPtr revIDLastSave="0" documentId="13_ncr:1_{4B129941-EA95-4995-A377-7F767CAB43DF}" xr6:coauthVersionLast="47" xr6:coauthVersionMax="47" xr10:uidLastSave="{00000000-0000-0000-0000-000000000000}"/>
  <bookViews>
    <workbookView xWindow="-120" yWindow="-120" windowWidth="29040" windowHeight="15840" xr2:uid="{B79650C8-5C16-4731-8FA5-BB67308FB6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" i="1" l="1"/>
  <c r="L103" i="1" l="1"/>
  <c r="K103" i="1"/>
  <c r="J103" i="1"/>
  <c r="L102" i="1"/>
  <c r="K102" i="1"/>
  <c r="J102" i="1"/>
  <c r="L101" i="1"/>
  <c r="K101" i="1"/>
  <c r="J101" i="1"/>
  <c r="L100" i="1"/>
  <c r="K100" i="1"/>
  <c r="J100" i="1"/>
  <c r="L99" i="1"/>
  <c r="K99" i="1"/>
  <c r="J99" i="1"/>
  <c r="L98" i="1"/>
  <c r="K98" i="1"/>
  <c r="J98" i="1"/>
  <c r="L97" i="1"/>
  <c r="K97" i="1"/>
  <c r="J97" i="1"/>
  <c r="L96" i="1"/>
  <c r="K96" i="1"/>
  <c r="J96" i="1"/>
  <c r="L95" i="1"/>
  <c r="K95" i="1"/>
  <c r="J95" i="1"/>
  <c r="L94" i="1"/>
  <c r="K94" i="1"/>
  <c r="J94" i="1"/>
  <c r="L93" i="1"/>
  <c r="K93" i="1"/>
  <c r="J93" i="1"/>
  <c r="L92" i="1"/>
  <c r="K92" i="1"/>
  <c r="J92" i="1"/>
  <c r="L91" i="1"/>
  <c r="K91" i="1"/>
  <c r="J91" i="1"/>
  <c r="L90" i="1"/>
  <c r="K90" i="1"/>
  <c r="J90" i="1"/>
  <c r="L89" i="1"/>
  <c r="K89" i="1"/>
  <c r="J89" i="1"/>
  <c r="L88" i="1"/>
  <c r="K88" i="1"/>
  <c r="J88" i="1"/>
  <c r="L87" i="1"/>
  <c r="K87" i="1"/>
  <c r="J87" i="1"/>
  <c r="L86" i="1"/>
  <c r="K86" i="1"/>
  <c r="J86" i="1"/>
  <c r="L85" i="1"/>
  <c r="K85" i="1"/>
  <c r="J85" i="1"/>
  <c r="L84" i="1"/>
  <c r="K84" i="1"/>
  <c r="J84" i="1"/>
  <c r="L83" i="1"/>
  <c r="K83" i="1"/>
  <c r="J83" i="1"/>
  <c r="L82" i="1"/>
  <c r="K82" i="1"/>
  <c r="J82" i="1"/>
  <c r="L81" i="1"/>
  <c r="K81" i="1"/>
  <c r="J81" i="1"/>
  <c r="L80" i="1"/>
  <c r="K80" i="1"/>
  <c r="J80" i="1"/>
  <c r="L79" i="1"/>
  <c r="K79" i="1"/>
  <c r="J79" i="1"/>
  <c r="L78" i="1"/>
  <c r="K78" i="1"/>
  <c r="J78" i="1"/>
  <c r="L77" i="1"/>
  <c r="K77" i="1"/>
  <c r="J77" i="1"/>
  <c r="L76" i="1"/>
  <c r="K76" i="1"/>
  <c r="J76" i="1"/>
  <c r="L75" i="1"/>
  <c r="K75" i="1"/>
  <c r="J75" i="1"/>
  <c r="L74" i="1"/>
  <c r="K74" i="1"/>
  <c r="J74" i="1"/>
  <c r="L73" i="1"/>
  <c r="K73" i="1"/>
  <c r="J73" i="1"/>
  <c r="L72" i="1"/>
  <c r="K72" i="1"/>
  <c r="J72" i="1"/>
  <c r="L71" i="1"/>
  <c r="K71" i="1"/>
  <c r="J71" i="1"/>
  <c r="L70" i="1"/>
  <c r="K70" i="1"/>
  <c r="J70" i="1"/>
  <c r="L69" i="1"/>
  <c r="K69" i="1"/>
  <c r="J69" i="1"/>
  <c r="L68" i="1"/>
  <c r="K68" i="1"/>
  <c r="J68" i="1"/>
  <c r="L67" i="1"/>
  <c r="K67" i="1"/>
  <c r="J67" i="1"/>
  <c r="L66" i="1"/>
  <c r="K66" i="1"/>
  <c r="J66" i="1"/>
  <c r="L65" i="1"/>
  <c r="K65" i="1"/>
  <c r="J65" i="1"/>
  <c r="L64" i="1"/>
  <c r="K64" i="1"/>
  <c r="J64" i="1"/>
  <c r="L63" i="1"/>
  <c r="K63" i="1"/>
  <c r="J63" i="1"/>
  <c r="L62" i="1"/>
  <c r="K62" i="1"/>
  <c r="J62" i="1"/>
  <c r="L61" i="1"/>
  <c r="K61" i="1"/>
  <c r="J61" i="1"/>
  <c r="L60" i="1"/>
  <c r="K60" i="1"/>
  <c r="J60" i="1"/>
  <c r="L59" i="1"/>
  <c r="K59" i="1"/>
  <c r="J59" i="1"/>
  <c r="L58" i="1"/>
  <c r="K58" i="1"/>
  <c r="J58" i="1"/>
  <c r="L57" i="1"/>
  <c r="K57" i="1"/>
  <c r="J57" i="1"/>
  <c r="L56" i="1"/>
  <c r="K56" i="1"/>
  <c r="J56" i="1"/>
  <c r="L55" i="1"/>
  <c r="K55" i="1"/>
  <c r="J55" i="1"/>
  <c r="L54" i="1"/>
  <c r="K54" i="1"/>
  <c r="J54" i="1"/>
  <c r="L53" i="1"/>
  <c r="K53" i="1"/>
  <c r="J53" i="1"/>
  <c r="L52" i="1"/>
  <c r="K52" i="1"/>
  <c r="J52" i="1"/>
  <c r="L51" i="1"/>
  <c r="K51" i="1"/>
  <c r="J51" i="1"/>
  <c r="L50" i="1"/>
  <c r="K50" i="1"/>
  <c r="J50" i="1"/>
  <c r="L49" i="1"/>
  <c r="K49" i="1"/>
  <c r="J49" i="1"/>
  <c r="L48" i="1"/>
  <c r="K48" i="1"/>
  <c r="J48" i="1"/>
  <c r="L47" i="1"/>
  <c r="K47" i="1"/>
  <c r="J47" i="1"/>
  <c r="L46" i="1"/>
  <c r="K46" i="1"/>
  <c r="J46" i="1"/>
  <c r="L45" i="1"/>
  <c r="K45" i="1"/>
  <c r="J45" i="1"/>
  <c r="L44" i="1"/>
  <c r="K44" i="1"/>
  <c r="J44" i="1"/>
  <c r="L43" i="1"/>
  <c r="K43" i="1"/>
  <c r="J43" i="1"/>
  <c r="L42" i="1"/>
  <c r="K42" i="1"/>
  <c r="J42" i="1"/>
  <c r="L41" i="1"/>
  <c r="K41" i="1"/>
  <c r="J41" i="1"/>
  <c r="L40" i="1"/>
  <c r="K40" i="1"/>
  <c r="J40" i="1"/>
  <c r="L39" i="1"/>
  <c r="K39" i="1"/>
  <c r="J39" i="1"/>
  <c r="L38" i="1"/>
  <c r="K38" i="1"/>
  <c r="J38" i="1"/>
  <c r="L37" i="1"/>
  <c r="K37" i="1"/>
  <c r="J37" i="1"/>
  <c r="L36" i="1"/>
  <c r="K36" i="1"/>
  <c r="J36" i="1"/>
  <c r="L35" i="1"/>
  <c r="K35" i="1"/>
  <c r="J35" i="1"/>
  <c r="L34" i="1"/>
  <c r="K34" i="1"/>
  <c r="J34" i="1"/>
  <c r="L33" i="1"/>
  <c r="K33" i="1"/>
  <c r="J33" i="1"/>
  <c r="L32" i="1"/>
  <c r="K32" i="1"/>
  <c r="J32" i="1"/>
  <c r="L31" i="1"/>
  <c r="K31" i="1"/>
  <c r="J31" i="1"/>
  <c r="L30" i="1"/>
  <c r="K30" i="1"/>
  <c r="J30" i="1"/>
  <c r="L29" i="1"/>
  <c r="K29" i="1"/>
  <c r="J29" i="1"/>
  <c r="L28" i="1"/>
  <c r="K28" i="1"/>
  <c r="J28" i="1"/>
  <c r="L27" i="1"/>
  <c r="K27" i="1"/>
  <c r="J27" i="1"/>
  <c r="L26" i="1"/>
  <c r="K26" i="1"/>
  <c r="J26" i="1"/>
  <c r="L25" i="1"/>
  <c r="K25" i="1"/>
  <c r="J25" i="1"/>
  <c r="L24" i="1"/>
  <c r="K24" i="1"/>
  <c r="J24" i="1"/>
  <c r="L23" i="1"/>
  <c r="K23" i="1"/>
  <c r="J23" i="1"/>
  <c r="L22" i="1"/>
  <c r="K22" i="1"/>
  <c r="J22" i="1"/>
  <c r="L21" i="1"/>
  <c r="K21" i="1"/>
  <c r="J21" i="1"/>
  <c r="L20" i="1"/>
  <c r="K20" i="1"/>
  <c r="J20" i="1"/>
  <c r="L19" i="1"/>
  <c r="K19" i="1"/>
  <c r="J19" i="1"/>
  <c r="L18" i="1"/>
  <c r="K18" i="1"/>
  <c r="J18" i="1"/>
  <c r="L17" i="1"/>
  <c r="K17" i="1"/>
  <c r="J17" i="1"/>
  <c r="L16" i="1"/>
  <c r="K16" i="1"/>
  <c r="J16" i="1"/>
  <c r="L15" i="1"/>
  <c r="K15" i="1"/>
  <c r="J15" i="1"/>
  <c r="L14" i="1"/>
  <c r="K14" i="1"/>
  <c r="J14" i="1"/>
  <c r="L13" i="1"/>
  <c r="K13" i="1"/>
  <c r="J13" i="1"/>
  <c r="L12" i="1"/>
  <c r="K12" i="1"/>
  <c r="J12" i="1"/>
  <c r="L11" i="1"/>
  <c r="K11" i="1"/>
  <c r="J11" i="1"/>
  <c r="L10" i="1"/>
  <c r="K10" i="1"/>
  <c r="J10" i="1"/>
  <c r="L9" i="1"/>
  <c r="K9" i="1"/>
  <c r="J9" i="1"/>
  <c r="L8" i="1"/>
  <c r="K8" i="1"/>
  <c r="J8" i="1"/>
  <c r="L7" i="1"/>
  <c r="K7" i="1"/>
  <c r="J7" i="1"/>
  <c r="L6" i="1"/>
  <c r="K6" i="1"/>
  <c r="J6" i="1"/>
  <c r="L5" i="1"/>
  <c r="K5" i="1"/>
  <c r="J5" i="1"/>
  <c r="L4" i="1"/>
  <c r="K4" i="1"/>
  <c r="J4" i="1"/>
  <c r="L3" i="1"/>
  <c r="K3" i="1"/>
  <c r="J3" i="1"/>
  <c r="L2" i="1"/>
  <c r="K2" i="1"/>
  <c r="J2" i="1"/>
  <c r="Q1" i="1" a="1"/>
  <c r="Q1" i="1" s="1"/>
  <c r="I103" i="1"/>
  <c r="H103" i="1"/>
  <c r="G103" i="1"/>
  <c r="F103" i="1"/>
  <c r="E103" i="1"/>
  <c r="D103" i="1"/>
  <c r="C103" i="1"/>
  <c r="I102" i="1"/>
  <c r="H102" i="1"/>
  <c r="G102" i="1"/>
  <c r="F102" i="1"/>
  <c r="E102" i="1"/>
  <c r="D102" i="1"/>
  <c r="C102" i="1"/>
  <c r="I101" i="1"/>
  <c r="H101" i="1"/>
  <c r="G101" i="1"/>
  <c r="F101" i="1"/>
  <c r="E101" i="1"/>
  <c r="D101" i="1"/>
  <c r="C101" i="1"/>
  <c r="I100" i="1"/>
  <c r="H100" i="1"/>
  <c r="G100" i="1"/>
  <c r="F100" i="1"/>
  <c r="E100" i="1"/>
  <c r="D100" i="1"/>
  <c r="C100" i="1"/>
  <c r="I99" i="1"/>
  <c r="H99" i="1"/>
  <c r="G99" i="1"/>
  <c r="F99" i="1"/>
  <c r="E99" i="1"/>
  <c r="D99" i="1"/>
  <c r="C99" i="1"/>
  <c r="I98" i="1"/>
  <c r="H98" i="1"/>
  <c r="G98" i="1"/>
  <c r="F98" i="1"/>
  <c r="E98" i="1"/>
  <c r="D98" i="1"/>
  <c r="C98" i="1"/>
  <c r="I97" i="1"/>
  <c r="H97" i="1"/>
  <c r="G97" i="1"/>
  <c r="F97" i="1"/>
  <c r="E97" i="1"/>
  <c r="D97" i="1"/>
  <c r="C97" i="1"/>
  <c r="I96" i="1"/>
  <c r="H96" i="1"/>
  <c r="G96" i="1"/>
  <c r="F96" i="1"/>
  <c r="E96" i="1"/>
  <c r="D96" i="1"/>
  <c r="C96" i="1"/>
  <c r="I95" i="1"/>
  <c r="H95" i="1"/>
  <c r="G95" i="1"/>
  <c r="F95" i="1"/>
  <c r="E95" i="1"/>
  <c r="D95" i="1"/>
  <c r="C95" i="1"/>
  <c r="I94" i="1"/>
  <c r="H94" i="1"/>
  <c r="G94" i="1"/>
  <c r="F94" i="1"/>
  <c r="E94" i="1"/>
  <c r="D94" i="1"/>
  <c r="C94" i="1"/>
  <c r="I93" i="1"/>
  <c r="H93" i="1"/>
  <c r="G93" i="1"/>
  <c r="F93" i="1"/>
  <c r="E93" i="1"/>
  <c r="D93" i="1"/>
  <c r="C93" i="1"/>
  <c r="I92" i="1"/>
  <c r="H92" i="1"/>
  <c r="G92" i="1"/>
  <c r="F92" i="1"/>
  <c r="E92" i="1"/>
  <c r="D92" i="1"/>
  <c r="C92" i="1"/>
  <c r="I91" i="1"/>
  <c r="H91" i="1"/>
  <c r="G91" i="1"/>
  <c r="F91" i="1"/>
  <c r="E91" i="1"/>
  <c r="D91" i="1"/>
  <c r="C91" i="1"/>
  <c r="I90" i="1"/>
  <c r="H90" i="1"/>
  <c r="G90" i="1"/>
  <c r="F90" i="1"/>
  <c r="E90" i="1"/>
  <c r="D90" i="1"/>
  <c r="C90" i="1"/>
  <c r="I89" i="1"/>
  <c r="H89" i="1"/>
  <c r="G89" i="1"/>
  <c r="F89" i="1"/>
  <c r="E89" i="1"/>
  <c r="D89" i="1"/>
  <c r="C89" i="1"/>
  <c r="I88" i="1"/>
  <c r="H88" i="1"/>
  <c r="G88" i="1"/>
  <c r="F88" i="1"/>
  <c r="E88" i="1"/>
  <c r="D88" i="1"/>
  <c r="C88" i="1"/>
  <c r="I87" i="1"/>
  <c r="H87" i="1"/>
  <c r="G87" i="1"/>
  <c r="F87" i="1"/>
  <c r="E87" i="1"/>
  <c r="D87" i="1"/>
  <c r="C87" i="1"/>
  <c r="I86" i="1"/>
  <c r="H86" i="1"/>
  <c r="G86" i="1"/>
  <c r="F86" i="1"/>
  <c r="E86" i="1"/>
  <c r="D86" i="1"/>
  <c r="C86" i="1"/>
  <c r="I85" i="1"/>
  <c r="H85" i="1"/>
  <c r="G85" i="1"/>
  <c r="F85" i="1"/>
  <c r="E85" i="1"/>
  <c r="D85" i="1"/>
  <c r="C85" i="1"/>
  <c r="I84" i="1"/>
  <c r="H84" i="1"/>
  <c r="G84" i="1"/>
  <c r="F84" i="1"/>
  <c r="E84" i="1"/>
  <c r="D84" i="1"/>
  <c r="C84" i="1"/>
  <c r="I83" i="1"/>
  <c r="H83" i="1"/>
  <c r="G83" i="1"/>
  <c r="F83" i="1"/>
  <c r="E83" i="1"/>
  <c r="D83" i="1"/>
  <c r="C83" i="1"/>
  <c r="I82" i="1"/>
  <c r="H82" i="1"/>
  <c r="G82" i="1"/>
  <c r="F82" i="1"/>
  <c r="E82" i="1"/>
  <c r="D82" i="1"/>
  <c r="C82" i="1"/>
  <c r="I81" i="1"/>
  <c r="H81" i="1"/>
  <c r="G81" i="1"/>
  <c r="F81" i="1"/>
  <c r="E81" i="1"/>
  <c r="D81" i="1"/>
  <c r="C81" i="1"/>
  <c r="I80" i="1"/>
  <c r="H80" i="1"/>
  <c r="G80" i="1"/>
  <c r="F80" i="1"/>
  <c r="E80" i="1"/>
  <c r="D80" i="1"/>
  <c r="C80" i="1"/>
  <c r="I79" i="1"/>
  <c r="H79" i="1"/>
  <c r="G79" i="1"/>
  <c r="F79" i="1"/>
  <c r="E79" i="1"/>
  <c r="D79" i="1"/>
  <c r="C79" i="1"/>
  <c r="I78" i="1"/>
  <c r="H78" i="1"/>
  <c r="G78" i="1"/>
  <c r="F78" i="1"/>
  <c r="E78" i="1"/>
  <c r="D78" i="1"/>
  <c r="C78" i="1"/>
  <c r="I77" i="1"/>
  <c r="H77" i="1"/>
  <c r="G77" i="1"/>
  <c r="F77" i="1"/>
  <c r="E77" i="1"/>
  <c r="D77" i="1"/>
  <c r="C77" i="1"/>
  <c r="I76" i="1"/>
  <c r="H76" i="1"/>
  <c r="G76" i="1"/>
  <c r="F76" i="1"/>
  <c r="E76" i="1"/>
  <c r="D76" i="1"/>
  <c r="C76" i="1"/>
  <c r="I75" i="1"/>
  <c r="H75" i="1"/>
  <c r="G75" i="1"/>
  <c r="F75" i="1"/>
  <c r="E75" i="1"/>
  <c r="D75" i="1"/>
  <c r="C75" i="1"/>
  <c r="I74" i="1"/>
  <c r="H74" i="1"/>
  <c r="G74" i="1"/>
  <c r="F74" i="1"/>
  <c r="E74" i="1"/>
  <c r="D74" i="1"/>
  <c r="C74" i="1"/>
  <c r="I73" i="1"/>
  <c r="H73" i="1"/>
  <c r="G73" i="1"/>
  <c r="F73" i="1"/>
  <c r="E73" i="1"/>
  <c r="D73" i="1"/>
  <c r="C73" i="1"/>
  <c r="I72" i="1"/>
  <c r="H72" i="1"/>
  <c r="G72" i="1"/>
  <c r="F72" i="1"/>
  <c r="E72" i="1"/>
  <c r="D72" i="1"/>
  <c r="C72" i="1"/>
  <c r="I71" i="1"/>
  <c r="H71" i="1"/>
  <c r="G71" i="1"/>
  <c r="F71" i="1"/>
  <c r="E71" i="1"/>
  <c r="D71" i="1"/>
  <c r="C71" i="1"/>
  <c r="I70" i="1"/>
  <c r="H70" i="1"/>
  <c r="G70" i="1"/>
  <c r="F70" i="1"/>
  <c r="E70" i="1"/>
  <c r="D70" i="1"/>
  <c r="C70" i="1"/>
  <c r="I69" i="1"/>
  <c r="H69" i="1"/>
  <c r="G69" i="1"/>
  <c r="F69" i="1"/>
  <c r="E69" i="1"/>
  <c r="D69" i="1"/>
  <c r="C69" i="1"/>
  <c r="I68" i="1"/>
  <c r="H68" i="1"/>
  <c r="G68" i="1"/>
  <c r="F68" i="1"/>
  <c r="E68" i="1"/>
  <c r="D68" i="1"/>
  <c r="C68" i="1"/>
  <c r="I67" i="1"/>
  <c r="H67" i="1"/>
  <c r="G67" i="1"/>
  <c r="F67" i="1"/>
  <c r="E67" i="1"/>
  <c r="D67" i="1"/>
  <c r="C67" i="1"/>
  <c r="I66" i="1"/>
  <c r="H66" i="1"/>
  <c r="G66" i="1"/>
  <c r="F66" i="1"/>
  <c r="E66" i="1"/>
  <c r="D66" i="1"/>
  <c r="C66" i="1"/>
  <c r="I65" i="1"/>
  <c r="H65" i="1"/>
  <c r="G65" i="1"/>
  <c r="F65" i="1"/>
  <c r="E65" i="1"/>
  <c r="D65" i="1"/>
  <c r="C65" i="1"/>
  <c r="I64" i="1"/>
  <c r="H64" i="1"/>
  <c r="G64" i="1"/>
  <c r="F64" i="1"/>
  <c r="E64" i="1"/>
  <c r="D64" i="1"/>
  <c r="C64" i="1"/>
  <c r="I63" i="1"/>
  <c r="H63" i="1"/>
  <c r="G63" i="1"/>
  <c r="F63" i="1"/>
  <c r="E63" i="1"/>
  <c r="D63" i="1"/>
  <c r="C63" i="1"/>
  <c r="I62" i="1"/>
  <c r="H62" i="1"/>
  <c r="G62" i="1"/>
  <c r="F62" i="1"/>
  <c r="E62" i="1"/>
  <c r="D62" i="1"/>
  <c r="C62" i="1"/>
  <c r="I61" i="1"/>
  <c r="H61" i="1"/>
  <c r="G61" i="1"/>
  <c r="F61" i="1"/>
  <c r="E61" i="1"/>
  <c r="D61" i="1"/>
  <c r="C61" i="1"/>
  <c r="I60" i="1"/>
  <c r="H60" i="1"/>
  <c r="G60" i="1"/>
  <c r="F60" i="1"/>
  <c r="E60" i="1"/>
  <c r="D60" i="1"/>
  <c r="C60" i="1"/>
  <c r="I59" i="1"/>
  <c r="H59" i="1"/>
  <c r="G59" i="1"/>
  <c r="F59" i="1"/>
  <c r="E59" i="1"/>
  <c r="D59" i="1"/>
  <c r="C59" i="1"/>
  <c r="I58" i="1"/>
  <c r="H58" i="1"/>
  <c r="G58" i="1"/>
  <c r="F58" i="1"/>
  <c r="E58" i="1"/>
  <c r="D58" i="1"/>
  <c r="C58" i="1"/>
  <c r="I57" i="1"/>
  <c r="H57" i="1"/>
  <c r="G57" i="1"/>
  <c r="F57" i="1"/>
  <c r="E57" i="1"/>
  <c r="D57" i="1"/>
  <c r="C57" i="1"/>
  <c r="I56" i="1"/>
  <c r="H56" i="1"/>
  <c r="G56" i="1"/>
  <c r="F56" i="1"/>
  <c r="E56" i="1"/>
  <c r="D56" i="1"/>
  <c r="C56" i="1"/>
  <c r="I55" i="1"/>
  <c r="H55" i="1"/>
  <c r="G55" i="1"/>
  <c r="F55" i="1"/>
  <c r="E55" i="1"/>
  <c r="D55" i="1"/>
  <c r="C55" i="1"/>
  <c r="I54" i="1"/>
  <c r="H54" i="1"/>
  <c r="G54" i="1"/>
  <c r="F54" i="1"/>
  <c r="E54" i="1"/>
  <c r="D54" i="1"/>
  <c r="C54" i="1"/>
  <c r="I53" i="1"/>
  <c r="H53" i="1"/>
  <c r="G53" i="1"/>
  <c r="F53" i="1"/>
  <c r="E53" i="1"/>
  <c r="D53" i="1"/>
  <c r="C53" i="1"/>
  <c r="I52" i="1"/>
  <c r="H52" i="1"/>
  <c r="G52" i="1"/>
  <c r="F52" i="1"/>
  <c r="E52" i="1"/>
  <c r="D52" i="1"/>
  <c r="C52" i="1"/>
  <c r="I51" i="1"/>
  <c r="H51" i="1"/>
  <c r="G51" i="1"/>
  <c r="F51" i="1"/>
  <c r="E51" i="1"/>
  <c r="D51" i="1"/>
  <c r="C51" i="1"/>
  <c r="I50" i="1"/>
  <c r="H50" i="1"/>
  <c r="G50" i="1"/>
  <c r="F50" i="1"/>
  <c r="E50" i="1"/>
  <c r="D50" i="1"/>
  <c r="C50" i="1"/>
  <c r="I49" i="1"/>
  <c r="H49" i="1"/>
  <c r="G49" i="1"/>
  <c r="F49" i="1"/>
  <c r="E49" i="1"/>
  <c r="D49" i="1"/>
  <c r="C49" i="1"/>
  <c r="I48" i="1"/>
  <c r="H48" i="1"/>
  <c r="G48" i="1"/>
  <c r="F48" i="1"/>
  <c r="E48" i="1"/>
  <c r="D48" i="1"/>
  <c r="C48" i="1"/>
  <c r="I47" i="1"/>
  <c r="H47" i="1"/>
  <c r="G47" i="1"/>
  <c r="F47" i="1"/>
  <c r="E47" i="1"/>
  <c r="D47" i="1"/>
  <c r="C47" i="1"/>
  <c r="I46" i="1"/>
  <c r="H46" i="1"/>
  <c r="G46" i="1"/>
  <c r="F46" i="1"/>
  <c r="E46" i="1"/>
  <c r="D46" i="1"/>
  <c r="C46" i="1"/>
  <c r="I45" i="1"/>
  <c r="H45" i="1"/>
  <c r="G45" i="1"/>
  <c r="F45" i="1"/>
  <c r="E45" i="1"/>
  <c r="D45" i="1"/>
  <c r="C45" i="1"/>
  <c r="I44" i="1"/>
  <c r="H44" i="1"/>
  <c r="G44" i="1"/>
  <c r="F44" i="1"/>
  <c r="E44" i="1"/>
  <c r="D44" i="1"/>
  <c r="C44" i="1"/>
  <c r="I43" i="1"/>
  <c r="H43" i="1"/>
  <c r="G43" i="1"/>
  <c r="F43" i="1"/>
  <c r="E43" i="1"/>
  <c r="D43" i="1"/>
  <c r="C43" i="1"/>
  <c r="I42" i="1"/>
  <c r="H42" i="1"/>
  <c r="G42" i="1"/>
  <c r="F42" i="1"/>
  <c r="E42" i="1"/>
  <c r="D42" i="1"/>
  <c r="C42" i="1"/>
  <c r="I41" i="1"/>
  <c r="H41" i="1"/>
  <c r="G41" i="1"/>
  <c r="F41" i="1"/>
  <c r="E41" i="1"/>
  <c r="D41" i="1"/>
  <c r="C41" i="1"/>
  <c r="I40" i="1"/>
  <c r="H40" i="1"/>
  <c r="G40" i="1"/>
  <c r="F40" i="1"/>
  <c r="E40" i="1"/>
  <c r="D40" i="1"/>
  <c r="C40" i="1"/>
  <c r="I39" i="1"/>
  <c r="H39" i="1"/>
  <c r="G39" i="1"/>
  <c r="F39" i="1"/>
  <c r="E39" i="1"/>
  <c r="D39" i="1"/>
  <c r="C39" i="1"/>
  <c r="I38" i="1"/>
  <c r="H38" i="1"/>
  <c r="G38" i="1"/>
  <c r="F38" i="1"/>
  <c r="E38" i="1"/>
  <c r="D38" i="1"/>
  <c r="C38" i="1"/>
  <c r="I37" i="1"/>
  <c r="H37" i="1"/>
  <c r="G37" i="1"/>
  <c r="F37" i="1"/>
  <c r="E37" i="1"/>
  <c r="D37" i="1"/>
  <c r="C37" i="1"/>
  <c r="I36" i="1"/>
  <c r="H36" i="1"/>
  <c r="G36" i="1"/>
  <c r="F36" i="1"/>
  <c r="E36" i="1"/>
  <c r="D36" i="1"/>
  <c r="C36" i="1"/>
  <c r="I35" i="1"/>
  <c r="H35" i="1"/>
  <c r="G35" i="1"/>
  <c r="F35" i="1"/>
  <c r="E35" i="1"/>
  <c r="D35" i="1"/>
  <c r="C35" i="1"/>
  <c r="I34" i="1"/>
  <c r="H34" i="1"/>
  <c r="G34" i="1"/>
  <c r="F34" i="1"/>
  <c r="E34" i="1"/>
  <c r="D34" i="1"/>
  <c r="C34" i="1"/>
  <c r="I33" i="1"/>
  <c r="H33" i="1"/>
  <c r="G33" i="1"/>
  <c r="F33" i="1"/>
  <c r="E33" i="1"/>
  <c r="D33" i="1"/>
  <c r="C33" i="1"/>
  <c r="I32" i="1"/>
  <c r="H32" i="1"/>
  <c r="G32" i="1"/>
  <c r="F32" i="1"/>
  <c r="E32" i="1"/>
  <c r="D32" i="1"/>
  <c r="C32" i="1"/>
  <c r="I31" i="1"/>
  <c r="H31" i="1"/>
  <c r="G31" i="1"/>
  <c r="F31" i="1"/>
  <c r="E31" i="1"/>
  <c r="D31" i="1"/>
  <c r="C31" i="1"/>
  <c r="I30" i="1"/>
  <c r="H30" i="1"/>
  <c r="G30" i="1"/>
  <c r="F30" i="1"/>
  <c r="E30" i="1"/>
  <c r="D30" i="1"/>
  <c r="C30" i="1"/>
  <c r="I29" i="1"/>
  <c r="H29" i="1"/>
  <c r="G29" i="1"/>
  <c r="F29" i="1"/>
  <c r="E29" i="1"/>
  <c r="D29" i="1"/>
  <c r="C29" i="1"/>
  <c r="I28" i="1"/>
  <c r="H28" i="1"/>
  <c r="G28" i="1"/>
  <c r="F28" i="1"/>
  <c r="E28" i="1"/>
  <c r="D28" i="1"/>
  <c r="C28" i="1"/>
  <c r="I27" i="1"/>
  <c r="H27" i="1"/>
  <c r="G27" i="1"/>
  <c r="F27" i="1"/>
  <c r="E27" i="1"/>
  <c r="D27" i="1"/>
  <c r="C27" i="1"/>
  <c r="I26" i="1"/>
  <c r="H26" i="1"/>
  <c r="G26" i="1"/>
  <c r="F26" i="1"/>
  <c r="E26" i="1"/>
  <c r="D26" i="1"/>
  <c r="C26" i="1"/>
  <c r="I25" i="1"/>
  <c r="H25" i="1"/>
  <c r="G25" i="1"/>
  <c r="F25" i="1"/>
  <c r="E25" i="1"/>
  <c r="D25" i="1"/>
  <c r="C25" i="1"/>
  <c r="I24" i="1"/>
  <c r="H24" i="1"/>
  <c r="G24" i="1"/>
  <c r="F24" i="1"/>
  <c r="E24" i="1"/>
  <c r="D24" i="1"/>
  <c r="C24" i="1"/>
  <c r="I23" i="1"/>
  <c r="H23" i="1"/>
  <c r="G23" i="1"/>
  <c r="F23" i="1"/>
  <c r="E23" i="1"/>
  <c r="D23" i="1"/>
  <c r="C23" i="1"/>
  <c r="I22" i="1"/>
  <c r="H22" i="1"/>
  <c r="G22" i="1"/>
  <c r="F22" i="1"/>
  <c r="E22" i="1"/>
  <c r="D22" i="1"/>
  <c r="C22" i="1"/>
  <c r="I21" i="1"/>
  <c r="H21" i="1"/>
  <c r="G21" i="1"/>
  <c r="F21" i="1"/>
  <c r="E21" i="1"/>
  <c r="D21" i="1"/>
  <c r="C21" i="1"/>
  <c r="I20" i="1"/>
  <c r="H20" i="1"/>
  <c r="G20" i="1"/>
  <c r="F20" i="1"/>
  <c r="E20" i="1"/>
  <c r="D20" i="1"/>
  <c r="C20" i="1"/>
  <c r="I19" i="1"/>
  <c r="H19" i="1"/>
  <c r="G19" i="1"/>
  <c r="F19" i="1"/>
  <c r="E19" i="1"/>
  <c r="D19" i="1"/>
  <c r="C19" i="1"/>
  <c r="I18" i="1"/>
  <c r="H18" i="1"/>
  <c r="G18" i="1"/>
  <c r="F18" i="1"/>
  <c r="E18" i="1"/>
  <c r="D18" i="1"/>
  <c r="C18" i="1"/>
  <c r="I17" i="1"/>
  <c r="H17" i="1"/>
  <c r="G17" i="1"/>
  <c r="F17" i="1"/>
  <c r="E17" i="1"/>
  <c r="D17" i="1"/>
  <c r="C17" i="1"/>
  <c r="I16" i="1"/>
  <c r="H16" i="1"/>
  <c r="G16" i="1"/>
  <c r="F16" i="1"/>
  <c r="E16" i="1"/>
  <c r="D16" i="1"/>
  <c r="C16" i="1"/>
  <c r="I15" i="1"/>
  <c r="H15" i="1"/>
  <c r="G15" i="1"/>
  <c r="F15" i="1"/>
  <c r="E15" i="1"/>
  <c r="D15" i="1"/>
  <c r="C15" i="1"/>
  <c r="I14" i="1"/>
  <c r="H14" i="1"/>
  <c r="G14" i="1"/>
  <c r="F14" i="1"/>
  <c r="E14" i="1"/>
  <c r="D14" i="1"/>
  <c r="C14" i="1"/>
  <c r="I13" i="1"/>
  <c r="H13" i="1"/>
  <c r="G13" i="1"/>
  <c r="F13" i="1"/>
  <c r="E13" i="1"/>
  <c r="D13" i="1"/>
  <c r="C13" i="1"/>
  <c r="I12" i="1"/>
  <c r="H12" i="1"/>
  <c r="G12" i="1"/>
  <c r="F12" i="1"/>
  <c r="E12" i="1"/>
  <c r="D12" i="1"/>
  <c r="C12" i="1"/>
  <c r="I11" i="1"/>
  <c r="H11" i="1"/>
  <c r="G11" i="1"/>
  <c r="F11" i="1"/>
  <c r="E11" i="1"/>
  <c r="D11" i="1"/>
  <c r="C11" i="1"/>
  <c r="I10" i="1"/>
  <c r="H10" i="1"/>
  <c r="G10" i="1"/>
  <c r="F10" i="1"/>
  <c r="E10" i="1"/>
  <c r="D10" i="1"/>
  <c r="C10" i="1"/>
  <c r="I9" i="1"/>
  <c r="H9" i="1"/>
  <c r="G9" i="1"/>
  <c r="F9" i="1"/>
  <c r="E9" i="1"/>
  <c r="D9" i="1"/>
  <c r="C9" i="1"/>
  <c r="I8" i="1"/>
  <c r="H8" i="1"/>
  <c r="G8" i="1"/>
  <c r="F8" i="1"/>
  <c r="E8" i="1"/>
  <c r="D8" i="1"/>
  <c r="C8" i="1"/>
  <c r="I7" i="1"/>
  <c r="H7" i="1"/>
  <c r="G7" i="1"/>
  <c r="F7" i="1"/>
  <c r="E7" i="1"/>
  <c r="D7" i="1"/>
  <c r="C7" i="1"/>
  <c r="I6" i="1"/>
  <c r="H6" i="1"/>
  <c r="G6" i="1"/>
  <c r="F6" i="1"/>
  <c r="E6" i="1"/>
  <c r="D6" i="1"/>
  <c r="C6" i="1"/>
  <c r="I5" i="1"/>
  <c r="H5" i="1"/>
  <c r="G5" i="1"/>
  <c r="F5" i="1"/>
  <c r="E5" i="1"/>
  <c r="D5" i="1"/>
  <c r="C5" i="1"/>
  <c r="I4" i="1"/>
  <c r="H4" i="1"/>
  <c r="G4" i="1"/>
  <c r="F4" i="1"/>
  <c r="E4" i="1"/>
  <c r="D4" i="1"/>
  <c r="C4" i="1"/>
  <c r="I3" i="1"/>
  <c r="H3" i="1"/>
  <c r="G3" i="1"/>
  <c r="F3" i="1"/>
  <c r="E3" i="1"/>
  <c r="D3" i="1"/>
  <c r="C3" i="1"/>
  <c r="C2" i="1"/>
  <c r="I2" i="1"/>
  <c r="H2" i="1"/>
  <c r="G2" i="1"/>
  <c r="F2" i="1"/>
  <c r="N2" i="1" a="1"/>
  <c r="N4" i="1" a="1"/>
  <c r="N6" i="1" a="1"/>
  <c r="N8" i="1" a="1"/>
  <c r="N10" i="1" a="1"/>
  <c r="N12" i="1" a="1"/>
  <c r="N14" i="1" a="1"/>
  <c r="N16" i="1" a="1"/>
  <c r="N18" i="1" a="1"/>
  <c r="N20" i="1" a="1"/>
  <c r="O2" i="1" a="1"/>
  <c r="O4" i="1" a="1"/>
  <c r="O6" i="1" a="1"/>
  <c r="O8" i="1" a="1"/>
  <c r="O10" i="1" a="1"/>
  <c r="O12" i="1" a="1"/>
  <c r="O14" i="1" a="1"/>
  <c r="O16" i="1" a="1"/>
  <c r="O18" i="1" a="1"/>
  <c r="O20" i="1" a="1"/>
  <c r="O20" i="1" l="1"/>
  <c r="O18" i="1"/>
  <c r="O16" i="1"/>
  <c r="O14" i="1"/>
  <c r="O12" i="1"/>
  <c r="O10" i="1"/>
  <c r="O8" i="1"/>
  <c r="O6" i="1"/>
  <c r="O4" i="1"/>
  <c r="O2" i="1"/>
  <c r="N20" i="1"/>
  <c r="N18" i="1"/>
  <c r="N16" i="1"/>
  <c r="N14" i="1"/>
  <c r="N12" i="1"/>
  <c r="N10" i="1"/>
  <c r="N8" i="1"/>
  <c r="N6" i="1"/>
  <c r="N4" i="1"/>
  <c r="N2" i="1"/>
  <c r="T3" i="1" s="1"/>
  <c r="E2" i="1"/>
  <c r="D2" i="1"/>
  <c r="R21" i="1" l="1"/>
  <c r="Q21" i="1"/>
  <c r="P21" i="1"/>
  <c r="S21" i="1"/>
  <c r="P19" i="1"/>
  <c r="S19" i="1"/>
  <c r="Q19" i="1"/>
  <c r="R19" i="1"/>
  <c r="S17" i="1"/>
  <c r="R17" i="1"/>
  <c r="Q17" i="1"/>
  <c r="P17" i="1"/>
  <c r="S15" i="1"/>
  <c r="R15" i="1"/>
  <c r="Q15" i="1"/>
  <c r="P15" i="1"/>
  <c r="S13" i="1"/>
  <c r="R13" i="1"/>
  <c r="Q13" i="1"/>
  <c r="P13" i="1"/>
  <c r="S11" i="1"/>
  <c r="R11" i="1"/>
  <c r="P11" i="1"/>
  <c r="Q11" i="1"/>
  <c r="S9" i="1"/>
  <c r="R9" i="1"/>
  <c r="Q9" i="1"/>
  <c r="P9" i="1"/>
  <c r="R7" i="1"/>
  <c r="Q7" i="1"/>
  <c r="P7" i="1"/>
  <c r="S7" i="1"/>
  <c r="Q5" i="1"/>
  <c r="S5" i="1"/>
  <c r="P5" i="1"/>
  <c r="R5" i="1"/>
  <c r="T21" i="1"/>
  <c r="T19" i="1"/>
  <c r="T17" i="1"/>
  <c r="T15" i="1"/>
  <c r="T13" i="1"/>
  <c r="T11" i="1"/>
  <c r="T9" i="1"/>
  <c r="T7" i="1"/>
  <c r="T5" i="1"/>
  <c r="P3" i="1"/>
  <c r="S3" i="1"/>
  <c r="Q3" i="1"/>
  <c r="R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<sst xmlns="http://schemas.openxmlformats.org/spreadsheetml/2006/main" count="156" uniqueCount="114">
  <si>
    <t>S.MSFT</t>
  </si>
  <si>
    <t>S.AAPL</t>
  </si>
  <si>
    <t>S.NVDA</t>
  </si>
  <si>
    <t>S.AMZN</t>
  </si>
  <si>
    <t>S.META</t>
  </si>
  <si>
    <t>S.GOOGL</t>
  </si>
  <si>
    <t>S.GOOG</t>
  </si>
  <si>
    <t>S.AVGO</t>
  </si>
  <si>
    <t>S.TSLA</t>
  </si>
  <si>
    <t>S.COST</t>
  </si>
  <si>
    <t>S.NFLX</t>
  </si>
  <si>
    <t>S.AMD</t>
  </si>
  <si>
    <t>S.ADBE</t>
  </si>
  <si>
    <t>S.PEP</t>
  </si>
  <si>
    <t>S.QCOM</t>
  </si>
  <si>
    <t>S.LIN</t>
  </si>
  <si>
    <t>S.AMAT</t>
  </si>
  <si>
    <t>S.CSCO</t>
  </si>
  <si>
    <t>S.INTU</t>
  </si>
  <si>
    <t>S.TXN</t>
  </si>
  <si>
    <t>S.AMGN</t>
  </si>
  <si>
    <t>S.ISRG</t>
  </si>
  <si>
    <t>S.CMCSA</t>
  </si>
  <si>
    <t>S.MU</t>
  </si>
  <si>
    <t>S.HON</t>
  </si>
  <si>
    <t>S.LRCX</t>
  </si>
  <si>
    <t>S.BKNG</t>
  </si>
  <si>
    <t>S.INTC</t>
  </si>
  <si>
    <t>S.VRTX</t>
  </si>
  <si>
    <t>S.ADI</t>
  </si>
  <si>
    <t>S.REGN</t>
  </si>
  <si>
    <t>S.PANW</t>
  </si>
  <si>
    <t>S.KLAC</t>
  </si>
  <si>
    <t>S.ADP</t>
  </si>
  <si>
    <t>S.TMUS</t>
  </si>
  <si>
    <t>S.SNPS</t>
  </si>
  <si>
    <t>S.SBUX</t>
  </si>
  <si>
    <t>S.CRWD</t>
  </si>
  <si>
    <t>S.MDLZ</t>
  </si>
  <si>
    <t>S.GILD</t>
  </si>
  <si>
    <t>S.CDNS</t>
  </si>
  <si>
    <t>S.NXPI</t>
  </si>
  <si>
    <t>S.ABNB</t>
  </si>
  <si>
    <t>S.CSX</t>
  </si>
  <si>
    <t>S.CEG</t>
  </si>
  <si>
    <t>S.ORLY</t>
  </si>
  <si>
    <t>S.CTAS</t>
  </si>
  <si>
    <t>S.PYPL</t>
  </si>
  <si>
    <t>S.ROP</t>
  </si>
  <si>
    <t>S.MAR</t>
  </si>
  <si>
    <t>S.PCAR</t>
  </si>
  <si>
    <t>S.ADSK</t>
  </si>
  <si>
    <t>S.ROST</t>
  </si>
  <si>
    <t>S.MCHP</t>
  </si>
  <si>
    <t>S.CPRT</t>
  </si>
  <si>
    <t>S.AEP</t>
  </si>
  <si>
    <t>S.DXCM</t>
  </si>
  <si>
    <t>S.IDXX</t>
  </si>
  <si>
    <t>S.MRNA</t>
  </si>
  <si>
    <t>S.VRSK</t>
  </si>
  <si>
    <t>S.FTNT</t>
  </si>
  <si>
    <t>S.PAYX</t>
  </si>
  <si>
    <t>S.FAST</t>
  </si>
  <si>
    <t>S.MNST</t>
  </si>
  <si>
    <t>S.FANG</t>
  </si>
  <si>
    <t>S.LULU</t>
  </si>
  <si>
    <t>S.KDP</t>
  </si>
  <si>
    <t>S.EXC</t>
  </si>
  <si>
    <t>S.BKR</t>
  </si>
  <si>
    <t>S.EA</t>
  </si>
  <si>
    <t>S.CTSH</t>
  </si>
  <si>
    <t>S.GEHC</t>
  </si>
  <si>
    <t>S.BIIB</t>
  </si>
  <si>
    <t>S.ODFL</t>
  </si>
  <si>
    <t>S.CSGP</t>
  </si>
  <si>
    <t>S.CDW</t>
  </si>
  <si>
    <t>S.XEL</t>
  </si>
  <si>
    <t>S.ON</t>
  </si>
  <si>
    <t>S.CHTR</t>
  </si>
  <si>
    <t>S.ANSS</t>
  </si>
  <si>
    <t>S.KHC</t>
  </si>
  <si>
    <t>S.TTWO</t>
  </si>
  <si>
    <t>S.DLTR</t>
  </si>
  <si>
    <t>S.WBD</t>
  </si>
  <si>
    <t>S.WBA</t>
  </si>
  <si>
    <t>Last</t>
  </si>
  <si>
    <t>NC</t>
  </si>
  <si>
    <t>%NC</t>
  </si>
  <si>
    <t>Open</t>
  </si>
  <si>
    <t>High</t>
  </si>
  <si>
    <t>Low</t>
  </si>
  <si>
    <t>Symbol</t>
  </si>
  <si>
    <t>Description</t>
  </si>
  <si>
    <t>W% NC</t>
  </si>
  <si>
    <t>M% NC</t>
  </si>
  <si>
    <t>A% NC</t>
  </si>
  <si>
    <t>S.ARM</t>
  </si>
  <si>
    <t>S.ASML</t>
  </si>
  <si>
    <t>S.AZN</t>
  </si>
  <si>
    <t>S.CCEP</t>
  </si>
  <si>
    <t>S.DASH</t>
  </si>
  <si>
    <t>S.DDOG</t>
  </si>
  <si>
    <t>S.GFS</t>
  </si>
  <si>
    <t>S.GRAL</t>
  </si>
  <si>
    <t>S.ILMN</t>
  </si>
  <si>
    <t>S.MDB</t>
  </si>
  <si>
    <t>S.MELI</t>
  </si>
  <si>
    <t>S.MRVL</t>
  </si>
  <si>
    <t>S.PDD</t>
  </si>
  <si>
    <t>S.TEAM</t>
  </si>
  <si>
    <t>S.TTD</t>
  </si>
  <si>
    <t>S.WDAY</t>
  </si>
  <si>
    <t>S.ZS</t>
  </si>
  <si>
    <t>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</si>
</sst>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u/>
      <sz val="11"/>
      <color theme="10"/>
      <name val="Century Gothic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2"/>
        </stop>
        <stop position="0.5">
          <color theme="0"/>
        </stop>
        <stop position="1">
          <color theme="2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0" xfId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0" fontId="1" fillId="2" borderId="0" xfId="0" applyNumberFormat="1" applyFont="1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1">
    <dxf>
      <font>
        <color theme="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2.8964306612053892</v>
        <stp/>
        <stp>StudyData</stp>
        <stp>S.BKR</stp>
        <stp>PCB</stp>
        <stp>BaseType=Index,Index=1</stp>
        <stp>Close</stp>
        <stp>A</stp>
        <stp/>
        <stp>all</stp>
        <stp/>
        <stp/>
        <stp/>
        <stp>T</stp>
        <tr r="L20" s="1"/>
      </tp>
      <tp t="s">
        <v>Linde PLC</v>
        <stp/>
        <stp>ContractData</stp>
        <stp>S.LIN</stp>
        <stp>LongDescription</stp>
        <stp/>
        <stp>T</stp>
        <tr r="C59" s="1"/>
      </tp>
      <tp t="s">
        <v>MongoDB, Inc. Class A</v>
        <stp/>
        <stp>ContractData</stp>
        <stp>S.MDB</stp>
        <stp>LongDescription</stp>
        <stp/>
        <stp>T</stp>
        <tr r="C64" s="1"/>
      </tp>
      <tp t="s">
        <v>Marriot International, Inc.</v>
        <stp/>
        <stp>ContractData</stp>
        <stp>S.MAR</stp>
        <stp>LongDescription</stp>
        <stp/>
        <stp>T</stp>
        <tr r="C62" s="1"/>
      </tp>
      <tp t="s">
        <v>The Kraft Heinz Company</v>
        <stp/>
        <stp>ContractData</stp>
        <stp>S.KHC</stp>
        <stp>LongDescription</stp>
        <stp/>
        <stp>T</stp>
        <tr r="C57" s="1"/>
      </tp>
      <tp t="s">
        <v>Keurig Dr Pepper Inc.</v>
        <stp/>
        <stp>ContractData</stp>
        <stp>S.KDP</stp>
        <stp>LongDescription</stp>
        <stp/>
        <stp>T</stp>
        <tr r="C56" s="1"/>
      </tp>
      <tp t="s">
        <v>Honeywell Intl</v>
        <stp/>
        <stp>ContractData</stp>
        <stp>S.HON</stp>
        <stp>LongDescription</stp>
        <stp/>
        <stp>T</stp>
        <tr r="C50" s="1"/>
      </tp>
      <tp t="s">
        <v>GLOBALFOUNDRIES Inc.</v>
        <stp/>
        <stp>ContractData</stp>
        <stp>S.GFS</stp>
        <stp>LongDescription</stp>
        <stp/>
        <stp>T</stp>
        <tr r="C45" s="1"/>
      </tp>
      <tp t="s">
        <v>Exelon Corporation</v>
        <stp/>
        <stp>ContractData</stp>
        <stp>S.EXC</stp>
        <stp>LongDescription</stp>
        <stp/>
        <stp>T</stp>
        <tr r="C40" s="1"/>
      </tp>
      <tp t="s">
        <v>Baker Hughes Company</v>
        <stp/>
        <stp>ContractData</stp>
        <stp>S.BKR</stp>
        <stp>LongDescription</stp>
        <stp/>
        <stp>T</stp>
        <tr r="C20" s="1"/>
      </tp>
      <tp t="s">
        <v>Constellation Energy Corporation</v>
        <stp/>
        <stp>ContractData</stp>
        <stp>S.CEG</stp>
        <stp>LongDescription</stp>
        <stp/>
        <stp>T</stp>
        <tr r="C24" s="1"/>
      </tp>
      <tp t="s">
        <v>CDW Corporation</v>
        <stp/>
        <stp>ContractData</stp>
        <stp>S.CDW</stp>
        <stp>LongDescription</stp>
        <stp/>
        <stp>T</stp>
        <tr r="C23" s="1"/>
      </tp>
      <tp t="s">
        <v>CSX Corporation</v>
        <stp/>
        <stp>ContractData</stp>
        <stp>S.CSX</stp>
        <stp>LongDescription</stp>
        <stp/>
        <stp>T</stp>
        <tr r="C32" s="1"/>
      </tp>
      <tp t="s">
        <v>Advanced Micro Devices</v>
        <stp/>
        <stp>ContractData</stp>
        <stp>S.AMD</stp>
        <stp>LongDescription</stp>
        <stp/>
        <stp>T</stp>
        <tr r="C10" s="1"/>
      </tp>
      <tp t="s">
        <v>American Electric Power Company, Inc.</v>
        <stp/>
        <stp>ContractData</stp>
        <stp>S.AEP</stp>
        <stp>LongDescription</stp>
        <stp/>
        <stp>T</stp>
        <tr r="C8" s="1"/>
      </tp>
      <tp t="s">
        <v>Auto Data Processing Inc</v>
        <stp/>
        <stp>ContractData</stp>
        <stp>S.ADP</stp>
        <stp>LongDescription</stp>
        <stp/>
        <stp>T</stp>
        <tr r="C6" s="1"/>
      </tp>
      <tp t="s">
        <v>Analog Devices Inc</v>
        <stp/>
        <stp>ContractData</stp>
        <stp>S.ADI</stp>
        <stp>LongDescription</stp>
        <stp/>
        <stp>T</stp>
        <tr r="C5" s="1"/>
      </tp>
      <tp t="s">
        <v>AstraZeneca plc ADS</v>
        <stp/>
        <stp>ContractData</stp>
        <stp>S.AZN</stp>
        <stp>LongDescription</stp>
        <stp/>
        <stp>T</stp>
        <tr r="C17" s="1"/>
      </tp>
      <tp t="s">
        <v>Arm Holdings plc</v>
        <stp/>
        <stp>ContractData</stp>
        <stp>S.ARM</stp>
        <stp>LongDescription</stp>
        <stp/>
        <stp>T</stp>
        <tr r="C14" s="1"/>
      </tp>
      <tp t="s">
        <v>Xcel Energy Inc</v>
        <stp/>
        <stp>ContractData</stp>
        <stp>S.XEL</stp>
        <stp>LongDescription</stp>
        <stp/>
        <stp>T</stp>
        <tr r="C102" s="1"/>
      </tp>
      <tp t="s">
        <v>Warner Bros. Discovery, Inc. Series A</v>
        <stp/>
        <stp>ContractData</stp>
        <stp>S.WBD</stp>
        <stp>LongDescription</stp>
        <stp/>
        <stp>T</stp>
        <tr r="C100" s="1"/>
      </tp>
      <tp t="s">
        <v>Walgreens Boots Alliance, Inc.</v>
        <stp/>
        <stp>ContractData</stp>
        <stp>S.WBA</stp>
        <stp>LongDescription</stp>
        <stp/>
        <stp>T</stp>
        <tr r="C99" s="1"/>
      </tp>
      <tp t="s">
        <v>Texas Instruments Inc</v>
        <stp/>
        <stp>ContractData</stp>
        <stp>S.TXN</stp>
        <stp>LongDescription</stp>
        <stp/>
        <stp>T</stp>
        <tr r="C96" s="1"/>
      </tp>
      <tp t="s">
        <v>The Trade Desk, Inc. Class A</v>
        <stp/>
        <stp>ContractData</stp>
        <stp>S.TTD</stp>
        <stp>LongDescription</stp>
        <stp/>
        <stp>T</stp>
        <tr r="C94" s="1"/>
      </tp>
      <tp t="s">
        <v>Roper Technologies, Inc.</v>
        <stp/>
        <stp>ContractData</stp>
        <stp>S.ROP</stp>
        <stp>LongDescription</stp>
        <stp/>
        <stp>T</stp>
        <tr r="C87" s="1"/>
      </tp>
      <tp t="s">
        <v>PepsiCo Inc</v>
        <stp/>
        <stp>ContractData</stp>
        <stp>S.PEP</stp>
        <stp>LongDescription</stp>
        <stp/>
        <stp>T</stp>
        <tr r="C83" s="1"/>
      </tp>
      <tp t="s">
        <v>PDD Holdings Inc.</v>
        <stp/>
        <stp>ContractData</stp>
        <stp>S.PDD</stp>
        <stp>LongDescription</stp>
        <stp/>
        <stp>T</stp>
        <tr r="C82" s="1"/>
      </tp>
      <tp t="s">
        <v/>
        <stp/>
        <stp>StudyData</stp>
        <stp>S.GFS</stp>
        <stp>PCB</stp>
        <stp>BaseType=Index,Index=1</stp>
        <stp>Close</stp>
        <stp>M</stp>
        <stp/>
        <stp>all</stp>
        <stp/>
        <stp/>
        <stp/>
        <stp>T</stp>
        <tr r="K45" s="1"/>
      </tp>
      <tp t="s">
        <v/>
        <stp/>
        <stp>StudyData</stp>
        <stp>S.AEP</stp>
        <stp>PCB</stp>
        <stp>BaseType=Index,Index=1</stp>
        <stp>Close</stp>
        <stp>M</stp>
        <stp/>
        <stp>all</stp>
        <stp/>
        <stp/>
        <stp/>
        <stp>T</stp>
        <tr r="K8" s="1"/>
      </tp>
      <tp t="s">
        <v/>
        <stp/>
        <stp>StudyData</stp>
        <stp>S.PEP</stp>
        <stp>PCB</stp>
        <stp>BaseType=Index,Index=1</stp>
        <stp>Close</stp>
        <stp>M</stp>
        <stp/>
        <stp>all</stp>
        <stp/>
        <stp/>
        <stp/>
        <stp>T</stp>
        <tr r="K83" s="1"/>
      </tp>
      <tp t="s">
        <v/>
        <stp/>
        <stp>StudyData</stp>
        <stp>S.CEG</stp>
        <stp>PCB</stp>
        <stp>BaseType=Index,Index=1</stp>
        <stp>Close</stp>
        <stp>M</stp>
        <stp/>
        <stp>all</stp>
        <stp/>
        <stp/>
        <stp/>
        <stp>T</stp>
        <tr r="K24" s="1"/>
      </tp>
      <tp>
        <v>6.8444119795471181</v>
        <stp/>
        <stp>StudyData</stp>
        <stp>S.LIN</stp>
        <stp>PCB</stp>
        <stp>BaseType=Index,Index=1</stp>
        <stp>Close</stp>
        <stp>A</stp>
        <stp/>
        <stp>all</stp>
        <stp/>
        <stp/>
        <stp/>
        <stp>T</stp>
        <tr r="L59" s="1"/>
      </tp>
      <tp t="s">
        <v/>
        <stp/>
        <stp>StudyData</stp>
        <stp>S.XEL</stp>
        <stp>PCB</stp>
        <stp>BaseType=Index,Index=1</stp>
        <stp>Close</stp>
        <stp>M</stp>
        <stp/>
        <stp>all</stp>
        <stp/>
        <stp/>
        <stp/>
        <stp>T</stp>
        <tr r="K102" s="1"/>
      </tp>
      <tp t="s">
        <v/>
        <stp/>
        <stp>StudyData</stp>
        <stp>S.KDP</stp>
        <stp>PCB</stp>
        <stp>BaseType=Index,Index=1</stp>
        <stp>Close</stp>
        <stp>M</stp>
        <stp/>
        <stp>all</stp>
        <stp/>
        <stp/>
        <stp/>
        <stp>T</stp>
        <tr r="K56" s="1"/>
      </tp>
      <tp t="s">
        <v/>
        <stp/>
        <stp>StudyData</stp>
        <stp>S.ADP</stp>
        <stp>PCB</stp>
        <stp>BaseType=Index,Index=1</stp>
        <stp>Close</stp>
        <stp>M</stp>
        <stp/>
        <stp>all</stp>
        <stp/>
        <stp/>
        <stp/>
        <stp>T</stp>
        <tr r="K6" s="1"/>
      </tp>
      <tp t="s">
        <v/>
        <stp/>
        <stp>StudyData</stp>
        <stp>S.CDW</stp>
        <stp>PCB</stp>
        <stp>BaseType=Index,Index=1</stp>
        <stp>Close</stp>
        <stp>M</stp>
        <stp/>
        <stp>all</stp>
        <stp/>
        <stp/>
        <stp/>
        <stp>T</stp>
        <tr r="K23" s="1"/>
      </tp>
      <tp>
        <v>-12.871822606814506</v>
        <stp/>
        <stp>StudyData</stp>
        <stp>S.KHC</stp>
        <stp>PCB</stp>
        <stp>BaseType=Index,Index=1</stp>
        <stp>Close</stp>
        <stp>A</stp>
        <stp/>
        <stp>all</stp>
        <stp/>
        <stp/>
        <stp/>
        <stp>T</stp>
        <tr r="L57" s="1"/>
      </tp>
      <tp t="s">
        <v/>
        <stp/>
        <stp>StudyData</stp>
        <stp>S.MDB</stp>
        <stp>PCB</stp>
        <stp>BaseType=Index,Index=1</stp>
        <stp>Close</stp>
        <stp>M</stp>
        <stp/>
        <stp>all</stp>
        <stp/>
        <stp/>
        <stp/>
        <stp>T</stp>
        <tr r="K64" s="1"/>
      </tp>
      <tp t="s">
        <v/>
        <stp/>
        <stp>StudyData</stp>
        <stp>S.PDD</stp>
        <stp>PCB</stp>
        <stp>BaseType=Index,Index=1</stp>
        <stp>Close</stp>
        <stp>M</stp>
        <stp/>
        <stp>all</stp>
        <stp/>
        <stp/>
        <stp/>
        <stp>T</stp>
        <tr r="K82" s="1"/>
      </tp>
      <tp t="s">
        <v/>
        <stp/>
        <stp>StudyData</stp>
        <stp>S.ADI</stp>
        <stp>PCB</stp>
        <stp>BaseType=Index,Index=1</stp>
        <stp>Close</stp>
        <stp>M</stp>
        <stp/>
        <stp>all</stp>
        <stp/>
        <stp/>
        <stp/>
        <stp>T</stp>
        <tr r="K5" s="1"/>
      </tp>
      <tp t="s">
        <v/>
        <stp/>
        <stp>StudyData</stp>
        <stp>S.CMCSA</stp>
        <stp>PCB</stp>
        <stp>BaseType=Index,Index=1</stp>
        <stp>Close</stp>
        <stp>M</stp>
        <stp/>
        <stp>all</stp>
        <stp/>
        <stp/>
        <stp/>
        <stp>T</stp>
        <tr r="K26" s="1"/>
      </tp>
      <tp>
        <v>3.3916026193664384</v>
        <stp/>
        <stp>StudyData</stp>
        <stp>S.ROP</stp>
        <stp>PCB</stp>
        <stp>BaseType=Index,Index=1</stp>
        <stp>Close</stp>
        <stp>A</stp>
        <stp/>
        <stp>all</stp>
        <stp/>
        <stp/>
        <stp/>
        <stp>T</stp>
        <tr r="L87" s="1"/>
      </tp>
      <tp>
        <v>1.8263316007820247</v>
        <stp/>
        <stp>StudyData</stp>
        <stp>S.HON</stp>
        <stp>PCB</stp>
        <stp>BaseType=Index,Index=1</stp>
        <stp>Close</stp>
        <stp>A</stp>
        <stp/>
        <stp>all</stp>
        <stp/>
        <stp/>
        <stp/>
        <stp>T</stp>
        <tr r="L50" s="1"/>
      </tp>
      <tp t="s">
        <v/>
        <stp/>
        <stp>StudyData</stp>
        <stp>S.EXC</stp>
        <stp>PCB</stp>
        <stp>BaseType=Index,Index=1</stp>
        <stp>Close</stp>
        <stp>W</stp>
        <stp/>
        <stp>all</stp>
        <stp/>
        <stp/>
        <stp/>
        <stp>T</stp>
        <tr r="J40" s="1"/>
      </tp>
      <tp t="s">
        <v/>
        <stp/>
        <stp>StudyData</stp>
        <stp>S.WBA</stp>
        <stp>PCB</stp>
        <stp>BaseType=Index,Index=1</stp>
        <stp>Close</stp>
        <stp>M</stp>
        <stp/>
        <stp>all</stp>
        <stp/>
        <stp/>
        <stp/>
        <stp>T</stp>
        <tr r="K99" s="1"/>
      </tp>
      <tp t="s">
        <v/>
        <stp/>
        <stp>StudyData</stp>
        <stp>S.WBD</stp>
        <stp>PCB</stp>
        <stp>BaseType=Index,Index=1</stp>
        <stp>Close</stp>
        <stp>M</stp>
        <stp/>
        <stp>all</stp>
        <stp/>
        <stp/>
        <stp/>
        <stp>T</stp>
        <tr r="K100" s="1"/>
      </tp>
      <tp t="s">
        <v/>
        <stp/>
        <stp>StudyData</stp>
        <stp>S.TXN</stp>
        <stp>PCB</stp>
        <stp>BaseType=Index,Index=1</stp>
        <stp>Close</stp>
        <stp>W</stp>
        <stp/>
        <stp>all</stp>
        <stp/>
        <stp/>
        <stp/>
        <stp>T</stp>
        <tr r="J96" s="1"/>
      </tp>
      <tp t="s">
        <v/>
        <stp/>
        <stp>StudyData</stp>
        <stp>S.MAR</stp>
        <stp>PCB</stp>
        <stp>BaseType=Index,Index=1</stp>
        <stp>Close</stp>
        <stp>M</stp>
        <stp/>
        <stp>all</stp>
        <stp/>
        <stp/>
        <stp/>
        <stp>T</stp>
        <tr r="K62" s="1"/>
      </tp>
      <tp>
        <v>10.040024421681034</v>
        <stp/>
        <stp>StudyData</stp>
        <stp>S.AMD</stp>
        <stp>PCB</stp>
        <stp>BaseType=Index,Index=1</stp>
        <stp>Close</stp>
        <stp>A</stp>
        <stp/>
        <stp>all</stp>
        <stp/>
        <stp/>
        <stp/>
        <stp>T</stp>
        <tr r="L10" s="1"/>
      </tp>
      <tp t="s">
        <v/>
        <stp/>
        <stp>StudyData</stp>
        <stp>S.AZN</stp>
        <stp>PCB</stp>
        <stp>BaseType=Index,Index=1</stp>
        <stp>Close</stp>
        <stp>W</stp>
        <stp/>
        <stp>all</stp>
        <stp/>
        <stp/>
        <stp/>
        <stp>T</stp>
        <tr r="J17" s="1"/>
      </tp>
      <tp>
        <v>-10.695553021664761</v>
        <stp/>
        <stp>StudyData</stp>
        <stp>S.CMCSA</stp>
        <stp>PCB</stp>
        <stp>BaseType=Index,Index=1</stp>
        <stp>Close</stp>
        <stp>A</stp>
        <stp/>
        <stp>all</stp>
        <stp/>
        <stp/>
        <stp/>
        <stp>T</stp>
        <tr r="L26" s="1"/>
      </tp>
      <tp t="s">
        <v/>
        <stp/>
        <stp>StudyData</stp>
        <stp>S.ROP</stp>
        <stp>PCB</stp>
        <stp>BaseType=Index,Index=1</stp>
        <stp>Close</stp>
        <stp>M</stp>
        <stp/>
        <stp>all</stp>
        <stp/>
        <stp/>
        <stp/>
        <stp>T</stp>
        <tr r="K87" s="1"/>
      </tp>
      <tp t="s">
        <v/>
        <stp/>
        <stp>StudyData</stp>
        <stp>S.HON</stp>
        <stp>PCB</stp>
        <stp>BaseType=Index,Index=1</stp>
        <stp>Close</stp>
        <stp>M</stp>
        <stp/>
        <stp>all</stp>
        <stp/>
        <stp/>
        <stp/>
        <stp>T</stp>
        <tr r="K50" s="1"/>
      </tp>
      <tp>
        <v>-53.695901953274607</v>
        <stp/>
        <stp>StudyData</stp>
        <stp>S.WBA</stp>
        <stp>PCB</stp>
        <stp>BaseType=Index,Index=1</stp>
        <stp>Close</stp>
        <stp>A</stp>
        <stp/>
        <stp>all</stp>
        <stp/>
        <stp/>
        <stp/>
        <stp>T</stp>
        <tr r="L99" s="1"/>
      </tp>
      <tp>
        <v>-34.622144112478033</v>
        <stp/>
        <stp>StudyData</stp>
        <stp>S.WBD</stp>
        <stp>PCB</stp>
        <stp>BaseType=Index,Index=1</stp>
        <stp>Close</stp>
        <stp>A</stp>
        <stp/>
        <stp>all</stp>
        <stp/>
        <stp/>
        <stp/>
        <stp>T</stp>
        <tr r="L100" s="1"/>
      </tp>
      <tp t="s">
        <v/>
        <stp/>
        <stp>StudyData</stp>
        <stp>S.TTD</stp>
        <stp>PCB</stp>
        <stp>BaseType=Index,Index=1</stp>
        <stp>Close</stp>
        <stp>W</stp>
        <stp/>
        <stp>all</stp>
        <stp/>
        <stp/>
        <stp/>
        <stp>T</stp>
        <tr r="J94" s="1"/>
      </tp>
      <tp t="s">
        <v/>
        <stp/>
        <stp>StudyData</stp>
        <stp>S.GOOGL</stp>
        <stp>PCB</stp>
        <stp>BaseType=Index,Index=1</stp>
        <stp>Close</stp>
        <stp>W</stp>
        <stp/>
        <stp>all</stp>
        <stp/>
        <stp/>
        <stp/>
        <stp>T</stp>
        <tr r="J48" s="1"/>
      </tp>
      <tp>
        <v>7.2103232672608844</v>
        <stp/>
        <stp>StudyData</stp>
        <stp>S.MAR</stp>
        <stp>PCB</stp>
        <stp>BaseType=Index,Index=1</stp>
        <stp>Close</stp>
        <stp>A</stp>
        <stp/>
        <stp>all</stp>
        <stp/>
        <stp/>
        <stp/>
        <stp>T</stp>
        <tr r="L62" s="1"/>
      </tp>
      <tp t="s">
        <v>Obligatory parameter &lt;contract&gt;(position - 1) is not specified</v>
        <stp/>
        <stp>StudyData</stp>
        <stp/>
        <stp>PCB</stp>
        <stp>BaseType=Index,Index=1</stp>
        <stp>Low</stp>
        <stp>W</stp>
        <stp/>
        <stp>all</stp>
        <stp/>
        <stp/>
        <stp/>
        <stp>T</stp>
        <tr r="R19" s="1"/>
        <tr r="R15" s="1"/>
        <tr r="R11" s="1"/>
        <tr r="R7" s="1"/>
        <tr r="R5" s="1"/>
        <tr r="R9" s="1"/>
        <tr r="R13" s="1"/>
        <tr r="R17" s="1"/>
        <tr r="R3" s="1"/>
        <tr r="R21" s="1"/>
      </tp>
      <tp t="s">
        <v/>
        <stp/>
        <stp>StudyData</stp>
        <stp>S.AMD</stp>
        <stp>PCB</stp>
        <stp>BaseType=Index,Index=1</stp>
        <stp>Close</stp>
        <stp>M</stp>
        <stp/>
        <stp>all</stp>
        <stp/>
        <stp/>
        <stp/>
        <stp>T</stp>
        <tr r="K10" s="1"/>
      </tp>
      <tp t="s">
        <v/>
        <stp/>
        <stp>StudyData</stp>
        <stp>S.BKR</stp>
        <stp>PCB</stp>
        <stp>BaseType=Index,Index=1</stp>
        <stp>Close</stp>
        <stp>M</stp>
        <stp/>
        <stp>all</stp>
        <stp/>
        <stp/>
        <stp/>
        <stp>T</stp>
        <tr r="K20" s="1"/>
      </tp>
      <tp>
        <v>-16.567656765676567</v>
        <stp/>
        <stp>StudyData</stp>
        <stp>S.GFS</stp>
        <stp>PCB</stp>
        <stp>BaseType=Index,Index=1</stp>
        <stp>Close</stp>
        <stp>A</stp>
        <stp/>
        <stp>all</stp>
        <stp/>
        <stp/>
        <stp/>
        <stp>T</stp>
        <tr r="L45" s="1"/>
      </tp>
      <tp>
        <v>8.027579413937449</v>
        <stp/>
        <stp>StudyData</stp>
        <stp>S.AEP</stp>
        <stp>PCB</stp>
        <stp>BaseType=Index,Index=1</stp>
        <stp>Close</stp>
        <stp>A</stp>
        <stp/>
        <stp>all</stp>
        <stp/>
        <stp/>
        <stp/>
        <stp>T</stp>
        <tr r="L8" s="1"/>
      </tp>
      <tp>
        <v>-2.8909561940650002</v>
        <stp/>
        <stp>StudyData</stp>
        <stp>S.PEP</stp>
        <stp>PCB</stp>
        <stp>BaseType=Index,Index=1</stp>
        <stp>Close</stp>
        <stp>A</stp>
        <stp/>
        <stp>all</stp>
        <stp/>
        <stp/>
        <stp/>
        <stp>T</stp>
        <tr r="L83" s="1"/>
      </tp>
      <tp t="s">
        <v/>
        <stp/>
        <stp>StudyData</stp>
        <stp>S.CSX</stp>
        <stp>PCB</stp>
        <stp>BaseType=Index,Index=1</stp>
        <stp>Close</stp>
        <stp>W</stp>
        <stp/>
        <stp>all</stp>
        <stp/>
        <stp/>
        <stp/>
        <stp>T</stp>
        <tr r="J32" s="1"/>
      </tp>
      <tp>
        <v>71.332021558730432</v>
        <stp/>
        <stp>StudyData</stp>
        <stp>S.CEG</stp>
        <stp>PCB</stp>
        <stp>BaseType=Index,Index=1</stp>
        <stp>Close</stp>
        <stp>A</stp>
        <stp/>
        <stp>all</stp>
        <stp/>
        <stp/>
        <stp/>
        <stp>T</stp>
        <tr r="L24" s="1"/>
      </tp>
      <tp t="s">
        <v/>
        <stp/>
        <stp>StudyData</stp>
        <stp>S.LIN</stp>
        <stp>PCB</stp>
        <stp>BaseType=Index,Index=1</stp>
        <stp>Close</stp>
        <stp>M</stp>
        <stp/>
        <stp>all</stp>
        <stp/>
        <stp/>
        <stp/>
        <stp>T</stp>
        <tr r="K59" s="1"/>
      </tp>
      <tp>
        <v>-13.729607494750445</v>
        <stp/>
        <stp>StudyData</stp>
        <stp>S.XEL</stp>
        <stp>PCB</stp>
        <stp>BaseType=Index,Index=1</stp>
        <stp>Close</stp>
        <stp>A</stp>
        <stp/>
        <stp>all</stp>
        <stp/>
        <stp/>
        <stp/>
        <stp>T</stp>
        <tr r="L102" s="1"/>
      </tp>
      <tp t="s">
        <v>Obligatory parameter &lt;contract&gt;(position - 1) is not specified</v>
        <stp/>
        <stp>StudyData</stp>
        <stp/>
        <stp>PCB</stp>
        <stp>BaseType=Index,Index=1</stp>
        <stp>Open</stp>
        <stp>W</stp>
        <stp/>
        <stp>all</stp>
        <stp/>
        <stp/>
        <stp/>
        <stp>T</stp>
        <tr r="S3" s="1"/>
        <tr r="S19" s="1"/>
        <tr r="S11" s="1"/>
        <tr r="S15" s="1"/>
        <tr r="S21" s="1"/>
        <tr r="S5" s="1"/>
        <tr r="S7" s="1"/>
        <tr r="S9" s="1"/>
        <tr r="S13" s="1"/>
        <tr r="S17" s="1"/>
      </tp>
      <tp>
        <v>0.24009603841536101</v>
        <stp/>
        <stp>StudyData</stp>
        <stp>S.KDP</stp>
        <stp>PCB</stp>
        <stp>BaseType=Index,Index=1</stp>
        <stp>Close</stp>
        <stp>A</stp>
        <stp/>
        <stp>all</stp>
        <stp/>
        <stp/>
        <stp/>
        <stp>T</stp>
        <tr r="L56" s="1"/>
      </tp>
      <tp>
        <v>2.455251749152251</v>
        <stp/>
        <stp>StudyData</stp>
        <stp>S.ADP</stp>
        <stp>PCB</stp>
        <stp>BaseType=Index,Index=1</stp>
        <stp>Close</stp>
        <stp>A</stp>
        <stp/>
        <stp>all</stp>
        <stp/>
        <stp/>
        <stp/>
        <stp>T</stp>
        <tr r="L6" s="1"/>
      </tp>
      <tp>
        <v>-1.530881576632056</v>
        <stp/>
        <stp>StudyData</stp>
        <stp>S.CDW</stp>
        <stp>PCB</stp>
        <stp>BaseType=Index,Index=1</stp>
        <stp>Close</stp>
        <stp>A</stp>
        <stp/>
        <stp>all</stp>
        <stp/>
        <stp/>
        <stp/>
        <stp>T</stp>
        <tr r="L23" s="1"/>
      </tp>
      <tp t="s">
        <v/>
        <stp/>
        <stp>StudyData</stp>
        <stp>S.KHC</stp>
        <stp>PCB</stp>
        <stp>BaseType=Index,Index=1</stp>
        <stp>Close</stp>
        <stp>M</stp>
        <stp/>
        <stp>all</stp>
        <stp/>
        <stp/>
        <stp/>
        <stp>T</stp>
        <tr r="K57" s="1"/>
      </tp>
      <tp>
        <v>-38.862663568545926</v>
        <stp/>
        <stp>StudyData</stp>
        <stp>S.MDB</stp>
        <stp>PCB</stp>
        <stp>BaseType=Index,Index=1</stp>
        <stp>Close</stp>
        <stp>A</stp>
        <stp/>
        <stp>all</stp>
        <stp/>
        <stp/>
        <stp/>
        <stp>T</stp>
        <tr r="L64" s="1"/>
      </tp>
      <tp>
        <v>-9.1312965620941924</v>
        <stp/>
        <stp>StudyData</stp>
        <stp>S.PDD</stp>
        <stp>PCB</stp>
        <stp>BaseType=Index,Index=1</stp>
        <stp>Close</stp>
        <stp>A</stp>
        <stp/>
        <stp>all</stp>
        <stp/>
        <stp/>
        <stp/>
        <stp>T</stp>
        <tr r="L82" s="1"/>
      </tp>
      <tp>
        <v>14.95769540692989</v>
        <stp/>
        <stp>StudyData</stp>
        <stp>S.ADI</stp>
        <stp>PCB</stp>
        <stp>BaseType=Index,Index=1</stp>
        <stp>Close</stp>
        <stp>A</stp>
        <stp/>
        <stp>all</stp>
        <stp/>
        <stp/>
        <stp/>
        <stp>T</stp>
        <tr r="L5" s="1"/>
      </tp>
      <tp t="s">
        <v/>
        <stp/>
        <stp>StudyData</stp>
        <stp>S.ARM</stp>
        <stp>PCB</stp>
        <stp>BaseType=Index,Index=1</stp>
        <stp>Close</stp>
        <stp>W</stp>
        <stp/>
        <stp>all</stp>
        <stp/>
        <stp/>
        <stp/>
        <stp>T</stp>
        <tr r="J14" s="1"/>
      </tp>
      <tp t="s">
        <v/>
        <stp/>
        <stp>StudyData</stp>
        <stp>S.GOOGL</stp>
        <stp>PCB</stp>
        <stp>BaseType=Index,Index=1</stp>
        <stp>Close</stp>
        <stp>M</stp>
        <stp/>
        <stp>all</stp>
        <stp/>
        <stp/>
        <stp/>
        <stp>T</stp>
        <tr r="K48" s="1"/>
      </tp>
      <tp t="s">
        <v/>
        <stp/>
        <stp>StudyData</stp>
        <stp>S.AMD</stp>
        <stp>PCB</stp>
        <stp>BaseType=Index,Index=1</stp>
        <stp>Close</stp>
        <stp>W</stp>
        <stp/>
        <stp>all</stp>
        <stp/>
        <stp/>
        <stp/>
        <stp>T</stp>
        <tr r="J10" s="1"/>
      </tp>
      <tp>
        <v>15.798069784706758</v>
        <stp/>
        <stp>StudyData</stp>
        <stp>S.AZN</stp>
        <stp>PCB</stp>
        <stp>BaseType=Index,Index=1</stp>
        <stp>Close</stp>
        <stp>A</stp>
        <stp/>
        <stp>all</stp>
        <stp/>
        <stp/>
        <stp/>
        <stp>T</stp>
        <tr r="L17" s="1"/>
      </tp>
      <tp t="s">
        <v/>
        <stp/>
        <stp>StudyData</stp>
        <stp>S.ROP</stp>
        <stp>PCB</stp>
        <stp>BaseType=Index,Index=1</stp>
        <stp>Close</stp>
        <stp>W</stp>
        <stp/>
        <stp>all</stp>
        <stp/>
        <stp/>
        <stp/>
        <stp>T</stp>
        <tr r="J87" s="1"/>
      </tp>
      <tp t="s">
        <v/>
        <stp/>
        <stp>StudyData</stp>
        <stp>S.HON</stp>
        <stp>PCB</stp>
        <stp>BaseType=Index,Index=1</stp>
        <stp>Close</stp>
        <stp>W</stp>
        <stp/>
        <stp>all</stp>
        <stp/>
        <stp/>
        <stp/>
        <stp>T</stp>
        <tr r="J50" s="1"/>
      </tp>
      <tp>
        <v>-3.5933147632311955</v>
        <stp/>
        <stp>StudyData</stp>
        <stp>S.EXC</stp>
        <stp>PCB</stp>
        <stp>BaseType=Index,Index=1</stp>
        <stp>Close</stp>
        <stp>A</stp>
        <stp/>
        <stp>all</stp>
        <stp/>
        <stp/>
        <stp/>
        <stp>T</stp>
        <tr r="L40" s="1"/>
      </tp>
      <tp t="s">
        <v/>
        <stp/>
        <stp>StudyData</stp>
        <stp>S.TTD</stp>
        <stp>PCB</stp>
        <stp>BaseType=Index,Index=1</stp>
        <stp>Close</stp>
        <stp>M</stp>
        <stp/>
        <stp>all</stp>
        <stp/>
        <stp/>
        <stp/>
        <stp>T</stp>
        <tr r="K94" s="1"/>
      </tp>
      <tp>
        <v>14.12061480699284</v>
        <stp/>
        <stp>StudyData</stp>
        <stp>S.TXN</stp>
        <stp>PCB</stp>
        <stp>BaseType=Index,Index=1</stp>
        <stp>Close</stp>
        <stp>A</stp>
        <stp/>
        <stp>all</stp>
        <stp/>
        <stp/>
        <stp/>
        <stp>T</stp>
        <tr r="L96" s="1"/>
      </tp>
      <tp t="s">
        <v/>
        <stp/>
        <stp>StudyData</stp>
        <stp>S.CSX</stp>
        <stp>PCB</stp>
        <stp>BaseType=Index,Index=1</stp>
        <stp>Close</stp>
        <stp>M</stp>
        <stp/>
        <stp>all</stp>
        <stp/>
        <stp/>
        <stp/>
        <stp>T</stp>
        <tr r="K32" s="1"/>
      </tp>
      <tp t="s">
        <v/>
        <stp/>
        <stp>StudyData</stp>
        <stp>S.LIN</stp>
        <stp>PCB</stp>
        <stp>BaseType=Index,Index=1</stp>
        <stp>Close</stp>
        <stp>W</stp>
        <stp/>
        <stp>all</stp>
        <stp/>
        <stp/>
        <stp/>
        <stp>T</stp>
        <tr r="J59" s="1"/>
      </tp>
      <tp t="s">
        <v/>
        <stp/>
        <stp>StudyData</stp>
        <stp>S.KHC</stp>
        <stp>PCB</stp>
        <stp>BaseType=Index,Index=1</stp>
        <stp>Close</stp>
        <stp>W</stp>
        <stp/>
        <stp>all</stp>
        <stp/>
        <stp/>
        <stp/>
        <stp>T</stp>
        <tr r="J57" s="1"/>
      </tp>
      <tp t="s">
        <v/>
        <stp/>
        <stp>StudyData</stp>
        <stp>S.ARM</stp>
        <stp>PCB</stp>
        <stp>BaseType=Index,Index=1</stp>
        <stp>Close</stp>
        <stp>M</stp>
        <stp/>
        <stp>all</stp>
        <stp/>
        <stp/>
        <stp/>
        <stp>T</stp>
        <tr r="K14" s="1"/>
      </tp>
      <tp t="s">
        <v/>
        <stp/>
        <stp>StudyData</stp>
        <stp>S.BKR</stp>
        <stp>PCB</stp>
        <stp>BaseType=Index,Index=1</stp>
        <stp>Close</stp>
        <stp>W</stp>
        <stp/>
        <stp>all</stp>
        <stp/>
        <stp/>
        <stp/>
        <stp>T</stp>
        <tr r="J20" s="1"/>
      </tp>
      <tp t="s">
        <v>Obligatory parameter &lt;contract&gt;(position - 1) is not specified</v>
        <stp/>
        <stp>StudyData</stp>
        <stp/>
        <stp>PCB</stp>
        <stp>BaseType=Index,Index=1</stp>
        <stp>High</stp>
        <stp>W</stp>
        <stp/>
        <stp>all</stp>
        <stp/>
        <stp/>
        <stp/>
        <stp>T</stp>
        <tr r="Q3" s="1"/>
        <tr r="Q15" s="1"/>
        <tr r="Q19" s="1"/>
        <tr r="Q7" s="1"/>
        <tr r="Q11" s="1"/>
        <tr r="Q9" s="1"/>
        <tr r="Q13" s="1"/>
        <tr r="Q17" s="1"/>
        <tr r="Q21" s="1"/>
        <tr r="Q5" s="1"/>
      </tp>
      <tp t="s">
        <v/>
        <stp/>
        <stp>StudyData</stp>
        <stp>S.AEP</stp>
        <stp>PCB</stp>
        <stp>BaseType=Index,Index=1</stp>
        <stp>Close</stp>
        <stp>W</stp>
        <stp/>
        <stp>all</stp>
        <stp/>
        <stp/>
        <stp/>
        <stp>T</stp>
        <tr r="J8" s="1"/>
      </tp>
      <tp t="s">
        <v/>
        <stp/>
        <stp>StudyData</stp>
        <stp>S.PEP</stp>
        <stp>PCB</stp>
        <stp>BaseType=Index,Index=1</stp>
        <stp>Close</stp>
        <stp>W</stp>
        <stp/>
        <stp>all</stp>
        <stp/>
        <stp/>
        <stp/>
        <stp>T</stp>
        <tr r="J83" s="1"/>
      </tp>
      <tp>
        <v>-3.5188924141909395</v>
        <stp/>
        <stp>StudyData</stp>
        <stp>S.CSX</stp>
        <stp>PCB</stp>
        <stp>BaseType=Index,Index=1</stp>
        <stp>Close</stp>
        <stp>A</stp>
        <stp/>
        <stp>all</stp>
        <stp/>
        <stp/>
        <stp/>
        <stp>T</stp>
        <tr r="L32" s="1"/>
      </tp>
      <tp t="s">
        <v/>
        <stp/>
        <stp>StudyData</stp>
        <stp>S.CEG</stp>
        <stp>PCB</stp>
        <stp>BaseType=Index,Index=1</stp>
        <stp>Close</stp>
        <stp>W</stp>
        <stp/>
        <stp>all</stp>
        <stp/>
        <stp/>
        <stp/>
        <stp>T</stp>
        <tr r="J24" s="1"/>
      </tp>
      <tp t="s">
        <v/>
        <stp/>
        <stp>StudyData</stp>
        <stp>S.XEL</stp>
        <stp>PCB</stp>
        <stp>BaseType=Index,Index=1</stp>
        <stp>Close</stp>
        <stp>W</stp>
        <stp/>
        <stp>all</stp>
        <stp/>
        <stp/>
        <stp/>
        <stp>T</stp>
        <tr r="J102" s="1"/>
      </tp>
      <tp t="s">
        <v/>
        <stp/>
        <stp>StudyData</stp>
        <stp>S.KDP</stp>
        <stp>PCB</stp>
        <stp>BaseType=Index,Index=1</stp>
        <stp>Close</stp>
        <stp>W</stp>
        <stp/>
        <stp>all</stp>
        <stp/>
        <stp/>
        <stp/>
        <stp>T</stp>
        <tr r="J56" s="1"/>
      </tp>
      <tp t="s">
        <v/>
        <stp/>
        <stp>StudyData</stp>
        <stp>S.ADP</stp>
        <stp>PCB</stp>
        <stp>BaseType=Index,Index=1</stp>
        <stp>Close</stp>
        <stp>W</stp>
        <stp/>
        <stp>all</stp>
        <stp/>
        <stp/>
        <stp/>
        <stp>T</stp>
        <tr r="J6" s="1"/>
      </tp>
      <tp t="s">
        <v/>
        <stp/>
        <stp>StudyData</stp>
        <stp>S.CDW</stp>
        <stp>PCB</stp>
        <stp>BaseType=Index,Index=1</stp>
        <stp>Close</stp>
        <stp>W</stp>
        <stp/>
        <stp>all</stp>
        <stp/>
        <stp/>
        <stp/>
        <stp>T</stp>
        <tr r="J23" s="1"/>
      </tp>
      <tp t="s">
        <v/>
        <stp/>
        <stp>StudyData</stp>
        <stp>S.MDB</stp>
        <stp>PCB</stp>
        <stp>BaseType=Index,Index=1</stp>
        <stp>Close</stp>
        <stp>W</stp>
        <stp/>
        <stp>all</stp>
        <stp/>
        <stp/>
        <stp/>
        <stp>T</stp>
        <tr r="J64" s="1"/>
      </tp>
      <tp t="s">
        <v/>
        <stp/>
        <stp>StudyData</stp>
        <stp>S.PDD</stp>
        <stp>PCB</stp>
        <stp>BaseType=Index,Index=1</stp>
        <stp>Close</stp>
        <stp>W</stp>
        <stp/>
        <stp>all</stp>
        <stp/>
        <stp/>
        <stp/>
        <stp>T</stp>
        <tr r="J82" s="1"/>
      </tp>
      <tp t="s">
        <v/>
        <stp/>
        <stp>StudyData</stp>
        <stp>S.ADI</stp>
        <stp>PCB</stp>
        <stp>BaseType=Index,Index=1</stp>
        <stp>Close</stp>
        <stp>W</stp>
        <stp/>
        <stp>all</stp>
        <stp/>
        <stp/>
        <stp/>
        <stp>T</stp>
        <tr r="J5" s="1"/>
      </tp>
      <tp>
        <v>117.75352675006656</v>
        <stp/>
        <stp>StudyData</stp>
        <stp>S.ARM</stp>
        <stp>PCB</stp>
        <stp>BaseType=Index,Index=1</stp>
        <stp>Close</stp>
        <stp>A</stp>
        <stp/>
        <stp>all</stp>
        <stp/>
        <stp/>
        <stp/>
        <stp>T</stp>
        <tr r="L14" s="1"/>
      </tp>
      <tp t="s">
        <v>Obligatory parameter &lt;contract&gt;(position - 1) is not specified</v>
        <stp/>
        <stp>StudyData</stp>
        <stp/>
        <stp>PCB</stp>
        <stp>BaseType=Index,Index=1</stp>
        <stp>Close</stp>
        <stp>W</stp>
        <stp>-1</stp>
        <stp>all</stp>
        <stp/>
        <stp/>
        <stp/>
        <stp>T</stp>
        <tr r="T17" s="1"/>
        <tr r="T15" s="1"/>
        <tr r="T5" s="1"/>
        <tr r="T21" s="1"/>
        <tr r="T7" s="1"/>
        <tr r="T19" s="1"/>
        <tr r="T9" s="1"/>
        <tr r="T11" s="1"/>
        <tr r="T13" s="1"/>
        <tr r="T3" s="1"/>
      </tp>
      <tp t="s">
        <v/>
        <stp/>
        <stp>StudyData</stp>
        <stp>S.GFS</stp>
        <stp>PCB</stp>
        <stp>BaseType=Index,Index=1</stp>
        <stp>Close</stp>
        <stp>W</stp>
        <stp/>
        <stp>all</stp>
        <stp/>
        <stp/>
        <stp/>
        <stp>T</stp>
        <tr r="J45" s="1"/>
      </tp>
      <tp>
        <v>30.395876583864275</v>
        <stp/>
        <stp>StudyData</stp>
        <stp>S.GOOGL</stp>
        <stp>PCB</stp>
        <stp>BaseType=Index,Index=1</stp>
        <stp>Close</stp>
        <stp>A</stp>
        <stp/>
        <stp>all</stp>
        <stp/>
        <stp/>
        <stp/>
        <stp>T</stp>
        <tr r="L48" s="1"/>
      </tp>
      <tp t="s">
        <v/>
        <stp/>
        <stp>StudyData</stp>
        <stp>S.MAR</stp>
        <stp>PCB</stp>
        <stp>BaseType=Index,Index=1</stp>
        <stp>Close</stp>
        <stp>W</stp>
        <stp/>
        <stp>all</stp>
        <stp/>
        <stp/>
        <stp/>
        <stp>T</stp>
        <tr r="J62" s="1"/>
      </tp>
      <tp t="s">
        <v/>
        <stp/>
        <stp>StudyData</stp>
        <stp>S.AZN</stp>
        <stp>PCB</stp>
        <stp>BaseType=Index,Index=1</stp>
        <stp>Close</stp>
        <stp>M</stp>
        <stp/>
        <stp>all</stp>
        <stp/>
        <stp/>
        <stp/>
        <stp>T</stp>
        <tr r="K17" s="1"/>
      </tp>
      <tp t="s">
        <v/>
        <stp/>
        <stp>StudyData</stp>
        <stp>S.CMCSA</stp>
        <stp>PCB</stp>
        <stp>BaseType=Index,Index=1</stp>
        <stp>Close</stp>
        <stp>W</stp>
        <stp/>
        <stp>all</stp>
        <stp/>
        <stp/>
        <stp/>
        <stp>T</stp>
        <tr r="J26" s="1"/>
      </tp>
      <tp t="s">
        <v/>
        <stp/>
        <stp>StudyData</stp>
        <stp>S.EXC</stp>
        <stp>PCB</stp>
        <stp>BaseType=Index,Index=1</stp>
        <stp>Close</stp>
        <stp>M</stp>
        <stp/>
        <stp>all</stp>
        <stp/>
        <stp/>
        <stp/>
        <stp>T</stp>
        <tr r="K40" s="1"/>
      </tp>
      <tp t="s">
        <v/>
        <stp/>
        <stp>StudyData</stp>
        <stp>S.WBA</stp>
        <stp>PCB</stp>
        <stp>BaseType=Index,Index=1</stp>
        <stp>Close</stp>
        <stp>W</stp>
        <stp/>
        <stp>all</stp>
        <stp/>
        <stp/>
        <stp/>
        <stp>T</stp>
        <tr r="J99" s="1"/>
      </tp>
      <tp t="s">
        <v/>
        <stp/>
        <stp>StudyData</stp>
        <stp>S.WBD</stp>
        <stp>PCB</stp>
        <stp>BaseType=Index,Index=1</stp>
        <stp>Close</stp>
        <stp>W</stp>
        <stp/>
        <stp>all</stp>
        <stp/>
        <stp/>
        <stp/>
        <stp>T</stp>
        <tr r="J100" s="1"/>
      </tp>
      <tp>
        <v>35.728182323513053</v>
        <stp/>
        <stp>StudyData</stp>
        <stp>S.TTD</stp>
        <stp>PCB</stp>
        <stp>BaseType=Index,Index=1</stp>
        <stp>Close</stp>
        <stp>A</stp>
        <stp/>
        <stp>all</stp>
        <stp/>
        <stp/>
        <stp/>
        <stp>T</stp>
        <tr r="L94" s="1"/>
      </tp>
      <tp t="s">
        <v/>
        <stp/>
        <stp>StudyData</stp>
        <stp>S.TXN</stp>
        <stp>PCB</stp>
        <stp>BaseType=Index,Index=1</stp>
        <stp>Close</stp>
        <stp>M</stp>
        <stp/>
        <stp>all</stp>
        <stp/>
        <stp/>
        <stp/>
        <stp>T</stp>
        <tr r="K96" s="1"/>
      </tp>
      <tp>
        <v>68.55</v>
        <stp/>
        <stp>ContractData</stp>
        <stp>S.ON</stp>
        <stp>LastTrade</stp>
        <stp/>
        <stp>T</stp>
        <tr r="D77" s="1"/>
      </tp>
      <tp t="s">
        <v/>
        <stp/>
        <stp>ContractData</stp>
        <stp>S.QCOM</stp>
        <stp>PerCentNetLastTrade</stp>
        <stp/>
        <stp>T</stp>
        <tr r="F85" s="1"/>
      </tp>
      <tp t="s">
        <v/>
        <stp/>
        <stp>ContractData</stp>
        <stp>S.AMD</stp>
        <stp>NetLastTradeToday</stp>
        <stp/>
        <stp>T</stp>
        <tr r="E10" s="1"/>
      </tp>
      <tp>
        <v>50.56</v>
        <stp/>
        <stp>ContractData</stp>
        <stp>S.GFS</stp>
        <stp>LastTrade</stp>
        <stp/>
        <stp>T</stp>
        <tr r="D45" s="1"/>
      </tp>
      <tp t="s">
        <v/>
        <stp/>
        <stp>ContractData</stp>
        <stp>S.EA</stp>
        <stp>NetLastTradeToday</stp>
        <stp/>
        <stp>T</stp>
        <tr r="E39" s="1"/>
      </tp>
      <tp t="s">
        <v/>
        <stp/>
        <stp>ContractData</stp>
        <stp>S.PYPL</stp>
        <stp>PerCentNetLastTrade</stp>
        <stp/>
        <stp>T</stp>
        <tr r="F84" s="1"/>
      </tp>
      <tp t="s">
        <v/>
        <stp/>
        <stp>ContractData</stp>
        <stp>S.PANW</stp>
        <stp>PerCentNetLastTrade</stp>
        <stp/>
        <stp>T</stp>
        <tr r="F79" s="1"/>
      </tp>
      <tp t="s">
        <v/>
        <stp/>
        <stp>ContractData</stp>
        <stp>S.PAYX</stp>
        <stp>PerCentNetLastTrade</stp>
        <stp/>
        <stp>T</stp>
        <tr r="F80" s="1"/>
      </tp>
      <tp t="s">
        <v/>
        <stp/>
        <stp>ContractData</stp>
        <stp>S.PCAR</stp>
        <stp>PerCentNetLastTrade</stp>
        <stp/>
        <stp>T</stp>
        <tr r="F81" s="1"/>
      </tp>
      <tp t="s">
        <v/>
        <stp/>
        <stp>ContractData</stp>
        <stp>S.GOOGL</stp>
        <stp>NetLastTradeToday</stp>
        <stp/>
        <stp>T</stp>
        <tr r="E48" s="1"/>
      </tp>
      <tp>
        <v>131.53</v>
        <stp/>
        <stp>ContractData</stp>
        <stp>S.MU</stp>
        <stp>LastTrade</stp>
        <stp/>
        <stp>T</stp>
        <tr r="D72" s="1"/>
      </tp>
      <tp>
        <v>228.26</v>
        <stp/>
        <stp>ContractData</stp>
        <stp>S.ADI</stp>
        <stp>LastTrade</stp>
        <stp/>
        <stp>T</stp>
        <tr r="D5" s="1"/>
      </tp>
      <tp>
        <v>132.94999999999999</v>
        <stp/>
        <stp>ContractData</stp>
        <stp>S.PDD</stp>
        <stp>LastTrade</stp>
        <stp/>
        <stp>T</stp>
        <tr r="D82" s="1"/>
      </tp>
      <tp t="s">
        <v/>
        <stp/>
        <stp>ContractData</stp>
        <stp>S.ROP</stp>
        <stp>NetLastTradeToday</stp>
        <stp/>
        <stp>T</stp>
        <tr r="E87" s="1"/>
      </tp>
      <tp>
        <v>249.96</v>
        <stp/>
        <stp>ContractData</stp>
        <stp>S.MDB</stp>
        <stp>LastTrade</stp>
        <stp/>
        <stp>T</stp>
        <tr r="D64" s="1"/>
      </tp>
      <tp t="s">
        <v/>
        <stp/>
        <stp>ContractData</stp>
        <stp>S.HON</stp>
        <stp>NetLastTradeToday</stp>
        <stp/>
        <stp>T</stp>
        <tr r="E50" s="1"/>
      </tp>
      <tp t="s">
        <v/>
        <stp/>
        <stp>ContractData</stp>
        <stp>S.SBUX</stp>
        <stp>PerCentNetLastTrade</stp>
        <stp/>
        <stp>T</stp>
        <tr r="F89" s="1"/>
      </tp>
      <tp>
        <v>223.84</v>
        <stp/>
        <stp>ContractData</stp>
        <stp>S.CDW</stp>
        <stp>LastTrade</stp>
        <stp/>
        <stp>T</stp>
        <tr r="D23" s="1"/>
      </tp>
      <tp t="s">
        <v/>
        <stp/>
        <stp>ContractData</stp>
        <stp>S.SNPS</stp>
        <stp>PerCentNetLastTrade</stp>
        <stp/>
        <stp>T</stp>
        <tr r="F90" s="1"/>
      </tp>
      <tp>
        <v>238.69</v>
        <stp/>
        <stp>ContractData</stp>
        <stp>S.ADP</stp>
        <stp>LastTrade</stp>
        <stp/>
        <stp>T</stp>
        <tr r="D6" s="1"/>
      </tp>
      <tp>
        <v>33.4</v>
        <stp/>
        <stp>ContractData</stp>
        <stp>S.KDP</stp>
        <stp>LastTrade</stp>
        <stp/>
        <stp>T</stp>
        <tr r="D56" s="1"/>
      </tp>
      <tp>
        <v>53.410000000000004</v>
        <stp/>
        <stp>ContractData</stp>
        <stp>S.XEL</stp>
        <stp>LastTrade</stp>
        <stp/>
        <stp>T</stp>
        <tr r="D102" s="1"/>
      </tp>
      <tp>
        <v>200.27</v>
        <stp/>
        <stp>ContractData</stp>
        <stp>S.CEG</stp>
        <stp>LastTrade</stp>
        <stp/>
        <stp>T</stp>
        <tr r="D24" s="1"/>
      </tp>
      <tp t="s">
        <v/>
        <stp/>
        <stp>ContractData</stp>
        <stp>S.REGN</stp>
        <stp>PerCentNetLastTrade</stp>
        <stp/>
        <stp>T</stp>
        <tr r="F86" s="1"/>
      </tp>
      <tp t="s">
        <v/>
        <stp/>
        <stp>ContractData</stp>
        <stp>S.ROST</stp>
        <stp>PerCentNetLastTrade</stp>
        <stp/>
        <stp>T</stp>
        <tr r="F88" s="1"/>
      </tp>
      <tp>
        <v>87.74</v>
        <stp/>
        <stp>ContractData</stp>
        <stp>S.AEP</stp>
        <stp>LastTrade</stp>
        <stp/>
        <stp>T</stp>
        <tr r="D8" s="1"/>
      </tp>
      <tp>
        <v>164.93</v>
        <stp/>
        <stp>ContractData</stp>
        <stp>S.PEP</stp>
        <stp>LastTrade</stp>
        <stp/>
        <stp>T</stp>
        <tr r="D83" s="1"/>
      </tp>
      <tp>
        <v>7.44</v>
        <stp/>
        <stp>ContractData</stp>
        <stp>S.WBD</stp>
        <stp>LastTrade</stp>
        <stp/>
        <stp>T</stp>
        <tr r="D100" s="1"/>
      </tp>
      <tp>
        <v>12.09</v>
        <stp/>
        <stp>ContractData</stp>
        <stp>S.WBA</stp>
        <stp>LastTrade</stp>
        <stp/>
        <stp>T</stp>
        <tr r="D99" s="1"/>
      </tp>
      <tp t="s">
        <v/>
        <stp/>
        <stp>ContractData</stp>
        <stp>S.LIN</stp>
        <stp>NetLastTradeToday</stp>
        <stp/>
        <stp>T</stp>
        <tr r="E59" s="1"/>
      </tp>
      <tp t="s">
        <v>Obligatory parameter &lt;contract&gt;(position - 1) is not specified</v>
        <stp/>
        <stp>StudyData</stp>
        <stp/>
        <stp>PCB</stp>
        <stp>BaseType=Index,Index=1</stp>
        <stp>Close</stp>
        <stp>W</stp>
        <stp/>
        <stp>all</stp>
        <stp/>
        <stp/>
        <stp/>
        <stp>T</stp>
        <tr r="P7" s="1"/>
        <tr r="P11" s="1"/>
        <tr r="P19" s="1"/>
        <tr r="P15" s="1"/>
        <tr r="P9" s="1"/>
        <tr r="P13" s="1"/>
        <tr r="P17" s="1"/>
        <tr r="P5" s="1"/>
        <tr r="P21" s="1"/>
        <tr r="P3" s="1"/>
      </tp>
      <tp t="s">
        <v/>
        <stp/>
        <stp>ContractData</stp>
        <stp>S.TTWO</stp>
        <stp>PerCentNetLastTrade</stp>
        <stp/>
        <stp>T</stp>
        <tr r="F95" s="1"/>
      </tp>
      <tp t="s">
        <v/>
        <stp/>
        <stp>ContractData</stp>
        <stp>S.TSLA</stp>
        <stp>PerCentNetLastTrade</stp>
        <stp/>
        <stp>T</stp>
        <tr r="F93" s="1"/>
      </tp>
      <tp t="s">
        <v/>
        <stp/>
        <stp>ContractData</stp>
        <stp>S.TEAM</stp>
        <stp>PerCentNetLastTrade</stp>
        <stp/>
        <stp>T</stp>
        <tr r="F91" s="1"/>
      </tp>
      <tp t="s">
        <v/>
        <stp/>
        <stp>ContractData</stp>
        <stp>S.TMUS</stp>
        <stp>PerCentNetLastTrade</stp>
        <stp/>
        <stp>T</stp>
        <tr r="F92" s="1"/>
      </tp>
      <tp t="s">
        <v/>
        <stp/>
        <stp>ContractData</stp>
        <stp>S.KHC</stp>
        <stp>NetLastTradeToday</stp>
        <stp/>
        <stp>T</stp>
        <tr r="E57" s="1"/>
      </tp>
      <tp t="s">
        <v/>
        <stp/>
        <stp>ContractData</stp>
        <stp>S.BKR</stp>
        <stp>NetLastTradeToday</stp>
        <stp/>
        <stp>T</stp>
        <tr r="E20" s="1"/>
      </tp>
      <tp t="s">
        <v/>
        <stp/>
        <stp>ContractData</stp>
        <stp>S.WDAY</stp>
        <stp>PerCentNetLastTrade</stp>
        <stp/>
        <stp>T</stp>
        <tr r="F101" s="1"/>
      </tp>
      <tp t="s">
        <v/>
        <stp/>
        <stp>ContractData</stp>
        <stp>S.VRTX</stp>
        <stp>PerCentNetLastTrade</stp>
        <stp/>
        <stp>T</stp>
        <tr r="F98" s="1"/>
      </tp>
      <tp t="s">
        <v/>
        <stp/>
        <stp>ContractData</stp>
        <stp>S.VRSK</stp>
        <stp>PerCentNetLastTrade</stp>
        <stp/>
        <stp>T</stp>
        <tr r="F97" s="1"/>
      </tp>
      <tp>
        <v>241.77</v>
        <stp/>
        <stp>ContractData</stp>
        <stp>S.MAR</stp>
        <stp>LastTrade</stp>
        <stp/>
        <stp>T</stp>
        <tr r="D62" s="1"/>
      </tp>
      <tp t="s">
        <v/>
        <stp/>
        <stp>ContractData</stp>
        <stp>S.AEP</stp>
        <stp>NetLastTradeToday</stp>
        <stp/>
        <stp>T</stp>
        <tr r="E8" s="1"/>
      </tp>
      <tp t="s">
        <v/>
        <stp/>
        <stp>ContractData</stp>
        <stp>S.PEP</stp>
        <stp>NetLastTradeToday</stp>
        <stp/>
        <stp>T</stp>
        <tr r="E83" s="1"/>
      </tp>
      <tp t="s">
        <v/>
        <stp/>
        <stp>ContractData</stp>
        <stp>S.XEL</stp>
        <stp>NetLastTradeToday</stp>
        <stp/>
        <stp>T</stp>
        <tr r="E102" s="1"/>
      </tp>
      <tp t="s">
        <v/>
        <stp/>
        <stp>ContractData</stp>
        <stp>S.CEG</stp>
        <stp>NetLastTradeToday</stp>
        <stp/>
        <stp>T</stp>
        <tr r="E24" s="1"/>
      </tp>
      <tp t="s">
        <v/>
        <stp/>
        <stp>ContractData</stp>
        <stp>S.WDAY</stp>
        <stp>Low</stp>
        <stp/>
        <stp>T</stp>
        <tr r="I101" s="1"/>
      </tp>
      <tp t="s">
        <v/>
        <stp/>
        <stp>ContractData</stp>
        <stp>S.MU</stp>
        <stp>NetLastTradeToday</stp>
        <stp/>
        <stp>T</stp>
        <tr r="E72" s="1"/>
      </tp>
      <tp>
        <v>213.54</v>
        <stp/>
        <stp>ContractData</stp>
        <stp>S.HON</stp>
        <stp>LastTrade</stp>
        <stp/>
        <stp>T</stp>
        <tr r="D50" s="1"/>
      </tp>
      <tp t="s">
        <v/>
        <stp/>
        <stp>ContractData</stp>
        <stp>S.CDW</stp>
        <stp>NetLastTradeToday</stp>
        <stp/>
        <stp>T</stp>
        <tr r="E23" s="1"/>
      </tp>
      <tp t="s">
        <v/>
        <stp/>
        <stp>ContractData</stp>
        <stp>S.VRTX</stp>
        <stp>Low</stp>
        <stp/>
        <stp>T</stp>
        <tr r="I98" s="1"/>
      </tp>
      <tp t="s">
        <v/>
        <stp/>
        <stp>ContractData</stp>
        <stp>S.VRSK</stp>
        <stp>Low</stp>
        <stp/>
        <stp>T</stp>
        <tr r="I97" s="1"/>
      </tp>
      <tp t="s">
        <v/>
        <stp/>
        <stp>ContractData</stp>
        <stp>S.KDP</stp>
        <stp>NetLastTradeToday</stp>
        <stp/>
        <stp>T</stp>
        <tr r="E56" s="1"/>
      </tp>
      <tp t="s">
        <v/>
        <stp/>
        <stp>ContractData</stp>
        <stp>S.ADP</stp>
        <stp>NetLastTradeToday</stp>
        <stp/>
        <stp>T</stp>
        <tr r="E6" s="1"/>
      </tp>
      <tp t="s">
        <v/>
        <stp/>
        <stp>ContractData</stp>
        <stp>S.ADI</stp>
        <stp>NetLastTradeToday</stp>
        <stp/>
        <stp>T</stp>
        <tr r="E5" s="1"/>
      </tp>
      <tp t="s">
        <v/>
        <stp/>
        <stp>ContractData</stp>
        <stp>S.PDD</stp>
        <stp>NetLastTradeToday</stp>
        <stp/>
        <stp>T</stp>
        <tr r="E82" s="1"/>
      </tp>
      <tp t="s">
        <v/>
        <stp/>
        <stp>ContractData</stp>
        <stp>S.MDB</stp>
        <stp>NetLastTradeToday</stp>
        <stp/>
        <stp>T</stp>
        <tr r="E64" s="1"/>
      </tp>
      <tp>
        <v>563.66</v>
        <stp/>
        <stp>ContractData</stp>
        <stp>S.ROP</stp>
        <stp>LastTrade</stp>
        <stp/>
        <stp>T</stp>
        <tr r="D87" s="1"/>
      </tp>
      <tp>
        <v>139.33000000000001</v>
        <stp/>
        <stp>ContractData</stp>
        <stp>S.EA</stp>
        <stp>LastTrade</stp>
        <stp/>
        <stp>T</stp>
        <tr r="D39" s="1"/>
      </tp>
      <tp>
        <v>182.07</v>
        <stp/>
        <stp>ContractData</stp>
        <stp>S.GOOGL</stp>
        <stp>LastTrade</stp>
        <stp/>
        <stp>T</stp>
        <tr r="D48" s="1"/>
      </tp>
      <tp t="s">
        <v/>
        <stp/>
        <stp>ContractData</stp>
        <stp>S.ON</stp>
        <stp>NetLastTradeToday</stp>
        <stp/>
        <stp>T</stp>
        <tr r="E77" s="1"/>
      </tp>
      <tp>
        <v>162.21</v>
        <stp/>
        <stp>ContractData</stp>
        <stp>S.AMD</stp>
        <stp>LastTrade</stp>
        <stp/>
        <stp>T</stp>
        <tr r="D10" s="1"/>
      </tp>
      <tp t="s">
        <v/>
        <stp/>
        <stp>ContractData</stp>
        <stp>S.TSLA</stp>
        <stp>Low</stp>
        <stp/>
        <stp>T</stp>
        <tr r="I93" s="1"/>
      </tp>
      <tp t="s">
        <v/>
        <stp/>
        <stp>ContractData</stp>
        <stp>S.GFS</stp>
        <stp>NetLastTradeToday</stp>
        <stp/>
        <stp>T</stp>
        <tr r="E45" s="1"/>
      </tp>
      <tp t="s">
        <v/>
        <stp/>
        <stp>ContractData</stp>
        <stp>S.TTWO</stp>
        <stp>Low</stp>
        <stp/>
        <stp>T</stp>
        <tr r="I95" s="1"/>
      </tp>
      <tp t="s">
        <v/>
        <stp/>
        <stp>ContractData</stp>
        <stp>S.TMUS</stp>
        <stp>Low</stp>
        <stp/>
        <stp>T</stp>
        <tr r="I92" s="1"/>
      </tp>
      <tp t="s">
        <v/>
        <stp/>
        <stp>ContractData</stp>
        <stp>S.TEAM</stp>
        <stp>Low</stp>
        <stp/>
        <stp>T</stp>
        <tr r="I91" s="1"/>
      </tp>
      <tp t="s">
        <v/>
        <stp/>
        <stp>ContractData</stp>
        <stp>S.MAR</stp>
        <stp>NetLastTradeToday</stp>
        <stp/>
        <stp>T</stp>
        <tr r="E62" s="1"/>
      </tp>
      <tp t="s">
        <v/>
        <stp/>
        <stp>ContractData</stp>
        <stp>S.SNPS</stp>
        <stp>Low</stp>
        <stp/>
        <stp>T</stp>
        <tr r="I90" s="1"/>
      </tp>
      <tp t="s">
        <v/>
        <stp/>
        <stp>ContractData</stp>
        <stp>S.SBUX</stp>
        <stp>Low</stp>
        <stp/>
        <stp>T</stp>
        <tr r="I89" s="1"/>
      </tp>
      <tp t="s">
        <v/>
        <stp/>
        <stp>ContractData</stp>
        <stp>S.ROST</stp>
        <stp>Low</stp>
        <stp/>
        <stp>T</stp>
        <tr r="I88" s="1"/>
      </tp>
      <tp>
        <v>35.17</v>
        <stp/>
        <stp>ContractData</stp>
        <stp>S.BKR</stp>
        <stp>LastTrade</stp>
        <stp/>
        <stp>T</stp>
        <tr r="D20" s="1"/>
      </tp>
      <tp t="s">
        <v/>
        <stp/>
        <stp>ContractData</stp>
        <stp>S.REGN</stp>
        <stp>Low</stp>
        <stp/>
        <stp>T</stp>
        <tr r="I86" s="1"/>
      </tp>
      <tp>
        <v>32.22</v>
        <stp/>
        <stp>ContractData</stp>
        <stp>S.KHC</stp>
        <stp>LastTrade</stp>
        <stp/>
        <stp>T</stp>
        <tr r="D57" s="1"/>
      </tp>
      <tp t="s">
        <v/>
        <stp/>
        <stp>ContractData</stp>
        <stp>S.QCOM</stp>
        <stp>Low</stp>
        <stp/>
        <stp>T</stp>
        <tr r="I85" s="1"/>
      </tp>
      <tp>
        <v>438.81</v>
        <stp/>
        <stp>ContractData</stp>
        <stp>S.LIN</stp>
        <stp>LastTrade</stp>
        <stp/>
        <stp>T</stp>
        <tr r="D59" s="1"/>
      </tp>
      <tp t="s">
        <v/>
        <stp/>
        <stp>ContractData</stp>
        <stp>S.PYPL</stp>
        <stp>Low</stp>
        <stp/>
        <stp>T</stp>
        <tr r="I84" s="1"/>
      </tp>
      <tp t="s">
        <v/>
        <stp/>
        <stp>ContractData</stp>
        <stp>S.PCAR</stp>
        <stp>Low</stp>
        <stp/>
        <stp>T</stp>
        <tr r="I81" s="1"/>
      </tp>
      <tp t="s">
        <v/>
        <stp/>
        <stp>ContractData</stp>
        <stp>S.WBD</stp>
        <stp>NetLastTradeToday</stp>
        <stp/>
        <stp>T</stp>
        <tr r="E100" s="1"/>
      </tp>
      <tp t="s">
        <v/>
        <stp/>
        <stp>ContractData</stp>
        <stp>S.PANW</stp>
        <stp>Low</stp>
        <stp/>
        <stp>T</stp>
        <tr r="I79" s="1"/>
      </tp>
      <tp t="s">
        <v/>
        <stp/>
        <stp>ContractData</stp>
        <stp>S.PAYX</stp>
        <stp>Low</stp>
        <stp/>
        <stp>T</stp>
        <tr r="I80" s="1"/>
      </tp>
      <tp t="s">
        <v/>
        <stp/>
        <stp>ContractData</stp>
        <stp>S.WBA</stp>
        <stp>NetLastTradeToday</stp>
        <stp/>
        <stp>T</stp>
        <tr r="E99" s="1"/>
      </tp>
      <tp t="s">
        <v/>
        <stp/>
        <stp>ContractData</stp>
        <stp>S.AVGO</stp>
        <stp>PerCentNetLastTrade</stp>
        <stp/>
        <stp>T</stp>
        <tr r="F16" s="1"/>
      </tp>
      <tp t="s">
        <v/>
        <stp/>
        <stp>ContractData</stp>
        <stp>S.ASML</stp>
        <stp>PerCentNetLastTrade</stp>
        <stp/>
        <stp>T</stp>
        <tr r="F15" s="1"/>
      </tp>
      <tp t="s">
        <v/>
        <stp/>
        <stp>ContractData</stp>
        <stp>S.ORLY</stp>
        <stp>Low</stp>
        <stp/>
        <stp>T</stp>
        <tr r="I78" s="1"/>
      </tp>
      <tp t="s">
        <v/>
        <stp/>
        <stp>ContractData</stp>
        <stp>S.ADBE</stp>
        <stp>PerCentNetLastTrade</stp>
        <stp/>
        <stp>T</stp>
        <tr r="F4" s="1"/>
      </tp>
      <tp t="s">
        <v/>
        <stp/>
        <stp>ContractData</stp>
        <stp>S.ADSK</stp>
        <stp>PerCentNetLastTrade</stp>
        <stp/>
        <stp>T</stp>
        <tr r="F7" s="1"/>
      </tp>
      <tp t="s">
        <v/>
        <stp/>
        <stp>ContractData</stp>
        <stp>S.AAPL</stp>
        <stp>PerCentNetLastTrade</stp>
        <stp/>
        <stp>T</stp>
        <tr r="F2" s="1"/>
      </tp>
      <tp t="s">
        <v/>
        <stp/>
        <stp>ContractData</stp>
        <stp>S.ABNB</stp>
        <stp>PerCentNetLastTrade</stp>
        <stp/>
        <stp>T</stp>
        <tr r="F3" s="1"/>
      </tp>
      <tp t="s">
        <v/>
        <stp/>
        <stp>ContractData</stp>
        <stp>S.AMGN</stp>
        <stp>PerCentNetLastTrade</stp>
        <stp/>
        <stp>T</stp>
        <tr r="F11" s="1"/>
      </tp>
      <tp t="s">
        <v/>
        <stp/>
        <stp>ContractData</stp>
        <stp>S.AMAT</stp>
        <stp>PerCentNetLastTrade</stp>
        <stp/>
        <stp>T</stp>
        <tr r="F9" s="1"/>
      </tp>
      <tp t="s">
        <v/>
        <stp/>
        <stp>ContractData</stp>
        <stp>S.AMZN</stp>
        <stp>PerCentNetLastTrade</stp>
        <stp/>
        <stp>T</stp>
        <tr r="F12" s="1"/>
      </tp>
      <tp t="s">
        <v/>
        <stp/>
        <stp>ContractData</stp>
        <stp>S.ANSS</stp>
        <stp>PerCentNetLastTrade</stp>
        <stp/>
        <stp>T</stp>
        <tr r="F13" s="1"/>
      </tp>
      <tp t="s">
        <v/>
        <stp/>
        <stp>ContractData</stp>
        <stp>S.ODFL</stp>
        <stp>Low</stp>
        <stp/>
        <stp>T</stp>
        <tr r="I76" s="1"/>
      </tp>
      <tp t="s">
        <v/>
        <stp/>
        <stp>ContractData</stp>
        <stp>S.MU</stp>
        <stp>Open</stp>
        <stp/>
        <stp>T</stp>
        <tr r="G72" s="1"/>
      </tp>
      <tp t="s">
        <v/>
        <stp/>
        <stp>ContractData</stp>
        <stp>S.ON</stp>
        <stp>Open</stp>
        <stp/>
        <stp>T</stp>
        <tr r="G77" s="1"/>
      </tp>
      <tp t="s">
        <v/>
        <stp/>
        <stp>ContractData</stp>
        <stp>S.EA</stp>
        <stp>Open</stp>
        <stp/>
        <stp>T</stp>
        <tr r="G39" s="1"/>
      </tp>
      <tp t="s">
        <v/>
        <stp/>
        <stp>ContractData</stp>
        <stp>S.ZS</stp>
        <stp>Open</stp>
        <stp/>
        <stp>T</stp>
        <tr r="G103" s="1"/>
      </tp>
      <tp t="s">
        <v/>
        <stp/>
        <stp>ContractData</stp>
        <stp>S.NXPI</stp>
        <stp>Low</stp>
        <stp/>
        <stp>T</stp>
        <tr r="I75" s="1"/>
      </tp>
      <tp t="s">
        <v/>
        <stp/>
        <stp>ContractData</stp>
        <stp>S.NVDA</stp>
        <stp>Low</stp>
        <stp/>
        <stp>T</stp>
        <tr r="I74" s="1"/>
      </tp>
      <tp t="s">
        <v/>
        <stp/>
        <stp>ContractData</stp>
        <stp>S.NFLX</stp>
        <stp>Low</stp>
        <stp/>
        <stp>T</stp>
        <tr r="I73" s="1"/>
      </tp>
      <tp t="s">
        <v/>
        <stp/>
        <stp>ContractData</stp>
        <stp>S.EA</stp>
        <stp>PerCentNetLastTrade</stp>
        <stp/>
        <stp>T</stp>
        <tr r="F39" s="1"/>
      </tp>
      <tp t="s">
        <v/>
        <stp/>
        <stp>ContractData</stp>
        <stp>S.ON</stp>
        <stp>PerCentNetLastTrade</stp>
        <stp/>
        <stp>T</stp>
        <tr r="F77" s="1"/>
      </tp>
      <tp t="s">
        <v/>
        <stp/>
        <stp>ContractData</stp>
        <stp>S.MU</stp>
        <stp>PerCentNetLastTrade</stp>
        <stp/>
        <stp>T</stp>
        <tr r="F72" s="1"/>
      </tp>
      <tp t="s">
        <v/>
        <stp/>
        <stp>ContractData</stp>
        <stp>S.ZS</stp>
        <stp>PerCentNetLastTrade</stp>
        <stp/>
        <stp>T</stp>
        <tr r="F103" s="1"/>
      </tp>
      <tp t="s">
        <v/>
        <stp/>
        <stp>ContractData</stp>
        <stp>S.CTAS</stp>
        <stp>PerCentNetLastTrade</stp>
        <stp/>
        <stp>T</stp>
        <tr r="F33" s="1"/>
      </tp>
      <tp t="s">
        <v/>
        <stp/>
        <stp>ContractData</stp>
        <stp>S.CTSH</stp>
        <stp>PerCentNetLastTrade</stp>
        <stp/>
        <stp>T</stp>
        <tr r="F34" s="1"/>
      </tp>
      <tp t="s">
        <v/>
        <stp/>
        <stp>ContractData</stp>
        <stp>S.CPRT</stp>
        <stp>PerCentNetLastTrade</stp>
        <stp/>
        <stp>T</stp>
        <tr r="F28" s="1"/>
      </tp>
      <tp t="s">
        <v/>
        <stp/>
        <stp>ContractData</stp>
        <stp>S.CSGP</stp>
        <stp>PerCentNetLastTrade</stp>
        <stp/>
        <stp>T</stp>
        <tr r="F31" s="1"/>
      </tp>
      <tp t="s">
        <v/>
        <stp/>
        <stp>ContractData</stp>
        <stp>S.CSCO</stp>
        <stp>PerCentNetLastTrade</stp>
        <stp/>
        <stp>T</stp>
        <tr r="F30" s="1"/>
      </tp>
      <tp t="s">
        <v/>
        <stp/>
        <stp>ContractData</stp>
        <stp>S.CRWD</stp>
        <stp>PerCentNetLastTrade</stp>
        <stp/>
        <stp>T</stp>
        <tr r="F29" s="1"/>
      </tp>
      <tp>
        <v>97.7</v>
        <stp/>
        <stp>ContractData</stp>
        <stp>S.TTD</stp>
        <stp>LastTrade</stp>
        <stp/>
        <stp>T</stp>
        <tr r="D94" s="1"/>
      </tp>
      <tp t="s">
        <v/>
        <stp/>
        <stp>ContractData</stp>
        <stp>S.MSFT</stp>
        <stp>Low</stp>
        <stp/>
        <stp>T</stp>
        <tr r="I71" s="1"/>
      </tp>
      <tp t="s">
        <v/>
        <stp/>
        <stp>ContractData</stp>
        <stp>S.MRNA</stp>
        <stp>Low</stp>
        <stp/>
        <stp>T</stp>
        <tr r="I69" s="1"/>
      </tp>
      <tp t="s">
        <v/>
        <stp/>
        <stp>ContractData</stp>
        <stp>S.MRVL</stp>
        <stp>Low</stp>
        <stp/>
        <stp>T</stp>
        <tr r="I70" s="1"/>
      </tp>
      <tp t="s">
        <v/>
        <stp/>
        <stp>ContractData</stp>
        <stp>S.CDNS</stp>
        <stp>PerCentNetLastTrade</stp>
        <stp/>
        <stp>T</stp>
        <tr r="F22" s="1"/>
      </tp>
      <tp t="s">
        <v/>
        <stp/>
        <stp>ContractData</stp>
        <stp>S.MNST</stp>
        <stp>Low</stp>
        <stp/>
        <stp>T</stp>
        <tr r="I68" s="1"/>
      </tp>
      <tp t="s">
        <v/>
        <stp/>
        <stp>ContractData</stp>
        <stp>S.CCEP</stp>
        <stp>PerCentNetLastTrade</stp>
        <stp/>
        <stp>T</stp>
        <tr r="F21" s="1"/>
      </tp>
      <tp t="s">
        <v/>
        <stp/>
        <stp>ContractData</stp>
        <stp>S.MCHP</stp>
        <stp>Low</stp>
        <stp/>
        <stp>T</stp>
        <tr r="I63" s="1"/>
      </tp>
      <tp t="s">
        <v/>
        <stp/>
        <stp>ContractData</stp>
        <stp>S.COST</stp>
        <stp>PerCentNetLastTrade</stp>
        <stp/>
        <stp>T</stp>
        <tr r="F27" s="1"/>
      </tp>
      <tp t="s">
        <v/>
        <stp/>
        <stp>ContractData</stp>
        <stp>S.CHTR</stp>
        <stp>PerCentNetLastTrade</stp>
        <stp/>
        <stp>T</stp>
        <tr r="F25" s="1"/>
      </tp>
      <tp t="s">
        <v/>
        <stp/>
        <stp>ContractData</stp>
        <stp>S.MELI</stp>
        <stp>Low</stp>
        <stp/>
        <stp>T</stp>
        <tr r="I66" s="1"/>
      </tp>
      <tp t="s">
        <v/>
        <stp/>
        <stp>ContractData</stp>
        <stp>S.META</stp>
        <stp>Low</stp>
        <stp/>
        <stp>T</stp>
        <tr r="I67" s="1"/>
      </tp>
      <tp t="s">
        <v/>
        <stp/>
        <stp>ContractData</stp>
        <stp>S.MDLZ</stp>
        <stp>Low</stp>
        <stp/>
        <stp>T</stp>
        <tr r="I65" s="1"/>
      </tp>
      <tp t="s">
        <v/>
        <stp/>
        <stp>ContractData</stp>
        <stp>S.CMCSA</stp>
        <stp>Open</stp>
        <stp/>
        <stp>T</stp>
        <tr r="G26" s="1"/>
      </tp>
      <tp t="s">
        <v/>
        <stp/>
        <stp>ContractData</stp>
        <stp>S.LRCX</stp>
        <stp>Low</stp>
        <stp/>
        <stp>T</stp>
        <tr r="I60" s="1"/>
      </tp>
      <tp t="s">
        <v/>
        <stp/>
        <stp>ContractData</stp>
        <stp>S.LULU</stp>
        <stp>Low</stp>
        <stp/>
        <stp>T</stp>
        <tr r="I61" s="1"/>
      </tp>
      <tp t="s">
        <v/>
        <stp/>
        <stp>ContractData</stp>
        <stp>S.BIIB</stp>
        <stp>PerCentNetLastTrade</stp>
        <stp/>
        <stp>T</stp>
        <tr r="F18" s="1"/>
      </tp>
      <tp t="s">
        <v/>
        <stp/>
        <stp>ContractData</stp>
        <stp>S.BKNG</stp>
        <stp>PerCentNetLastTrade</stp>
        <stp/>
        <stp>T</stp>
        <tr r="F19" s="1"/>
      </tp>
      <tp t="s">
        <v/>
        <stp/>
        <stp>ContractData</stp>
        <stp>S.CMCSA</stp>
        <stp>High</stp>
        <stp/>
        <stp>T</stp>
        <tr r="H26" s="1"/>
      </tp>
      <tp>
        <v>163.62</v>
        <stp/>
        <stp>ContractData</stp>
        <stp>S.ARM</stp>
        <stp>LastTrade</stp>
        <stp/>
        <stp>T</stp>
        <tr r="D14" s="1"/>
      </tp>
      <tp t="s">
        <v/>
        <stp/>
        <stp>ContractData</stp>
        <stp>S.KLAC</stp>
        <stp>Low</stp>
        <stp/>
        <stp>T</stp>
        <tr r="I58" s="1"/>
      </tp>
      <tp t="s">
        <v/>
        <stp/>
        <stp>ContractData</stp>
        <stp>S.GOOGL</stp>
        <stp>PerCentNetLastTrade</stp>
        <stp/>
        <stp>T</stp>
        <tr r="F48" s="1"/>
      </tp>
      <tp>
        <v>192.19</v>
        <stp/>
        <stp>ContractData</stp>
        <stp>S.ZS</stp>
        <stp>LastTrade</stp>
        <stp/>
        <stp>T</stp>
        <tr r="D103" s="1"/>
      </tp>
      <tp t="s">
        <v/>
        <stp/>
        <stp>ContractData</stp>
        <stp>S.DXCM</stp>
        <stp>PerCentNetLastTrade</stp>
        <stp/>
        <stp>T</stp>
        <tr r="F38" s="1"/>
      </tp>
      <tp t="s">
        <v/>
        <stp/>
        <stp>ContractData</stp>
        <stp>S.TXN</stp>
        <stp>NetLastTradeToday</stp>
        <stp/>
        <stp>T</stp>
        <tr r="E96" s="1"/>
      </tp>
      <tp t="s">
        <v/>
        <stp/>
        <stp>ContractData</stp>
        <stp>S.DDOG</stp>
        <stp>PerCentNetLastTrade</stp>
        <stp/>
        <stp>T</stp>
        <tr r="F36" s="1"/>
      </tp>
      <tp>
        <v>33.450000000000003</v>
        <stp/>
        <stp>ContractData</stp>
        <stp>S.CSX</stp>
        <stp>LastTrade</stp>
        <stp/>
        <stp>T</stp>
        <tr r="D32" s="1"/>
      </tp>
      <tp t="s">
        <v/>
        <stp/>
        <stp>ContractData</stp>
        <stp>S.DASH</stp>
        <stp>PerCentNetLastTrade</stp>
        <stp/>
        <stp>T</stp>
        <tr r="F35" s="1"/>
      </tp>
      <tp t="s">
        <v/>
        <stp/>
        <stp>ContractData</stp>
        <stp>S.DLTR</stp>
        <stp>PerCentNetLastTrade</stp>
        <stp/>
        <stp>T</stp>
        <tr r="F37" s="1"/>
      </tp>
      <tp t="s">
        <v/>
        <stp/>
        <stp>ContractData</stp>
        <stp>S.EXC</stp>
        <stp>NetLastTradeToday</stp>
        <stp/>
        <stp>T</stp>
        <tr r="E40" s="1"/>
      </tp>
      <tp t="s">
        <v/>
        <stp/>
        <stp>ContractData</stp>
        <stp>S.CMCSA</stp>
        <stp>NetLastTradeToday</stp>
        <stp/>
        <stp>T</stp>
        <tr r="E26" s="1"/>
      </tp>
      <tp t="s">
        <v/>
        <stp/>
        <stp>ContractData</stp>
        <stp>S.ZS</stp>
        <stp>High</stp>
        <stp/>
        <stp>T</stp>
        <tr r="H103" s="1"/>
      </tp>
      <tp t="s">
        <v/>
        <stp/>
        <stp>ContractData</stp>
        <stp>S.EA</stp>
        <stp>High</stp>
        <stp/>
        <stp>T</stp>
        <tr r="H39" s="1"/>
      </tp>
      <tp t="s">
        <v/>
        <stp/>
        <stp>ContractData</stp>
        <stp>S.MU</stp>
        <stp>High</stp>
        <stp/>
        <stp>T</stp>
        <tr r="H72" s="1"/>
      </tp>
      <tp t="s">
        <v/>
        <stp/>
        <stp>ContractData</stp>
        <stp>S.ON</stp>
        <stp>High</stp>
        <stp/>
        <stp>T</stp>
        <tr r="H77" s="1"/>
      </tp>
      <tp t="s">
        <v/>
        <stp/>
        <stp>ContractData</stp>
        <stp>S.GRAL</stp>
        <stp>PerCentNetLastTrade</stp>
        <stp/>
        <stp>T</stp>
        <tr r="F49" s="1"/>
      </tp>
      <tp t="s">
        <v/>
        <stp/>
        <stp>ContractData</stp>
        <stp>S.ISRG</stp>
        <stp>Low</stp>
        <stp/>
        <stp>T</stp>
        <tr r="I55" s="1"/>
      </tp>
      <tp t="s">
        <v/>
        <stp/>
        <stp>ContractData</stp>
        <stp>S.GEHC</stp>
        <stp>PerCentNetLastTrade</stp>
        <stp/>
        <stp>T</stp>
        <tr r="F44" s="1"/>
      </tp>
      <tp t="s">
        <v/>
        <stp/>
        <stp>ContractData</stp>
        <stp>S.INTC</stp>
        <stp>Low</stp>
        <stp/>
        <stp>T</stp>
        <tr r="I53" s="1"/>
      </tp>
      <tp t="s">
        <v/>
        <stp/>
        <stp>ContractData</stp>
        <stp>S.INTU</stp>
        <stp>Low</stp>
        <stp/>
        <stp>T</stp>
        <tr r="I54" s="1"/>
      </tp>
      <tp t="s">
        <v/>
        <stp/>
        <stp>ContractData</stp>
        <stp>S.ILMN</stp>
        <stp>Low</stp>
        <stp/>
        <stp>T</stp>
        <tr r="I52" s="1"/>
      </tp>
      <tp t="s">
        <v/>
        <stp/>
        <stp>ContractData</stp>
        <stp>S.GOOG</stp>
        <stp>PerCentNetLastTrade</stp>
        <stp/>
        <stp>T</stp>
        <tr r="F47" s="1"/>
      </tp>
      <tp t="s">
        <v/>
        <stp/>
        <stp>ContractData</stp>
        <stp>S.GILD</stp>
        <stp>PerCentNetLastTrade</stp>
        <stp/>
        <stp>T</stp>
        <tr r="F46" s="1"/>
      </tp>
      <tp t="s">
        <v/>
        <stp/>
        <stp>ContractData</stp>
        <stp>S.IDXX</stp>
        <stp>Low</stp>
        <stp/>
        <stp>T</stp>
        <tr r="I51" s="1"/>
      </tp>
      <tp t="s">
        <v/>
        <stp/>
        <stp>ContractData</stp>
        <stp>S.CMCSA</stp>
        <stp>PerCentNetLastTrade</stp>
        <stp/>
        <stp>T</stp>
        <tr r="F26" s="1"/>
      </tp>
      <tp t="s">
        <v/>
        <stp/>
        <stp>ContractData</stp>
        <stp>S.FTNT</stp>
        <stp>PerCentNetLastTrade</stp>
        <stp/>
        <stp>T</stp>
        <tr r="F43" s="1"/>
      </tp>
      <tp t="s">
        <v/>
        <stp/>
        <stp>ContractData</stp>
        <stp>S.AZN</stp>
        <stp>NetLastTradeToday</stp>
        <stp/>
        <stp>T</stp>
        <tr r="E17" s="1"/>
      </tp>
      <tp t="s">
        <v/>
        <stp/>
        <stp>ContractData</stp>
        <stp>S.FANG</stp>
        <stp>PerCentNetLastTrade</stp>
        <stp/>
        <stp>T</stp>
        <tr r="F41" s="1"/>
      </tp>
      <tp t="s">
        <v/>
        <stp/>
        <stp>ContractData</stp>
        <stp>S.FAST</stp>
        <stp>PerCentNetLastTrade</stp>
        <stp/>
        <stp>T</stp>
        <tr r="F42" s="1"/>
      </tp>
      <tp t="s">
        <v/>
        <stp/>
        <stp>ContractData</stp>
        <stp>S.GOOGL</stp>
        <stp>High</stp>
        <stp/>
        <stp>T</stp>
        <tr r="H48" s="1"/>
      </tp>
      <tp t="s">
        <v/>
        <stp/>
        <stp>ContractData</stp>
        <stp>S.ISRG</stp>
        <stp>PerCentNetLastTrade</stp>
        <stp/>
        <stp>T</stp>
        <tr r="F55" s="1"/>
      </tp>
      <tp t="s">
        <v/>
        <stp/>
        <stp>ContractData</stp>
        <stp>S.GRAL</stp>
        <stp>Low</stp>
        <stp/>
        <stp>T</stp>
        <tr r="I49" s="1"/>
      </tp>
      <tp t="s">
        <v/>
        <stp/>
        <stp>ContractData</stp>
        <stp>S.IDXX</stp>
        <stp>PerCentNetLastTrade</stp>
        <stp/>
        <stp>T</stp>
        <tr r="F51" s="1"/>
      </tp>
      <tp t="s">
        <v/>
        <stp/>
        <stp>ContractData</stp>
        <stp>S.GILD</stp>
        <stp>Low</stp>
        <stp/>
        <stp>T</stp>
        <tr r="I46" s="1"/>
      </tp>
      <tp t="s">
        <v/>
        <stp/>
        <stp>ContractData</stp>
        <stp>S.GOOG</stp>
        <stp>Low</stp>
        <stp/>
        <stp>T</stp>
        <tr r="I47" s="1"/>
      </tp>
      <tp t="s">
        <v/>
        <stp/>
        <stp>ContractData</stp>
        <stp>S.ILMN</stp>
        <stp>PerCentNetLastTrade</stp>
        <stp/>
        <stp>T</stp>
        <tr r="F52" s="1"/>
      </tp>
      <tp t="s">
        <v/>
        <stp/>
        <stp>ContractData</stp>
        <stp>S.INTC</stp>
        <stp>PerCentNetLastTrade</stp>
        <stp/>
        <stp>T</stp>
        <tr r="F53" s="1"/>
      </tp>
      <tp t="s">
        <v/>
        <stp/>
        <stp>ContractData</stp>
        <stp>S.INTU</stp>
        <stp>PerCentNetLastTrade</stp>
        <stp/>
        <stp>T</stp>
        <tr r="F54" s="1"/>
      </tp>
      <tp t="s">
        <v/>
        <stp/>
        <stp>ContractData</stp>
        <stp>S.GEHC</stp>
        <stp>Low</stp>
        <stp/>
        <stp>T</stp>
        <tr r="I44" s="1"/>
      </tp>
      <tp t="s">
        <v/>
        <stp/>
        <stp>ContractData</stp>
        <stp>S.CMCSA</stp>
        <stp>Low</stp>
        <stp/>
        <stp>T</stp>
        <tr r="I26" s="1"/>
      </tp>
      <tp t="s">
        <v/>
        <stp/>
        <stp>ContractData</stp>
        <stp>S.FTNT</stp>
        <stp>Low</stp>
        <stp/>
        <stp>T</stp>
        <tr r="I43" s="1"/>
      </tp>
      <tp t="s">
        <v/>
        <stp/>
        <stp>ContractData</stp>
        <stp>S.TTD</stp>
        <stp>NetLastTradeToday</stp>
        <stp/>
        <stp>T</stp>
        <tr r="E94" s="1"/>
      </tp>
      <tp t="s">
        <v/>
        <stp/>
        <stp>ContractData</stp>
        <stp>S.FANG</stp>
        <stp>Low</stp>
        <stp/>
        <stp>T</stp>
        <tr r="I41" s="1"/>
      </tp>
      <tp t="s">
        <v/>
        <stp/>
        <stp>ContractData</stp>
        <stp>S.FAST</stp>
        <stp>Low</stp>
        <stp/>
        <stp>T</stp>
        <tr r="I42" s="1"/>
      </tp>
      <tp t="s">
        <v/>
        <stp/>
        <stp>ContractData</stp>
        <stp>S.KLAC</stp>
        <stp>PerCentNetLastTrade</stp>
        <stp/>
        <stp>T</stp>
        <tr r="F58" s="1"/>
      </tp>
      <tp t="s">
        <v/>
        <stp/>
        <stp>ContractData</stp>
        <stp>S.GOOGL</stp>
        <stp>Low</stp>
        <stp/>
        <stp>T</stp>
        <tr r="I48" s="1"/>
      </tp>
      <tp t="s">
        <v/>
        <stp/>
        <stp>ContractData</stp>
        <stp>S.DXCM</stp>
        <stp>Low</stp>
        <stp/>
        <stp>T</stp>
        <tr r="I38" s="1"/>
      </tp>
      <tp t="s">
        <v/>
        <stp/>
        <stp>ContractData</stp>
        <stp>S.DLTR</stp>
        <stp>Low</stp>
        <stp/>
        <stp>T</stp>
        <tr r="I37" s="1"/>
      </tp>
      <tp t="s">
        <v/>
        <stp/>
        <stp>ContractData</stp>
        <stp>S.DASH</stp>
        <stp>Low</stp>
        <stp/>
        <stp>T</stp>
        <tr r="I35" s="1"/>
      </tp>
      <tp t="s">
        <v/>
        <stp/>
        <stp>ContractData</stp>
        <stp>S.DDOG</stp>
        <stp>Low</stp>
        <stp/>
        <stp>T</stp>
        <tr r="I36" s="1"/>
      </tp>
      <tp t="s">
        <v/>
        <stp/>
        <stp>ContractData</stp>
        <stp>S.EA</stp>
        <stp>Low</stp>
        <stp/>
        <stp>T</stp>
        <tr r="I39" s="1"/>
      </tp>
      <tp t="s">
        <v/>
        <stp/>
        <stp>ContractData</stp>
        <stp>S.ON</stp>
        <stp>Low</stp>
        <stp/>
        <stp>T</stp>
        <tr r="I77" s="1"/>
      </tp>
      <tp t="s">
        <v/>
        <stp/>
        <stp>ContractData</stp>
        <stp>S.MU</stp>
        <stp>Low</stp>
        <stp/>
        <stp>T</stp>
        <tr r="I72" s="1"/>
      </tp>
      <tp t="s">
        <v/>
        <stp/>
        <stp>ContractData</stp>
        <stp>S.ZS</stp>
        <stp>Low</stp>
        <stp/>
        <stp>T</stp>
        <tr r="I103" s="1"/>
      </tp>
      <tp>
        <v>77.989999999999995</v>
        <stp/>
        <stp>ContractData</stp>
        <stp>S.AZN</stp>
        <stp>LastTrade</stp>
        <stp/>
        <stp>T</stp>
        <tr r="D17" s="1"/>
      </tp>
      <tp t="s">
        <v/>
        <stp/>
        <stp>ContractData</stp>
        <stp>S.MSFT</stp>
        <stp>PerCentNetLastTrade</stp>
        <stp/>
        <stp>T</stp>
        <tr r="F71" s="1"/>
      </tp>
      <tp t="s">
        <v/>
        <stp/>
        <stp>ContractData</stp>
        <stp>S.MRNA</stp>
        <stp>PerCentNetLastTrade</stp>
        <stp/>
        <stp>T</stp>
        <tr r="F69" s="1"/>
      </tp>
      <tp t="s">
        <v/>
        <stp/>
        <stp>ContractData</stp>
        <stp>S.MRVL</stp>
        <stp>PerCentNetLastTrade</stp>
        <stp/>
        <stp>T</stp>
        <tr r="F70" s="1"/>
      </tp>
      <tp t="s">
        <v/>
        <stp/>
        <stp>ContractData</stp>
        <stp>S.CSGP</stp>
        <stp>Low</stp>
        <stp/>
        <stp>T</stp>
        <tr r="I31" s="1"/>
      </tp>
      <tp t="s">
        <v/>
        <stp/>
        <stp>ContractData</stp>
        <stp>S.CSCO</stp>
        <stp>Low</stp>
        <stp/>
        <stp>T</stp>
        <tr r="I30" s="1"/>
      </tp>
      <tp t="s">
        <v/>
        <stp/>
        <stp>ContractData</stp>
        <stp>S.CRWD</stp>
        <stp>Low</stp>
        <stp/>
        <stp>T</stp>
        <tr r="I29" s="1"/>
      </tp>
      <tp t="s">
        <v/>
        <stp/>
        <stp>ContractData</stp>
        <stp>S.CPRT</stp>
        <stp>Low</stp>
        <stp/>
        <stp>T</stp>
        <tr r="I28" s="1"/>
      </tp>
      <tp t="s">
        <v/>
        <stp/>
        <stp>ContractData</stp>
        <stp>S.CTAS</stp>
        <stp>Low</stp>
        <stp/>
        <stp>T</stp>
        <tr r="I33" s="1"/>
      </tp>
      <tp t="s">
        <v/>
        <stp/>
        <stp>ContractData</stp>
        <stp>S.CTSH</stp>
        <stp>Low</stp>
        <stp/>
        <stp>T</stp>
        <tr r="I34" s="1"/>
      </tp>
      <tp t="s">
        <v/>
        <stp/>
        <stp>ContractData</stp>
        <stp>S.MELI</stp>
        <stp>PerCentNetLastTrade</stp>
        <stp/>
        <stp>T</stp>
        <tr r="F66" s="1"/>
      </tp>
      <tp t="s">
        <v/>
        <stp/>
        <stp>ContractData</stp>
        <stp>S.META</stp>
        <stp>PerCentNetLastTrade</stp>
        <stp/>
        <stp>T</stp>
        <tr r="F67" s="1"/>
      </tp>
      <tp t="s">
        <v/>
        <stp/>
        <stp>ContractData</stp>
        <stp>S.MDLZ</stp>
        <stp>PerCentNetLastTrade</stp>
        <stp/>
        <stp>T</stp>
        <tr r="F65" s="1"/>
      </tp>
      <tp t="s">
        <v/>
        <stp/>
        <stp>ContractData</stp>
        <stp>S.CHTR</stp>
        <stp>Low</stp>
        <stp/>
        <stp>T</stp>
        <tr r="I25" s="1"/>
      </tp>
      <tp t="s">
        <v/>
        <stp/>
        <stp>ContractData</stp>
        <stp>S.COST</stp>
        <stp>Low</stp>
        <stp/>
        <stp>T</stp>
        <tr r="I27" s="1"/>
      </tp>
      <tp t="s">
        <v/>
        <stp/>
        <stp>ContractData</stp>
        <stp>S.MCHP</stp>
        <stp>PerCentNetLastTrade</stp>
        <stp/>
        <stp>T</stp>
        <tr r="F63" s="1"/>
      </tp>
      <tp t="s">
        <v/>
        <stp/>
        <stp>ContractData</stp>
        <stp>S.CCEP</stp>
        <stp>Low</stp>
        <stp/>
        <stp>T</stp>
        <tr r="I21" s="1"/>
      </tp>
      <tp t="s">
        <v/>
        <stp/>
        <stp>ContractData</stp>
        <stp>S.MNST</stp>
        <stp>PerCentNetLastTrade</stp>
        <stp/>
        <stp>T</stp>
        <tr r="F68" s="1"/>
      </tp>
      <tp t="s">
        <v/>
        <stp/>
        <stp>ContractData</stp>
        <stp>S.CDNS</stp>
        <stp>Low</stp>
        <stp/>
        <stp>T</stp>
        <tr r="I22" s="1"/>
      </tp>
      <tp t="s">
        <v/>
        <stp/>
        <stp>ContractData</stp>
        <stp>S.LULU</stp>
        <stp>PerCentNetLastTrade</stp>
        <stp/>
        <stp>T</stp>
        <tr r="F61" s="1"/>
      </tp>
      <tp t="s">
        <v/>
        <stp/>
        <stp>ContractData</stp>
        <stp>S.LRCX</stp>
        <stp>PerCentNetLastTrade</stp>
        <stp/>
        <stp>T</stp>
        <tr r="F60" s="1"/>
      </tp>
      <tp t="s">
        <v/>
        <stp/>
        <stp>ContractData</stp>
        <stp>S.BKNG</stp>
        <stp>Low</stp>
        <stp/>
        <stp>T</stp>
        <tr r="I19" s="1"/>
      </tp>
      <tp t="s">
        <v/>
        <stp/>
        <stp>ContractData</stp>
        <stp>S.BIIB</stp>
        <stp>Low</stp>
        <stp/>
        <stp>T</stp>
        <tr r="I18" s="1"/>
      </tp>
      <tp t="s">
        <v/>
        <stp/>
        <stp>ContractData</stp>
        <stp>S.ZS</stp>
        <stp>NetLastTradeToday</stp>
        <stp/>
        <stp>T</stp>
        <tr r="E103" s="1"/>
      </tp>
      <tp>
        <v>194.53</v>
        <stp/>
        <stp>ContractData</stp>
        <stp>S.TXN</stp>
        <stp>LastTrade</stp>
        <stp/>
        <stp>T</stp>
        <tr r="D96" s="1"/>
      </tp>
      <tp t="s">
        <v/>
        <stp/>
        <stp>ContractData</stp>
        <stp>S.CSX</stp>
        <stp>NetLastTradeToday</stp>
        <stp/>
        <stp>T</stp>
        <tr r="E32" s="1"/>
      </tp>
      <tp t="s">
        <v/>
        <stp/>
        <stp>ContractData</stp>
        <stp>S.ORLY</stp>
        <stp>PerCentNetLastTrade</stp>
        <stp/>
        <stp>T</stp>
        <tr r="F78" s="1"/>
      </tp>
      <tp t="s">
        <v/>
        <stp/>
        <stp>ContractData</stp>
        <stp>S.ASML</stp>
        <stp>Low</stp>
        <stp/>
        <stp>T</stp>
        <tr r="I15" s="1"/>
      </tp>
      <tp t="s">
        <v/>
        <stp/>
        <stp>ContractData</stp>
        <stp>S.AVGO</stp>
        <stp>Low</stp>
        <stp/>
        <stp>T</stp>
        <tr r="I16" s="1"/>
      </tp>
      <tp>
        <v>39.160000000000004</v>
        <stp/>
        <stp>ContractData</stp>
        <stp>S.CMCSA</stp>
        <stp>LastTrade</stp>
        <stp/>
        <stp>T</stp>
        <tr r="D26" s="1"/>
      </tp>
      <tp>
        <v>34.61</v>
        <stp/>
        <stp>ContractData</stp>
        <stp>S.EXC</stp>
        <stp>LastTrade</stp>
        <stp/>
        <stp>T</stp>
        <tr r="D40" s="1"/>
      </tp>
      <tp t="s">
        <v/>
        <stp/>
        <stp>ContractData</stp>
        <stp>S.ODFL</stp>
        <stp>PerCentNetLastTrade</stp>
        <stp/>
        <stp>T</stp>
        <tr r="F76" s="1"/>
      </tp>
      <tp t="s">
        <v/>
        <stp/>
        <stp>ContractData</stp>
        <stp>S.ANSS</stp>
        <stp>Low</stp>
        <stp/>
        <stp>T</stp>
        <tr r="I13" s="1"/>
      </tp>
      <tp t="s">
        <v/>
        <stp/>
        <stp>ContractData</stp>
        <stp>S.AMGN</stp>
        <stp>Low</stp>
        <stp/>
        <stp>T</stp>
        <tr r="I11" s="1"/>
      </tp>
      <tp t="s">
        <v/>
        <stp/>
        <stp>ContractData</stp>
        <stp>S.AMAT</stp>
        <stp>Low</stp>
        <stp/>
        <stp>T</stp>
        <tr r="I9" s="1"/>
      </tp>
      <tp t="s">
        <v/>
        <stp/>
        <stp>ContractData</stp>
        <stp>S.AMZN</stp>
        <stp>Low</stp>
        <stp/>
        <stp>T</stp>
        <tr r="I12" s="1"/>
      </tp>
      <tp t="s">
        <v/>
        <stp/>
        <stp>ContractData</stp>
        <stp>S.ABNB</stp>
        <stp>Low</stp>
        <stp/>
        <stp>T</stp>
        <tr r="I3" s="1"/>
      </tp>
      <tp t="s">
        <v/>
        <stp/>
        <stp>ContractData</stp>
        <stp>S.AAPL</stp>
        <stp>Low</stp>
        <stp/>
        <stp>T</stp>
        <tr r="I2" s="1"/>
      </tp>
      <tp t="s">
        <v/>
        <stp/>
        <stp>ContractData</stp>
        <stp>S.ADBE</stp>
        <stp>Low</stp>
        <stp/>
        <stp>T</stp>
        <tr r="I4" s="1"/>
      </tp>
      <tp t="s">
        <v/>
        <stp/>
        <stp>ContractData</stp>
        <stp>S.ADSK</stp>
        <stp>Low</stp>
        <stp/>
        <stp>T</stp>
        <tr r="I7" s="1"/>
      </tp>
      <tp t="s">
        <v/>
        <stp/>
        <stp>ContractData</stp>
        <stp>S.GOOGL</stp>
        <stp>Open</stp>
        <stp/>
        <stp>T</stp>
        <tr r="G48" s="1"/>
      </tp>
      <tp t="s">
        <v/>
        <stp/>
        <stp>ContractData</stp>
        <stp>S.NVDA</stp>
        <stp>PerCentNetLastTrade</stp>
        <stp/>
        <stp>T</stp>
        <tr r="F74" s="1"/>
      </tp>
      <tp t="s">
        <v/>
        <stp/>
        <stp>ContractData</stp>
        <stp>S.NXPI</stp>
        <stp>PerCentNetLastTrade</stp>
        <stp/>
        <stp>T</stp>
        <tr r="F75" s="1"/>
      </tp>
      <tp t="s">
        <v/>
        <stp/>
        <stp>ContractData</stp>
        <stp>S.ARM</stp>
        <stp>NetLastTradeToday</stp>
        <stp/>
        <stp>T</stp>
        <tr r="E14" s="1"/>
      </tp>
      <tp t="s">
        <v/>
        <stp/>
        <stp>ContractData</stp>
        <stp>S.NFLX</stp>
        <stp>PerCentNetLastTrade</stp>
        <stp/>
        <stp>T</stp>
        <tr r="F73" s="1"/>
      </tp>
      <tp>
        <v>-11.403218694885361</v>
        <stp/>
        <stp>StudyData</stp>
        <stp>S.ANSS</stp>
        <stp>PCB</stp>
        <stp>BaseType=Index,Index=1</stp>
        <stp>Close</stp>
        <stp>A</stp>
        <stp/>
        <stp>all</stp>
        <stp/>
        <stp/>
        <stp/>
        <stp>T</stp>
        <tr r="L13" s="1"/>
      </tp>
      <tp t="s">
        <v/>
        <stp/>
        <stp>StudyData</stp>
        <stp>S.CCEP</stp>
        <stp>PCB</stp>
        <stp>BaseType=Index,Index=1</stp>
        <stp>Close</stp>
        <stp>W</stp>
        <stp/>
        <stp>all</stp>
        <stp/>
        <stp/>
        <stp/>
        <stp>T</stp>
        <tr r="J21" s="1"/>
      </tp>
      <tp>
        <v>5.0075872534142478</v>
        <stp/>
        <stp>StudyData</stp>
        <stp>S.ROST</stp>
        <stp>PCB</stp>
        <stp>BaseType=Index,Index=1</stp>
        <stp>Close</stp>
        <stp>A</stp>
        <stp/>
        <stp>all</stp>
        <stp/>
        <stp/>
        <stp/>
        <stp>T</stp>
        <tr r="L88" s="1"/>
      </tp>
      <tp>
        <v>-13.29630272522131</v>
        <stp/>
        <stp>StudyData</stp>
        <stp>S.MNST</stp>
        <stp>PCB</stp>
        <stp>BaseType=Index,Index=1</stp>
        <stp>Close</stp>
        <stp>A</stp>
        <stp/>
        <stp>all</stp>
        <stp/>
        <stp/>
        <stp/>
        <stp>T</stp>
        <tr r="L68" s="1"/>
      </tp>
      <tp>
        <v>-2.9797745870001435</v>
        <stp/>
        <stp>StudyData</stp>
        <stp>S.FAST</stp>
        <stp>PCB</stp>
        <stp>BaseType=Index,Index=1</stp>
        <stp>Close</stp>
        <stp>A</stp>
        <stp/>
        <stp>all</stp>
        <stp/>
        <stp/>
        <stp/>
        <stp>T</stp>
        <tr r="L42" s="1"/>
      </tp>
      <tp>
        <v>28.770755059992723</v>
        <stp/>
        <stp>StudyData</stp>
        <stp>S.COST</stp>
        <stp>PCB</stp>
        <stp>BaseType=Index,Index=1</stp>
        <stp>Close</stp>
        <stp>A</stp>
        <stp/>
        <stp>all</stp>
        <stp/>
        <stp/>
        <stp/>
        <stp>T</stp>
        <tr r="L27" s="1"/>
      </tp>
      <tp>
        <v>12.848530519969854</v>
        <stp/>
        <stp>StudyData</stp>
        <stp>S.VRSK</stp>
        <stp>PCB</stp>
        <stp>BaseType=Index,Index=1</stp>
        <stp>Close</stp>
        <stp>A</stp>
        <stp/>
        <stp>all</stp>
        <stp/>
        <stp/>
        <stp/>
        <stp>T</stp>
        <tr r="L97" s="1"/>
      </tp>
      <tp>
        <v>1.6305240676852302</v>
        <stp/>
        <stp>StudyData</stp>
        <stp>S.ADSK</stp>
        <stp>PCB</stp>
        <stp>BaseType=Index,Index=1</stp>
        <stp>Close</stp>
        <stp>A</stp>
        <stp/>
        <stp>all</stp>
        <stp/>
        <stp/>
        <stp/>
        <stp>T</stp>
        <tr r="L7" s="1"/>
      </tp>
      <tp>
        <v>10.001011224592983</v>
        <stp/>
        <stp>StudyData</stp>
        <stp>S.DASH</stp>
        <stp>PCB</stp>
        <stp>BaseType=Index,Index=1</stp>
        <stp>Close</stp>
        <stp>A</stp>
        <stp/>
        <stp>all</stp>
        <stp/>
        <stp/>
        <stp/>
        <stp>T</stp>
        <tr r="L35" s="1"/>
      </tp>
      <tp>
        <v>-9.9695485237653934</v>
        <stp/>
        <stp>StudyData</stp>
        <stp>S.CTSH</stp>
        <stp>PCB</stp>
        <stp>BaseType=Index,Index=1</stp>
        <stp>Close</stp>
        <stp>A</stp>
        <stp/>
        <stp>all</stp>
        <stp/>
        <stp/>
        <stp/>
        <stp>T</stp>
        <tr r="L34" s="1"/>
      </tp>
      <tp t="s">
        <v>Cadence Design Systems, Inc</v>
        <stp/>
        <stp>ContractData</stp>
        <stp>S.CDNS</stp>
        <stp>LongDescription</stp>
        <stp/>
        <stp>T</stp>
        <tr r="C22" s="1"/>
      </tp>
      <tp t="s">
        <v>Coca-Cola Europacific Partners plc</v>
        <stp/>
        <stp>ContractData</stp>
        <stp>S.CCEP</stp>
        <stp>LongDescription</stp>
        <stp/>
        <stp>T</stp>
        <tr r="C21" s="1"/>
      </tp>
      <tp t="s">
        <v>Costco Wholesale Corp</v>
        <stp/>
        <stp>ContractData</stp>
        <stp>S.COST</stp>
        <stp>LongDescription</stp>
        <stp/>
        <stp>T</stp>
        <tr r="C27" s="1"/>
      </tp>
      <tp t="s">
        <v>Charter Communications, Inc. Class A</v>
        <stp/>
        <stp>ContractData</stp>
        <stp>S.CHTR</stp>
        <stp>LongDescription</stp>
        <stp/>
        <stp>T</stp>
        <tr r="C25" s="1"/>
      </tp>
      <tp t="s">
        <v>Cintas Corp</v>
        <stp/>
        <stp>ContractData</stp>
        <stp>S.CTAS</stp>
        <stp>LongDescription</stp>
        <stp/>
        <stp>T</stp>
        <tr r="C33" s="1"/>
      </tp>
      <tp t="s">
        <v>Cognizant Tech Solutions Corp</v>
        <stp/>
        <stp>ContractData</stp>
        <stp>S.CTSH</stp>
        <stp>LongDescription</stp>
        <stp/>
        <stp>T</stp>
        <tr r="C34" s="1"/>
      </tp>
      <tp t="s">
        <v>Copart Inc</v>
        <stp/>
        <stp>ContractData</stp>
        <stp>S.CPRT</stp>
        <stp>LongDescription</stp>
        <stp/>
        <stp>T</stp>
        <tr r="C28" s="1"/>
      </tp>
      <tp t="s">
        <v>CrowdStrike Holdings, Inc. Class A</v>
        <stp/>
        <stp>ContractData</stp>
        <stp>S.CRWD</stp>
        <stp>LongDescription</stp>
        <stp/>
        <stp>T</stp>
        <tr r="C29" s="1"/>
      </tp>
      <tp t="s">
        <v>CoStar Group</v>
        <stp/>
        <stp>ContractData</stp>
        <stp>S.CSGP</stp>
        <stp>LongDescription</stp>
        <stp/>
        <stp>T</stp>
        <tr r="C31" s="1"/>
      </tp>
      <tp t="s">
        <v>Cisco Systems Inc</v>
        <stp/>
        <stp>ContractData</stp>
        <stp>S.CSCO</stp>
        <stp>LongDescription</stp>
        <stp/>
        <stp>T</stp>
        <tr r="C30" s="1"/>
      </tp>
      <tp t="s">
        <v>Electronic Arts</v>
        <stp/>
        <stp>ContractData</stp>
        <stp>S.EA</stp>
        <stp>LongDescription</stp>
        <stp/>
        <stp>T</stp>
        <tr r="C39" s="1"/>
      </tp>
      <tp t="s">
        <v>Micron Technology Inc</v>
        <stp/>
        <stp>ContractData</stp>
        <stp>S.MU</stp>
        <stp>LongDescription</stp>
        <stp/>
        <stp>T</stp>
        <tr r="C72" s="1"/>
      </tp>
      <tp t="s">
        <v>ON Semiconductor Corp</v>
        <stp/>
        <stp>ContractData</stp>
        <stp>S.ON</stp>
        <stp>LongDescription</stp>
        <stp/>
        <stp>T</stp>
        <tr r="C77" s="1"/>
      </tp>
      <tp t="s">
        <v>Zscaler, Inc.</v>
        <stp/>
        <stp>ContractData</stp>
        <stp>S.ZS</stp>
        <stp>LongDescription</stp>
        <stp/>
        <stp>T</stp>
        <tr r="C103" s="1"/>
      </tp>
      <tp>
        <v>10.530612244897966</v>
        <stp/>
        <stp>StudyData</stp>
        <stp>S.CPRT</stp>
        <stp>PCB</stp>
        <stp>BaseType=Index,Index=1</stp>
        <stp>Close</stp>
        <stp>A</stp>
        <stp/>
        <stp>all</stp>
        <stp/>
        <stp/>
        <stp/>
        <stp>T</stp>
        <tr r="L28" s="1"/>
      </tp>
      <tp t="s">
        <v/>
        <stp/>
        <stp>StudyData</stp>
        <stp>S.NVDA</stp>
        <stp>PCB</stp>
        <stp>BaseType=Index,Index=1</stp>
        <stp>Close</stp>
        <stp>W</stp>
        <stp/>
        <stp>all</stp>
        <stp/>
        <stp/>
        <stp/>
        <stp>T</stp>
        <tr r="J74" s="1"/>
      </tp>
      <tp>
        <v>31.862105762390328</v>
        <stp/>
        <stp>StudyData</stp>
        <stp>S.ISRG</stp>
        <stp>PCB</stp>
        <stp>BaseType=Index,Index=1</stp>
        <stp>Close</stp>
        <stp>A</stp>
        <stp/>
        <stp>all</stp>
        <stp/>
        <stp/>
        <stp/>
        <stp>T</stp>
        <tr r="L55" s="1"/>
      </tp>
      <tp t="s">
        <v>Biogen Inc.</v>
        <stp/>
        <stp>ContractData</stp>
        <stp>S.BIIB</stp>
        <stp>LongDescription</stp>
        <stp/>
        <stp>T</stp>
        <tr r="C18" s="1"/>
      </tp>
      <tp t="s">
        <v>Booking Holdings Inc.</v>
        <stp/>
        <stp>ContractData</stp>
        <stp>S.BKNG</stp>
        <stp>LongDescription</stp>
        <stp/>
        <stp>T</stp>
        <tr r="C19" s="1"/>
      </tp>
      <tp t="s">
        <v/>
        <stp/>
        <stp>StudyData</stp>
        <stp>S.CSGP</stp>
        <stp>PCB</stp>
        <stp>BaseType=Index,Index=1</stp>
        <stp>Close</stp>
        <stp>W</stp>
        <stp/>
        <stp>all</stp>
        <stp/>
        <stp/>
        <stp/>
        <stp>T</stp>
        <tr r="J31" s="1"/>
      </tp>
      <tp t="s">
        <v/>
        <stp/>
        <stp>StudyData</stp>
        <stp>S.AVGO</stp>
        <stp>PCB</stp>
        <stp>BaseType=Index,Index=1</stp>
        <stp>Close</stp>
        <stp>W</stp>
        <stp/>
        <stp>all</stp>
        <stp/>
        <stp/>
        <stp/>
        <stp>T</stp>
        <tr r="J16" s="1"/>
      </tp>
      <tp t="s">
        <v/>
        <stp/>
        <stp>StudyData</stp>
        <stp>S.REGN</stp>
        <stp>PCB</stp>
        <stp>BaseType=Index,Index=1</stp>
        <stp>Close</stp>
        <stp>W</stp>
        <stp/>
        <stp>all</stp>
        <stp/>
        <stp/>
        <stp/>
        <stp>T</stp>
        <tr r="J86" s="1"/>
      </tp>
      <tp t="s">
        <v/>
        <stp/>
        <stp>StudyData</stp>
        <stp>S.AMGN</stp>
        <stp>PCB</stp>
        <stp>BaseType=Index,Index=1</stp>
        <stp>Close</stp>
        <stp>W</stp>
        <stp/>
        <stp>all</stp>
        <stp/>
        <stp/>
        <stp/>
        <stp>T</stp>
        <tr r="J11" s="1"/>
      </tp>
      <tp t="s">
        <v>Adobe Inc.</v>
        <stp/>
        <stp>ContractData</stp>
        <stp>S.ADBE</stp>
        <stp>LongDescription</stp>
        <stp/>
        <stp>T</stp>
        <tr r="C4" s="1"/>
      </tp>
      <tp t="s">
        <v>Autodesk Inc</v>
        <stp/>
        <stp>ContractData</stp>
        <stp>S.ADSK</stp>
        <stp>LongDescription</stp>
        <stp/>
        <stp>T</stp>
        <tr r="C7" s="1"/>
      </tp>
      <tp t="s">
        <v>Apple Inc</v>
        <stp/>
        <stp>ContractData</stp>
        <stp>S.AAPL</stp>
        <stp>LongDescription</stp>
        <stp/>
        <stp>T</stp>
        <tr r="C2" s="1"/>
      </tp>
      <tp t="s">
        <v>Airbnb, Inc. Class A</v>
        <stp/>
        <stp>ContractData</stp>
        <stp>S.ABNB</stp>
        <stp>LongDescription</stp>
        <stp/>
        <stp>T</stp>
        <tr r="C3" s="1"/>
      </tp>
      <tp t="s">
        <v>Amgen Inc</v>
        <stp/>
        <stp>ContractData</stp>
        <stp>S.AMGN</stp>
        <stp>LongDescription</stp>
        <stp/>
        <stp>T</stp>
        <tr r="C11" s="1"/>
      </tp>
      <tp t="s">
        <v>Applied Materials Inc</v>
        <stp/>
        <stp>ContractData</stp>
        <stp>S.AMAT</stp>
        <stp>LongDescription</stp>
        <stp/>
        <stp>T</stp>
        <tr r="C9" s="1"/>
      </tp>
      <tp t="s">
        <v>Amazon.com Inc</v>
        <stp/>
        <stp>ContractData</stp>
        <stp>S.AMZN</stp>
        <stp>LongDescription</stp>
        <stp/>
        <stp>T</stp>
        <tr r="C12" s="1"/>
      </tp>
      <tp t="s">
        <v>ANSYS Inc</v>
        <stp/>
        <stp>ContractData</stp>
        <stp>S.ANSS</stp>
        <stp>LongDescription</stp>
        <stp/>
        <stp>T</stp>
        <tr r="C13" s="1"/>
      </tp>
      <tp t="s">
        <v>Broadcom Inc.</v>
        <stp/>
        <stp>ContractData</stp>
        <stp>S.AVGO</stp>
        <stp>LongDescription</stp>
        <stp/>
        <stp>T</stp>
        <tr r="C16" s="1"/>
      </tp>
      <tp t="s">
        <v>ASML Holding NV NY Reg Shs</v>
        <stp/>
        <stp>ContractData</stp>
        <stp>S.ASML</stp>
        <stp>LongDescription</stp>
        <stp/>
        <stp>T</stp>
        <tr r="C15" s="1"/>
      </tp>
      <tp>
        <v>15.565827037734769</v>
        <stp/>
        <stp>StudyData</stp>
        <stp>S.SNPS</stp>
        <stp>PCB</stp>
        <stp>BaseType=Index,Index=1</stp>
        <stp>Close</stp>
        <stp>A</stp>
        <stp/>
        <stp>all</stp>
        <stp/>
        <stp/>
        <stp/>
        <stp>T</stp>
        <tr r="L90" s="1"/>
      </tp>
      <tp t="s">
        <v/>
        <stp/>
        <stp>StudyData</stp>
        <stp>S.MSFT</stp>
        <stp>PCB</stp>
        <stp>BaseType=Index,Index=1</stp>
        <stp>Close</stp>
        <stp>W</stp>
        <stp/>
        <stp>all</stp>
        <stp/>
        <stp/>
        <stp/>
        <stp>T</stp>
        <tr r="J71" s="1"/>
      </tp>
      <tp>
        <v>17.158655520724498</v>
        <stp/>
        <stp>StudyData</stp>
        <stp>S.NXPI</stp>
        <stp>PCB</stp>
        <stp>BaseType=Index,Index=1</stp>
        <stp>Close</stp>
        <stp>A</stp>
        <stp/>
        <stp>all</stp>
        <stp/>
        <stp/>
        <stp/>
        <stp>T</stp>
        <tr r="L75" s="1"/>
      </tp>
      <tp>
        <v>-5.5039895782445889</v>
        <stp/>
        <stp>StudyData</stp>
        <stp>S.PYPL</stp>
        <stp>PCB</stp>
        <stp>BaseType=Index,Index=1</stp>
        <stp>Close</stp>
        <stp>A</stp>
        <stp/>
        <stp>all</stp>
        <stp/>
        <stp/>
        <stp/>
        <stp>T</stp>
        <tr r="L84" s="1"/>
      </tp>
      <tp t="s">
        <v/>
        <stp/>
        <stp>StudyData</stp>
        <stp>S.ODFL</stp>
        <stp>PCB</stp>
        <stp>BaseType=Index,Index=1</stp>
        <stp>Close</stp>
        <stp>W</stp>
        <stp/>
        <stp>all</stp>
        <stp/>
        <stp/>
        <stp/>
        <stp>T</stp>
        <tr r="J76" s="1"/>
      </tp>
      <tp>
        <v>9.3959382953306001</v>
        <stp/>
        <stp>StudyData</stp>
        <stp>S.AAPL</stp>
        <stp>PCB</stp>
        <stp>BaseType=Index,Index=1</stp>
        <stp>Close</stp>
        <stp>A</stp>
        <stp/>
        <stp>all</stp>
        <stp/>
        <stp/>
        <stp/>
        <stp>T</stp>
        <tr r="L2" s="1"/>
      </tp>
      <tp t="s">
        <v/>
        <stp/>
        <stp>StudyData</stp>
        <stp>S.WDAY</stp>
        <stp>PCB</stp>
        <stp>BaseType=Index,Index=1</stp>
        <stp>Close</stp>
        <stp>W</stp>
        <stp/>
        <stp>all</stp>
        <stp/>
        <stp/>
        <stp/>
        <stp>T</stp>
        <tr r="J101" s="1"/>
      </tp>
      <tp t="s">
        <v/>
        <stp/>
        <stp>StudyData</stp>
        <stp>S.CTAS</stp>
        <stp>PCB</stp>
        <stp>BaseType=Index,Index=1</stp>
        <stp>Close</stp>
        <stp>W</stp>
        <stp/>
        <stp>all</stp>
        <stp/>
        <stp/>
        <stp/>
        <stp>T</stp>
        <tr r="J33" s="1"/>
      </tp>
      <tp t="s">
        <v/>
        <stp/>
        <stp>StudyData</stp>
        <stp>S.PCAR</stp>
        <stp>PCB</stp>
        <stp>BaseType=Index,Index=1</stp>
        <stp>Close</stp>
        <stp>W</stp>
        <stp/>
        <stp>all</stp>
        <stp/>
        <stp/>
        <stp/>
        <stp>T</stp>
        <tr r="J81" s="1"/>
      </tp>
      <tp t="s">
        <v/>
        <stp/>
        <stp>StudyData</stp>
        <stp>S.AMAT</stp>
        <stp>PCB</stp>
        <stp>BaseType=Index,Index=1</stp>
        <stp>Close</stp>
        <stp>W</stp>
        <stp/>
        <stp>all</stp>
        <stp/>
        <stp/>
        <stp/>
        <stp>T</stp>
        <tr r="J9" s="1"/>
      </tp>
      <tp>
        <v>-3.3923578751165007</v>
        <stp/>
        <stp>StudyData</stp>
        <stp>S.TTWO</stp>
        <stp>PCB</stp>
        <stp>BaseType=Index,Index=1</stp>
        <stp>Close</stp>
        <stp>A</stp>
        <stp/>
        <stp>all</stp>
        <stp/>
        <stp/>
        <stp/>
        <stp>T</stp>
        <tr r="L95" s="1"/>
      </tp>
      <tp t="s">
        <v/>
        <stp/>
        <stp>StudyData</stp>
        <stp>S.TEAM</stp>
        <stp>PCB</stp>
        <stp>BaseType=Index,Index=1</stp>
        <stp>Close</stp>
        <stp>W</stp>
        <stp/>
        <stp>all</stp>
        <stp/>
        <stp/>
        <stp/>
        <stp>T</stp>
        <tr r="J91" s="1"/>
      </tp>
      <tp t="s">
        <v/>
        <stp/>
        <stp>StudyData</stp>
        <stp>S.GRAL</stp>
        <stp>PCB</stp>
        <stp>BaseType=Index,Index=1</stp>
        <stp>Close</stp>
        <stp>W</stp>
        <stp/>
        <stp>all</stp>
        <stp/>
        <stp/>
        <stp/>
        <stp>T</stp>
        <tr r="J49" s="1"/>
      </tp>
      <tp t="s">
        <v/>
        <stp/>
        <stp>StudyData</stp>
        <stp>S.KLAC</stp>
        <stp>PCB</stp>
        <stp>BaseType=Index,Index=1</stp>
        <stp>Close</stp>
        <stp>W</stp>
        <stp/>
        <stp>all</stp>
        <stp/>
        <stp/>
        <stp/>
        <stp>T</stp>
        <tr r="J58" s="1"/>
      </tp>
      <tp>
        <v>50.082249725834252</v>
        <stp/>
        <stp>StudyData</stp>
        <stp>S.CRWD</stp>
        <stp>PCB</stp>
        <stp>BaseType=Index,Index=1</stp>
        <stp>Close</stp>
        <stp>A</stp>
        <stp/>
        <stp>all</stp>
        <stp/>
        <stp/>
        <stp/>
        <stp>T</stp>
        <tr r="L29" s="1"/>
      </tp>
      <tp t="s">
        <v>GE HealthCare Technologies Inc.</v>
        <stp/>
        <stp>ContractData</stp>
        <stp>S.GEHC</stp>
        <stp>LongDescription</stp>
        <stp/>
        <stp>T</stp>
        <tr r="C44" s="1"/>
      </tp>
      <tp t="s">
        <v>Alphabet, Inc. Class C</v>
        <stp/>
        <stp>ContractData</stp>
        <stp>S.GOOG</stp>
        <stp>LongDescription</stp>
        <stp/>
        <stp>T</stp>
        <tr r="C47" s="1"/>
      </tp>
      <tp t="s">
        <v>Gilead Sciences Inc</v>
        <stp/>
        <stp>ContractData</stp>
        <stp>S.GILD</stp>
        <stp>LongDescription</stp>
        <stp/>
        <stp>T</stp>
        <tr r="C46" s="1"/>
      </tp>
      <tp t="s">
        <v>GRAIL, Inc.</v>
        <stp/>
        <stp>ContractData</stp>
        <stp>S.GRAL</stp>
        <stp>LongDescription</stp>
        <stp/>
        <stp>T</stp>
        <tr r="C49" s="1"/>
      </tp>
      <tp t="s">
        <v/>
        <stp/>
        <stp>StudyData</stp>
        <stp>S.AMZN</stp>
        <stp>PCB</stp>
        <stp>BaseType=Index,Index=1</stp>
        <stp>Close</stp>
        <stp>M</stp>
        <stp/>
        <stp>all</stp>
        <stp/>
        <stp/>
        <stp/>
        <stp>T</stp>
        <tr r="K12" s="1"/>
      </tp>
      <tp>
        <v>15.901177250870507</v>
        <stp/>
        <stp>StudyData</stp>
        <stp>S.MRVL</stp>
        <stp>PCB</stp>
        <stp>BaseType=Index,Index=1</stp>
        <stp>Close</stp>
        <stp>A</stp>
        <stp/>
        <stp>all</stp>
        <stp/>
        <stp/>
        <stp/>
        <stp>T</stp>
        <tr r="L70" s="1"/>
      </tp>
      <tp t="s">
        <v>Diamondback Energy, Inc.</v>
        <stp/>
        <stp>ContractData</stp>
        <stp>S.FANG</stp>
        <stp>LongDescription</stp>
        <stp/>
        <stp>T</stp>
        <tr r="C41" s="1"/>
      </tp>
      <tp t="s">
        <v>Fastenal Co</v>
        <stp/>
        <stp>ContractData</stp>
        <stp>S.FAST</stp>
        <stp>LongDescription</stp>
        <stp/>
        <stp>T</stp>
        <tr r="C42" s="1"/>
      </tp>
      <tp t="s">
        <v>Fortinet, Inc.</v>
        <stp/>
        <stp>ContractData</stp>
        <stp>S.FTNT</stp>
        <stp>LongDescription</stp>
        <stp/>
        <stp>T</stp>
        <tr r="C43" s="1"/>
      </tp>
      <tp t="s">
        <v>Comcast Corp ClsA</v>
        <stp/>
        <stp>ContractData</stp>
        <stp>S.CMCSA</stp>
        <stp>LongDescription</stp>
        <stp/>
        <stp>T</stp>
        <tr r="C26" s="1"/>
      </tp>
      <tp>
        <v>-18.914696385793142</v>
        <stp/>
        <stp>StudyData</stp>
        <stp>S.SBUX</stp>
        <stp>PCB</stp>
        <stp>BaseType=Index,Index=1</stp>
        <stp>Close</stp>
        <stp>A</stp>
        <stp/>
        <stp>all</stp>
        <stp/>
        <stp/>
        <stp/>
        <stp>T</stp>
        <tr r="L89" s="1"/>
      </tp>
      <tp t="s">
        <v/>
        <stp/>
        <stp>StudyData</stp>
        <stp>S.PAYX</stp>
        <stp>PCB</stp>
        <stp>BaseType=Index,Index=1</stp>
        <stp>Close</stp>
        <stp>M</stp>
        <stp/>
        <stp>all</stp>
        <stp/>
        <stp/>
        <stp/>
        <stp>T</stp>
        <tr r="K80" s="1"/>
      </tp>
      <tp t="s">
        <v/>
        <stp/>
        <stp>StudyData</stp>
        <stp>S.LRCX</stp>
        <stp>PCB</stp>
        <stp>BaseType=Index,Index=1</stp>
        <stp>Close</stp>
        <stp>W</stp>
        <stp/>
        <stp>all</stp>
        <stp/>
        <stp/>
        <stp/>
        <stp>T</stp>
        <tr r="J60" s="1"/>
      </tp>
      <tp>
        <v>9.885860412898392</v>
        <stp/>
        <stp>StudyData</stp>
        <stp>S.TMUS</stp>
        <stp>PCB</stp>
        <stp>BaseType=Index,Index=1</stp>
        <stp>Close</stp>
        <stp>A</stp>
        <stp/>
        <stp>all</stp>
        <stp/>
        <stp/>
        <stp/>
        <stp>T</stp>
        <tr r="L92" s="1"/>
      </tp>
      <tp t="s">
        <v/>
        <stp/>
        <stp>StudyData</stp>
        <stp>S.CSCO</stp>
        <stp>PCB</stp>
        <stp>BaseType=Index,Index=1</stp>
        <stp>Close</stp>
        <stp>W</stp>
        <stp/>
        <stp>all</stp>
        <stp/>
        <stp/>
        <stp/>
        <stp>T</stp>
        <tr r="J30" s="1"/>
      </tp>
      <tp t="s">
        <v/>
        <stp/>
        <stp>StudyData</stp>
        <stp>S.DXCM</stp>
        <stp>PCB</stp>
        <stp>BaseType=Index,Index=1</stp>
        <stp>Close</stp>
        <stp>W</stp>
        <stp/>
        <stp>all</stp>
        <stp/>
        <stp/>
        <stp/>
        <stp>T</stp>
        <tr r="J38" s="1"/>
      </tp>
      <tp>
        <v>15.195753151957542</v>
        <stp/>
        <stp>StudyData</stp>
        <stp>S.VRTX</stp>
        <stp>PCB</stp>
        <stp>BaseType=Index,Index=1</stp>
        <stp>Close</stp>
        <stp>A</stp>
        <stp/>
        <stp>all</stp>
        <stp/>
        <stp/>
        <stp/>
        <stp>T</stp>
        <tr r="L98" s="1"/>
      </tp>
      <tp t="s">
        <v/>
        <stp/>
        <stp>StudyData</stp>
        <stp>S.IDXX</stp>
        <stp>PCB</stp>
        <stp>BaseType=Index,Index=1</stp>
        <stp>Close</stp>
        <stp>M</stp>
        <stp/>
        <stp>all</stp>
        <stp/>
        <stp/>
        <stp/>
        <stp>T</stp>
        <tr r="K51" s="1"/>
      </tp>
      <tp>
        <v>-24.836325237592405</v>
        <stp/>
        <stp>StudyData</stp>
        <stp>S.DLTR</stp>
        <stp>PCB</stp>
        <stp>BaseType=Index,Index=1</stp>
        <stp>Close</stp>
        <stp>A</stp>
        <stp/>
        <stp>all</stp>
        <stp/>
        <stp/>
        <stp/>
        <stp>T</stp>
        <tr r="L37" s="1"/>
      </tp>
      <tp>
        <v>-23.083256149017192</v>
        <stp/>
        <stp>StudyData</stp>
        <stp>S.CHTR</stp>
        <stp>PCB</stp>
        <stp>BaseType=Index,Index=1</stp>
        <stp>Close</stp>
        <stp>A</stp>
        <stp/>
        <stp>all</stp>
        <stp/>
        <stp/>
        <stp/>
        <stp>T</stp>
        <tr r="L25" s="1"/>
      </tp>
      <tp>
        <v>5.1485528694622769</v>
        <stp/>
        <stp>StudyData</stp>
        <stp>S.INTU</stp>
        <stp>PCB</stp>
        <stp>BaseType=Index,Index=1</stp>
        <stp>Close</stp>
        <stp>A</stp>
        <stp/>
        <stp>all</stp>
        <stp/>
        <stp/>
        <stp/>
        <stp>T</stp>
        <tr r="L54" s="1"/>
      </tp>
      <tp>
        <v>-38.368159203980099</v>
        <stp/>
        <stp>StudyData</stp>
        <stp>S.INTC</stp>
        <stp>PCB</stp>
        <stp>BaseType=Index,Index=1</stp>
        <stp>Close</stp>
        <stp>A</stp>
        <stp/>
        <stp>all</stp>
        <stp/>
        <stp/>
        <stp/>
        <stp>T</stp>
        <tr r="L53" s="1"/>
      </tp>
      <tp>
        <v>42.451124420838525</v>
        <stp/>
        <stp>StudyData</stp>
        <stp>S.META</stp>
        <stp>PCB</stp>
        <stp>BaseType=Index,Index=1</stp>
        <stp>Close</stp>
        <stp>A</stp>
        <stp/>
        <stp>all</stp>
        <stp/>
        <stp/>
        <stp/>
        <stp>T</stp>
        <tr r="L67" s="1"/>
      </tp>
      <tp t="s">
        <v/>
        <stp/>
        <stp>StudyData</stp>
        <stp>S.ADBE</stp>
        <stp>PCB</stp>
        <stp>BaseType=Index,Index=1</stp>
        <stp>Close</stp>
        <stp>W</stp>
        <stp/>
        <stp>all</stp>
        <stp/>
        <stp/>
        <stp/>
        <stp>T</stp>
        <tr r="J4" s="1"/>
      </tp>
      <tp t="s">
        <v>Datadog, Inc. Class A</v>
        <stp/>
        <stp>ContractData</stp>
        <stp>S.DDOG</stp>
        <stp>LongDescription</stp>
        <stp/>
        <stp>T</stp>
        <tr r="C36" s="1"/>
      </tp>
      <tp t="s">
        <v>DoorDash, Inc</v>
        <stp/>
        <stp>ContractData</stp>
        <stp>S.DASH</stp>
        <stp>LongDescription</stp>
        <stp/>
        <stp>T</stp>
        <tr r="C35" s="1"/>
      </tp>
      <tp t="s">
        <v>Dollar Tree Stores</v>
        <stp/>
        <stp>ContractData</stp>
        <stp>S.DLTR</stp>
        <stp>LongDescription</stp>
        <stp/>
        <stp>T</stp>
        <tr r="C37" s="1"/>
      </tp>
      <tp t="s">
        <v>DexCom Inc</v>
        <stp/>
        <stp>ContractData</stp>
        <stp>S.DXCM</stp>
        <stp>LongDescription</stp>
        <stp/>
        <stp>T</stp>
        <tr r="C38" s="1"/>
      </tp>
      <tp t="s">
        <v>Alphabet, Inc. Class A</v>
        <stp/>
        <stp>ContractData</stp>
        <stp>S.GOOGL</stp>
        <stp>LongDescription</stp>
        <stp/>
        <stp>T</stp>
        <tr r="C48" s="1"/>
      </tp>
      <tp t="s">
        <v/>
        <stp/>
        <stp>StudyData</stp>
        <stp>S.TTWO</stp>
        <stp>PCB</stp>
        <stp>BaseType=Index,Index=1</stp>
        <stp>Close</stp>
        <stp>M</stp>
        <stp/>
        <stp>all</stp>
        <stp/>
        <stp/>
        <stp/>
        <stp>T</stp>
        <tr r="K95" s="1"/>
      </tp>
      <tp t="s">
        <v/>
        <stp/>
        <stp>StudyData</stp>
        <stp>S.ILMN</stp>
        <stp>PCB</stp>
        <stp>BaseType=Index,Index=1</stp>
        <stp>Close</stp>
        <stp>W</stp>
        <stp/>
        <stp>all</stp>
        <stp/>
        <stp/>
        <stp/>
        <stp>T</stp>
        <tr r="J52" s="1"/>
      </tp>
      <tp t="s">
        <v/>
        <stp/>
        <stp>StudyData</stp>
        <stp>S.ASML</stp>
        <stp>PCB</stp>
        <stp>BaseType=Index,Index=1</stp>
        <stp>Close</stp>
        <stp>W</stp>
        <stp/>
        <stp>all</stp>
        <stp/>
        <stp/>
        <stp/>
        <stp>T</stp>
        <tr r="J15" s="1"/>
      </tp>
      <tp t="s">
        <v/>
        <stp/>
        <stp>StudyData</stp>
        <stp>S.CRWD</stp>
        <stp>PCB</stp>
        <stp>BaseType=Index,Index=1</stp>
        <stp>Close</stp>
        <stp>M</stp>
        <stp/>
        <stp>all</stp>
        <stp/>
        <stp/>
        <stp/>
        <stp>T</stp>
        <tr r="K29" s="1"/>
      </tp>
      <tp t="s">
        <v>KLA Corporation</v>
        <stp/>
        <stp>ContractData</stp>
        <stp>S.KLAC</stp>
        <stp>LongDescription</stp>
        <stp/>
        <stp>T</stp>
        <tr r="C58" s="1"/>
      </tp>
      <tp t="s">
        <v/>
        <stp/>
        <stp>StudyData</stp>
        <stp>S.MDLZ</stp>
        <stp>PCB</stp>
        <stp>BaseType=Index,Index=1</stp>
        <stp>Close</stp>
        <stp>W</stp>
        <stp/>
        <stp>all</stp>
        <stp/>
        <stp/>
        <stp/>
        <stp>T</stp>
        <tr r="J65" s="1"/>
      </tp>
      <tp t="s">
        <v/>
        <stp/>
        <stp>StudyData</stp>
        <stp>S.ORLY</stp>
        <stp>PCB</stp>
        <stp>BaseType=Index,Index=1</stp>
        <stp>Close</stp>
        <stp>W</stp>
        <stp/>
        <stp>all</stp>
        <stp/>
        <stp/>
        <stp/>
        <stp>T</stp>
        <tr r="J78" s="1"/>
      </tp>
      <tp t="s">
        <v/>
        <stp/>
        <stp>StudyData</stp>
        <stp>S.NFLX</stp>
        <stp>PCB</stp>
        <stp>BaseType=Index,Index=1</stp>
        <stp>Close</stp>
        <stp>W</stp>
        <stp/>
        <stp>all</stp>
        <stp/>
        <stp/>
        <stp/>
        <stp>T</stp>
        <tr r="J73" s="1"/>
      </tp>
      <tp t="s">
        <v/>
        <stp/>
        <stp>StudyData</stp>
        <stp>S.LULU</stp>
        <stp>PCB</stp>
        <stp>BaseType=Index,Index=1</stp>
        <stp>Close</stp>
        <stp>W</stp>
        <stp/>
        <stp>all</stp>
        <stp/>
        <stp/>
        <stp/>
        <stp>T</stp>
        <tr r="J61" s="1"/>
      </tp>
      <tp t="s">
        <v/>
        <stp/>
        <stp>StudyData</stp>
        <stp>S.MELI</stp>
        <stp>PCB</stp>
        <stp>BaseType=Index,Index=1</stp>
        <stp>Close</stp>
        <stp>W</stp>
        <stp/>
        <stp>all</stp>
        <stp/>
        <stp/>
        <stp/>
        <stp>T</stp>
        <tr r="J66" s="1"/>
      </tp>
      <tp>
        <v>27.188363827826773</v>
        <stp/>
        <stp>StudyData</stp>
        <stp>S.AMZN</stp>
        <stp>PCB</stp>
        <stp>BaseType=Index,Index=1</stp>
        <stp>Close</stp>
        <stp>A</stp>
        <stp/>
        <stp>all</stp>
        <stp/>
        <stp/>
        <stp/>
        <stp>T</stp>
        <tr r="L12" s="1"/>
      </tp>
      <tp t="s">
        <v/>
        <stp/>
        <stp>StudyData</stp>
        <stp>S.MRVL</stp>
        <stp>PCB</stp>
        <stp>BaseType=Index,Index=1</stp>
        <stp>Close</stp>
        <stp>M</stp>
        <stp/>
        <stp>all</stp>
        <stp/>
        <stp/>
        <stp/>
        <stp>T</stp>
        <tr r="K70" s="1"/>
      </tp>
      <tp t="s">
        <v/>
        <stp/>
        <stp>StudyData</stp>
        <stp>S.TSLA</stp>
        <stp>PCB</stp>
        <stp>BaseType=Index,Index=1</stp>
        <stp>Close</stp>
        <stp>W</stp>
        <stp/>
        <stp>all</stp>
        <stp/>
        <stp/>
        <stp/>
        <stp>T</stp>
        <tr r="J93" s="1"/>
      </tp>
      <tp t="s">
        <v/>
        <stp/>
        <stp>StudyData</stp>
        <stp>S.GILD</stp>
        <stp>PCB</stp>
        <stp>BaseType=Index,Index=1</stp>
        <stp>Close</stp>
        <stp>W</stp>
        <stp/>
        <stp>all</stp>
        <stp/>
        <stp/>
        <stp/>
        <stp>T</stp>
        <tr r="J46" s="1"/>
      </tp>
      <tp t="s">
        <v/>
        <stp/>
        <stp>StudyData</stp>
        <stp>S.SBUX</stp>
        <stp>PCB</stp>
        <stp>BaseType=Index,Index=1</stp>
        <stp>Close</stp>
        <stp>M</stp>
        <stp/>
        <stp>all</stp>
        <stp/>
        <stp/>
        <stp/>
        <stp>T</stp>
        <tr r="K89" s="1"/>
      </tp>
      <tp>
        <v>-0.46175803878767285</v>
        <stp/>
        <stp>StudyData</stp>
        <stp>S.PAYX</stp>
        <stp>PCB</stp>
        <stp>BaseType=Index,Index=1</stp>
        <stp>Close</stp>
        <stp>A</stp>
        <stp/>
        <stp>all</stp>
        <stp/>
        <stp/>
        <stp/>
        <stp>T</stp>
        <tr r="L80" s="1"/>
      </tp>
      <tp t="s">
        <v/>
        <stp/>
        <stp>StudyData</stp>
        <stp>S.TMUS</stp>
        <stp>PCB</stp>
        <stp>BaseType=Index,Index=1</stp>
        <stp>Close</stp>
        <stp>M</stp>
        <stp/>
        <stp>all</stp>
        <stp/>
        <stp/>
        <stp/>
        <stp>T</stp>
        <tr r="K92" s="1"/>
      </tp>
      <tp t="s">
        <v/>
        <stp/>
        <stp>StudyData</stp>
        <stp>S.QCOM</stp>
        <stp>PCB</stp>
        <stp>BaseType=Index,Index=1</stp>
        <stp>Close</stp>
        <stp>W</stp>
        <stp/>
        <stp>all</stp>
        <stp/>
        <stp/>
        <stp/>
        <stp>T</stp>
        <tr r="J85" s="1"/>
      </tp>
      <tp t="s">
        <v/>
        <stp/>
        <stp>StudyData</stp>
        <stp>S.GOOG</stp>
        <stp>PCB</stp>
        <stp>BaseType=Index,Index=1</stp>
        <stp>Close</stp>
        <stp>W</stp>
        <stp/>
        <stp>all</stp>
        <stp/>
        <stp/>
        <stp/>
        <stp>T</stp>
        <tr r="J47" s="1"/>
      </tp>
      <tp t="s">
        <v/>
        <stp/>
        <stp>StudyData</stp>
        <stp>S.DDOG</stp>
        <stp>PCB</stp>
        <stp>BaseType=Index,Index=1</stp>
        <stp>Close</stp>
        <stp>W</stp>
        <stp/>
        <stp>all</stp>
        <stp/>
        <stp/>
        <stp/>
        <stp>T</stp>
        <tr r="J36" s="1"/>
      </tp>
      <tp t="s">
        <v>IDEXX Laboratories Inc</v>
        <stp/>
        <stp>ContractData</stp>
        <stp>S.IDXX</stp>
        <stp>LongDescription</stp>
        <stp/>
        <stp>T</stp>
        <tr r="C51" s="1"/>
      </tp>
      <tp t="s">
        <v>Illumina Inc</v>
        <stp/>
        <stp>ContractData</stp>
        <stp>S.ILMN</stp>
        <stp>LongDescription</stp>
        <stp/>
        <stp>T</stp>
        <tr r="C52" s="1"/>
      </tp>
      <tp t="s">
        <v>Intuit Corp</v>
        <stp/>
        <stp>ContractData</stp>
        <stp>S.INTU</stp>
        <stp>LongDescription</stp>
        <stp/>
        <stp>T</stp>
        <tr r="C54" s="1"/>
      </tp>
      <tp t="s">
        <v>Intel Corporation</v>
        <stp/>
        <stp>ContractData</stp>
        <stp>S.INTC</stp>
        <stp>LongDescription</stp>
        <stp/>
        <stp>T</stp>
        <tr r="C53" s="1"/>
      </tp>
      <tp t="s">
        <v>Intuitive Surgical Inc</v>
        <stp/>
        <stp>ContractData</stp>
        <stp>S.ISRG</stp>
        <stp>LongDescription</stp>
        <stp/>
        <stp>T</stp>
        <tr r="C55" s="1"/>
      </tp>
      <tp t="s">
        <v/>
        <stp/>
        <stp>StudyData</stp>
        <stp>S.VRTX</stp>
        <stp>PCB</stp>
        <stp>BaseType=Index,Index=1</stp>
        <stp>Close</stp>
        <stp>M</stp>
        <stp/>
        <stp>all</stp>
        <stp/>
        <stp/>
        <stp/>
        <stp>T</stp>
        <tr r="K98" s="1"/>
      </tp>
      <tp>
        <v>-12.224123952797058</v>
        <stp/>
        <stp>StudyData</stp>
        <stp>S.IDXX</stp>
        <stp>PCB</stp>
        <stp>BaseType=Index,Index=1</stp>
        <stp>Close</stp>
        <stp>A</stp>
        <stp/>
        <stp>all</stp>
        <stp/>
        <stp/>
        <stp/>
        <stp>T</stp>
        <tr r="L51" s="1"/>
      </tp>
      <tp t="s">
        <v/>
        <stp/>
        <stp>StudyData</stp>
        <stp>S.CDNS</stp>
        <stp>PCB</stp>
        <stp>BaseType=Index,Index=1</stp>
        <stp>Close</stp>
        <stp>W</stp>
        <stp/>
        <stp>all</stp>
        <stp/>
        <stp/>
        <stp/>
        <stp>T</stp>
        <tr r="J22" s="1"/>
      </tp>
      <tp t="s">
        <v/>
        <stp/>
        <stp>StudyData</stp>
        <stp>S.DLTR</stp>
        <stp>PCB</stp>
        <stp>BaseType=Index,Index=1</stp>
        <stp>Close</stp>
        <stp>M</stp>
        <stp/>
        <stp>all</stp>
        <stp/>
        <stp/>
        <stp/>
        <stp>T</stp>
        <tr r="K37" s="1"/>
      </tp>
      <tp t="s">
        <v/>
        <stp/>
        <stp>StudyData</stp>
        <stp>S.CHTR</stp>
        <stp>PCB</stp>
        <stp>BaseType=Index,Index=1</stp>
        <stp>Close</stp>
        <stp>M</stp>
        <stp/>
        <stp>all</stp>
        <stp/>
        <stp/>
        <stp/>
        <stp>T</stp>
        <tr r="K25" s="1"/>
      </tp>
      <tp t="s">
        <v/>
        <stp/>
        <stp>StudyData</stp>
        <stp>S.PANW</stp>
        <stp>PCB</stp>
        <stp>BaseType=Index,Index=1</stp>
        <stp>Close</stp>
        <stp>W</stp>
        <stp/>
        <stp>all</stp>
        <stp/>
        <stp/>
        <stp/>
        <stp>T</stp>
        <tr r="J79" s="1"/>
      </tp>
      <tp t="s">
        <v/>
        <stp/>
        <stp>StudyData</stp>
        <stp>S.INTU</stp>
        <stp>PCB</stp>
        <stp>BaseType=Index,Index=1</stp>
        <stp>Close</stp>
        <stp>M</stp>
        <stp/>
        <stp>all</stp>
        <stp/>
        <stp/>
        <stp/>
        <stp>T</stp>
        <tr r="K54" s="1"/>
      </tp>
      <tp t="s">
        <v/>
        <stp/>
        <stp>StudyData</stp>
        <stp>S.FTNT</stp>
        <stp>PCB</stp>
        <stp>BaseType=Index,Index=1</stp>
        <stp>Close</stp>
        <stp>W</stp>
        <stp/>
        <stp>all</stp>
        <stp/>
        <stp/>
        <stp/>
        <stp>T</stp>
        <tr r="J43" s="1"/>
      </tp>
      <tp t="s">
        <v/>
        <stp/>
        <stp>StudyData</stp>
        <stp>S.INTC</stp>
        <stp>PCB</stp>
        <stp>BaseType=Index,Index=1</stp>
        <stp>Close</stp>
        <stp>M</stp>
        <stp/>
        <stp>all</stp>
        <stp/>
        <stp/>
        <stp/>
        <stp>T</stp>
        <tr r="K53" s="1"/>
      </tp>
      <tp t="s">
        <v/>
        <stp/>
        <stp>StudyData</stp>
        <stp>S.ABNB</stp>
        <stp>PCB</stp>
        <stp>BaseType=Index,Index=1</stp>
        <stp>Close</stp>
        <stp>W</stp>
        <stp/>
        <stp>all</stp>
        <stp/>
        <stp/>
        <stp/>
        <stp>T</stp>
        <tr r="J3" s="1"/>
      </tp>
      <tp t="s">
        <v/>
        <stp/>
        <stp>StudyData</stp>
        <stp>S.MRNA</stp>
        <stp>PCB</stp>
        <stp>BaseType=Index,Index=1</stp>
        <stp>Close</stp>
        <stp>W</stp>
        <stp/>
        <stp>all</stp>
        <stp/>
        <stp/>
        <stp/>
        <stp>T</stp>
        <tr r="J69" s="1"/>
      </tp>
      <tp t="s">
        <v/>
        <stp/>
        <stp>StudyData</stp>
        <stp>S.META</stp>
        <stp>PCB</stp>
        <stp>BaseType=Index,Index=1</stp>
        <stp>Close</stp>
        <stp>M</stp>
        <stp/>
        <stp>all</stp>
        <stp/>
        <stp/>
        <stp/>
        <stp>T</stp>
        <tr r="K67" s="1"/>
      </tp>
      <tp t="s">
        <v/>
        <stp/>
        <stp>StudyData</stp>
        <stp>S.FANG</stp>
        <stp>PCB</stp>
        <stp>BaseType=Index,Index=1</stp>
        <stp>Close</stp>
        <stp>W</stp>
        <stp/>
        <stp>all</stp>
        <stp/>
        <stp/>
        <stp/>
        <stp>T</stp>
        <tr r="J41" s="1"/>
      </tp>
      <tp t="s">
        <v/>
        <stp/>
        <stp>StudyData</stp>
        <stp>S.BKNG</stp>
        <stp>PCB</stp>
        <stp>BaseType=Index,Index=1</stp>
        <stp>Close</stp>
        <stp>W</stp>
        <stp/>
        <stp>all</stp>
        <stp/>
        <stp/>
        <stp/>
        <stp>T</stp>
        <tr r="J19" s="1"/>
      </tp>
      <tp t="s">
        <v/>
        <stp/>
        <stp>StudyData</stp>
        <stp>S.ANSS</stp>
        <stp>PCB</stp>
        <stp>BaseType=Index,Index=1</stp>
        <stp>Close</stp>
        <stp>M</stp>
        <stp/>
        <stp>all</stp>
        <stp/>
        <stp/>
        <stp/>
        <stp>T</stp>
        <tr r="K13" s="1"/>
      </tp>
      <tp t="s">
        <v/>
        <stp/>
        <stp>StudyData</stp>
        <stp>S.ROST</stp>
        <stp>PCB</stp>
        <stp>BaseType=Index,Index=1</stp>
        <stp>Close</stp>
        <stp>M</stp>
        <stp/>
        <stp>all</stp>
        <stp/>
        <stp/>
        <stp/>
        <stp>T</stp>
        <tr r="K88" s="1"/>
      </tp>
      <tp t="s">
        <v/>
        <stp/>
        <stp>StudyData</stp>
        <stp>S.MNST</stp>
        <stp>PCB</stp>
        <stp>BaseType=Index,Index=1</stp>
        <stp>Close</stp>
        <stp>M</stp>
        <stp/>
        <stp>all</stp>
        <stp/>
        <stp/>
        <stp/>
        <stp>T</stp>
        <tr r="K68" s="1"/>
      </tp>
      <tp t="s">
        <v/>
        <stp/>
        <stp>StudyData</stp>
        <stp>S.FAST</stp>
        <stp>PCB</stp>
        <stp>BaseType=Index,Index=1</stp>
        <stp>Close</stp>
        <stp>M</stp>
        <stp/>
        <stp>all</stp>
        <stp/>
        <stp/>
        <stp/>
        <stp>T</stp>
        <tr r="K42" s="1"/>
      </tp>
      <tp t="s">
        <v/>
        <stp/>
        <stp>StudyData</stp>
        <stp>S.COST</stp>
        <stp>PCB</stp>
        <stp>BaseType=Index,Index=1</stp>
        <stp>Close</stp>
        <stp>M</stp>
        <stp/>
        <stp>all</stp>
        <stp/>
        <stp/>
        <stp/>
        <stp>T</stp>
        <tr r="K27" s="1"/>
      </tp>
      <tp t="s">
        <v/>
        <stp/>
        <stp>StudyData</stp>
        <stp>S.VRSK</stp>
        <stp>PCB</stp>
        <stp>BaseType=Index,Index=1</stp>
        <stp>Close</stp>
        <stp>M</stp>
        <stp/>
        <stp>all</stp>
        <stp/>
        <stp/>
        <stp/>
        <stp>T</stp>
        <tr r="K97" s="1"/>
      </tp>
      <tp t="s">
        <v/>
        <stp/>
        <stp>StudyData</stp>
        <stp>S.ADSK</stp>
        <stp>PCB</stp>
        <stp>BaseType=Index,Index=1</stp>
        <stp>Close</stp>
        <stp>M</stp>
        <stp/>
        <stp>all</stp>
        <stp/>
        <stp/>
        <stp/>
        <stp>T</stp>
        <tr r="K7" s="1"/>
      </tp>
      <tp t="s">
        <v/>
        <stp/>
        <stp>StudyData</stp>
        <stp>S.DASH</stp>
        <stp>PCB</stp>
        <stp>BaseType=Index,Index=1</stp>
        <stp>Close</stp>
        <stp>M</stp>
        <stp/>
        <stp>all</stp>
        <stp/>
        <stp/>
        <stp/>
        <stp>T</stp>
        <tr r="K35" s="1"/>
      </tp>
      <tp t="s">
        <v/>
        <stp/>
        <stp>StudyData</stp>
        <stp>S.CTSH</stp>
        <stp>PCB</stp>
        <stp>BaseType=Index,Index=1</stp>
        <stp>Close</stp>
        <stp>M</stp>
        <stp/>
        <stp>all</stp>
        <stp/>
        <stp/>
        <stp/>
        <stp>T</stp>
        <tr r="K34" s="1"/>
      </tp>
      <tp t="s">
        <v/>
        <stp/>
        <stp>StudyData</stp>
        <stp>S.BIIB</stp>
        <stp>PCB</stp>
        <stp>BaseType=Index,Index=1</stp>
        <stp>Close</stp>
        <stp>W</stp>
        <stp/>
        <stp>all</stp>
        <stp/>
        <stp/>
        <stp/>
        <stp>T</stp>
        <tr r="J18" s="1"/>
      </tp>
      <tp t="s">
        <v>Old Dominion Freight Line Inc</v>
        <stp/>
        <stp>ContractData</stp>
        <stp>S.ODFL</stp>
        <stp>LongDescription</stp>
        <stp/>
        <stp>T</stp>
        <tr r="C76" s="1"/>
      </tp>
      <tp t="s">
        <v>OReilly Automotive Inc</v>
        <stp/>
        <stp>ContractData</stp>
        <stp>S.ORLY</stp>
        <stp>LongDescription</stp>
        <stp/>
        <stp>T</stp>
        <tr r="C78" s="1"/>
      </tp>
      <tp t="s">
        <v/>
        <stp/>
        <stp>StudyData</stp>
        <stp>S.MCHP</stp>
        <stp>PCB</stp>
        <stp>BaseType=Index,Index=1</stp>
        <stp>Close</stp>
        <stp>W</stp>
        <stp/>
        <stp>all</stp>
        <stp/>
        <stp/>
        <stp/>
        <stp>T</stp>
        <tr r="J63" s="1"/>
      </tp>
      <tp t="s">
        <v/>
        <stp/>
        <stp>StudyData</stp>
        <stp>S.CPRT</stp>
        <stp>PCB</stp>
        <stp>BaseType=Index,Index=1</stp>
        <stp>Close</stp>
        <stp>M</stp>
        <stp/>
        <stp>all</stp>
        <stp/>
        <stp/>
        <stp/>
        <stp>T</stp>
        <tr r="K28" s="1"/>
      </tp>
      <tp t="s">
        <v/>
        <stp/>
        <stp>StudyData</stp>
        <stp>S.GEHC</stp>
        <stp>PCB</stp>
        <stp>BaseType=Index,Index=1</stp>
        <stp>Close</stp>
        <stp>W</stp>
        <stp/>
        <stp>all</stp>
        <stp/>
        <stp/>
        <stp/>
        <stp>T</stp>
        <tr r="J44" s="1"/>
      </tp>
      <tp t="s">
        <v/>
        <stp/>
        <stp>StudyData</stp>
        <stp>S.ISRG</stp>
        <stp>PCB</stp>
        <stp>BaseType=Index,Index=1</stp>
        <stp>Close</stp>
        <stp>M</stp>
        <stp/>
        <stp>all</stp>
        <stp/>
        <stp/>
        <stp/>
        <stp>T</stp>
        <tr r="K55" s="1"/>
      </tp>
      <tp t="s">
        <v>Netflix Inc</v>
        <stp/>
        <stp>ContractData</stp>
        <stp>S.NFLX</stp>
        <stp>LongDescription</stp>
        <stp/>
        <stp>T</stp>
        <tr r="C73" s="1"/>
      </tp>
      <tp t="s">
        <v>NVIDIA Corp</v>
        <stp/>
        <stp>ContractData</stp>
        <stp>S.NVDA</stp>
        <stp>LongDescription</stp>
        <stp/>
        <stp>T</stp>
        <tr r="C74" s="1"/>
      </tp>
      <tp t="s">
        <v>NXP Semiconductors N.V.</v>
        <stp/>
        <stp>ContractData</stp>
        <stp>S.NXPI</stp>
        <stp>LongDescription</stp>
        <stp/>
        <stp>T</stp>
        <tr r="C75" s="1"/>
      </tp>
      <tp t="s">
        <v>Mondelez International, Inc.</v>
        <stp/>
        <stp>ContractData</stp>
        <stp>S.MDLZ</stp>
        <stp>LongDescription</stp>
        <stp/>
        <stp>T</stp>
        <tr r="C65" s="1"/>
      </tp>
      <tp t="s">
        <v>MercadoLibre Inc</v>
        <stp/>
        <stp>ContractData</stp>
        <stp>S.MELI</stp>
        <stp>LongDescription</stp>
        <stp/>
        <stp>T</stp>
        <tr r="C66" s="1"/>
      </tp>
      <tp t="s">
        <v>Meta Platforms, Inc.</v>
        <stp/>
        <stp>ContractData</stp>
        <stp>S.META</stp>
        <stp>LongDescription</stp>
        <stp/>
        <stp>T</stp>
        <tr r="C67" s="1"/>
      </tp>
      <tp t="s">
        <v>Microchip Technology Inc</v>
        <stp/>
        <stp>ContractData</stp>
        <stp>S.MCHP</stp>
        <stp>LongDescription</stp>
        <stp/>
        <stp>T</stp>
        <tr r="C63" s="1"/>
      </tp>
      <tp t="s">
        <v>Monster Beverage Corporation</v>
        <stp/>
        <stp>ContractData</stp>
        <stp>S.MNST</stp>
        <stp>LongDescription</stp>
        <stp/>
        <stp>T</stp>
        <tr r="C68" s="1"/>
      </tp>
      <tp t="s">
        <v>Moderna, Inc.</v>
        <stp/>
        <stp>ContractData</stp>
        <stp>S.MRNA</stp>
        <stp>LongDescription</stp>
        <stp/>
        <stp>T</stp>
        <tr r="C69" s="1"/>
      </tp>
      <tp t="s">
        <v>Marvell Technology, Inc.</v>
        <stp/>
        <stp>ContractData</stp>
        <stp>S.MRVL</stp>
        <stp>LongDescription</stp>
        <stp/>
        <stp>T</stp>
        <tr r="C70" s="1"/>
      </tp>
      <tp t="s">
        <v>Microsoft Corporation</v>
        <stp/>
        <stp>ContractData</stp>
        <stp>S.MSFT</stp>
        <stp>LongDescription</stp>
        <stp/>
        <stp>T</stp>
        <tr r="C71" s="1"/>
      </tp>
      <tp t="s">
        <v/>
        <stp/>
        <stp>StudyData</stp>
        <stp>S.SNPS</stp>
        <stp>PCB</stp>
        <stp>BaseType=Index,Index=1</stp>
        <stp>Close</stp>
        <stp>M</stp>
        <stp/>
        <stp>all</stp>
        <stp/>
        <stp/>
        <stp/>
        <stp>T</stp>
        <tr r="K90" s="1"/>
      </tp>
      <tp t="s">
        <v/>
        <stp/>
        <stp>StudyData</stp>
        <stp>S.NXPI</stp>
        <stp>PCB</stp>
        <stp>BaseType=Index,Index=1</stp>
        <stp>Close</stp>
        <stp>M</stp>
        <stp/>
        <stp>all</stp>
        <stp/>
        <stp/>
        <stp/>
        <stp>T</stp>
        <tr r="K75" s="1"/>
      </tp>
      <tp t="s">
        <v/>
        <stp/>
        <stp>StudyData</stp>
        <stp>S.PYPL</stp>
        <stp>PCB</stp>
        <stp>BaseType=Index,Index=1</stp>
        <stp>Close</stp>
        <stp>M</stp>
        <stp/>
        <stp>all</stp>
        <stp/>
        <stp/>
        <stp/>
        <stp>T</stp>
        <tr r="K84" s="1"/>
      </tp>
      <tp t="s">
        <v/>
        <stp/>
        <stp>StudyData</stp>
        <stp>S.AAPL</stp>
        <stp>PCB</stp>
        <stp>BaseType=Index,Index=1</stp>
        <stp>Close</stp>
        <stp>M</stp>
        <stp/>
        <stp>all</stp>
        <stp/>
        <stp/>
        <stp/>
        <stp>T</stp>
        <tr r="K2" s="1"/>
      </tp>
      <tp t="s">
        <v>Lululemon Athletica Inc</v>
        <stp/>
        <stp>ContractData</stp>
        <stp>S.LULU</stp>
        <stp>LongDescription</stp>
        <stp/>
        <stp>T</stp>
        <tr r="C61" s="1"/>
      </tp>
      <tp t="s">
        <v>LAM Research Corporation</v>
        <stp/>
        <stp>ContractData</stp>
        <stp>S.LRCX</stp>
        <stp>LongDescription</stp>
        <stp/>
        <stp>T</stp>
        <tr r="C60" s="1"/>
      </tp>
      <tp t="s">
        <v/>
        <stp/>
        <stp>StudyData</stp>
        <stp>S.SBUX</stp>
        <stp>PCB</stp>
        <stp>BaseType=Index,Index=1</stp>
        <stp>Close</stp>
        <stp>W</stp>
        <stp/>
        <stp>all</stp>
        <stp/>
        <stp/>
        <stp/>
        <stp>T</stp>
        <tr r="J89" s="1"/>
      </tp>
      <tp>
        <v>35.951025202359361</v>
        <stp/>
        <stp>StudyData</stp>
        <stp>S.LRCX</stp>
        <stp>PCB</stp>
        <stp>BaseType=Index,Index=1</stp>
        <stp>Close</stp>
        <stp>A</stp>
        <stp/>
        <stp>all</stp>
        <stp/>
        <stp/>
        <stp/>
        <stp>T</stp>
        <tr r="L60" s="1"/>
      </tp>
      <tp t="s">
        <v/>
        <stp/>
        <stp>StudyData</stp>
        <stp>S.TMUS</stp>
        <stp>PCB</stp>
        <stp>BaseType=Index,Index=1</stp>
        <stp>Close</stp>
        <stp>W</stp>
        <stp/>
        <stp>all</stp>
        <stp/>
        <stp/>
        <stp/>
        <stp>T</stp>
        <tr r="J92" s="1"/>
      </tp>
      <tp>
        <v>-5.9580364212193286</v>
        <stp/>
        <stp>StudyData</stp>
        <stp>S.CSCO</stp>
        <stp>PCB</stp>
        <stp>BaseType=Index,Index=1</stp>
        <stp>Close</stp>
        <stp>A</stp>
        <stp/>
        <stp>all</stp>
        <stp/>
        <stp/>
        <stp/>
        <stp>T</stp>
        <tr r="L30" s="1"/>
      </tp>
      <tp t="s">
        <v/>
        <stp/>
        <stp>StudyData</stp>
        <stp>S.QCOM</stp>
        <stp>PCB</stp>
        <stp>BaseType=Index,Index=1</stp>
        <stp>Close</stp>
        <stp>M</stp>
        <stp/>
        <stp>all</stp>
        <stp/>
        <stp/>
        <stp/>
        <stp>T</stp>
        <tr r="K85" s="1"/>
      </tp>
      <tp>
        <v>-8.6308324603110709</v>
        <stp/>
        <stp>StudyData</stp>
        <stp>S.DXCM</stp>
        <stp>PCB</stp>
        <stp>BaseType=Index,Index=1</stp>
        <stp>Close</stp>
        <stp>A</stp>
        <stp/>
        <stp>all</stp>
        <stp/>
        <stp/>
        <stp/>
        <stp>T</stp>
        <tr r="L38" s="1"/>
      </tp>
      <tp t="s">
        <v/>
        <stp/>
        <stp>StudyData</stp>
        <stp>S.GOOG</stp>
        <stp>PCB</stp>
        <stp>BaseType=Index,Index=1</stp>
        <stp>Close</stp>
        <stp>M</stp>
        <stp/>
        <stp>all</stp>
        <stp/>
        <stp/>
        <stp/>
        <stp>T</stp>
        <tr r="K47" s="1"/>
      </tp>
      <tp t="s">
        <v/>
        <stp/>
        <stp>StudyData</stp>
        <stp>S.DDOG</stp>
        <stp>PCB</stp>
        <stp>BaseType=Index,Index=1</stp>
        <stp>Close</stp>
        <stp>M</stp>
        <stp/>
        <stp>all</stp>
        <stp/>
        <stp/>
        <stp/>
        <stp>T</stp>
        <tr r="K36" s="1"/>
      </tp>
      <tp t="s">
        <v>Starbucks Corp</v>
        <stp/>
        <stp>ContractData</stp>
        <stp>S.SBUX</stp>
        <stp>LongDescription</stp>
        <stp/>
        <stp>T</stp>
        <tr r="C89" s="1"/>
      </tp>
      <tp t="s">
        <v>Synopsis</v>
        <stp/>
        <stp>ContractData</stp>
        <stp>S.SNPS</stp>
        <stp>LongDescription</stp>
        <stp/>
        <stp>T</stp>
        <tr r="C90" s="1"/>
      </tp>
      <tp t="s">
        <v/>
        <stp/>
        <stp>StudyData</stp>
        <stp>S.VRTX</stp>
        <stp>PCB</stp>
        <stp>BaseType=Index,Index=1</stp>
        <stp>Close</stp>
        <stp>W</stp>
        <stp/>
        <stp>all</stp>
        <stp/>
        <stp/>
        <stp/>
        <stp>T</stp>
        <tr r="J98" s="1"/>
      </tp>
      <tp t="s">
        <v/>
        <stp/>
        <stp>StudyData</stp>
        <stp>S.CDNS</stp>
        <stp>PCB</stp>
        <stp>BaseType=Index,Index=1</stp>
        <stp>Close</stp>
        <stp>M</stp>
        <stp/>
        <stp>all</stp>
        <stp/>
        <stp/>
        <stp/>
        <stp>T</stp>
        <tr r="K22" s="1"/>
      </tp>
      <tp t="s">
        <v/>
        <stp/>
        <stp>StudyData</stp>
        <stp>S.DLTR</stp>
        <stp>PCB</stp>
        <stp>BaseType=Index,Index=1</stp>
        <stp>Close</stp>
        <stp>W</stp>
        <stp/>
        <stp>all</stp>
        <stp/>
        <stp/>
        <stp/>
        <stp>T</stp>
        <tr r="J37" s="1"/>
      </tp>
      <tp t="s">
        <v/>
        <stp/>
        <stp>StudyData</stp>
        <stp>S.CHTR</stp>
        <stp>PCB</stp>
        <stp>BaseType=Index,Index=1</stp>
        <stp>Close</stp>
        <stp>W</stp>
        <stp/>
        <stp>all</stp>
        <stp/>
        <stp/>
        <stp/>
        <stp>T</stp>
        <tr r="J25" s="1"/>
      </tp>
      <tp t="s">
        <v/>
        <stp/>
        <stp>StudyData</stp>
        <stp>S.PANW</stp>
        <stp>PCB</stp>
        <stp>BaseType=Index,Index=1</stp>
        <stp>Close</stp>
        <stp>M</stp>
        <stp/>
        <stp>all</stp>
        <stp/>
        <stp/>
        <stp/>
        <stp>T</stp>
        <tr r="K79" s="1"/>
      </tp>
      <tp t="s">
        <v/>
        <stp/>
        <stp>StudyData</stp>
        <stp>S.INTU</stp>
        <stp>PCB</stp>
        <stp>BaseType=Index,Index=1</stp>
        <stp>Close</stp>
        <stp>W</stp>
        <stp/>
        <stp>all</stp>
        <stp/>
        <stp/>
        <stp/>
        <stp>T</stp>
        <tr r="J54" s="1"/>
      </tp>
      <tp t="s">
        <v/>
        <stp/>
        <stp>StudyData</stp>
        <stp>S.FTNT</stp>
        <stp>PCB</stp>
        <stp>BaseType=Index,Index=1</stp>
        <stp>Close</stp>
        <stp>M</stp>
        <stp/>
        <stp>all</stp>
        <stp/>
        <stp/>
        <stp/>
        <stp>T</stp>
        <tr r="K43" s="1"/>
      </tp>
      <tp t="s">
        <v/>
        <stp/>
        <stp>StudyData</stp>
        <stp>S.INTC</stp>
        <stp>PCB</stp>
        <stp>BaseType=Index,Index=1</stp>
        <stp>Close</stp>
        <stp>W</stp>
        <stp/>
        <stp>all</stp>
        <stp/>
        <stp/>
        <stp/>
        <stp>T</stp>
        <tr r="J53" s="1"/>
      </tp>
      <tp t="s">
        <v/>
        <stp/>
        <stp>StudyData</stp>
        <stp>S.ABNB</stp>
        <stp>PCB</stp>
        <stp>BaseType=Index,Index=1</stp>
        <stp>Close</stp>
        <stp>M</stp>
        <stp/>
        <stp>all</stp>
        <stp/>
        <stp/>
        <stp/>
        <stp>T</stp>
        <tr r="K3" s="1"/>
      </tp>
      <tp t="s">
        <v/>
        <stp/>
        <stp>StudyData</stp>
        <stp>S.MRNA</stp>
        <stp>PCB</stp>
        <stp>BaseType=Index,Index=1</stp>
        <stp>Close</stp>
        <stp>M</stp>
        <stp/>
        <stp>all</stp>
        <stp/>
        <stp/>
        <stp/>
        <stp>T</stp>
        <tr r="K69" s="1"/>
      </tp>
      <tp t="s">
        <v/>
        <stp/>
        <stp>StudyData</stp>
        <stp>S.META</stp>
        <stp>PCB</stp>
        <stp>BaseType=Index,Index=1</stp>
        <stp>Close</stp>
        <stp>W</stp>
        <stp/>
        <stp>all</stp>
        <stp/>
        <stp/>
        <stp/>
        <stp>T</stp>
        <tr r="J67" s="1"/>
      </tp>
      <tp t="s">
        <v/>
        <stp/>
        <stp>StudyData</stp>
        <stp>S.FANG</stp>
        <stp>PCB</stp>
        <stp>BaseType=Index,Index=1</stp>
        <stp>Close</stp>
        <stp>M</stp>
        <stp/>
        <stp>all</stp>
        <stp/>
        <stp/>
        <stp/>
        <stp>T</stp>
        <tr r="K41" s="1"/>
      </tp>
      <tp t="s">
        <v/>
        <stp/>
        <stp>StudyData</stp>
        <stp>S.BKNG</stp>
        <stp>PCB</stp>
        <stp>BaseType=Index,Index=1</stp>
        <stp>Close</stp>
        <stp>M</stp>
        <stp/>
        <stp>all</stp>
        <stp/>
        <stp/>
        <stp/>
        <stp>T</stp>
        <tr r="K19" s="1"/>
      </tp>
      <tp>
        <v>-6.8823332215890147</v>
        <stp/>
        <stp>StudyData</stp>
        <stp>S.ADBE</stp>
        <stp>PCB</stp>
        <stp>BaseType=Index,Index=1</stp>
        <stp>Close</stp>
        <stp>A</stp>
        <stp/>
        <stp>all</stp>
        <stp/>
        <stp/>
        <stp/>
        <stp>T</stp>
        <tr r="L4" s="1"/>
      </tp>
      <tp t="s">
        <v>Regeneron Pharm Inc</v>
        <stp/>
        <stp>ContractData</stp>
        <stp>S.REGN</stp>
        <stp>LongDescription</stp>
        <stp/>
        <stp>T</stp>
        <tr r="C86" s="1"/>
      </tp>
      <tp t="s">
        <v>Ross Stores Inc</v>
        <stp/>
        <stp>ContractData</stp>
        <stp>S.ROST</stp>
        <stp>LongDescription</stp>
        <stp/>
        <stp>T</stp>
        <tr r="C88" s="1"/>
      </tp>
      <tp>
        <v>-19.017604868506847</v>
        <stp/>
        <stp>StudyData</stp>
        <stp>S.WDAY</stp>
        <stp>PCB</stp>
        <stp>BaseType=Index,Index=1</stp>
        <stp>Close</stp>
        <stp>A</stp>
        <stp/>
        <stp>all</stp>
        <stp/>
        <stp/>
        <stp/>
        <stp>T</stp>
        <tr r="L101" s="1"/>
      </tp>
      <tp>
        <v>16.194869412272265</v>
        <stp/>
        <stp>StudyData</stp>
        <stp>S.CTAS</stp>
        <stp>PCB</stp>
        <stp>BaseType=Index,Index=1</stp>
        <stp>Close</stp>
        <stp>A</stp>
        <stp/>
        <stp>all</stp>
        <stp/>
        <stp/>
        <stp/>
        <stp>T</stp>
        <tr r="L33" s="1"/>
      </tp>
      <tp>
        <v>5.4173067076292796</v>
        <stp/>
        <stp>StudyData</stp>
        <stp>S.PCAR</stp>
        <stp>PCB</stp>
        <stp>BaseType=Index,Index=1</stp>
        <stp>Close</stp>
        <stp>A</stp>
        <stp/>
        <stp>all</stp>
        <stp/>
        <stp/>
        <stp/>
        <stp>T</stp>
        <tr r="L81" s="1"/>
      </tp>
      <tp>
        <v>45.609921638798063</v>
        <stp/>
        <stp>StudyData</stp>
        <stp>S.AMAT</stp>
        <stp>PCB</stp>
        <stp>BaseType=Index,Index=1</stp>
        <stp>Close</stp>
        <stp>A</stp>
        <stp/>
        <stp>all</stp>
        <stp/>
        <stp/>
        <stp/>
        <stp>T</stp>
        <tr r="L9" s="1"/>
      </tp>
      <tp t="s">
        <v/>
        <stp/>
        <stp>StudyData</stp>
        <stp>S.TTWO</stp>
        <stp>PCB</stp>
        <stp>BaseType=Index,Index=1</stp>
        <stp>Close</stp>
        <stp>W</stp>
        <stp/>
        <stp>all</stp>
        <stp/>
        <stp/>
        <stp/>
        <stp>T</stp>
        <tr r="J95" s="1"/>
      </tp>
      <tp t="s">
        <v/>
        <stp/>
        <stp>StudyData</stp>
        <stp>S.ILMN</stp>
        <stp>PCB</stp>
        <stp>BaseType=Index,Index=1</stp>
        <stp>Close</stp>
        <stp>M</stp>
        <stp/>
        <stp>all</stp>
        <stp/>
        <stp/>
        <stp/>
        <stp>T</stp>
        <tr r="K52" s="1"/>
      </tp>
      <tp>
        <v>-25.636929286134709</v>
        <stp/>
        <stp>StudyData</stp>
        <stp>S.TEAM</stp>
        <stp>PCB</stp>
        <stp>BaseType=Index,Index=1</stp>
        <stp>Close</stp>
        <stp>A</stp>
        <stp/>
        <stp>all</stp>
        <stp/>
        <stp/>
        <stp/>
        <stp>T</stp>
        <tr r="L91" s="1"/>
      </tp>
      <tp>
        <v>15.370000000000001</v>
        <stp/>
        <stp>StudyData</stp>
        <stp>S.GRAL</stp>
        <stp>PCB</stp>
        <stp>BaseType=Index,Index=1</stp>
        <stp>Close</stp>
        <stp>A</stp>
        <stp/>
        <stp>all</stp>
        <stp/>
        <stp/>
        <stp/>
        <stp>T</stp>
        <tr r="L49" s="1"/>
      </tp>
      <tp t="s">
        <v/>
        <stp/>
        <stp>StudyData</stp>
        <stp>S.ASML</stp>
        <stp>PCB</stp>
        <stp>BaseType=Index,Index=1</stp>
        <stp>Close</stp>
        <stp>M</stp>
        <stp/>
        <stp>all</stp>
        <stp/>
        <stp/>
        <stp/>
        <stp>T</stp>
        <tr r="K15" s="1"/>
      </tp>
      <tp>
        <v>41.838981592981234</v>
        <stp/>
        <stp>StudyData</stp>
        <stp>S.KLAC</stp>
        <stp>PCB</stp>
        <stp>BaseType=Index,Index=1</stp>
        <stp>Close</stp>
        <stp>A</stp>
        <stp/>
        <stp>all</stp>
        <stp/>
        <stp/>
        <stp/>
        <stp>T</stp>
        <tr r="L58" s="1"/>
      </tp>
      <tp t="s">
        <v/>
        <stp/>
        <stp>StudyData</stp>
        <stp>S.CRWD</stp>
        <stp>PCB</stp>
        <stp>BaseType=Index,Index=1</stp>
        <stp>Close</stp>
        <stp>W</stp>
        <stp/>
        <stp>all</stp>
        <stp/>
        <stp/>
        <stp/>
        <stp>T</stp>
        <tr r="J29" s="1"/>
      </tp>
      <tp t="s">
        <v>QUALCOMM Inc</v>
        <stp/>
        <stp>ContractData</stp>
        <stp>S.QCOM</stp>
        <stp>LongDescription</stp>
        <stp/>
        <stp>T</stp>
        <tr r="C85" s="1"/>
      </tp>
      <tp t="s">
        <v/>
        <stp/>
        <stp>StudyData</stp>
        <stp>S.MDLZ</stp>
        <stp>PCB</stp>
        <stp>BaseType=Index,Index=1</stp>
        <stp>Close</stp>
        <stp>M</stp>
        <stp/>
        <stp>all</stp>
        <stp/>
        <stp/>
        <stp/>
        <stp>T</stp>
        <tr r="K65" s="1"/>
      </tp>
      <tp t="s">
        <v/>
        <stp/>
        <stp>StudyData</stp>
        <stp>S.ORLY</stp>
        <stp>PCB</stp>
        <stp>BaseType=Index,Index=1</stp>
        <stp>Close</stp>
        <stp>M</stp>
        <stp/>
        <stp>all</stp>
        <stp/>
        <stp/>
        <stp/>
        <stp>T</stp>
        <tr r="K78" s="1"/>
      </tp>
      <tp t="s">
        <v/>
        <stp/>
        <stp>StudyData</stp>
        <stp>S.NFLX</stp>
        <stp>PCB</stp>
        <stp>BaseType=Index,Index=1</stp>
        <stp>Close</stp>
        <stp>M</stp>
        <stp/>
        <stp>all</stp>
        <stp/>
        <stp/>
        <stp/>
        <stp>T</stp>
        <tr r="K73" s="1"/>
      </tp>
      <tp t="s">
        <v/>
        <stp/>
        <stp>StudyData</stp>
        <stp>S.LULU</stp>
        <stp>PCB</stp>
        <stp>BaseType=Index,Index=1</stp>
        <stp>Close</stp>
        <stp>M</stp>
        <stp/>
        <stp>all</stp>
        <stp/>
        <stp/>
        <stp/>
        <stp>T</stp>
        <tr r="K61" s="1"/>
      </tp>
      <tp t="s">
        <v/>
        <stp/>
        <stp>StudyData</stp>
        <stp>S.MELI</stp>
        <stp>PCB</stp>
        <stp>BaseType=Index,Index=1</stp>
        <stp>Close</stp>
        <stp>M</stp>
        <stp/>
        <stp>all</stp>
        <stp/>
        <stp/>
        <stp/>
        <stp>T</stp>
        <tr r="K66" s="1"/>
      </tp>
      <tp t="s">
        <v/>
        <stp/>
        <stp>StudyData</stp>
        <stp>S.MRVL</stp>
        <stp>PCB</stp>
        <stp>BaseType=Index,Index=1</stp>
        <stp>Close</stp>
        <stp>W</stp>
        <stp/>
        <stp>all</stp>
        <stp/>
        <stp/>
        <stp/>
        <stp>T</stp>
        <tr r="J70" s="1"/>
      </tp>
      <tp t="s">
        <v/>
        <stp/>
        <stp>StudyData</stp>
        <stp>S.TSLA</stp>
        <stp>PCB</stp>
        <stp>BaseType=Index,Index=1</stp>
        <stp>Close</stp>
        <stp>M</stp>
        <stp/>
        <stp>all</stp>
        <stp/>
        <stp/>
        <stp/>
        <stp>T</stp>
        <tr r="K93" s="1"/>
      </tp>
      <tp t="s">
        <v/>
        <stp/>
        <stp>StudyData</stp>
        <stp>S.GILD</stp>
        <stp>PCB</stp>
        <stp>BaseType=Index,Index=1</stp>
        <stp>Close</stp>
        <stp>M</stp>
        <stp/>
        <stp>all</stp>
        <stp/>
        <stp/>
        <stp/>
        <stp>T</stp>
        <tr r="K46" s="1"/>
      </tp>
      <tp t="s">
        <v>Palo Alto Networks, Inc.</v>
        <stp/>
        <stp>ContractData</stp>
        <stp>S.PANW</stp>
        <stp>LongDescription</stp>
        <stp/>
        <stp>T</stp>
        <tr r="C79" s="1"/>
      </tp>
      <tp t="s">
        <v>Paychex Inc</v>
        <stp/>
        <stp>ContractData</stp>
        <stp>S.PAYX</stp>
        <stp>LongDescription</stp>
        <stp/>
        <stp>T</stp>
        <tr r="C80" s="1"/>
      </tp>
      <tp t="s">
        <v>PACCAR Inc</v>
        <stp/>
        <stp>ContractData</stp>
        <stp>S.PCAR</stp>
        <stp>LongDescription</stp>
        <stp/>
        <stp>T</stp>
        <tr r="C81" s="1"/>
      </tp>
      <tp t="s">
        <v>PayPal Holdings, Inc.</v>
        <stp/>
        <stp>ContractData</stp>
        <stp>S.PYPL</stp>
        <stp>LongDescription</stp>
        <stp/>
        <stp>T</stp>
        <tr r="C84" s="1"/>
      </tp>
      <tp>
        <v>-15.161917839569744</v>
        <stp/>
        <stp>StudyData</stp>
        <stp>S.CSGP</stp>
        <stp>PCB</stp>
        <stp>BaseType=Index,Index=1</stp>
        <stp>Close</stp>
        <stp>A</stp>
        <stp/>
        <stp>all</stp>
        <stp/>
        <stp/>
        <stp/>
        <stp>T</stp>
        <tr r="L31" s="1"/>
      </tp>
      <tp>
        <v>43.832474804031349</v>
        <stp/>
        <stp>StudyData</stp>
        <stp>S.AVGO</stp>
        <stp>PCB</stp>
        <stp>BaseType=Index,Index=1</stp>
        <stp>Close</stp>
        <stp>A</stp>
        <stp/>
        <stp>all</stp>
        <stp/>
        <stp/>
        <stp/>
        <stp>T</stp>
        <tr r="L16" s="1"/>
      </tp>
      <tp>
        <v>19.667763494973187</v>
        <stp/>
        <stp>StudyData</stp>
        <stp>S.REGN</stp>
        <stp>PCB</stp>
        <stp>BaseType=Index,Index=1</stp>
        <stp>Close</stp>
        <stp>A</stp>
        <stp/>
        <stp>all</stp>
        <stp/>
        <stp/>
        <stp/>
        <stp>T</stp>
        <tr r="L86" s="1"/>
      </tp>
      <tp>
        <v>8.4820498576487768</v>
        <stp/>
        <stp>StudyData</stp>
        <stp>S.AMGN</stp>
        <stp>PCB</stp>
        <stp>BaseType=Index,Index=1</stp>
        <stp>Close</stp>
        <stp>A</stp>
        <stp/>
        <stp>all</stp>
        <stp/>
        <stp/>
        <stp/>
        <stp>T</stp>
        <tr r="L11" s="1"/>
      </tp>
      <tp t="s">
        <v>Workday, Inc.</v>
        <stp/>
        <stp>ContractData</stp>
        <stp>S.WDAY</stp>
        <stp>LongDescription</stp>
        <stp/>
        <stp>T</stp>
        <tr r="C101" s="1"/>
      </tp>
      <tp t="s">
        <v/>
        <stp/>
        <stp>StudyData</stp>
        <stp>S.SNPS</stp>
        <stp>PCB</stp>
        <stp>BaseType=Index,Index=1</stp>
        <stp>Close</stp>
        <stp>W</stp>
        <stp/>
        <stp>all</stp>
        <stp/>
        <stp/>
        <stp/>
        <stp>T</stp>
        <tr r="J90" s="1"/>
      </tp>
      <tp>
        <v>18.857036485480258</v>
        <stp/>
        <stp>StudyData</stp>
        <stp>S.MSFT</stp>
        <stp>PCB</stp>
        <stp>BaseType=Index,Index=1</stp>
        <stp>Close</stp>
        <stp>A</stp>
        <stp/>
        <stp>all</stp>
        <stp/>
        <stp/>
        <stp/>
        <stp>T</stp>
        <tr r="L71" s="1"/>
      </tp>
      <tp t="s">
        <v/>
        <stp/>
        <stp>StudyData</stp>
        <stp>S.NXPI</stp>
        <stp>PCB</stp>
        <stp>BaseType=Index,Index=1</stp>
        <stp>Close</stp>
        <stp>W</stp>
        <stp/>
        <stp>all</stp>
        <stp/>
        <stp/>
        <stp/>
        <stp>T</stp>
        <tr r="J75" s="1"/>
      </tp>
      <tp t="s">
        <v/>
        <stp/>
        <stp>StudyData</stp>
        <stp>S.PYPL</stp>
        <stp>PCB</stp>
        <stp>BaseType=Index,Index=1</stp>
        <stp>Close</stp>
        <stp>W</stp>
        <stp/>
        <stp>all</stp>
        <stp/>
        <stp/>
        <stp/>
        <stp>T</stp>
        <tr r="J84" s="1"/>
      </tp>
      <tp>
        <v>-12.858975624198166</v>
        <stp/>
        <stp>StudyData</stp>
        <stp>S.ODFL</stp>
        <stp>PCB</stp>
        <stp>BaseType=Index,Index=1</stp>
        <stp>Close</stp>
        <stp>A</stp>
        <stp/>
        <stp>all</stp>
        <stp/>
        <stp/>
        <stp/>
        <stp>T</stp>
        <tr r="L76" s="1"/>
      </tp>
      <tp t="s">
        <v/>
        <stp/>
        <stp>StudyData</stp>
        <stp>S.AAPL</stp>
        <stp>PCB</stp>
        <stp>BaseType=Index,Index=1</stp>
        <stp>Close</stp>
        <stp>W</stp>
        <stp/>
        <stp>all</stp>
        <stp/>
        <stp/>
        <stp/>
        <stp>T</stp>
        <tr r="J2" s="1"/>
      </tp>
      <tp t="s">
        <v>Vertex Pharmaceuticals Incorporated</v>
        <stp/>
        <stp>ContractData</stp>
        <stp>S.VRTX</stp>
        <stp>LongDescription</stp>
        <stp/>
        <stp>T</stp>
        <tr r="C98" s="1"/>
      </tp>
      <tp t="s">
        <v>Verisk Analytics, Inc.</v>
        <stp/>
        <stp>ContractData</stp>
        <stp>S.VRSK</stp>
        <stp>LongDescription</stp>
        <stp/>
        <stp>T</stp>
        <tr r="C97" s="1"/>
      </tp>
      <tp>
        <v>45474.263240740744</v>
        <stp/>
        <stp>SystemInfo</stp>
        <stp>Linetime</stp>
        <tr r="R1" s="1"/>
      </tp>
      <tp t="s">
        <v/>
        <stp/>
        <stp>StudyData</stp>
        <stp>S.ANSS</stp>
        <stp>PCB</stp>
        <stp>BaseType=Index,Index=1</stp>
        <stp>Close</stp>
        <stp>W</stp>
        <stp/>
        <stp>all</stp>
        <stp/>
        <stp/>
        <stp/>
        <stp>T</stp>
        <tr r="J13" s="1"/>
      </tp>
      <tp>
        <v>9.1848966137249182</v>
        <stp/>
        <stp>StudyData</stp>
        <stp>S.CCEP</stp>
        <stp>PCB</stp>
        <stp>BaseType=Index,Index=1</stp>
        <stp>Close</stp>
        <stp>A</stp>
        <stp/>
        <stp>all</stp>
        <stp/>
        <stp/>
        <stp/>
        <stp>T</stp>
        <tr r="L21" s="1"/>
      </tp>
      <tp t="s">
        <v/>
        <stp/>
        <stp>StudyData</stp>
        <stp>S.ROST</stp>
        <stp>PCB</stp>
        <stp>BaseType=Index,Index=1</stp>
        <stp>Close</stp>
        <stp>W</stp>
        <stp/>
        <stp>all</stp>
        <stp/>
        <stp/>
        <stp/>
        <stp>T</stp>
        <tr r="J88" s="1"/>
      </tp>
      <tp t="s">
        <v/>
        <stp/>
        <stp>StudyData</stp>
        <stp>S.MNST</stp>
        <stp>PCB</stp>
        <stp>BaseType=Index,Index=1</stp>
        <stp>Close</stp>
        <stp>W</stp>
        <stp/>
        <stp>all</stp>
        <stp/>
        <stp/>
        <stp/>
        <stp>T</stp>
        <tr r="J68" s="1"/>
      </tp>
      <tp t="s">
        <v/>
        <stp/>
        <stp>StudyData</stp>
        <stp>S.FAST</stp>
        <stp>PCB</stp>
        <stp>BaseType=Index,Index=1</stp>
        <stp>Close</stp>
        <stp>W</stp>
        <stp/>
        <stp>all</stp>
        <stp/>
        <stp/>
        <stp/>
        <stp>T</stp>
        <tr r="J42" s="1"/>
      </tp>
      <tp t="s">
        <v/>
        <stp/>
        <stp>StudyData</stp>
        <stp>S.COST</stp>
        <stp>PCB</stp>
        <stp>BaseType=Index,Index=1</stp>
        <stp>Close</stp>
        <stp>W</stp>
        <stp/>
        <stp>all</stp>
        <stp/>
        <stp/>
        <stp/>
        <stp>T</stp>
        <tr r="J27" s="1"/>
      </tp>
      <tp t="s">
        <v/>
        <stp/>
        <stp>StudyData</stp>
        <stp>S.VRSK</stp>
        <stp>PCB</stp>
        <stp>BaseType=Index,Index=1</stp>
        <stp>Close</stp>
        <stp>W</stp>
        <stp/>
        <stp>all</stp>
        <stp/>
        <stp/>
        <stp/>
        <stp>T</stp>
        <tr r="J97" s="1"/>
      </tp>
      <tp t="s">
        <v/>
        <stp/>
        <stp>StudyData</stp>
        <stp>S.ADSK</stp>
        <stp>PCB</stp>
        <stp>BaseType=Index,Index=1</stp>
        <stp>Close</stp>
        <stp>W</stp>
        <stp/>
        <stp>all</stp>
        <stp/>
        <stp/>
        <stp/>
        <stp>T</stp>
        <tr r="J7" s="1"/>
      </tp>
      <tp t="s">
        <v/>
        <stp/>
        <stp>StudyData</stp>
        <stp>S.DASH</stp>
        <stp>PCB</stp>
        <stp>BaseType=Index,Index=1</stp>
        <stp>Close</stp>
        <stp>W</stp>
        <stp/>
        <stp>all</stp>
        <stp/>
        <stp/>
        <stp/>
        <stp>T</stp>
        <tr r="J35" s="1"/>
      </tp>
      <tp t="s">
        <v/>
        <stp/>
        <stp>StudyData</stp>
        <stp>S.CTSH</stp>
        <stp>PCB</stp>
        <stp>BaseType=Index,Index=1</stp>
        <stp>Close</stp>
        <stp>W</stp>
        <stp/>
        <stp>all</stp>
        <stp/>
        <stp/>
        <stp/>
        <stp>T</stp>
        <tr r="J34" s="1"/>
      </tp>
      <tp t="s">
        <v/>
        <stp/>
        <stp>StudyData</stp>
        <stp>S.BIIB</stp>
        <stp>PCB</stp>
        <stp>BaseType=Index,Index=1</stp>
        <stp>Close</stp>
        <stp>M</stp>
        <stp/>
        <stp>all</stp>
        <stp/>
        <stp/>
        <stp/>
        <stp>T</stp>
        <tr r="K18" s="1"/>
      </tp>
      <tp t="s">
        <v/>
        <stp/>
        <stp>StudyData</stp>
        <stp>S.MCHP</stp>
        <stp>PCB</stp>
        <stp>BaseType=Index,Index=1</stp>
        <stp>Close</stp>
        <stp>M</stp>
        <stp/>
        <stp>all</stp>
        <stp/>
        <stp/>
        <stp/>
        <stp>T</stp>
        <tr r="K63" s="1"/>
      </tp>
      <tp t="s">
        <v/>
        <stp/>
        <stp>StudyData</stp>
        <stp>S.CPRT</stp>
        <stp>PCB</stp>
        <stp>BaseType=Index,Index=1</stp>
        <stp>Close</stp>
        <stp>W</stp>
        <stp/>
        <stp>all</stp>
        <stp/>
        <stp/>
        <stp/>
        <stp>T</stp>
        <tr r="J28" s="1"/>
      </tp>
      <tp t="s">
        <v/>
        <stp/>
        <stp>StudyData</stp>
        <stp>S.GEHC</stp>
        <stp>PCB</stp>
        <stp>BaseType=Index,Index=1</stp>
        <stp>Close</stp>
        <stp>M</stp>
        <stp/>
        <stp>all</stp>
        <stp/>
        <stp/>
        <stp/>
        <stp>T</stp>
        <tr r="K44" s="1"/>
      </tp>
      <tp>
        <v>149.47495961227787</v>
        <stp/>
        <stp>StudyData</stp>
        <stp>S.NVDA</stp>
        <stp>PCB</stp>
        <stp>BaseType=Index,Index=1</stp>
        <stp>Close</stp>
        <stp>A</stp>
        <stp/>
        <stp>all</stp>
        <stp/>
        <stp/>
        <stp/>
        <stp>T</stp>
        <tr r="L74" s="1"/>
      </tp>
      <tp t="s">
        <v/>
        <stp/>
        <stp>StudyData</stp>
        <stp>S.ISRG</stp>
        <stp>PCB</stp>
        <stp>BaseType=Index,Index=1</stp>
        <stp>Close</stp>
        <stp>W</stp>
        <stp/>
        <stp>all</stp>
        <stp/>
        <stp/>
        <stp/>
        <stp>T</stp>
        <tr r="J55" s="1"/>
      </tp>
      <tp t="s">
        <v>Atlassian Corporation Plc</v>
        <stp/>
        <stp>ContractData</stp>
        <stp>S.TEAM</stp>
        <stp>LongDescription</stp>
        <stp/>
        <stp>T</stp>
        <tr r="C91" s="1"/>
      </tp>
      <tp t="s">
        <v>T-Mobile US, Inc.</v>
        <stp/>
        <stp>ContractData</stp>
        <stp>S.TMUS</stp>
        <stp>LongDescription</stp>
        <stp/>
        <stp>T</stp>
        <tr r="C92" s="1"/>
      </tp>
      <tp t="s">
        <v>Take-Two Interactive Software</v>
        <stp/>
        <stp>ContractData</stp>
        <stp>S.TTWO</stp>
        <stp>LongDescription</stp>
        <stp/>
        <stp>T</stp>
        <tr r="C95" s="1"/>
      </tp>
      <tp t="s">
        <v>Tesla Inc.</v>
        <stp/>
        <stp>ContractData</stp>
        <stp>S.TSLA</stp>
        <stp>LongDescription</stp>
        <stp/>
        <stp>T</stp>
        <tr r="C93" s="1"/>
      </tp>
      <tp t="s">
        <v/>
        <stp/>
        <stp>StudyData</stp>
        <stp>S.CSGP</stp>
        <stp>PCB</stp>
        <stp>BaseType=Index,Index=1</stp>
        <stp>Close</stp>
        <stp>M</stp>
        <stp/>
        <stp>all</stp>
        <stp/>
        <stp/>
        <stp/>
        <stp>T</stp>
        <tr r="K31" s="1"/>
      </tp>
      <tp t="s">
        <v/>
        <stp/>
        <stp>StudyData</stp>
        <stp>S.AVGO</stp>
        <stp>PCB</stp>
        <stp>BaseType=Index,Index=1</stp>
        <stp>Close</stp>
        <stp>M</stp>
        <stp/>
        <stp>all</stp>
        <stp/>
        <stp/>
        <stp/>
        <stp>T</stp>
        <tr r="K16" s="1"/>
      </tp>
      <tp t="s">
        <v/>
        <stp/>
        <stp>StudyData</stp>
        <stp>S.REGN</stp>
        <stp>PCB</stp>
        <stp>BaseType=Index,Index=1</stp>
        <stp>Close</stp>
        <stp>M</stp>
        <stp/>
        <stp>all</stp>
        <stp/>
        <stp/>
        <stp/>
        <stp>T</stp>
        <tr r="K86" s="1"/>
      </tp>
      <tp t="s">
        <v/>
        <stp/>
        <stp>StudyData</stp>
        <stp>S.AMGN</stp>
        <stp>PCB</stp>
        <stp>BaseType=Index,Index=1</stp>
        <stp>Close</stp>
        <stp>M</stp>
        <stp/>
        <stp>all</stp>
        <stp/>
        <stp/>
        <stp/>
        <stp>T</stp>
        <tr r="K11" s="1"/>
      </tp>
      <tp t="s">
        <v/>
        <stp/>
        <stp>StudyData</stp>
        <stp>S.MSFT</stp>
        <stp>PCB</stp>
        <stp>BaseType=Index,Index=1</stp>
        <stp>Close</stp>
        <stp>M</stp>
        <stp/>
        <stp>all</stp>
        <stp/>
        <stp/>
        <stp/>
        <stp>T</stp>
        <tr r="K71" s="1"/>
      </tp>
      <tp t="s">
        <v/>
        <stp/>
        <stp>StudyData</stp>
        <stp>S.ODFL</stp>
        <stp>PCB</stp>
        <stp>BaseType=Index,Index=1</stp>
        <stp>Close</stp>
        <stp>M</stp>
        <stp/>
        <stp>all</stp>
        <stp/>
        <stp/>
        <stp/>
        <stp>T</stp>
        <tr r="K76" s="1"/>
      </tp>
      <tp t="s">
        <v/>
        <stp/>
        <stp>StudyData</stp>
        <stp>S.CCEP</stp>
        <stp>PCB</stp>
        <stp>BaseType=Index,Index=1</stp>
        <stp>Close</stp>
        <stp>M</stp>
        <stp/>
        <stp>all</stp>
        <stp/>
        <stp/>
        <stp/>
        <stp>T</stp>
        <tr r="K21" s="1"/>
      </tp>
      <tp>
        <v>-10.414653939792089</v>
        <stp/>
        <stp>StudyData</stp>
        <stp>S.BIIB</stp>
        <stp>PCB</stp>
        <stp>BaseType=Index,Index=1</stp>
        <stp>Close</stp>
        <stp>A</stp>
        <stp/>
        <stp>all</stp>
        <stp/>
        <stp/>
        <stp/>
        <stp>T</stp>
        <tr r="L18" s="1"/>
      </tp>
      <tp>
        <v>1.4637391882900788</v>
        <stp/>
        <stp>StudyData</stp>
        <stp>S.MCHP</stp>
        <stp>PCB</stp>
        <stp>BaseType=Index,Index=1</stp>
        <stp>Close</stp>
        <stp>A</stp>
        <stp/>
        <stp>all</stp>
        <stp/>
        <stp/>
        <stp/>
        <stp>T</stp>
        <tr r="L63" s="1"/>
      </tp>
      <tp>
        <v>0.77599586135539866</v>
        <stp/>
        <stp>StudyData</stp>
        <stp>S.GEHC</stp>
        <stp>PCB</stp>
        <stp>BaseType=Index,Index=1</stp>
        <stp>Close</stp>
        <stp>A</stp>
        <stp/>
        <stp>all</stp>
        <stp/>
        <stp/>
        <stp/>
        <stp>T</stp>
        <tr r="L44" s="1"/>
      </tp>
      <tp t="s">
        <v/>
        <stp/>
        <stp>StudyData</stp>
        <stp>S.NVDA</stp>
        <stp>PCB</stp>
        <stp>BaseType=Index,Index=1</stp>
        <stp>Close</stp>
        <stp>M</stp>
        <stp/>
        <stp>all</stp>
        <stp/>
        <stp/>
        <stp/>
        <stp>T</stp>
        <tr r="K74" s="1"/>
      </tp>
      <tp t="s">
        <v/>
        <stp/>
        <stp>StudyData</stp>
        <stp>S.PAYX</stp>
        <stp>PCB</stp>
        <stp>BaseType=Index,Index=1</stp>
        <stp>Close</stp>
        <stp>W</stp>
        <stp/>
        <stp>all</stp>
        <stp/>
        <stp/>
        <stp/>
        <stp>T</stp>
        <tr r="J80" s="1"/>
      </tp>
      <tp t="s">
        <v/>
        <stp/>
        <stp>StudyData</stp>
        <stp>S.LRCX</stp>
        <stp>PCB</stp>
        <stp>BaseType=Index,Index=1</stp>
        <stp>Close</stp>
        <stp>M</stp>
        <stp/>
        <stp>all</stp>
        <stp/>
        <stp/>
        <stp/>
        <stp>T</stp>
        <tr r="K60" s="1"/>
      </tp>
      <tp t="s">
        <v/>
        <stp/>
        <stp>StudyData</stp>
        <stp>S.CSCO</stp>
        <stp>PCB</stp>
        <stp>BaseType=Index,Index=1</stp>
        <stp>Close</stp>
        <stp>M</stp>
        <stp/>
        <stp>all</stp>
        <stp/>
        <stp/>
        <stp/>
        <stp>T</stp>
        <tr r="K30" s="1"/>
      </tp>
      <tp>
        <v>37.71693286316809</v>
        <stp/>
        <stp>StudyData</stp>
        <stp>S.QCOM</stp>
        <stp>PCB</stp>
        <stp>BaseType=Index,Index=1</stp>
        <stp>Close</stp>
        <stp>A</stp>
        <stp/>
        <stp>all</stp>
        <stp/>
        <stp/>
        <stp/>
        <stp>T</stp>
        <tr r="L85" s="1"/>
      </tp>
      <tp t="s">
        <v/>
        <stp/>
        <stp>StudyData</stp>
        <stp>S.DXCM</stp>
        <stp>PCB</stp>
        <stp>BaseType=Index,Index=1</stp>
        <stp>Close</stp>
        <stp>M</stp>
        <stp/>
        <stp>all</stp>
        <stp/>
        <stp/>
        <stp/>
        <stp>T</stp>
        <tr r="K38" s="1"/>
      </tp>
      <tp>
        <v>30.149719719009443</v>
        <stp/>
        <stp>StudyData</stp>
        <stp>S.GOOG</stp>
        <stp>PCB</stp>
        <stp>BaseType=Index,Index=1</stp>
        <stp>Close</stp>
        <stp>A</stp>
        <stp/>
        <stp>all</stp>
        <stp/>
        <stp/>
        <stp/>
        <stp>T</stp>
        <tr r="L47" s="1"/>
      </tp>
      <tp>
        <v>6.8462679189322806</v>
        <stp/>
        <stp>StudyData</stp>
        <stp>S.DDOG</stp>
        <stp>PCB</stp>
        <stp>BaseType=Index,Index=1</stp>
        <stp>Close</stp>
        <stp>A</stp>
        <stp/>
        <stp>all</stp>
        <stp/>
        <stp/>
        <stp/>
        <stp>T</stp>
        <tr r="L36" s="1"/>
      </tp>
      <tp t="s">
        <v/>
        <stp/>
        <stp>StudyData</stp>
        <stp>S.IDXX</stp>
        <stp>PCB</stp>
        <stp>BaseType=Index,Index=1</stp>
        <stp>Close</stp>
        <stp>W</stp>
        <stp/>
        <stp>all</stp>
        <stp/>
        <stp/>
        <stp/>
        <stp>T</stp>
        <tr r="J51" s="1"/>
      </tp>
      <tp>
        <v>12.989683151595253</v>
        <stp/>
        <stp>StudyData</stp>
        <stp>S.CDNS</stp>
        <stp>PCB</stp>
        <stp>BaseType=Index,Index=1</stp>
        <stp>Close</stp>
        <stp>A</stp>
        <stp/>
        <stp>all</stp>
        <stp/>
        <stp/>
        <stp/>
        <stp>T</stp>
        <tr r="L22" s="1"/>
      </tp>
      <tp>
        <v>14.965409658166031</v>
        <stp/>
        <stp>StudyData</stp>
        <stp>S.PANW</stp>
        <stp>PCB</stp>
        <stp>BaseType=Index,Index=1</stp>
        <stp>Close</stp>
        <stp>A</stp>
        <stp/>
        <stp>all</stp>
        <stp/>
        <stp/>
        <stp/>
        <stp>T</stp>
        <tr r="L79" s="1"/>
      </tp>
      <tp>
        <v>2.9728344438749392</v>
        <stp/>
        <stp>StudyData</stp>
        <stp>S.FTNT</stp>
        <stp>PCB</stp>
        <stp>BaseType=Index,Index=1</stp>
        <stp>Close</stp>
        <stp>A</stp>
        <stp/>
        <stp>all</stp>
        <stp/>
        <stp/>
        <stp/>
        <stp>T</stp>
        <tr r="L43" s="1"/>
      </tp>
      <tp>
        <v>11.377993242250609</v>
        <stp/>
        <stp>StudyData</stp>
        <stp>S.ABNB</stp>
        <stp>PCB</stp>
        <stp>BaseType=Index,Index=1</stp>
        <stp>Close</stp>
        <stp>A</stp>
        <stp/>
        <stp>all</stp>
        <stp/>
        <stp/>
        <stp/>
        <stp>T</stp>
        <tr r="L3" s="1"/>
      </tp>
      <tp>
        <v>19.406737053795872</v>
        <stp/>
        <stp>StudyData</stp>
        <stp>S.MRNA</stp>
        <stp>PCB</stp>
        <stp>BaseType=Index,Index=1</stp>
        <stp>Close</stp>
        <stp>A</stp>
        <stp/>
        <stp>all</stp>
        <stp/>
        <stp/>
        <stp/>
        <stp>T</stp>
        <tr r="L69" s="1"/>
      </tp>
      <tp>
        <v>29.088212535465555</v>
        <stp/>
        <stp>StudyData</stp>
        <stp>S.FANG</stp>
        <stp>PCB</stp>
        <stp>BaseType=Index,Index=1</stp>
        <stp>Close</stp>
        <stp>A</stp>
        <stp/>
        <stp>all</stp>
        <stp/>
        <stp/>
        <stp/>
        <stp>T</stp>
        <tr r="L41" s="1"/>
      </tp>
      <tp>
        <v>11.679004967270137</v>
        <stp/>
        <stp>StudyData</stp>
        <stp>S.BKNG</stp>
        <stp>PCB</stp>
        <stp>BaseType=Index,Index=1</stp>
        <stp>Close</stp>
        <stp>A</stp>
        <stp/>
        <stp>all</stp>
        <stp/>
        <stp/>
        <stp/>
        <stp>T</stp>
        <tr r="L19" s="1"/>
      </tp>
      <tp t="s">
        <v/>
        <stp/>
        <stp>StudyData</stp>
        <stp>S.ADBE</stp>
        <stp>PCB</stp>
        <stp>BaseType=Index,Index=1</stp>
        <stp>Close</stp>
        <stp>M</stp>
        <stp/>
        <stp>all</stp>
        <stp/>
        <stp/>
        <stp/>
        <stp>T</stp>
        <tr r="K4" s="1"/>
      </tp>
      <tp t="s">
        <v/>
        <stp/>
        <stp>StudyData</stp>
        <stp>S.WDAY</stp>
        <stp>PCB</stp>
        <stp>BaseType=Index,Index=1</stp>
        <stp>Close</stp>
        <stp>M</stp>
        <stp/>
        <stp>all</stp>
        <stp/>
        <stp/>
        <stp/>
        <stp>T</stp>
        <tr r="K101" s="1"/>
      </tp>
      <tp t="s">
        <v/>
        <stp/>
        <stp>StudyData</stp>
        <stp>S.CTAS</stp>
        <stp>PCB</stp>
        <stp>BaseType=Index,Index=1</stp>
        <stp>Close</stp>
        <stp>M</stp>
        <stp/>
        <stp>all</stp>
        <stp/>
        <stp/>
        <stp/>
        <stp>T</stp>
        <tr r="K33" s="1"/>
      </tp>
      <tp t="s">
        <v/>
        <stp/>
        <stp>StudyData</stp>
        <stp>S.PCAR</stp>
        <stp>PCB</stp>
        <stp>BaseType=Index,Index=1</stp>
        <stp>Close</stp>
        <stp>M</stp>
        <stp/>
        <stp>all</stp>
        <stp/>
        <stp/>
        <stp/>
        <stp>T</stp>
        <tr r="K81" s="1"/>
      </tp>
      <tp t="s">
        <v/>
        <stp/>
        <stp>StudyData</stp>
        <stp>S.AMAT</stp>
        <stp>PCB</stp>
        <stp>BaseType=Index,Index=1</stp>
        <stp>Close</stp>
        <stp>M</stp>
        <stp/>
        <stp>all</stp>
        <stp/>
        <stp/>
        <stp/>
        <stp>T</stp>
        <tr r="K9" s="1"/>
      </tp>
      <tp>
        <v>-25.035909221488087</v>
        <stp/>
        <stp>StudyData</stp>
        <stp>S.ILMN</stp>
        <stp>PCB</stp>
        <stp>BaseType=Index,Index=1</stp>
        <stp>Close</stp>
        <stp>A</stp>
        <stp/>
        <stp>all</stp>
        <stp/>
        <stp/>
        <stp/>
        <stp>T</stp>
        <tr r="L52" s="1"/>
      </tp>
      <tp t="s">
        <v/>
        <stp/>
        <stp>StudyData</stp>
        <stp>S.TEAM</stp>
        <stp>PCB</stp>
        <stp>BaseType=Index,Index=1</stp>
        <stp>Close</stp>
        <stp>M</stp>
        <stp/>
        <stp>all</stp>
        <stp/>
        <stp/>
        <stp/>
        <stp>T</stp>
        <tr r="K91" s="1"/>
      </tp>
      <tp t="s">
        <v/>
        <stp/>
        <stp>StudyData</stp>
        <stp>S.GRAL</stp>
        <stp>PCB</stp>
        <stp>BaseType=Index,Index=1</stp>
        <stp>Close</stp>
        <stp>M</stp>
        <stp/>
        <stp>all</stp>
        <stp/>
        <stp/>
        <stp/>
        <stp>T</stp>
        <tr r="K49" s="1"/>
      </tp>
      <tp>
        <v>35.117317550071355</v>
        <stp/>
        <stp>StudyData</stp>
        <stp>S.ASML</stp>
        <stp>PCB</stp>
        <stp>BaseType=Index,Index=1</stp>
        <stp>Close</stp>
        <stp>A</stp>
        <stp/>
        <stp>all</stp>
        <stp/>
        <stp/>
        <stp/>
        <stp>T</stp>
        <tr r="L15" s="1"/>
      </tp>
      <tp t="s">
        <v/>
        <stp/>
        <stp>StudyData</stp>
        <stp>S.KLAC</stp>
        <stp>PCB</stp>
        <stp>BaseType=Index,Index=1</stp>
        <stp>Close</stp>
        <stp>M</stp>
        <stp/>
        <stp>all</stp>
        <stp/>
        <stp/>
        <stp/>
        <stp>T</stp>
        <tr r="K58" s="1"/>
      </tp>
      <tp>
        <v>-9.6506972249068195</v>
        <stp/>
        <stp>StudyData</stp>
        <stp>S.MDLZ</stp>
        <stp>PCB</stp>
        <stp>BaseType=Index,Index=1</stp>
        <stp>Close</stp>
        <stp>A</stp>
        <stp/>
        <stp>all</stp>
        <stp/>
        <stp/>
        <stp/>
        <stp>T</stp>
        <tr r="L65" s="1"/>
      </tp>
      <tp>
        <v>11.154850117884799</v>
        <stp/>
        <stp>StudyData</stp>
        <stp>S.ORLY</stp>
        <stp>PCB</stp>
        <stp>BaseType=Index,Index=1</stp>
        <stp>Close</stp>
        <stp>A</stp>
        <stp/>
        <stp>all</stp>
        <stp/>
        <stp/>
        <stp/>
        <stp>T</stp>
        <tr r="L78" s="1"/>
      </tp>
      <tp>
        <v>38.613210647387447</v>
        <stp/>
        <stp>StudyData</stp>
        <stp>S.NFLX</stp>
        <stp>PCB</stp>
        <stp>BaseType=Index,Index=1</stp>
        <stp>Close</stp>
        <stp>A</stp>
        <stp/>
        <stp>all</stp>
        <stp/>
        <stp/>
        <stp/>
        <stp>T</stp>
        <tr r="L73" s="1"/>
      </tp>
      <tp>
        <v>-41.579142952140671</v>
        <stp/>
        <stp>StudyData</stp>
        <stp>S.LULU</stp>
        <stp>PCB</stp>
        <stp>BaseType=Index,Index=1</stp>
        <stp>Close</stp>
        <stp>A</stp>
        <stp/>
        <stp>all</stp>
        <stp/>
        <stp/>
        <stp/>
        <stp>T</stp>
        <tr r="L61" s="1"/>
      </tp>
      <tp>
        <v>4.5725848530740638</v>
        <stp/>
        <stp>StudyData</stp>
        <stp>S.MELI</stp>
        <stp>PCB</stp>
        <stp>BaseType=Index,Index=1</stp>
        <stp>Close</stp>
        <stp>A</stp>
        <stp/>
        <stp>all</stp>
        <stp/>
        <stp/>
        <stp/>
        <stp>T</stp>
        <tr r="L66" s="1"/>
      </tp>
      <tp t="s">
        <v/>
        <stp/>
        <stp>StudyData</stp>
        <stp>S.AMZN</stp>
        <stp>PCB</stp>
        <stp>BaseType=Index,Index=1</stp>
        <stp>Close</stp>
        <stp>W</stp>
        <stp/>
        <stp>all</stp>
        <stp/>
        <stp/>
        <stp/>
        <stp>T</stp>
        <tr r="J12" s="1"/>
      </tp>
      <tp>
        <v>-20.363811976819068</v>
        <stp/>
        <stp>StudyData</stp>
        <stp>S.TSLA</stp>
        <stp>PCB</stp>
        <stp>BaseType=Index,Index=1</stp>
        <stp>Close</stp>
        <stp>A</stp>
        <stp/>
        <stp>all</stp>
        <stp/>
        <stp/>
        <stp/>
        <stp>T</stp>
        <tr r="L93" s="1"/>
      </tp>
      <tp>
        <v>-15.306752252808302</v>
        <stp/>
        <stp>StudyData</stp>
        <stp>S.GILD</stp>
        <stp>PCB</stp>
        <stp>BaseType=Index,Index=1</stp>
        <stp>Close</stp>
        <stp>A</stp>
        <stp/>
        <stp>all</stp>
        <stp/>
        <stp/>
        <stp/>
        <stp>T</stp>
        <tr r="L46" s="1"/>
      </tp>
      <tp t="s">
        <v/>
        <stp/>
        <stp>StudyData</stp>
        <stp>S.EA</stp>
        <stp>PCB</stp>
        <stp>BaseType=Index,Index=1</stp>
        <stp>Close</stp>
        <stp>W</stp>
        <stp/>
        <stp>all</stp>
        <stp/>
        <stp/>
        <stp/>
        <stp>T</stp>
        <tr r="J39" s="1"/>
      </tp>
      <tp t="s">
        <v/>
        <stp/>
        <stp>ContractData</stp>
        <stp>S.PYPL</stp>
        <stp>Open</stp>
        <stp/>
        <stp>T</stp>
        <tr r="G84" s="1"/>
      </tp>
      <tp>
        <v>1643.4</v>
        <stp/>
        <stp>ContractData</stp>
        <stp>S.MELI</stp>
        <stp>LastTrade</stp>
        <stp/>
        <stp>T</stp>
        <tr r="D66" s="1"/>
      </tp>
      <tp>
        <v>68.61</v>
        <stp/>
        <stp>ContractData</stp>
        <stp>S.GILD</stp>
        <stp>LastTrade</stp>
        <stp/>
        <stp>T</stp>
        <tr r="D46" s="1"/>
      </tp>
      <tp>
        <v>197.88</v>
        <stp/>
        <stp>ContractData</stp>
        <stp>S.TSLA</stp>
        <stp>LastTrade</stp>
        <stp/>
        <stp>T</stp>
        <tr r="D93" s="1"/>
      </tp>
      <tp t="s">
        <v/>
        <stp/>
        <stp>ContractData</stp>
        <stp>S.CSGP</stp>
        <stp>NetLastTradeToday</stp>
        <stp/>
        <stp>T</stp>
        <tr r="E31" s="1"/>
      </tp>
      <tp t="s">
        <v/>
        <stp/>
        <stp>ContractData</stp>
        <stp>S.AVGO</stp>
        <stp>NetLastTradeToday</stp>
        <stp/>
        <stp>T</stp>
        <tr r="E16" s="1"/>
      </tp>
      <tp t="s">
        <v/>
        <stp/>
        <stp>ContractData</stp>
        <stp>S.AMGN</stp>
        <stp>NetLastTradeToday</stp>
        <stp/>
        <stp>T</stp>
        <tr r="E11" s="1"/>
      </tp>
      <tp t="s">
        <v/>
        <stp/>
        <stp>ContractData</stp>
        <stp>S.REGN</stp>
        <stp>NetLastTradeToday</stp>
        <stp/>
        <stp>T</stp>
        <tr r="E86" s="1"/>
      </tp>
      <tp>
        <v>1056.06</v>
        <stp/>
        <stp>ContractData</stp>
        <stp>S.ORLY</stp>
        <stp>LastTrade</stp>
        <stp/>
        <stp>T</stp>
        <tr r="D78" s="1"/>
      </tp>
      <tp>
        <v>674.88</v>
        <stp/>
        <stp>ContractData</stp>
        <stp>S.NFLX</stp>
        <stp>LastTrade</stp>
        <stp/>
        <stp>T</stp>
        <tr r="D73" s="1"/>
      </tp>
      <tp>
        <v>65.44</v>
        <stp/>
        <stp>ContractData</stp>
        <stp>S.MDLZ</stp>
        <stp>LastTrade</stp>
        <stp/>
        <stp>T</stp>
        <tr r="D65" s="1"/>
      </tp>
      <tp>
        <v>298.7</v>
        <stp/>
        <stp>ContractData</stp>
        <stp>S.LULU</stp>
        <stp>LastTrade</stp>
        <stp/>
        <stp>T</stp>
        <tr r="D61" s="1"/>
      </tp>
      <tp t="s">
        <v/>
        <stp/>
        <stp>ContractData</stp>
        <stp>S.TXN</stp>
        <stp>High</stp>
        <stp/>
        <stp>T</stp>
        <tr r="H96" s="1"/>
      </tp>
      <tp t="s">
        <v/>
        <stp/>
        <stp>ContractData</stp>
        <stp>S.TTD</stp>
        <stp>High</stp>
        <stp/>
        <stp>T</stp>
        <tr r="H94" s="1"/>
      </tp>
      <tp t="s">
        <v/>
        <stp/>
        <stp>ContractData</stp>
        <stp>S.DXCM</stp>
        <stp>Open</stp>
        <stp/>
        <stp>T</stp>
        <tr r="G38" s="1"/>
      </tp>
      <tp t="s">
        <v/>
        <stp/>
        <stp>ContractData</stp>
        <stp>S.NXPI</stp>
        <stp>Open</stp>
        <stp/>
        <stp>T</stp>
        <tr r="G75" s="1"/>
      </tp>
      <tp>
        <v>1022.73</v>
        <stp/>
        <stp>ContractData</stp>
        <stp>S.ASML</stp>
        <stp>LastTrade</stp>
        <stp/>
        <stp>T</stp>
        <tr r="D15" s="1"/>
      </tp>
      <tp>
        <v>104.38</v>
        <stp/>
        <stp>ContractData</stp>
        <stp>S.ILMN</stp>
        <stp>LastTrade</stp>
        <stp/>
        <stp>T</stp>
        <tr r="D52" s="1"/>
      </tp>
      <tp t="s">
        <v/>
        <stp/>
        <stp>ContractData</stp>
        <stp>S.MSFT</stp>
        <stp>NetLastTradeToday</stp>
        <stp/>
        <stp>T</stp>
        <tr r="E71" s="1"/>
      </tp>
      <tp t="s">
        <v/>
        <stp/>
        <stp>ContractData</stp>
        <stp>S.ODFL</stp>
        <stp>NetLastTradeToday</stp>
        <stp/>
        <stp>T</stp>
        <tr r="E76" s="1"/>
      </tp>
      <tp t="s">
        <v/>
        <stp/>
        <stp>ContractData</stp>
        <stp>S.ROP</stp>
        <stp>Open</stp>
        <stp/>
        <stp>T</stp>
        <tr r="G87" s="1"/>
      </tp>
      <tp>
        <v>3961.5</v>
        <stp/>
        <stp>ContractData</stp>
        <stp>S.BKNG</stp>
        <stp>LastTrade</stp>
        <stp/>
        <stp>T</stp>
        <tr r="D19" s="1"/>
      </tp>
      <tp>
        <v>200.19</v>
        <stp/>
        <stp>ContractData</stp>
        <stp>S.FANG</stp>
        <stp>LastTrade</stp>
        <stp/>
        <stp>T</stp>
        <tr r="D41" s="1"/>
      </tp>
      <tp>
        <v>118.75</v>
        <stp/>
        <stp>ContractData</stp>
        <stp>S.MRNA</stp>
        <stp>LastTrade</stp>
        <stp/>
        <stp>T</stp>
        <tr r="D69" s="1"/>
      </tp>
      <tp t="s">
        <v/>
        <stp/>
        <stp>ContractData</stp>
        <stp>S.CCEP</stp>
        <stp>NetLastTradeToday</stp>
        <stp/>
        <stp>T</stp>
        <tr r="E21" s="1"/>
      </tp>
      <tp>
        <v>151.63</v>
        <stp/>
        <stp>ContractData</stp>
        <stp>S.ABNB</stp>
        <stp>LastTrade</stp>
        <stp/>
        <stp>T</stp>
        <tr r="D3" s="1"/>
      </tp>
      <tp>
        <v>60.27</v>
        <stp/>
        <stp>ContractData</stp>
        <stp>S.FTNT</stp>
        <stp>LastTrade</stp>
        <stp/>
        <stp>T</stp>
        <tr r="D43" s="1"/>
      </tp>
      <tp>
        <v>339.01</v>
        <stp/>
        <stp>ContractData</stp>
        <stp>S.PANW</stp>
        <stp>LastTrade</stp>
        <stp/>
        <stp>T</stp>
        <tr r="D79" s="1"/>
      </tp>
      <tp>
        <v>307.75</v>
        <stp/>
        <stp>ContractData</stp>
        <stp>S.CDNS</stp>
        <stp>LastTrade</stp>
        <stp/>
        <stp>T</stp>
        <tr r="D22" s="1"/>
      </tp>
      <tp>
        <v>199.18</v>
        <stp/>
        <stp>ContractData</stp>
        <stp>S.QCOM</stp>
        <stp>LastTrade</stp>
        <stp/>
        <stp>T</stp>
        <tr r="D85" s="1"/>
      </tp>
      <tp>
        <v>129.69</v>
        <stp/>
        <stp>ContractData</stp>
        <stp>S.DDOG</stp>
        <stp>LastTrade</stp>
        <stp/>
        <stp>T</stp>
        <tr r="D36" s="1"/>
      </tp>
      <tp>
        <v>183.42000000000002</v>
        <stp/>
        <stp>ContractData</stp>
        <stp>S.GOOG</stp>
        <stp>LastTrade</stp>
        <stp/>
        <stp>T</stp>
        <tr r="D47" s="1"/>
      </tp>
      <tp t="s">
        <v/>
        <stp/>
        <stp>ContractData</stp>
        <stp>S.NVDA</stp>
        <stp>NetLastTradeToday</stp>
        <stp/>
        <stp>T</stp>
        <tr r="E74" s="1"/>
      </tp>
      <tp t="s">
        <v/>
        <stp/>
        <stp>ContractData</stp>
        <stp>S.PDD</stp>
        <stp>Open</stp>
        <stp/>
        <stp>T</stp>
        <tr r="G82" s="1"/>
      </tp>
      <tp t="s">
        <v/>
        <stp/>
        <stp>ContractData</stp>
        <stp>S.PEP</stp>
        <stp>Open</stp>
        <stp/>
        <stp>T</stp>
        <tr r="G83" s="1"/>
      </tp>
      <tp t="s">
        <v/>
        <stp/>
        <stp>ContractData</stp>
        <stp>S.WBD</stp>
        <stp>High</stp>
        <stp/>
        <stp>T</stp>
        <tr r="H100" s="1"/>
      </tp>
      <tp t="s">
        <v/>
        <stp/>
        <stp>ContractData</stp>
        <stp>S.WBA</stp>
        <stp>High</stp>
        <stp/>
        <stp>T</stp>
        <tr r="H99" s="1"/>
      </tp>
      <tp t="s">
        <v/>
        <stp/>
        <stp>ContractData</stp>
        <stp>S.LRCX</stp>
        <stp>NetLastTradeToday</stp>
        <stp/>
        <stp>T</stp>
        <tr r="E60" s="1"/>
      </tp>
      <tp>
        <v>77.92</v>
        <stp/>
        <stp>ContractData</stp>
        <stp>S.GEHC</stp>
        <stp>LastTrade</stp>
        <stp/>
        <stp>T</stp>
        <tr r="D44" s="1"/>
      </tp>
      <tp t="s">
        <v/>
        <stp/>
        <stp>ContractData</stp>
        <stp>S.CSCO</stp>
        <stp>NetLastTradeToday</stp>
        <stp/>
        <stp>T</stp>
        <tr r="E30" s="1"/>
      </tp>
      <tp t="s">
        <v/>
        <stp/>
        <stp>ContractData</stp>
        <stp>S.DXCM</stp>
        <stp>NetLastTradeToday</stp>
        <stp/>
        <stp>T</stp>
        <tr r="E38" s="1"/>
      </tp>
      <tp>
        <v>91.5</v>
        <stp/>
        <stp>ContractData</stp>
        <stp>S.MCHP</stp>
        <stp>LastTrade</stp>
        <stp/>
        <stp>T</stp>
        <tr r="D63" s="1"/>
      </tp>
      <tp t="s">
        <v/>
        <stp/>
        <stp>ContractData</stp>
        <stp>S.WBD</stp>
        <stp>Open</stp>
        <stp/>
        <stp>T</stp>
        <tr r="G100" s="1"/>
      </tp>
      <tp t="s">
        <v/>
        <stp/>
        <stp>ContractData</stp>
        <stp>S.WBA</stp>
        <stp>Open</stp>
        <stp/>
        <stp>T</stp>
        <tr r="G99" s="1"/>
      </tp>
      <tp t="s">
        <v/>
        <stp/>
        <stp>ContractData</stp>
        <stp>S.PEP</stp>
        <stp>High</stp>
        <stp/>
        <stp>T</stp>
        <tr r="H83" s="1"/>
      </tp>
      <tp t="s">
        <v/>
        <stp/>
        <stp>ContractData</stp>
        <stp>S.PDD</stp>
        <stp>High</stp>
        <stp/>
        <stp>T</stp>
        <tr r="H82" s="1"/>
      </tp>
      <tp t="s">
        <v/>
        <stp/>
        <stp>StudyData</stp>
        <stp>S.ZS</stp>
        <stp>PCB</stp>
        <stp>BaseType=Index,Index=1</stp>
        <stp>Close</stp>
        <stp>M</stp>
        <stp/>
        <stp>all</stp>
        <stp/>
        <stp/>
        <stp/>
        <stp>T</stp>
        <tr r="K103" s="1"/>
      </tp>
      <tp>
        <v>231.82</v>
        <stp/>
        <stp>ContractData</stp>
        <stp>S.BIIB</stp>
        <stp>LastTrade</stp>
        <stp/>
        <stp>T</stp>
        <tr r="D18" s="1"/>
      </tp>
      <tp t="s">
        <v/>
        <stp/>
        <stp>ContractData</stp>
        <stp>S.ADBE</stp>
        <stp>NetLastTradeToday</stp>
        <stp/>
        <stp>T</stp>
        <tr r="E4" s="1"/>
      </tp>
      <tp t="s">
        <v/>
        <stp/>
        <stp>ContractData</stp>
        <stp>S.NXPI</stp>
        <stp>High</stp>
        <stp/>
        <stp>T</stp>
        <tr r="H75" s="1"/>
      </tp>
      <tp t="s">
        <v/>
        <stp/>
        <stp>ContractData</stp>
        <stp>S.DXCM</stp>
        <stp>High</stp>
        <stp/>
        <stp>T</stp>
        <tr r="H38" s="1"/>
      </tp>
      <tp t="s">
        <v/>
        <stp/>
        <stp>ContractData</stp>
        <stp>S.WDAY</stp>
        <stp>NetLastTradeToday</stp>
        <stp/>
        <stp>T</stp>
        <tr r="E101" s="1"/>
      </tp>
      <tp t="s">
        <v/>
        <stp/>
        <stp>ContractData</stp>
        <stp>S.AMAT</stp>
        <stp>NetLastTradeToday</stp>
        <stp/>
        <stp>T</stp>
        <tr r="E9" s="1"/>
      </tp>
      <tp t="s">
        <v/>
        <stp/>
        <stp>ContractData</stp>
        <stp>S.CTAS</stp>
        <stp>NetLastTradeToday</stp>
        <stp/>
        <stp>T</stp>
        <tr r="E33" s="1"/>
      </tp>
      <tp t="s">
        <v/>
        <stp/>
        <stp>ContractData</stp>
        <stp>S.PCAR</stp>
        <stp>NetLastTradeToday</stp>
        <stp/>
        <stp>T</stp>
        <tr r="E81" s="1"/>
      </tp>
      <tp t="s">
        <v/>
        <stp/>
        <stp>ContractData</stp>
        <stp>S.TEAM</stp>
        <stp>NetLastTradeToday</stp>
        <stp/>
        <stp>T</stp>
        <tr r="E91" s="1"/>
      </tp>
      <tp t="s">
        <v/>
        <stp/>
        <stp>ContractData</stp>
        <stp>S.GRAL</stp>
        <stp>NetLastTradeToday</stp>
        <stp/>
        <stp>T</stp>
        <tr r="E49" s="1"/>
      </tp>
      <tp t="s">
        <v/>
        <stp/>
        <stp>ContractData</stp>
        <stp>S.KLAC</stp>
        <stp>NetLastTradeToday</stp>
        <stp/>
        <stp>T</stp>
        <tr r="E58" s="1"/>
      </tp>
      <tp t="s">
        <v/>
        <stp/>
        <stp>ContractData</stp>
        <stp>S.ROP</stp>
        <stp>High</stp>
        <stp/>
        <stp>T</stp>
        <tr r="H87" s="1"/>
      </tp>
      <tp t="s">
        <v/>
        <stp/>
        <stp>ContractData</stp>
        <stp>S.PYPL</stp>
        <stp>High</stp>
        <stp/>
        <stp>T</stp>
        <tr r="H84" s="1"/>
      </tp>
      <tp t="s">
        <v/>
        <stp/>
        <stp>ContractData</stp>
        <stp>S.TTD</stp>
        <stp>Open</stp>
        <stp/>
        <stp>T</stp>
        <tr r="G94" s="1"/>
      </tp>
      <tp t="s">
        <v/>
        <stp/>
        <stp>ContractData</stp>
        <stp>S.TXN</stp>
        <stp>Open</stp>
        <stp/>
        <stp>T</stp>
        <tr r="G96" s="1"/>
      </tp>
      <tp t="s">
        <v/>
        <stp/>
        <stp>ContractData</stp>
        <stp>S.AVGO</stp>
        <stp>High</stp>
        <stp/>
        <stp>T</stp>
        <tr r="H16" s="1"/>
      </tp>
      <tp t="s">
        <v/>
        <stp/>
        <stp>ContractData</stp>
        <stp>S.NVDA</stp>
        <stp>High</stp>
        <stp/>
        <stp>T</stp>
        <tr r="H74" s="1"/>
      </tp>
      <tp t="s">
        <v/>
        <stp/>
        <stp>StudyData</stp>
        <stp>S.MU</stp>
        <stp>PCB</stp>
        <stp>BaseType=Index,Index=1</stp>
        <stp>Close</stp>
        <stp>W</stp>
        <stp/>
        <stp>all</stp>
        <stp/>
        <stp/>
        <stp/>
        <stp>T</stp>
        <tr r="J72" s="1"/>
      </tp>
      <tp>
        <v>123.46000000000001</v>
        <stp/>
        <stp>ContractData</stp>
        <stp>S.NVDA</stp>
        <stp>LastTrade</stp>
        <stp/>
        <stp>T</stp>
        <tr r="D74" s="1"/>
      </tp>
      <tp t="s">
        <v/>
        <stp/>
        <stp>ContractData</stp>
        <stp>S.QCOM</stp>
        <stp>NetLastTradeToday</stp>
        <stp/>
        <stp>T</stp>
        <tr r="E85" s="1"/>
      </tp>
      <tp t="s">
        <v/>
        <stp/>
        <stp>ContractData</stp>
        <stp>S.DDOG</stp>
        <stp>NetLastTradeToday</stp>
        <stp/>
        <stp>T</stp>
        <tr r="E36" s="1"/>
      </tp>
      <tp t="s">
        <v/>
        <stp/>
        <stp>ContractData</stp>
        <stp>S.GOOG</stp>
        <stp>NetLastTradeToday</stp>
        <stp/>
        <stp>T</stp>
        <tr r="E47" s="1"/>
      </tp>
      <tp>
        <v>-13.256002888608053</v>
        <stp/>
        <stp>StudyData</stp>
        <stp>S.ZS</stp>
        <stp>PCB</stp>
        <stp>BaseType=Index,Index=1</stp>
        <stp>Close</stp>
        <stp>A</stp>
        <stp/>
        <stp>all</stp>
        <stp/>
        <stp/>
        <stp/>
        <stp>T</stp>
        <tr r="L103" s="1"/>
      </tp>
      <tp t="s">
        <v/>
        <stp/>
        <stp>ContractData</stp>
        <stp>S.CPRT</stp>
        <stp>Open</stp>
        <stp/>
        <stp>T</stp>
        <tr r="G28" s="1"/>
      </tp>
      <tp t="s">
        <v/>
        <stp/>
        <stp>ContractData</stp>
        <stp>S.PANW</stp>
        <stp>NetLastTradeToday</stp>
        <stp/>
        <stp>T</stp>
        <tr r="E79" s="1"/>
      </tp>
      <tp t="s">
        <v/>
        <stp/>
        <stp>ContractData</stp>
        <stp>S.FTNT</stp>
        <stp>NetLastTradeToday</stp>
        <stp/>
        <stp>T</stp>
        <tr r="E43" s="1"/>
      </tp>
      <tp t="s">
        <v/>
        <stp/>
        <stp>ContractData</stp>
        <stp>S.CDNS</stp>
        <stp>NetLastTradeToday</stp>
        <stp/>
        <stp>T</stp>
        <tr r="E22" s="1"/>
      </tp>
      <tp t="s">
        <v/>
        <stp/>
        <stp>ContractData</stp>
        <stp>S.FANG</stp>
        <stp>NetLastTradeToday</stp>
        <stp/>
        <stp>T</stp>
        <tr r="E41" s="1"/>
      </tp>
      <tp t="s">
        <v/>
        <stp/>
        <stp>ContractData</stp>
        <stp>S.BKNG</stp>
        <stp>NetLastTradeToday</stp>
        <stp/>
        <stp>T</stp>
        <tr r="E19" s="1"/>
      </tp>
      <tp t="s">
        <v/>
        <stp/>
        <stp>ContractData</stp>
        <stp>S.ABNB</stp>
        <stp>NetLastTradeToday</stp>
        <stp/>
        <stp>T</stp>
        <tr r="E3" s="1"/>
      </tp>
      <tp>
        <v>72.87</v>
        <stp/>
        <stp>ContractData</stp>
        <stp>S.CCEP</stp>
        <stp>LastTrade</stp>
        <stp/>
        <stp>T</stp>
        <tr r="D21" s="1"/>
      </tp>
      <tp t="s">
        <v/>
        <stp/>
        <stp>ContractData</stp>
        <stp>S.MRNA</stp>
        <stp>NetLastTradeToday</stp>
        <stp/>
        <stp>T</stp>
        <tr r="E69" s="1"/>
      </tp>
      <tp t="s">
        <v/>
        <stp/>
        <stp>ContractData</stp>
        <stp>S.TTWO</stp>
        <stp>High</stp>
        <stp/>
        <stp>T</stp>
        <tr r="H95" s="1"/>
      </tp>
      <tp t="s">
        <v/>
        <stp/>
        <stp>ContractData</stp>
        <stp>S.TSLA</stp>
        <stp>Open</stp>
        <stp/>
        <stp>T</stp>
        <tr r="G93" s="1"/>
      </tp>
      <tp t="s">
        <v/>
        <stp/>
        <stp>ContractData</stp>
        <stp>S.ASML</stp>
        <stp>Open</stp>
        <stp/>
        <stp>T</stp>
        <tr r="G15" s="1"/>
      </tp>
      <tp t="s">
        <v/>
        <stp/>
        <stp>ContractData</stp>
        <stp>S.CTSH</stp>
        <stp>High</stp>
        <stp/>
        <stp>T</stp>
        <tr r="H34" s="1"/>
      </tp>
      <tp t="s">
        <v/>
        <stp/>
        <stp>StudyData</stp>
        <stp>S.ON</stp>
        <stp>PCB</stp>
        <stp>BaseType=Index,Index=1</stp>
        <stp>Close</stp>
        <stp>W</stp>
        <stp/>
        <stp>all</stp>
        <stp/>
        <stp/>
        <stp/>
        <stp>T</stp>
        <tr r="J77" s="1"/>
      </tp>
      <tp t="s">
        <v/>
        <stp/>
        <stp>ContractData</stp>
        <stp>S.MSFT</stp>
        <stp>Open</stp>
        <stp/>
        <stp>T</stp>
        <tr r="G71" s="1"/>
      </tp>
      <tp t="s">
        <v/>
        <stp/>
        <stp>ContractData</stp>
        <stp>S.CSGP</stp>
        <stp>Open</stp>
        <stp/>
        <stp>T</stp>
        <tr r="G31" s="1"/>
      </tp>
      <tp t="s">
        <v/>
        <stp/>
        <stp>ContractData</stp>
        <stp>S.CSCO</stp>
        <stp>Open</stp>
        <stp/>
        <stp>T</stp>
        <tr r="G30" s="1"/>
      </tp>
      <tp t="s">
        <v/>
        <stp/>
        <stp>ContractData</stp>
        <stp>S.CTAS</stp>
        <stp>High</stp>
        <stp/>
        <stp>T</stp>
        <tr r="H33" s="1"/>
      </tp>
      <tp t="s">
        <v/>
        <stp/>
        <stp>ContractData</stp>
        <stp>S.FTNT</stp>
        <stp>High</stp>
        <stp/>
        <stp>T</stp>
        <tr r="H43" s="1"/>
      </tp>
      <tp t="s">
        <v/>
        <stp/>
        <stp>ContractData</stp>
        <stp>S.ISRG</stp>
        <stp>Open</stp>
        <stp/>
        <stp>T</stp>
        <tr r="G55" s="1"/>
      </tp>
      <tp>
        <v>176.6</v>
        <stp/>
        <stp>ContractData</stp>
        <stp>S.ODFL</stp>
        <stp>LastTrade</stp>
        <stp/>
        <stp>T</stp>
        <tr r="D76" s="1"/>
      </tp>
      <tp t="s">
        <v/>
        <stp/>
        <stp>ContractData</stp>
        <stp>S.ILMN</stp>
        <stp>NetLastTradeToday</stp>
        <stp/>
        <stp>T</stp>
        <tr r="E52" s="1"/>
      </tp>
      <tp t="s">
        <v/>
        <stp/>
        <stp>ContractData</stp>
        <stp>S.ASML</stp>
        <stp>NetLastTradeToday</stp>
        <stp/>
        <stp>T</stp>
        <tr r="E15" s="1"/>
      </tp>
      <tp>
        <v>446.95</v>
        <stp/>
        <stp>ContractData</stp>
        <stp>S.MSFT</stp>
        <stp>LastTrade</stp>
        <stp/>
        <stp>T</stp>
        <tr r="D71" s="1"/>
      </tp>
      <tp t="s">
        <v/>
        <stp/>
        <stp>ContractData</stp>
        <stp>S.MRNA</stp>
        <stp>Open</stp>
        <stp/>
        <stp>T</stp>
        <tr r="G69" s="1"/>
      </tp>
      <tp t="s">
        <v/>
        <stp/>
        <stp>ContractData</stp>
        <stp>S.ORLY</stp>
        <stp>Open</stp>
        <stp/>
        <stp>T</stp>
        <tr r="G78" s="1"/>
      </tp>
      <tp t="s">
        <v/>
        <stp/>
        <stp>ContractData</stp>
        <stp>S.LRCX</stp>
        <stp>Open</stp>
        <stp/>
        <stp>T</stp>
        <tr r="G60" s="1"/>
      </tp>
      <tp t="s">
        <v/>
        <stp/>
        <stp>ContractData</stp>
        <stp>S.GRAL</stp>
        <stp>Open</stp>
        <stp/>
        <stp>T</stp>
        <tr r="G49" s="1"/>
      </tp>
      <tp t="s">
        <v/>
        <stp/>
        <stp>ContractData</stp>
        <stp>S.MRVL</stp>
        <stp>Open</stp>
        <stp/>
        <stp>T</stp>
        <tr r="G70" s="1"/>
      </tp>
      <tp t="s">
        <v/>
        <stp/>
        <stp>ContractData</stp>
        <stp>S.CRWD</stp>
        <stp>Open</stp>
        <stp/>
        <stp>T</stp>
        <tr r="G29" s="1"/>
      </tp>
      <tp t="s">
        <v/>
        <stp/>
        <stp>ContractData</stp>
        <stp>S.VRTX</stp>
        <stp>Open</stp>
        <stp/>
        <stp>T</stp>
        <tr r="G98" s="1"/>
      </tp>
      <tp t="s">
        <v/>
        <stp/>
        <stp>ContractData</stp>
        <stp>S.LULU</stp>
        <stp>High</stp>
        <stp/>
        <stp>T</stp>
        <tr r="H61" s="1"/>
      </tp>
      <tp t="s">
        <v/>
        <stp/>
        <stp>ContractData</stp>
        <stp>S.VRSK</stp>
        <stp>Open</stp>
        <stp/>
        <stp>T</stp>
        <tr r="G97" s="1"/>
      </tp>
      <tp>
        <v>1605.53</v>
        <stp/>
        <stp>ContractData</stp>
        <stp>S.AVGO</stp>
        <stp>LastTrade</stp>
        <stp/>
        <stp>T</stp>
        <tr r="D16" s="1"/>
      </tp>
      <tp>
        <v>1051.03</v>
        <stp/>
        <stp>ContractData</stp>
        <stp>S.REGN</stp>
        <stp>LastTrade</stp>
        <stp/>
        <stp>T</stp>
        <tr r="D86" s="1"/>
      </tp>
      <tp>
        <v>312.45</v>
        <stp/>
        <stp>ContractData</stp>
        <stp>S.AMGN</stp>
        <stp>LastTrade</stp>
        <stp/>
        <stp>T</stp>
        <tr r="D11" s="1"/>
      </tp>
      <tp t="s">
        <v/>
        <stp/>
        <stp>ContractData</stp>
        <stp>S.MDLZ</stp>
        <stp>NetLastTradeToday</stp>
        <stp/>
        <stp>T</stp>
        <tr r="E65" s="1"/>
      </tp>
      <tp t="s">
        <v/>
        <stp/>
        <stp>ContractData</stp>
        <stp>S.ORLY</stp>
        <stp>NetLastTradeToday</stp>
        <stp/>
        <stp>T</stp>
        <tr r="E78" s="1"/>
      </tp>
      <tp t="s">
        <v/>
        <stp/>
        <stp>ContractData</stp>
        <stp>S.NFLX</stp>
        <stp>NetLastTradeToday</stp>
        <stp/>
        <stp>T</stp>
        <tr r="E73" s="1"/>
      </tp>
      <tp t="s">
        <v/>
        <stp/>
        <stp>ContractData</stp>
        <stp>S.LULU</stp>
        <stp>NetLastTradeToday</stp>
        <stp/>
        <stp>T</stp>
        <tr r="E61" s="1"/>
      </tp>
      <tp t="s">
        <v/>
        <stp/>
        <stp>ContractData</stp>
        <stp>S.MELI</stp>
        <stp>NetLastTradeToday</stp>
        <stp/>
        <stp>T</stp>
        <tr r="E66" s="1"/>
      </tp>
      <tp t="s">
        <v/>
        <stp/>
        <stp>ContractData</stp>
        <stp>S.GILD</stp>
        <stp>NetLastTradeToday</stp>
        <stp/>
        <stp>T</stp>
        <tr r="E46" s="1"/>
      </tp>
      <tp>
        <v>74.14</v>
        <stp/>
        <stp>ContractData</stp>
        <stp>S.CSGP</stp>
        <stp>LastTrade</stp>
        <stp/>
        <stp>T</stp>
        <tr r="D31" s="1"/>
      </tp>
      <tp t="s">
        <v/>
        <stp/>
        <stp>ContractData</stp>
        <stp>S.TSLA</stp>
        <stp>NetLastTradeToday</stp>
        <stp/>
        <stp>T</stp>
        <tr r="E93" s="1"/>
      </tp>
      <tp t="s">
        <v/>
        <stp/>
        <stp>ContractData</stp>
        <stp>S.XEL</stp>
        <stp>Open</stp>
        <stp/>
        <stp>T</stp>
        <tr r="G102" s="1"/>
      </tp>
      <tp t="s">
        <v/>
        <stp/>
        <stp>ContractData</stp>
        <stp>S.CRWD</stp>
        <stp>High</stp>
        <stp/>
        <stp>T</stp>
        <tr r="H29" s="1"/>
      </tp>
      <tp t="s">
        <v/>
        <stp/>
        <stp>ContractData</stp>
        <stp>S.MRVL</stp>
        <stp>High</stp>
        <stp/>
        <stp>T</stp>
        <tr r="H70" s="1"/>
      </tp>
      <tp t="s">
        <v/>
        <stp/>
        <stp>ContractData</stp>
        <stp>S.LULU</stp>
        <stp>Open</stp>
        <stp/>
        <stp>T</stp>
        <tr r="G61" s="1"/>
      </tp>
      <tp t="s">
        <v/>
        <stp/>
        <stp>ContractData</stp>
        <stp>S.VRTX</stp>
        <stp>High</stp>
        <stp/>
        <stp>T</stp>
        <tr r="H98" s="1"/>
      </tp>
      <tp t="s">
        <v/>
        <stp/>
        <stp>ContractData</stp>
        <stp>S.VRSK</stp>
        <stp>High</stp>
        <stp/>
        <stp>T</stp>
        <tr r="H97" s="1"/>
      </tp>
      <tp t="s">
        <v/>
        <stp/>
        <stp>ContractData</stp>
        <stp>S.LRCX</stp>
        <stp>High</stp>
        <stp/>
        <stp>T</stp>
        <tr r="H60" s="1"/>
      </tp>
      <tp t="s">
        <v/>
        <stp/>
        <stp>ContractData</stp>
        <stp>S.GRAL</stp>
        <stp>High</stp>
        <stp/>
        <stp>T</stp>
        <tr r="H49" s="1"/>
      </tp>
      <tp t="s">
        <v/>
        <stp/>
        <stp>ContractData</stp>
        <stp>S.MRNA</stp>
        <stp>High</stp>
        <stp/>
        <stp>T</stp>
        <tr r="H69" s="1"/>
      </tp>
      <tp t="s">
        <v/>
        <stp/>
        <stp>ContractData</stp>
        <stp>S.ORLY</stp>
        <stp>High</stp>
        <stp/>
        <stp>T</stp>
        <tr r="H78" s="1"/>
      </tp>
      <tp t="s">
        <v/>
        <stp/>
        <stp>ContractData</stp>
        <stp>S.XEL</stp>
        <stp>High</stp>
        <stp/>
        <stp>T</stp>
        <tr r="H102" s="1"/>
      </tp>
      <tp t="s">
        <v/>
        <stp/>
        <stp>ContractData</stp>
        <stp>S.FTNT</stp>
        <stp>Open</stp>
        <stp/>
        <stp>T</stp>
        <tr r="G43" s="1"/>
      </tp>
      <tp t="s">
        <v/>
        <stp/>
        <stp>ContractData</stp>
        <stp>S.ISRG</stp>
        <stp>High</stp>
        <stp/>
        <stp>T</stp>
        <tr r="H55" s="1"/>
      </tp>
      <tp t="s">
        <v/>
        <stp/>
        <stp>ContractData</stp>
        <stp>S.CTAS</stp>
        <stp>Open</stp>
        <stp/>
        <stp>T</stp>
        <tr r="G33" s="1"/>
      </tp>
      <tp t="s">
        <v/>
        <stp/>
        <stp>ContractData</stp>
        <stp>S.CSGP</stp>
        <stp>High</stp>
        <stp/>
        <stp>T</stp>
        <tr r="H31" s="1"/>
      </tp>
      <tp t="s">
        <v/>
        <stp/>
        <stp>ContractData</stp>
        <stp>S.MSFT</stp>
        <stp>High</stp>
        <stp/>
        <stp>T</stp>
        <tr r="H71" s="1"/>
      </tp>
      <tp t="s">
        <v/>
        <stp/>
        <stp>ContractData</stp>
        <stp>S.CSCO</stp>
        <stp>High</stp>
        <stp/>
        <stp>T</stp>
        <tr r="H30" s="1"/>
      </tp>
      <tp t="s">
        <v/>
        <stp/>
        <stp>ContractData</stp>
        <stp>S.TTWO</stp>
        <stp>Open</stp>
        <stp/>
        <stp>T</stp>
        <tr r="G95" s="1"/>
      </tp>
      <tp t="s">
        <v/>
        <stp/>
        <stp>ContractData</stp>
        <stp>S.ASML</stp>
        <stp>High</stp>
        <stp/>
        <stp>T</stp>
        <tr r="H15" s="1"/>
      </tp>
      <tp t="s">
        <v/>
        <stp/>
        <stp>ContractData</stp>
        <stp>S.TSLA</stp>
        <stp>High</stp>
        <stp/>
        <stp>T</stp>
        <tr r="H93" s="1"/>
      </tp>
      <tp t="s">
        <v/>
        <stp/>
        <stp>ContractData</stp>
        <stp>S.CTSH</stp>
        <stp>Open</stp>
        <stp/>
        <stp>T</stp>
        <tr r="G34" s="1"/>
      </tp>
      <tp>
        <v>176.88</v>
        <stp/>
        <stp>ContractData</stp>
        <stp>S.TEAM</stp>
        <stp>LastTrade</stp>
        <stp/>
        <stp>T</stp>
        <tr r="D91" s="1"/>
      </tp>
      <tp>
        <v>15.370000000000001</v>
        <stp/>
        <stp>ContractData</stp>
        <stp>S.GRAL</stp>
        <stp>LastTrade</stp>
        <stp/>
        <stp>T</stp>
        <tr r="D49" s="1"/>
      </tp>
      <tp>
        <v>824.51</v>
        <stp/>
        <stp>ContractData</stp>
        <stp>S.KLAC</stp>
        <stp>LastTrade</stp>
        <stp/>
        <stp>T</stp>
        <tr r="D58" s="1"/>
      </tp>
      <tp>
        <v>223.56</v>
        <stp/>
        <stp>ContractData</stp>
        <stp>S.WDAY</stp>
        <stp>LastTrade</stp>
        <stp/>
        <stp>T</stp>
        <tr r="D101" s="1"/>
      </tp>
      <tp>
        <v>235.99</v>
        <stp/>
        <stp>ContractData</stp>
        <stp>S.AMAT</stp>
        <stp>LastTrade</stp>
        <stp/>
        <stp>T</stp>
        <tr r="D9" s="1"/>
      </tp>
      <tp>
        <v>700.26</v>
        <stp/>
        <stp>ContractData</stp>
        <stp>S.CTAS</stp>
        <stp>LastTrade</stp>
        <stp/>
        <stp>T</stp>
        <tr r="D33" s="1"/>
      </tp>
      <tp>
        <v>102.94</v>
        <stp/>
        <stp>ContractData</stp>
        <stp>S.PCAR</stp>
        <stp>LastTrade</stp>
        <stp/>
        <stp>T</stp>
        <tr r="D81" s="1"/>
      </tp>
      <tp t="s">
        <v/>
        <stp/>
        <stp>ContractData</stp>
        <stp>S.CPRT</stp>
        <stp>High</stp>
        <stp/>
        <stp>T</stp>
        <tr r="H28" s="1"/>
      </tp>
      <tp>
        <v>555.54</v>
        <stp/>
        <stp>ContractData</stp>
        <stp>S.ADBE</stp>
        <stp>LastTrade</stp>
        <stp/>
        <stp>T</stp>
        <tr r="D4" s="1"/>
      </tp>
      <tp t="s">
        <v/>
        <stp/>
        <stp>ContractData</stp>
        <stp>S.BIIB</stp>
        <stp>NetLastTradeToday</stp>
        <stp/>
        <stp>T</stp>
        <tr r="E18" s="1"/>
      </tp>
      <tp t="s">
        <v/>
        <stp/>
        <stp>ContractData</stp>
        <stp>S.AVGO</stp>
        <stp>Open</stp>
        <stp/>
        <stp>T</stp>
        <tr r="G16" s="1"/>
      </tp>
      <tp t="s">
        <v/>
        <stp/>
        <stp>ContractData</stp>
        <stp>S.NVDA</stp>
        <stp>Open</stp>
        <stp/>
        <stp>T</stp>
        <tr r="G74" s="1"/>
      </tp>
      <tp>
        <v>113.38</v>
        <stp/>
        <stp>ContractData</stp>
        <stp>S.DXCM</stp>
        <stp>LastTrade</stp>
        <stp/>
        <stp>T</stp>
        <tr r="D38" s="1"/>
      </tp>
      <tp>
        <v>47.51</v>
        <stp/>
        <stp>ContractData</stp>
        <stp>S.CSCO</stp>
        <stp>LastTrade</stp>
        <stp/>
        <stp>T</stp>
        <tr r="D30" s="1"/>
      </tp>
      <tp t="s">
        <v/>
        <stp/>
        <stp>ContractData</stp>
        <stp>S.MCHP</stp>
        <stp>NetLastTradeToday</stp>
        <stp/>
        <stp>T</stp>
        <tr r="E63" s="1"/>
      </tp>
      <tp>
        <v>1064.8499999999999</v>
        <stp/>
        <stp>ContractData</stp>
        <stp>S.LRCX</stp>
        <stp>LastTrade</stp>
        <stp/>
        <stp>T</stp>
        <tr r="D60" s="1"/>
      </tp>
      <tp t="s">
        <v/>
        <stp/>
        <stp>ContractData</stp>
        <stp>S.GEHC</stp>
        <stp>NetLastTradeToday</stp>
        <stp/>
        <stp>T</stp>
        <tr r="E44" s="1"/>
      </tp>
      <tp t="s">
        <v/>
        <stp/>
        <stp>ContractData</stp>
        <stp>S.GILD</stp>
        <stp>Open</stp>
        <stp/>
        <stp>T</stp>
        <tr r="G46" s="1"/>
      </tp>
      <tp t="s">
        <v/>
        <stp/>
        <stp>ContractData</stp>
        <stp>S.INTC</stp>
        <stp>High</stp>
        <stp/>
        <stp>T</stp>
        <tr r="H53" s="1"/>
      </tp>
      <tp t="s">
        <v/>
        <stp/>
        <stp>ContractData</stp>
        <stp>S.INTU</stp>
        <stp>High</stp>
        <stp/>
        <stp>T</stp>
        <tr r="H54" s="1"/>
      </tp>
      <tp t="s">
        <v/>
        <stp/>
        <stp>ContractData</stp>
        <stp>S.MNST</stp>
        <stp>High</stp>
        <stp/>
        <stp>T</stp>
        <tr r="H68" s="1"/>
      </tp>
      <tp t="s">
        <v/>
        <stp/>
        <stp>ContractData</stp>
        <stp>S.ANSS</stp>
        <stp>High</stp>
        <stp/>
        <stp>T</stp>
        <tr r="H13" s="1"/>
      </tp>
      <tp t="s">
        <v/>
        <stp/>
        <stp>StudyData</stp>
        <stp>S.ON</stp>
        <stp>PCB</stp>
        <stp>BaseType=Index,Index=1</stp>
        <stp>Close</stp>
        <stp>M</stp>
        <stp/>
        <stp>all</stp>
        <stp/>
        <stp/>
        <stp/>
        <stp>T</stp>
        <tr r="K77" s="1"/>
      </tp>
      <tp t="s">
        <v/>
        <stp/>
        <stp>ContractData</stp>
        <stp>S.BIIB</stp>
        <stp>Open</stp>
        <stp/>
        <stp>T</stp>
        <tr r="G18" s="1"/>
      </tp>
      <tp t="s">
        <v/>
        <stp/>
        <stp>ContractData</stp>
        <stp>S.SNPS</stp>
        <stp>High</stp>
        <stp/>
        <stp>T</stp>
        <tr r="H90" s="1"/>
      </tp>
      <tp t="s">
        <v/>
        <stp/>
        <stp>ContractData</stp>
        <stp>S.TTWO</stp>
        <stp>NetLastTradeToday</stp>
        <stp/>
        <stp>T</stp>
        <tr r="E95" s="1"/>
      </tp>
      <tp t="s">
        <v/>
        <stp/>
        <stp>ContractData</stp>
        <stp>S.CRWD</stp>
        <stp>NetLastTradeToday</stp>
        <stp/>
        <stp>T</stp>
        <tr r="E29" s="1"/>
      </tp>
      <tp t="s">
        <v/>
        <stp/>
        <stp>ContractData</stp>
        <stp>S.CDW</stp>
        <stp>Open</stp>
        <stp/>
        <stp>T</stp>
        <tr r="G23" s="1"/>
      </tp>
      <tp t="s">
        <v/>
        <stp/>
        <stp>ContractData</stp>
        <stp>S.CEG</stp>
        <stp>Open</stp>
        <stp/>
        <stp>T</stp>
        <tr r="G24" s="1"/>
      </tp>
      <tp t="s">
        <v/>
        <stp/>
        <stp>ContractData</stp>
        <stp>S.CSX</stp>
        <stp>Open</stp>
        <stp/>
        <stp>T</stp>
        <tr r="G32" s="1"/>
      </tp>
      <tp t="s">
        <v/>
        <stp/>
        <stp>ContractData</stp>
        <stp>S.ROST</stp>
        <stp>High</stp>
        <stp/>
        <stp>T</stp>
        <tr r="H88" s="1"/>
      </tp>
      <tp t="s">
        <v/>
        <stp/>
        <stp>ContractData</stp>
        <stp>S.COST</stp>
        <stp>High</stp>
        <stp/>
        <stp>T</stp>
        <tr r="H27" s="1"/>
      </tp>
      <tp t="s">
        <v/>
        <stp/>
        <stp>ContractData</stp>
        <stp>S.GOOG</stp>
        <stp>High</stp>
        <stp/>
        <stp>T</stp>
        <tr r="H47" s="1"/>
      </tp>
      <tp t="s">
        <v/>
        <stp/>
        <stp>ContractData</stp>
        <stp>S.CHTR</stp>
        <stp>Open</stp>
        <stp/>
        <stp>T</stp>
        <tr r="G25" s="1"/>
      </tp>
      <tp t="s">
        <v/>
        <stp/>
        <stp>ContractData</stp>
        <stp>S.MRVL</stp>
        <stp>NetLastTradeToday</stp>
        <stp/>
        <stp>T</stp>
        <tr r="E70" s="1"/>
      </tp>
      <tp t="s">
        <v/>
        <stp/>
        <stp>ContractData</stp>
        <stp>S.EXC</stp>
        <stp>High</stp>
        <stp/>
        <stp>T</stp>
        <tr r="H40" s="1"/>
      </tp>
      <tp t="s">
        <v/>
        <stp/>
        <stp>ContractData</stp>
        <stp>S.BKR</stp>
        <stp>Open</stp>
        <stp/>
        <stp>T</stp>
        <tr r="G20" s="1"/>
      </tp>
      <tp t="s">
        <v/>
        <stp/>
        <stp>ContractData</stp>
        <stp>S.BKNG</stp>
        <stp>Open</stp>
        <stp/>
        <stp>T</stp>
        <tr r="G19" s="1"/>
      </tp>
      <tp t="s">
        <v/>
        <stp/>
        <stp>ContractData</stp>
        <stp>S.DLTR</stp>
        <stp>High</stp>
        <stp/>
        <stp>T</stp>
        <tr r="H37" s="1"/>
      </tp>
      <tp t="s">
        <v/>
        <stp/>
        <stp>ContractData</stp>
        <stp>S.KLAC</stp>
        <stp>High</stp>
        <stp/>
        <stp>T</stp>
        <tr r="H58" s="1"/>
      </tp>
      <tp t="s">
        <v/>
        <stp/>
        <stp>ContractData</stp>
        <stp>S.ILMN</stp>
        <stp>High</stp>
        <stp/>
        <stp>T</stp>
        <tr r="H52" s="1"/>
      </tp>
      <tp t="s">
        <v/>
        <stp/>
        <stp>StudyData</stp>
        <stp>S.MU</stp>
        <stp>PCB</stp>
        <stp>BaseType=Index,Index=1</stp>
        <stp>Close</stp>
        <stp>M</stp>
        <stp/>
        <stp>all</stp>
        <stp/>
        <stp/>
        <stp/>
        <stp>T</stp>
        <tr r="K72" s="1"/>
      </tp>
      <tp t="s">
        <v/>
        <stp/>
        <stp>ContractData</stp>
        <stp>S.SBUX</stp>
        <stp>NetLastTradeToday</stp>
        <stp/>
        <stp>T</stp>
        <tr r="E89" s="1"/>
      </tp>
      <tp t="s">
        <v/>
        <stp/>
        <stp>ContractData</stp>
        <stp>S.TMUS</stp>
        <stp>NetLastTradeToday</stp>
        <stp/>
        <stp>T</stp>
        <tr r="E92" s="1"/>
      </tp>
      <tp t="s">
        <v/>
        <stp/>
        <stp>ContractData</stp>
        <stp>S.ADI</stp>
        <stp>Open</stp>
        <stp/>
        <stp>T</stp>
        <tr r="G5" s="1"/>
      </tp>
      <tp t="s">
        <v/>
        <stp/>
        <stp>ContractData</stp>
        <stp>S.ADP</stp>
        <stp>Open</stp>
        <stp/>
        <stp>T</stp>
        <tr r="G6" s="1"/>
      </tp>
      <tp t="s">
        <v/>
        <stp/>
        <stp>ContractData</stp>
        <stp>S.AEP</stp>
        <stp>Open</stp>
        <stp/>
        <stp>T</stp>
        <tr r="G8" s="1"/>
      </tp>
      <tp t="s">
        <v/>
        <stp/>
        <stp>ContractData</stp>
        <stp>S.AMD</stp>
        <stp>Open</stp>
        <stp/>
        <stp>T</stp>
        <tr r="G10" s="1"/>
      </tp>
      <tp t="s">
        <v/>
        <stp/>
        <stp>ContractData</stp>
        <stp>S.ARM</stp>
        <stp>Open</stp>
        <stp/>
        <stp>T</stp>
        <tr r="G14" s="1"/>
      </tp>
      <tp t="s">
        <v/>
        <stp/>
        <stp>ContractData</stp>
        <stp>S.AZN</stp>
        <stp>Open</stp>
        <stp/>
        <stp>T</stp>
        <tr r="G17" s="1"/>
      </tp>
      <tp t="s">
        <v/>
        <stp/>
        <stp>ContractData</stp>
        <stp>S.TMUS</stp>
        <stp>High</stp>
        <stp/>
        <stp>T</stp>
        <tr r="H92" s="1"/>
      </tp>
      <tp t="s">
        <v/>
        <stp/>
        <stp>ContractData</stp>
        <stp>S.AMZN</stp>
        <stp>High</stp>
        <stp/>
        <stp>T</stp>
        <tr r="H12" s="1"/>
      </tp>
      <tp t="s">
        <v/>
        <stp/>
        <stp>ContractData</stp>
        <stp>S.AMGN</stp>
        <stp>High</stp>
        <stp/>
        <stp>T</stp>
        <tr r="H11" s="1"/>
      </tp>
      <tp t="s">
        <v/>
        <stp/>
        <stp>ContractData</stp>
        <stp>S.AMAT</stp>
        <stp>High</stp>
        <stp/>
        <stp>T</stp>
        <tr r="H9" s="1"/>
      </tp>
      <tp t="s">
        <v/>
        <stp/>
        <stp>ContractData</stp>
        <stp>S.VRTX</stp>
        <stp>NetLastTradeToday</stp>
        <stp/>
        <stp>T</stp>
        <tr r="E98" s="1"/>
      </tp>
      <tp t="s">
        <v/>
        <stp/>
        <stp>ContractData</stp>
        <stp>S.INTU</stp>
        <stp>NetLastTradeToday</stp>
        <stp/>
        <stp>T</stp>
        <tr r="E54" s="1"/>
      </tp>
      <tp t="s">
        <v/>
        <stp/>
        <stp>ContractData</stp>
        <stp>S.DLTR</stp>
        <stp>NetLastTradeToday</stp>
        <stp/>
        <stp>T</stp>
        <tr r="E37" s="1"/>
      </tp>
      <tp t="s">
        <v/>
        <stp/>
        <stp>ContractData</stp>
        <stp>S.CHTR</stp>
        <stp>NetLastTradeToday</stp>
        <stp/>
        <stp>T</stp>
        <tr r="E25" s="1"/>
      </tp>
      <tp t="s">
        <v/>
        <stp/>
        <stp>ContractData</stp>
        <stp>S.INTC</stp>
        <stp>NetLastTradeToday</stp>
        <stp/>
        <stp>T</stp>
        <tr r="E53" s="1"/>
      </tp>
      <tp t="s">
        <v/>
        <stp/>
        <stp>ContractData</stp>
        <stp>S.META</stp>
        <stp>NetLastTradeToday</stp>
        <stp/>
        <stp>T</stp>
        <tr r="E67" s="1"/>
      </tp>
      <tp t="s">
        <v/>
        <stp/>
        <stp>ContractData</stp>
        <stp>S.GFS</stp>
        <stp>High</stp>
        <stp/>
        <stp>T</stp>
        <tr r="H45" s="1"/>
      </tp>
      <tp t="s">
        <v/>
        <stp/>
        <stp>ContractData</stp>
        <stp>S.XEL</stp>
        <stp>PerCentNetLastTrade</stp>
        <stp/>
        <stp>T</stp>
        <tr r="F102" s="1"/>
      </tp>
      <tp t="s">
        <v/>
        <stp/>
        <stp>ContractData</stp>
        <stp>S.WBD</stp>
        <stp>PerCentNetLastTrade</stp>
        <stp/>
        <stp>T</stp>
        <tr r="F100" s="1"/>
      </tp>
      <tp t="s">
        <v/>
        <stp/>
        <stp>ContractData</stp>
        <stp>S.WBA</stp>
        <stp>PerCentNetLastTrade</stp>
        <stp/>
        <stp>T</stp>
        <tr r="F99" s="1"/>
      </tp>
      <tp t="s">
        <v/>
        <stp/>
        <stp>ContractData</stp>
        <stp>S.TXN</stp>
        <stp>PerCentNetLastTrade</stp>
        <stp/>
        <stp>T</stp>
        <tr r="F96" s="1"/>
      </tp>
      <tp t="s">
        <v/>
        <stp/>
        <stp>ContractData</stp>
        <stp>S.TTD</stp>
        <stp>PerCentNetLastTrade</stp>
        <stp/>
        <stp>T</stp>
        <tr r="F94" s="1"/>
      </tp>
      <tp t="s">
        <v/>
        <stp/>
        <stp>ContractData</stp>
        <stp>S.ROP</stp>
        <stp>PerCentNetLastTrade</stp>
        <stp/>
        <stp>T</stp>
        <tr r="F87" s="1"/>
      </tp>
      <tp t="s">
        <v/>
        <stp/>
        <stp>ContractData</stp>
        <stp>S.PDD</stp>
        <stp>PerCentNetLastTrade</stp>
        <stp/>
        <stp>T</stp>
        <tr r="F82" s="1"/>
      </tp>
      <tp t="s">
        <v/>
        <stp/>
        <stp>ContractData</stp>
        <stp>S.PEP</stp>
        <stp>PerCentNetLastTrade</stp>
        <stp/>
        <stp>T</stp>
        <tr r="F83" s="1"/>
      </tp>
      <tp t="s">
        <v/>
        <stp/>
        <stp>ContractData</stp>
        <stp>S.MDB</stp>
        <stp>PerCentNetLastTrade</stp>
        <stp/>
        <stp>T</stp>
        <tr r="F64" s="1"/>
      </tp>
      <tp t="s">
        <v/>
        <stp/>
        <stp>ContractData</stp>
        <stp>S.MAR</stp>
        <stp>PerCentNetLastTrade</stp>
        <stp/>
        <stp>T</stp>
        <tr r="F62" s="1"/>
      </tp>
      <tp t="s">
        <v/>
        <stp/>
        <stp>ContractData</stp>
        <stp>S.LIN</stp>
        <stp>PerCentNetLastTrade</stp>
        <stp/>
        <stp>T</stp>
        <tr r="F59" s="1"/>
      </tp>
      <tp t="s">
        <v/>
        <stp/>
        <stp>ContractData</stp>
        <stp>S.KHC</stp>
        <stp>PerCentNetLastTrade</stp>
        <stp/>
        <stp>T</stp>
        <tr r="F57" s="1"/>
      </tp>
      <tp t="s">
        <v/>
        <stp/>
        <stp>ContractData</stp>
        <stp>S.KDP</stp>
        <stp>PerCentNetLastTrade</stp>
        <stp/>
        <stp>T</stp>
        <tr r="F56" s="1"/>
      </tp>
      <tp t="s">
        <v/>
        <stp/>
        <stp>ContractData</stp>
        <stp>S.HON</stp>
        <stp>PerCentNetLastTrade</stp>
        <stp/>
        <stp>T</stp>
        <tr r="F50" s="1"/>
      </tp>
      <tp t="s">
        <v/>
        <stp/>
        <stp>ContractData</stp>
        <stp>S.GFS</stp>
        <stp>PerCentNetLastTrade</stp>
        <stp/>
        <stp>T</stp>
        <tr r="F45" s="1"/>
      </tp>
      <tp t="s">
        <v/>
        <stp/>
        <stp>ContractData</stp>
        <stp>S.EXC</stp>
        <stp>PerCentNetLastTrade</stp>
        <stp/>
        <stp>T</stp>
        <tr r="F40" s="1"/>
      </tp>
      <tp t="s">
        <v/>
        <stp/>
        <stp>ContractData</stp>
        <stp>S.CDW</stp>
        <stp>PerCentNetLastTrade</stp>
        <stp/>
        <stp>T</stp>
        <tr r="F23" s="1"/>
      </tp>
      <tp t="s">
        <v/>
        <stp/>
        <stp>ContractData</stp>
        <stp>S.CEG</stp>
        <stp>PerCentNetLastTrade</stp>
        <stp/>
        <stp>T</stp>
        <tr r="F24" s="1"/>
      </tp>
      <tp t="s">
        <v/>
        <stp/>
        <stp>ContractData</stp>
        <stp>S.CSX</stp>
        <stp>PerCentNetLastTrade</stp>
        <stp/>
        <stp>T</stp>
        <tr r="F32" s="1"/>
      </tp>
      <tp t="s">
        <v/>
        <stp/>
        <stp>ContractData</stp>
        <stp>S.BKR</stp>
        <stp>PerCentNetLastTrade</stp>
        <stp/>
        <stp>T</stp>
        <tr r="F20" s="1"/>
      </tp>
      <tp t="s">
        <v/>
        <stp/>
        <stp>ContractData</stp>
        <stp>S.AMD</stp>
        <stp>PerCentNetLastTrade</stp>
        <stp/>
        <stp>T</stp>
        <tr r="F10" s="1"/>
      </tp>
      <tp t="s">
        <v/>
        <stp/>
        <stp>ContractData</stp>
        <stp>S.ADI</stp>
        <stp>PerCentNetLastTrade</stp>
        <stp/>
        <stp>T</stp>
        <tr r="F5" s="1"/>
      </tp>
      <tp t="s">
        <v/>
        <stp/>
        <stp>ContractData</stp>
        <stp>S.ADP</stp>
        <stp>PerCentNetLastTrade</stp>
        <stp/>
        <stp>T</stp>
        <tr r="F6" s="1"/>
      </tp>
      <tp t="s">
        <v/>
        <stp/>
        <stp>ContractData</stp>
        <stp>S.AEP</stp>
        <stp>PerCentNetLastTrade</stp>
        <stp/>
        <stp>T</stp>
        <tr r="F8" s="1"/>
      </tp>
      <tp t="s">
        <v/>
        <stp/>
        <stp>ContractData</stp>
        <stp>S.AZN</stp>
        <stp>PerCentNetLastTrade</stp>
        <stp/>
        <stp>T</stp>
        <tr r="F17" s="1"/>
      </tp>
      <tp t="s">
        <v/>
        <stp/>
        <stp>ContractData</stp>
        <stp>S.ARM</stp>
        <stp>PerCentNetLastTrade</stp>
        <stp/>
        <stp>T</stp>
        <tr r="F14" s="1"/>
      </tp>
      <tp t="s">
        <v/>
        <stp/>
        <stp>ContractData</stp>
        <stp>S.AMGN</stp>
        <stp>Open</stp>
        <stp/>
        <stp>T</stp>
        <tr r="G11" s="1"/>
      </tp>
      <tp t="s">
        <v/>
        <stp/>
        <stp>ContractData</stp>
        <stp>S.AMAT</stp>
        <stp>Open</stp>
        <stp/>
        <stp>T</stp>
        <tr r="G9" s="1"/>
      </tp>
      <tp t="s">
        <v/>
        <stp/>
        <stp>ContractData</stp>
        <stp>S.AMZN</stp>
        <stp>Open</stp>
        <stp/>
        <stp>T</stp>
        <tr r="G12" s="1"/>
      </tp>
      <tp t="s">
        <v/>
        <stp/>
        <stp>ContractData</stp>
        <stp>S.TMUS</stp>
        <stp>Open</stp>
        <stp/>
        <stp>T</stp>
        <tr r="G92" s="1"/>
      </tp>
      <tp t="s">
        <v/>
        <stp/>
        <stp>ContractData</stp>
        <stp>S.FAST</stp>
        <stp>NetLastTradeToday</stp>
        <stp/>
        <stp>T</stp>
        <tr r="E42" s="1"/>
      </tp>
      <tp t="s">
        <v/>
        <stp/>
        <stp>ContractData</stp>
        <stp>S.COST</stp>
        <stp>NetLastTradeToday</stp>
        <stp/>
        <stp>T</stp>
        <tr r="E27" s="1"/>
      </tp>
      <tp t="s">
        <v/>
        <stp/>
        <stp>ContractData</stp>
        <stp>S.MNST</stp>
        <stp>NetLastTradeToday</stp>
        <stp/>
        <stp>T</stp>
        <tr r="E68" s="1"/>
      </tp>
      <tp t="s">
        <v/>
        <stp/>
        <stp>ContractData</stp>
        <stp>S.ROST</stp>
        <stp>NetLastTradeToday</stp>
        <stp/>
        <stp>T</stp>
        <tr r="E88" s="1"/>
      </tp>
      <tp t="s">
        <v/>
        <stp/>
        <stp>ContractData</stp>
        <stp>S.ANSS</stp>
        <stp>NetLastTradeToday</stp>
        <stp/>
        <stp>T</stp>
        <tr r="E13" s="1"/>
      </tp>
      <tp t="s">
        <v/>
        <stp/>
        <stp>ContractData</stp>
        <stp>S.ADSK</stp>
        <stp>NetLastTradeToday</stp>
        <stp/>
        <stp>T</stp>
        <tr r="E7" s="1"/>
      </tp>
      <tp t="s">
        <v/>
        <stp/>
        <stp>ContractData</stp>
        <stp>S.VRSK</stp>
        <stp>NetLastTradeToday</stp>
        <stp/>
        <stp>T</stp>
        <tr r="E97" s="1"/>
      </tp>
      <tp>
        <v>487.2</v>
        <stp/>
        <stp>ContractData</stp>
        <stp>S.IDXX</stp>
        <stp>LastTrade</stp>
        <stp/>
        <stp>T</stp>
        <tr r="D51" s="1"/>
      </tp>
      <tp t="s">
        <v/>
        <stp/>
        <stp>ContractData</stp>
        <stp>S.DASH</stp>
        <stp>NetLastTradeToday</stp>
        <stp/>
        <stp>T</stp>
        <tr r="E35" s="1"/>
      </tp>
      <tp t="s">
        <v/>
        <stp/>
        <stp>ContractData</stp>
        <stp>S.CTSH</stp>
        <stp>NetLastTradeToday</stp>
        <stp/>
        <stp>T</stp>
        <tr r="E34" s="1"/>
      </tp>
      <tp t="s">
        <v/>
        <stp/>
        <stp>ContractData</stp>
        <stp>S.GFS</stp>
        <stp>Open</stp>
        <stp/>
        <stp>T</stp>
        <tr r="G45" s="1"/>
      </tp>
      <tp t="s">
        <v/>
        <stp/>
        <stp>ContractData</stp>
        <stp>S.ILMN</stp>
        <stp>Open</stp>
        <stp/>
        <stp>T</stp>
        <tr r="G52" s="1"/>
      </tp>
      <tp t="s">
        <v/>
        <stp/>
        <stp>ContractData</stp>
        <stp>S.KLAC</stp>
        <stp>Open</stp>
        <stp/>
        <stp>T</stp>
        <tr r="G58" s="1"/>
      </tp>
      <tp t="s">
        <v/>
        <stp/>
        <stp>ContractData</stp>
        <stp>S.BKNG</stp>
        <stp>High</stp>
        <stp/>
        <stp>T</stp>
        <tr r="H19" s="1"/>
      </tp>
      <tp t="s">
        <v/>
        <stp/>
        <stp>ContractData</stp>
        <stp>S.DLTR</stp>
        <stp>Open</stp>
        <stp/>
        <stp>T</stp>
        <tr r="G37" s="1"/>
      </tp>
      <tp t="s">
        <v/>
        <stp/>
        <stp>ContractData</stp>
        <stp>S.CPRT</stp>
        <stp>NetLastTradeToday</stp>
        <stp/>
        <stp>T</stp>
        <tr r="E28" s="1"/>
      </tp>
      <tp>
        <v>118.56</v>
        <stp/>
        <stp>ContractData</stp>
        <stp>S.PAYX</stp>
        <stp>LastTrade</stp>
        <stp/>
        <stp>T</stp>
        <tr r="D80" s="1"/>
      </tp>
      <tp t="s">
        <v/>
        <stp/>
        <stp>ContractData</stp>
        <stp>S.ISRG</stp>
        <stp>NetLastTradeToday</stp>
        <stp/>
        <stp>T</stp>
        <tr r="E55" s="1"/>
      </tp>
      <tp t="s">
        <v/>
        <stp/>
        <stp>ContractData</stp>
        <stp>S.AZN</stp>
        <stp>High</stp>
        <stp/>
        <stp>T</stp>
        <tr r="H17" s="1"/>
      </tp>
      <tp t="s">
        <v/>
        <stp/>
        <stp>ContractData</stp>
        <stp>S.ARM</stp>
        <stp>High</stp>
        <stp/>
        <stp>T</stp>
        <tr r="H14" s="1"/>
      </tp>
      <tp t="s">
        <v/>
        <stp/>
        <stp>ContractData</stp>
        <stp>S.AMD</stp>
        <stp>High</stp>
        <stp/>
        <stp>T</stp>
        <tr r="H10" s="1"/>
      </tp>
      <tp t="s">
        <v/>
        <stp/>
        <stp>ContractData</stp>
        <stp>S.AEP</stp>
        <stp>High</stp>
        <stp/>
        <stp>T</stp>
        <tr r="H8" s="1"/>
      </tp>
      <tp t="s">
        <v/>
        <stp/>
        <stp>ContractData</stp>
        <stp>S.ADI</stp>
        <stp>High</stp>
        <stp/>
        <stp>T</stp>
        <tr r="H5" s="1"/>
      </tp>
      <tp t="s">
        <v/>
        <stp/>
        <stp>ContractData</stp>
        <stp>S.ADP</stp>
        <stp>High</stp>
        <stp/>
        <stp>T</stp>
        <tr r="H6" s="1"/>
      </tp>
      <tp t="s">
        <v/>
        <stp/>
        <stp>ContractData</stp>
        <stp>S.GOOG</stp>
        <stp>Open</stp>
        <stp/>
        <stp>T</stp>
        <tr r="G47" s="1"/>
      </tp>
      <tp t="s">
        <v/>
        <stp/>
        <stp>ContractData</stp>
        <stp>S.CHTR</stp>
        <stp>High</stp>
        <stp/>
        <stp>T</stp>
        <tr r="H25" s="1"/>
      </tp>
      <tp>
        <v>1.8419706161830349</v>
        <stp/>
        <stp>StudyData</stp>
        <stp>S.EA</stp>
        <stp>PCB</stp>
        <stp>BaseType=Index,Index=1</stp>
        <stp>Close</stp>
        <stp>A</stp>
        <stp/>
        <stp>all</stp>
        <stp/>
        <stp/>
        <stp/>
        <stp>T</stp>
        <tr r="L39" s="1"/>
      </tp>
      <tp t="s">
        <v/>
        <stp/>
        <stp>ContractData</stp>
        <stp>S.ROST</stp>
        <stp>Open</stp>
        <stp/>
        <stp>T</stp>
        <tr r="G88" s="1"/>
      </tp>
      <tp t="s">
        <v/>
        <stp/>
        <stp>ContractData</stp>
        <stp>S.COST</stp>
        <stp>Open</stp>
        <stp/>
        <stp>T</stp>
        <tr r="G27" s="1"/>
      </tp>
      <tp>
        <v>193.25</v>
        <stp/>
        <stp>ContractData</stp>
        <stp>S.AMZN</stp>
        <stp>LastTrade</stp>
        <stp/>
        <stp>T</stp>
        <tr r="D12" s="1"/>
      </tp>
      <tp t="s">
        <v/>
        <stp/>
        <stp>ContractData</stp>
        <stp>S.BKR</stp>
        <stp>High</stp>
        <stp/>
        <stp>T</stp>
        <tr r="H20" s="1"/>
      </tp>
      <tp t="s">
        <v/>
        <stp/>
        <stp>ContractData</stp>
        <stp>S.EXC</stp>
        <stp>Open</stp>
        <stp/>
        <stp>T</stp>
        <tr r="G40" s="1"/>
      </tp>
      <tp t="s">
        <v/>
        <stp/>
        <stp>ContractData</stp>
        <stp>S.INTC</stp>
        <stp>Open</stp>
        <stp/>
        <stp>T</stp>
        <tr r="G53" s="1"/>
      </tp>
      <tp t="s">
        <v/>
        <stp/>
        <stp>ContractData</stp>
        <stp>S.INTU</stp>
        <stp>Open</stp>
        <stp/>
        <stp>T</stp>
        <tr r="G54" s="1"/>
      </tp>
      <tp t="s">
        <v/>
        <stp/>
        <stp>ContractData</stp>
        <stp>S.GILD</stp>
        <stp>High</stp>
        <stp/>
        <stp>T</stp>
        <tr r="H46" s="1"/>
      </tp>
      <tp t="s">
        <v/>
        <stp/>
        <stp>ContractData</stp>
        <stp>S.MNST</stp>
        <stp>Open</stp>
        <stp/>
        <stp>T</stp>
        <tr r="G68" s="1"/>
      </tp>
      <tp t="s">
        <v/>
        <stp/>
        <stp>ContractData</stp>
        <stp>S.ANSS</stp>
        <stp>Open</stp>
        <stp/>
        <stp>T</stp>
        <tr r="G13" s="1"/>
      </tp>
      <tp t="s">
        <v/>
        <stp/>
        <stp>ContractData</stp>
        <stp>S.BIIB</stp>
        <stp>High</stp>
        <stp/>
        <stp>T</stp>
        <tr r="H18" s="1"/>
      </tp>
      <tp t="s">
        <v/>
        <stp/>
        <stp>ContractData</stp>
        <stp>S.SNPS</stp>
        <stp>Open</stp>
        <stp/>
        <stp>T</stp>
        <tr r="G90" s="1"/>
      </tp>
      <tp t="s">
        <v/>
        <stp/>
        <stp>ContractData</stp>
        <stp>S.SNPS</stp>
        <stp>NetLastTradeToday</stp>
        <stp/>
        <stp>T</stp>
        <tr r="E90" s="1"/>
      </tp>
      <tp t="s">
        <v/>
        <stp/>
        <stp>ContractData</stp>
        <stp>S.AAPL</stp>
        <stp>NetLastTradeToday</stp>
        <stp/>
        <stp>T</stp>
        <tr r="E2" s="1"/>
      </tp>
      <tp t="s">
        <v/>
        <stp/>
        <stp>ContractData</stp>
        <stp>S.PYPL</stp>
        <stp>NetLastTradeToday</stp>
        <stp/>
        <stp>T</stp>
        <tr r="E84" s="1"/>
      </tp>
      <tp t="s">
        <v/>
        <stp/>
        <stp>ContractData</stp>
        <stp>S.NXPI</stp>
        <stp>NetLastTradeToday</stp>
        <stp/>
        <stp>T</stp>
        <tr r="E75" s="1"/>
      </tp>
      <tp t="s">
        <v/>
        <stp/>
        <stp>ContractData</stp>
        <stp>S.CSX</stp>
        <stp>High</stp>
        <stp/>
        <stp>T</stp>
        <tr r="H32" s="1"/>
      </tp>
      <tp t="s">
        <v/>
        <stp/>
        <stp>ContractData</stp>
        <stp>S.CEG</stp>
        <stp>High</stp>
        <stp/>
        <stp>T</stp>
        <tr r="H24" s="1"/>
      </tp>
      <tp t="s">
        <v/>
        <stp/>
        <stp>ContractData</stp>
        <stp>S.CDW</stp>
        <stp>High</stp>
        <stp/>
        <stp>T</stp>
        <tr r="H23" s="1"/>
      </tp>
      <tp t="s">
        <v/>
        <stp/>
        <stp>ContractData</stp>
        <stp>S.FANG</stp>
        <stp>Open</stp>
        <stp/>
        <stp>T</stp>
        <tr r="G41" s="1"/>
      </tp>
      <tp t="s">
        <v/>
        <stp/>
        <stp>ContractData</stp>
        <stp>S.PANW</stp>
        <stp>Open</stp>
        <stp/>
        <stp>T</stp>
        <tr r="G79" s="1"/>
      </tp>
      <tp t="s">
        <v/>
        <stp/>
        <stp>ContractData</stp>
        <stp>S.PAYX</stp>
        <stp>Open</stp>
        <stp/>
        <stp>T</stp>
        <tr r="G80" s="1"/>
      </tp>
      <tp t="s">
        <v/>
        <stp/>
        <stp>ContractData</stp>
        <stp>S.NFLX</stp>
        <stp>High</stp>
        <stp/>
        <stp>T</stp>
        <tr r="H73" s="1"/>
      </tp>
      <tp t="s">
        <v/>
        <stp/>
        <stp>ContractData</stp>
        <stp>S.DASH</stp>
        <stp>Open</stp>
        <stp/>
        <stp>T</stp>
        <tr r="G35" s="1"/>
      </tp>
      <tp t="s">
        <v/>
        <stp/>
        <stp>ContractData</stp>
        <stp>S.FAST</stp>
        <stp>Open</stp>
        <stp/>
        <stp>T</stp>
        <tr r="G42" s="1"/>
      </tp>
      <tp t="s">
        <v/>
        <stp/>
        <stp>ContractData</stp>
        <stp>S.AAPL</stp>
        <stp>Open</stp>
        <stp/>
        <stp>T</stp>
        <tr r="G2" s="1"/>
      </tp>
      <tp>
        <v>504.22</v>
        <stp/>
        <stp>ContractData</stp>
        <stp>S.META</stp>
        <stp>LastTrade</stp>
        <stp/>
        <stp>T</stp>
        <tr r="D67" s="1"/>
      </tp>
      <tp>
        <v>30.970000000000002</v>
        <stp/>
        <stp>ContractData</stp>
        <stp>S.INTC</stp>
        <stp>LastTrade</stp>
        <stp/>
        <stp>T</stp>
        <tr r="D53" s="1"/>
      </tp>
      <tp>
        <v>468.72</v>
        <stp/>
        <stp>ContractData</stp>
        <stp>S.VRTX</stp>
        <stp>LastTrade</stp>
        <stp/>
        <stp>T</stp>
        <tr r="D98" s="1"/>
      </tp>
      <tp>
        <v>657.21</v>
        <stp/>
        <stp>ContractData</stp>
        <stp>S.INTU</stp>
        <stp>LastTrade</stp>
        <stp/>
        <stp>T</stp>
        <tr r="D54" s="1"/>
      </tp>
      <tp>
        <v>298.95999999999998</v>
        <stp/>
        <stp>ContractData</stp>
        <stp>S.CHTR</stp>
        <stp>LastTrade</stp>
        <stp/>
        <stp>T</stp>
        <tr r="D25" s="1"/>
      </tp>
      <tp>
        <v>106.77</v>
        <stp/>
        <stp>ContractData</stp>
        <stp>S.DLTR</stp>
        <stp>LastTrade</stp>
        <stp/>
        <stp>T</stp>
        <tr r="D37" s="1"/>
      </tp>
      <tp t="s">
        <v/>
        <stp/>
        <stp>ContractData</stp>
        <stp>S.KDP</stp>
        <stp>Open</stp>
        <stp/>
        <stp>T</stp>
        <tr r="G56" s="1"/>
      </tp>
      <tp t="s">
        <v/>
        <stp/>
        <stp>ContractData</stp>
        <stp>S.KHC</stp>
        <stp>Open</stp>
        <stp/>
        <stp>T</stp>
        <tr r="G57" s="1"/>
      </tp>
      <tp t="s">
        <v/>
        <stp/>
        <stp>ContractData</stp>
        <stp>S.LIN</stp>
        <stp>High</stp>
        <stp/>
        <stp>T</stp>
        <tr r="H59" s="1"/>
      </tp>
      <tp>
        <v>77.850000000000009</v>
        <stp/>
        <stp>ContractData</stp>
        <stp>S.SBUX</stp>
        <stp>LastTrade</stp>
        <stp/>
        <stp>T</stp>
        <tr r="D89" s="1"/>
      </tp>
      <tp>
        <v>176.18</v>
        <stp/>
        <stp>ContractData</stp>
        <stp>S.TMUS</stp>
        <stp>LastTrade</stp>
        <stp/>
        <stp>T</stp>
        <tr r="D92" s="1"/>
      </tp>
      <tp t="s">
        <v/>
        <stp/>
        <stp>ContractData</stp>
        <stp>S.MDB</stp>
        <stp>High</stp>
        <stp/>
        <stp>T</stp>
        <tr r="H64" s="1"/>
      </tp>
      <tp t="s">
        <v/>
        <stp/>
        <stp>ContractData</stp>
        <stp>S.MAR</stp>
        <stp>High</stp>
        <stp/>
        <stp>T</stp>
        <tr r="H62" s="1"/>
      </tp>
      <tp t="s">
        <v/>
        <stp/>
        <stp>ContractData</stp>
        <stp>S.QCOM</stp>
        <stp>Open</stp>
        <stp/>
        <stp>T</stp>
        <tr r="G85" s="1"/>
      </tp>
      <tp t="s">
        <v/>
        <stp/>
        <stp>ContractData</stp>
        <stp>S.ADSK</stp>
        <stp>High</stp>
        <stp/>
        <stp>T</stp>
        <tr r="H7" s="1"/>
      </tp>
      <tp t="s">
        <v/>
        <stp/>
        <stp>ContractData</stp>
        <stp>S.MCHP</stp>
        <stp>Open</stp>
        <stp/>
        <stp>T</stp>
        <tr r="G63" s="1"/>
      </tp>
      <tp t="s">
        <v/>
        <stp/>
        <stp>ContractData</stp>
        <stp>S.CCEP</stp>
        <stp>Open</stp>
        <stp/>
        <stp>T</stp>
        <tr r="G21" s="1"/>
      </tp>
      <tp t="s">
        <v/>
        <stp/>
        <stp>StudyData</stp>
        <stp>S.EA</stp>
        <stp>PCB</stp>
        <stp>BaseType=Index,Index=1</stp>
        <stp>Close</stp>
        <stp>M</stp>
        <stp/>
        <stp>all</stp>
        <stp/>
        <stp/>
        <stp/>
        <stp>T</stp>
        <tr r="K39" s="1"/>
      </tp>
      <tp t="s">
        <v/>
        <stp/>
        <stp>ContractData</stp>
        <stp>S.IDXX</stp>
        <stp>High</stp>
        <stp/>
        <stp>T</stp>
        <tr r="H51" s="1"/>
      </tp>
      <tp t="s">
        <v/>
        <stp/>
        <stp>ContractData</stp>
        <stp>S.PCAR</stp>
        <stp>Open</stp>
        <stp/>
        <stp>T</stp>
        <tr r="G81" s="1"/>
      </tp>
      <tp t="s">
        <v/>
        <stp/>
        <stp>ContractData</stp>
        <stp>S.ODFL</stp>
        <stp>High</stp>
        <stp/>
        <stp>T</stp>
        <tr r="H76" s="1"/>
      </tp>
      <tp t="s">
        <v/>
        <stp/>
        <stp>ContractData</stp>
        <stp>S.ADBE</stp>
        <stp>High</stp>
        <stp/>
        <stp>T</stp>
        <tr r="H4" s="1"/>
      </tp>
      <tp t="s">
        <v/>
        <stp/>
        <stp>ContractData</stp>
        <stp>S.WDAY</stp>
        <stp>High</stp>
        <stp/>
        <stp>T</stp>
        <tr r="H101" s="1"/>
      </tp>
      <tp t="s">
        <v/>
        <stp/>
        <stp>ContractData</stp>
        <stp>S.DDOG</stp>
        <stp>High</stp>
        <stp/>
        <stp>T</stp>
        <tr r="H36" s="1"/>
      </tp>
      <tp t="s">
        <v/>
        <stp/>
        <stp>ContractData</stp>
        <stp>S.CDNS</stp>
        <stp>High</stp>
        <stp/>
        <stp>T</stp>
        <tr r="H22" s="1"/>
      </tp>
      <tp t="s">
        <v/>
        <stp/>
        <stp>ContractData</stp>
        <stp>S.MDLZ</stp>
        <stp>High</stp>
        <stp/>
        <stp>T</stp>
        <tr r="H65" s="1"/>
      </tp>
      <tp>
        <v>69.900000000000006</v>
        <stp/>
        <stp>ContractData</stp>
        <stp>S.MRVL</stp>
        <stp>LastTrade</stp>
        <stp/>
        <stp>T</stp>
        <tr r="D70" s="1"/>
      </tp>
      <tp t="s">
        <v/>
        <stp/>
        <stp>ContractData</stp>
        <stp>S.ABNB</stp>
        <stp>Open</stp>
        <stp/>
        <stp>T</stp>
        <tr r="G3" s="1"/>
      </tp>
      <tp t="s">
        <v/>
        <stp/>
        <stp>ContractData</stp>
        <stp>S.META</stp>
        <stp>High</stp>
        <stp/>
        <stp>T</stp>
        <tr r="H67" s="1"/>
      </tp>
      <tp t="s">
        <v/>
        <stp/>
        <stp>ContractData</stp>
        <stp>S.REGN</stp>
        <stp>High</stp>
        <stp/>
        <stp>T</stp>
        <tr r="H86" s="1"/>
      </tp>
      <tp t="s">
        <v/>
        <stp/>
        <stp>ContractData</stp>
        <stp>S.TEAM</stp>
        <stp>High</stp>
        <stp/>
        <stp>T</stp>
        <tr r="H91" s="1"/>
      </tp>
      <tp t="s">
        <v/>
        <stp/>
        <stp>ContractData</stp>
        <stp>S.MELI</stp>
        <stp>High</stp>
        <stp/>
        <stp>T</stp>
        <tr r="H66" s="1"/>
      </tp>
      <tp t="s">
        <v/>
        <stp/>
        <stp>ContractData</stp>
        <stp>S.SBUX</stp>
        <stp>Open</stp>
        <stp/>
        <stp>T</stp>
        <tr r="G89" s="1"/>
      </tp>
      <tp t="s">
        <v/>
        <stp/>
        <stp>ContractData</stp>
        <stp>S.GEHC</stp>
        <stp>High</stp>
        <stp/>
        <stp>T</stp>
        <tr r="H44" s="1"/>
      </tp>
      <tp>
        <v>155.49</v>
        <stp/>
        <stp>ContractData</stp>
        <stp>S.TTWO</stp>
        <stp>LastTrade</stp>
        <stp/>
        <stp>T</stp>
        <tr r="D95" s="1"/>
      </tp>
      <tp>
        <v>383.19</v>
        <stp/>
        <stp>ContractData</stp>
        <stp>S.CRWD</stp>
        <stp>LastTrade</stp>
        <stp/>
        <stp>T</stp>
        <tr r="D29" s="1"/>
      </tp>
      <tp t="s">
        <v/>
        <stp/>
        <stp>ContractData</stp>
        <stp>S.HON</stp>
        <stp>Open</stp>
        <stp/>
        <stp>T</stp>
        <tr r="G50" s="1"/>
      </tp>
      <tp t="s">
        <v/>
        <stp/>
        <stp>ContractData</stp>
        <stp>S.MELI</stp>
        <stp>Open</stp>
        <stp/>
        <stp>T</stp>
        <tr r="G66" s="1"/>
      </tp>
      <tp t="s">
        <v/>
        <stp/>
        <stp>ContractData</stp>
        <stp>S.SBUX</stp>
        <stp>High</stp>
        <stp/>
        <stp>T</stp>
        <tr r="H89" s="1"/>
      </tp>
      <tp>
        <v>-17.933676523404767</v>
        <stp/>
        <stp>StudyData</stp>
        <stp>S.ON</stp>
        <stp>PCB</stp>
        <stp>BaseType=Index,Index=1</stp>
        <stp>Close</stp>
        <stp>A</stp>
        <stp/>
        <stp>all</stp>
        <stp/>
        <stp/>
        <stp/>
        <stp>T</stp>
        <tr r="L77" s="1"/>
      </tp>
      <tp t="s">
        <v/>
        <stp/>
        <stp>ContractData</stp>
        <stp>S.GEHC</stp>
        <stp>Open</stp>
        <stp/>
        <stp>T</stp>
        <tr r="G44" s="1"/>
      </tp>
      <tp t="s">
        <v/>
        <stp/>
        <stp>ContractData</stp>
        <stp>S.REGN</stp>
        <stp>Open</stp>
        <stp/>
        <stp>T</stp>
        <tr r="G86" s="1"/>
      </tp>
      <tp t="s">
        <v/>
        <stp/>
        <stp>ContractData</stp>
        <stp>S.TEAM</stp>
        <stp>Open</stp>
        <stp/>
        <stp>T</stp>
        <tr r="G91" s="1"/>
      </tp>
      <tp t="s">
        <v/>
        <stp/>
        <stp>ContractData</stp>
        <stp>S.ABNB</stp>
        <stp>High</stp>
        <stp/>
        <stp>T</stp>
        <tr r="H3" s="1"/>
      </tp>
      <tp t="s">
        <v/>
        <stp/>
        <stp>ContractData</stp>
        <stp>S.META</stp>
        <stp>Open</stp>
        <stp/>
        <stp>T</stp>
        <tr r="G67" s="1"/>
      </tp>
      <tp>
        <v>58.03</v>
        <stp/>
        <stp>ContractData</stp>
        <stp>S.PYPL</stp>
        <stp>LastTrade</stp>
        <stp/>
        <stp>T</stp>
        <tr r="D84" s="1"/>
      </tp>
      <tp>
        <v>210.62</v>
        <stp/>
        <stp>ContractData</stp>
        <stp>S.AAPL</stp>
        <stp>LastTrade</stp>
        <stp/>
        <stp>T</stp>
        <tr r="D2" s="1"/>
      </tp>
      <tp>
        <v>269.09000000000003</v>
        <stp/>
        <stp>ContractData</stp>
        <stp>S.NXPI</stp>
        <stp>LastTrade</stp>
        <stp/>
        <stp>T</stp>
        <tr r="D75" s="1"/>
      </tp>
      <tp>
        <v>595.06000000000006</v>
        <stp/>
        <stp>ContractData</stp>
        <stp>S.SNPS</stp>
        <stp>LastTrade</stp>
        <stp/>
        <stp>T</stp>
        <tr r="D90" s="1"/>
      </tp>
      <tp t="s">
        <v/>
        <stp/>
        <stp>ContractData</stp>
        <stp>S.HON</stp>
        <stp>High</stp>
        <stp/>
        <stp>T</stp>
        <tr r="H50" s="1"/>
      </tp>
      <tp t="s">
        <v/>
        <stp/>
        <stp>ContractData</stp>
        <stp>S.CDNS</stp>
        <stp>Open</stp>
        <stp/>
        <stp>T</stp>
        <tr r="G22" s="1"/>
      </tp>
      <tp t="s">
        <v/>
        <stp/>
        <stp>ContractData</stp>
        <stp>S.DDOG</stp>
        <stp>Open</stp>
        <stp/>
        <stp>T</stp>
        <tr r="G36" s="1"/>
      </tp>
      <tp t="s">
        <v/>
        <stp/>
        <stp>ContractData</stp>
        <stp>S.MDLZ</stp>
        <stp>Open</stp>
        <stp/>
        <stp>T</stp>
        <tr r="G65" s="1"/>
      </tp>
      <tp t="s">
        <v/>
        <stp/>
        <stp>ContractData</stp>
        <stp>S.ODFL</stp>
        <stp>Open</stp>
        <stp/>
        <stp>T</stp>
        <tr r="G76" s="1"/>
      </tp>
      <tp t="s">
        <v/>
        <stp/>
        <stp>ContractData</stp>
        <stp>S.ADBE</stp>
        <stp>Open</stp>
        <stp/>
        <stp>T</stp>
        <tr r="G4" s="1"/>
      </tp>
      <tp t="s">
        <v/>
        <stp/>
        <stp>ContractData</stp>
        <stp>S.WDAY</stp>
        <stp>Open</stp>
        <stp/>
        <stp>T</stp>
        <tr r="G101" s="1"/>
      </tp>
      <tp t="s">
        <v/>
        <stp/>
        <stp>ContractData</stp>
        <stp>S.CCEP</stp>
        <stp>High</stp>
        <stp/>
        <stp>T</stp>
        <tr r="H21" s="1"/>
      </tp>
      <tp t="s">
        <v/>
        <stp/>
        <stp>ContractData</stp>
        <stp>S.IDXX</stp>
        <stp>Open</stp>
        <stp/>
        <stp>T</stp>
        <tr r="G51" s="1"/>
      </tp>
      <tp t="s">
        <v/>
        <stp/>
        <stp>ContractData</stp>
        <stp>S.PCAR</stp>
        <stp>High</stp>
        <stp/>
        <stp>T</stp>
        <tr r="H81" s="1"/>
      </tp>
      <tp t="s">
        <v/>
        <stp/>
        <stp>ContractData</stp>
        <stp>S.QCOM</stp>
        <stp>High</stp>
        <stp/>
        <stp>T</stp>
        <tr r="H85" s="1"/>
      </tp>
      <tp t="s">
        <v/>
        <stp/>
        <stp>ContractData</stp>
        <stp>S.ADSK</stp>
        <stp>Open</stp>
        <stp/>
        <stp>T</stp>
        <tr r="G7" s="1"/>
      </tp>
      <tp t="s">
        <v/>
        <stp/>
        <stp>ContractData</stp>
        <stp>S.MCHP</stp>
        <stp>High</stp>
        <stp/>
        <stp>T</stp>
        <tr r="H63" s="1"/>
      </tp>
      <tp t="s">
        <v/>
        <stp/>
        <stp>ContractData</stp>
        <stp>S.AMZN</stp>
        <stp>NetLastTradeToday</stp>
        <stp/>
        <stp>T</stp>
        <tr r="E12" s="1"/>
      </tp>
      <tp t="s">
        <v/>
        <stp/>
        <stp>ContractData</stp>
        <stp>S.PDD</stp>
        <stp>Low</stp>
        <stp/>
        <stp>T</stp>
        <tr r="I82" s="1"/>
      </tp>
      <tp t="s">
        <v/>
        <stp/>
        <stp>ContractData</stp>
        <stp>S.PEP</stp>
        <stp>Low</stp>
        <stp/>
        <stp>T</stp>
        <tr r="I83" s="1"/>
      </tp>
      <tp t="s">
        <v/>
        <stp/>
        <stp>ContractData</stp>
        <stp>S.ROP</stp>
        <stp>Low</stp>
        <stp/>
        <stp>T</stp>
        <tr r="I87" s="1"/>
      </tp>
      <tp t="s">
        <v/>
        <stp/>
        <stp>ContractData</stp>
        <stp>S.TXN</stp>
        <stp>Low</stp>
        <stp/>
        <stp>T</stp>
        <tr r="I96" s="1"/>
      </tp>
      <tp t="s">
        <v/>
        <stp/>
        <stp>ContractData</stp>
        <stp>S.TTD</stp>
        <stp>Low</stp>
        <stp/>
        <stp>T</stp>
        <tr r="I94" s="1"/>
      </tp>
      <tp t="s">
        <v/>
        <stp/>
        <stp>ContractData</stp>
        <stp>S.WBA</stp>
        <stp>Low</stp>
        <stp/>
        <stp>T</stp>
        <tr r="I99" s="1"/>
      </tp>
      <tp t="s">
        <v/>
        <stp/>
        <stp>ContractData</stp>
        <stp>S.WBD</stp>
        <stp>Low</stp>
        <stp/>
        <stp>T</stp>
        <tr r="I100" s="1"/>
      </tp>
      <tp t="s">
        <v/>
        <stp/>
        <stp>ContractData</stp>
        <stp>S.XEL</stp>
        <stp>Low</stp>
        <stp/>
        <stp>T</stp>
        <tr r="I102" s="1"/>
      </tp>
      <tp t="s">
        <v/>
        <stp/>
        <stp>ContractData</stp>
        <stp>S.AMD</stp>
        <stp>Low</stp>
        <stp/>
        <stp>T</stp>
        <tr r="I10" s="1"/>
      </tp>
      <tp t="s">
        <v/>
        <stp/>
        <stp>ContractData</stp>
        <stp>S.ADI</stp>
        <stp>Low</stp>
        <stp/>
        <stp>T</stp>
        <tr r="I5" s="1"/>
      </tp>
      <tp t="s">
        <v/>
        <stp/>
        <stp>ContractData</stp>
        <stp>S.ADP</stp>
        <stp>Low</stp>
        <stp/>
        <stp>T</stp>
        <tr r="I6" s="1"/>
      </tp>
      <tp t="s">
        <v/>
        <stp/>
        <stp>ContractData</stp>
        <stp>S.AEP</stp>
        <stp>Low</stp>
        <stp/>
        <stp>T</stp>
        <tr r="I8" s="1"/>
      </tp>
      <tp t="s">
        <v/>
        <stp/>
        <stp>ContractData</stp>
        <stp>S.AZN</stp>
        <stp>Low</stp>
        <stp/>
        <stp>T</stp>
        <tr r="I17" s="1"/>
      </tp>
      <tp t="s">
        <v/>
        <stp/>
        <stp>ContractData</stp>
        <stp>S.ARM</stp>
        <stp>Low</stp>
        <stp/>
        <stp>T</stp>
        <tr r="I14" s="1"/>
      </tp>
      <tp t="s">
        <v/>
        <stp/>
        <stp>ContractData</stp>
        <stp>S.CDW</stp>
        <stp>Low</stp>
        <stp/>
        <stp>T</stp>
        <tr r="I23" s="1"/>
      </tp>
      <tp t="s">
        <v/>
        <stp/>
        <stp>ContractData</stp>
        <stp>S.CEG</stp>
        <stp>Low</stp>
        <stp/>
        <stp>T</stp>
        <tr r="I24" s="1"/>
      </tp>
      <tp t="s">
        <v/>
        <stp/>
        <stp>ContractData</stp>
        <stp>S.CSX</stp>
        <stp>Low</stp>
        <stp/>
        <stp>T</stp>
        <tr r="I32" s="1"/>
      </tp>
      <tp t="s">
        <v/>
        <stp/>
        <stp>ContractData</stp>
        <stp>S.BKR</stp>
        <stp>Low</stp>
        <stp/>
        <stp>T</stp>
        <tr r="I20" s="1"/>
      </tp>
      <tp t="s">
        <v/>
        <stp/>
        <stp>ContractData</stp>
        <stp>S.EXC</stp>
        <stp>Low</stp>
        <stp/>
        <stp>T</stp>
        <tr r="I40" s="1"/>
      </tp>
      <tp t="s">
        <v/>
        <stp/>
        <stp>ContractData</stp>
        <stp>S.GFS</stp>
        <stp>Low</stp>
        <stp/>
        <stp>T</stp>
        <tr r="I45" s="1"/>
      </tp>
      <tp t="s">
        <v/>
        <stp/>
        <stp>ContractData</stp>
        <stp>S.HON</stp>
        <stp>Low</stp>
        <stp/>
        <stp>T</stp>
        <tr r="I50" s="1"/>
      </tp>
      <tp t="s">
        <v/>
        <stp/>
        <stp>ContractData</stp>
        <stp>S.KHC</stp>
        <stp>Low</stp>
        <stp/>
        <stp>T</stp>
        <tr r="I57" s="1"/>
      </tp>
      <tp t="s">
        <v/>
        <stp/>
        <stp>ContractData</stp>
        <stp>S.KDP</stp>
        <stp>Low</stp>
        <stp/>
        <stp>T</stp>
        <tr r="I56" s="1"/>
      </tp>
      <tp t="s">
        <v/>
        <stp/>
        <stp>ContractData</stp>
        <stp>S.MDB</stp>
        <stp>Low</stp>
        <stp/>
        <stp>T</stp>
        <tr r="I64" s="1"/>
      </tp>
      <tp t="s">
        <v/>
        <stp/>
        <stp>ContractData</stp>
        <stp>S.MAR</stp>
        <stp>Low</stp>
        <stp/>
        <stp>T</stp>
        <tr r="I62" s="1"/>
      </tp>
      <tp t="s">
        <v/>
        <stp/>
        <stp>ContractData</stp>
        <stp>S.LIN</stp>
        <stp>Low</stp>
        <stp/>
        <stp>T</stp>
        <tr r="I59" s="1"/>
      </tp>
      <tp>
        <v>54.124677759550032</v>
        <stp/>
        <stp>StudyData</stp>
        <stp>S.MU</stp>
        <stp>PCB</stp>
        <stp>BaseType=Index,Index=1</stp>
        <stp>Close</stp>
        <stp>A</stp>
        <stp/>
        <stp>all</stp>
        <stp/>
        <stp/>
        <stp/>
        <stp>T</stp>
        <tr r="L72" s="1"/>
      </tp>
      <tp t="s">
        <v/>
        <stp/>
        <stp>ContractData</stp>
        <stp>S.PAYX</stp>
        <stp>NetLastTradeToday</stp>
        <stp/>
        <stp>T</stp>
        <tr r="E80" s="1"/>
      </tp>
      <tp>
        <v>444.85</v>
        <stp/>
        <stp>ContractData</stp>
        <stp>S.ISRG</stp>
        <stp>LastTrade</stp>
        <stp/>
        <stp>T</stp>
        <tr r="D55" s="1"/>
      </tp>
      <tp>
        <v>54.160000000000004</v>
        <stp/>
        <stp>ContractData</stp>
        <stp>S.CPRT</stp>
        <stp>LastTrade</stp>
        <stp/>
        <stp>T</stp>
        <tr r="D28" s="1"/>
      </tp>
      <tp t="s">
        <v/>
        <stp/>
        <stp>ContractData</stp>
        <stp>S.MDB</stp>
        <stp>Open</stp>
        <stp/>
        <stp>T</stp>
        <tr r="G64" s="1"/>
      </tp>
      <tp t="s">
        <v/>
        <stp/>
        <stp>ContractData</stp>
        <stp>S.MAR</stp>
        <stp>Open</stp>
        <stp/>
        <stp>T</stp>
        <tr r="G62" s="1"/>
      </tp>
      <tp t="s">
        <v/>
        <stp/>
        <stp>ContractData</stp>
        <stp>S.NFLX</stp>
        <stp>Open</stp>
        <stp/>
        <stp>T</stp>
        <tr r="G73" s="1"/>
      </tp>
      <tp t="s">
        <v/>
        <stp/>
        <stp>ContractData</stp>
        <stp>S.DASH</stp>
        <stp>High</stp>
        <stp/>
        <stp>T</stp>
        <tr r="H35" s="1"/>
      </tp>
      <tp t="s">
        <v/>
        <stp/>
        <stp>ContractData</stp>
        <stp>S.FAST</stp>
        <stp>High</stp>
        <stp/>
        <stp>T</stp>
        <tr r="H42" s="1"/>
      </tp>
      <tp t="s">
        <v/>
        <stp/>
        <stp>ContractData</stp>
        <stp>S.AAPL</stp>
        <stp>High</stp>
        <stp/>
        <stp>T</stp>
        <tr r="H2" s="1"/>
      </tp>
      <tp t="s">
        <v/>
        <stp/>
        <stp>ContractData</stp>
        <stp>S.PAYX</stp>
        <stp>High</stp>
        <stp/>
        <stp>T</stp>
        <tr r="H80" s="1"/>
      </tp>
      <tp t="s">
        <v/>
        <stp/>
        <stp>ContractData</stp>
        <stp>S.FANG</stp>
        <stp>High</stp>
        <stp/>
        <stp>T</stp>
        <tr r="H41" s="1"/>
      </tp>
      <tp t="s">
        <v/>
        <stp/>
        <stp>ContractData</stp>
        <stp>S.PANW</stp>
        <stp>High</stp>
        <stp/>
        <stp>T</stp>
        <tr r="H79" s="1"/>
      </tp>
      <tp t="s">
        <v/>
        <stp/>
        <stp>StudyData</stp>
        <stp>S.ZS</stp>
        <stp>PCB</stp>
        <stp>BaseType=Index,Index=1</stp>
        <stp>Close</stp>
        <stp>W</stp>
        <stp/>
        <stp>all</stp>
        <stp/>
        <stp/>
        <stp/>
        <stp>T</stp>
        <tr r="J103" s="1"/>
      </tp>
      <tp>
        <v>68</v>
        <stp/>
        <stp>ContractData</stp>
        <stp>S.CTSH</stp>
        <stp>LastTrade</stp>
        <stp/>
        <stp>T</stp>
        <tr r="D34" s="1"/>
      </tp>
      <tp>
        <v>108.78</v>
        <stp/>
        <stp>ContractData</stp>
        <stp>S.DASH</stp>
        <stp>LastTrade</stp>
        <stp/>
        <stp>T</stp>
        <tr r="D35" s="1"/>
      </tp>
      <tp>
        <v>269.55</v>
        <stp/>
        <stp>ContractData</stp>
        <stp>S.VRSK</stp>
        <stp>LastTrade</stp>
        <stp/>
        <stp>T</stp>
        <tr r="D97" s="1"/>
      </tp>
      <tp>
        <v>247.45000000000002</v>
        <stp/>
        <stp>ContractData</stp>
        <stp>S.ADSK</stp>
        <stp>LastTrade</stp>
        <stp/>
        <stp>T</stp>
        <tr r="D7" s="1"/>
      </tp>
      <tp t="s">
        <v/>
        <stp/>
        <stp>ContractData</stp>
        <stp>S.IDXX</stp>
        <stp>NetLastTradeToday</stp>
        <stp/>
        <stp>T</stp>
        <tr r="E51" s="1"/>
      </tp>
      <tp>
        <v>145.35</v>
        <stp/>
        <stp>ContractData</stp>
        <stp>S.ROST</stp>
        <stp>LastTrade</stp>
        <stp/>
        <stp>T</stp>
        <tr r="D88" s="1"/>
      </tp>
      <tp>
        <v>849.99</v>
        <stp/>
        <stp>ContractData</stp>
        <stp>S.COST</stp>
        <stp>LastTrade</stp>
        <stp/>
        <stp>T</stp>
        <tr r="D27" s="1"/>
      </tp>
      <tp>
        <v>62.84</v>
        <stp/>
        <stp>ContractData</stp>
        <stp>S.FAST</stp>
        <stp>LastTrade</stp>
        <stp/>
        <stp>T</stp>
        <tr r="D42" s="1"/>
      </tp>
      <tp>
        <v>49.95</v>
        <stp/>
        <stp>ContractData</stp>
        <stp>S.MNST</stp>
        <stp>LastTrade</stp>
        <stp/>
        <stp>T</stp>
        <tr r="D68" s="1"/>
      </tp>
      <tp>
        <v>321.5</v>
        <stp/>
        <stp>ContractData</stp>
        <stp>S.ANSS</stp>
        <stp>LastTrade</stp>
        <stp/>
        <stp>T</stp>
        <tr r="D13" s="1"/>
      </tp>
      <tp t="s">
        <v/>
        <stp/>
        <stp>ContractData</stp>
        <stp>S.LIN</stp>
        <stp>Open</stp>
        <stp/>
        <stp>T</stp>
        <tr r="G59" s="1"/>
      </tp>
      <tp t="s">
        <v/>
        <stp/>
        <stp>ContractData</stp>
        <stp>S.KHC</stp>
        <stp>High</stp>
        <stp/>
        <stp>T</stp>
        <tr r="H57" s="1"/>
      </tp>
      <tp t="s">
        <v/>
        <stp/>
        <stp>ContractData</stp>
        <stp>S.KDP</stp>
        <stp>High</stp>
        <stp/>
        <stp>T</stp>
        <tr r="H5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8FE7-3772-4E34-85EA-78142C84C7E3}">
  <sheetPr codeName="Sheet1"/>
  <dimension ref="A1:U505"/>
  <sheetViews>
    <sheetView tabSelected="1" workbookViewId="0">
      <selection activeCell="O23" sqref="O23"/>
    </sheetView>
  </sheetViews>
  <sheetFormatPr defaultRowHeight="16.5" x14ac:dyDescent="0.3"/>
  <cols>
    <col min="1" max="1" width="4" style="1" customWidth="1"/>
    <col min="3" max="3" width="39.625" style="1" bestFit="1" customWidth="1"/>
    <col min="4" max="4" width="9" style="2"/>
    <col min="5" max="5" width="9" style="1"/>
    <col min="6" max="6" width="9" style="3"/>
    <col min="7" max="12" width="9" style="1"/>
    <col min="13" max="13" width="4.375" style="1" customWidth="1"/>
    <col min="14" max="14" width="9" style="1" customWidth="1"/>
    <col min="15" max="15" width="39.625" style="1" customWidth="1"/>
    <col min="16" max="17" width="9" style="1"/>
    <col min="18" max="18" width="9" style="1" customWidth="1"/>
    <col min="19" max="19" width="9" style="1"/>
    <col min="20" max="20" width="9" style="1" hidden="1" customWidth="1"/>
    <col min="21" max="16384" width="9" style="1"/>
  </cols>
  <sheetData>
    <row r="1" spans="1:21" x14ac:dyDescent="0.3">
      <c r="A1" s="8"/>
      <c r="B1" s="10" t="s">
        <v>91</v>
      </c>
      <c r="C1" s="11" t="s">
        <v>92</v>
      </c>
      <c r="D1" s="12" t="s">
        <v>85</v>
      </c>
      <c r="E1" s="11" t="s">
        <v>86</v>
      </c>
      <c r="F1" s="13" t="s">
        <v>87</v>
      </c>
      <c r="G1" s="11" t="s">
        <v>88</v>
      </c>
      <c r="H1" s="11" t="s">
        <v>89</v>
      </c>
      <c r="I1" s="11" t="s">
        <v>90</v>
      </c>
      <c r="J1" s="11" t="s">
        <v>93</v>
      </c>
      <c r="K1" s="11" t="s">
        <v>94</v>
      </c>
      <c r="L1" s="11" t="s">
        <v>95</v>
      </c>
      <c r="M1" s="6"/>
      <c r="N1" s="7" t="s">
        <v>91</v>
      </c>
      <c r="O1" s="7" t="s">
        <v>92</v>
      </c>
      <c r="P1" s="9" t="s">
        <v>113</v>
      </c>
      <c r="Q1" s="7" t="str" cm="1">
        <f t="array" ref="Q1">_xlfn.IFS(P1="Weekly","W",P1="Monthly","M",P1="Annual","A")</f>
        <v>W</v>
      </c>
      <c r="R1" s="14">
        <f>MOD(RTD("cqg.rtd", ,"SystemInfo", "Linetime"),1)</f>
        <v>0.26324074074364034</v>
      </c>
      <c r="S1" s="14"/>
    </row>
    <row r="2" spans="1:21" x14ac:dyDescent="0.3">
      <c r="A2" s="8"/>
      <c r="B2" t="s">
        <v>1</v>
      </c>
      <c r="C2" s="1" t="str">
        <f>IFERROR(RTD("cqg.rtd", ,"ContractData", B2, "LongDescription",, "T"),"")</f>
        <v>Apple Inc</v>
      </c>
      <c r="D2" s="2">
        <f>IFERROR(RTD("cqg.rtd", ,"ContractData", B2, "LastTrade",, "T"),"")</f>
        <v>210.62</v>
      </c>
      <c r="E2" s="1" t="str">
        <f>IFERROR(RTD("cqg.rtd", ,"ContractData", B2, "NetLastTradeToday",, "T"),"")</f>
        <v/>
      </c>
      <c r="F2" s="3" t="str">
        <f>IFERROR(RTD("cqg.rtd", ,"ContractData",B2, "PerCentNetLastTrade",, "T")/100,"")</f>
        <v/>
      </c>
      <c r="G2" s="1" t="str">
        <f>IFERROR(RTD("cqg.rtd", ,"ContractData", B2, "Open",, "T"),"")</f>
        <v/>
      </c>
      <c r="H2" s="1" t="str">
        <f>IFERROR(RTD("cqg.rtd", ,"ContractData", B2, "High",, "T"),"")</f>
        <v/>
      </c>
      <c r="I2" s="1" t="str">
        <f>IFERROR(RTD("cqg.rtd", ,"ContractData", B2, "Low",, "T"),"")</f>
        <v/>
      </c>
      <c r="J2" s="3" t="str">
        <f>IFERROR(RTD("cqg.rtd",,"StudyData",B2, "PCB","BaseType=Index,Index=1", "Close", "W",,"all",,,,"T")/100,"")</f>
        <v/>
      </c>
      <c r="K2" s="3" t="str">
        <f>IFERROR(RTD("cqg.rtd",,"StudyData",B2, "PCB","BaseType=Index,Index=1", "Close", "M",,"all",,,,"T")/100,"")</f>
        <v/>
      </c>
      <c r="L2" s="3">
        <f>IFERROR(RTD("cqg.rtd",,"StudyData",B2, "PCB","BaseType=Index,Index=1", "Close", "A",,"all",,,,"T")/100,"")</f>
        <v>9.3959382953305998E-2</v>
      </c>
      <c r="M2" s="15">
        <v>1</v>
      </c>
      <c r="N2" s="16" t="str" cm="1">
        <f t="array" aca="1" ref="N2" ca="1">IFERROR(_xlfn.IFS(Q1="W",INDIRECT("B"&amp;_xlfn.XMATCH(LARGE(J2:J103,M2),J2:J103)+1),Q1="M",INDIRECT("B"&amp;_xlfn.XMATCH(LARGE(K2:K103,M2),K2:K103)+1),Q1="A",INDIRECT("B"&amp;_xlfn.XMATCH(LARGE(L2:L103,M2),L2:L103)+1)),"")</f>
        <v/>
      </c>
      <c r="O2" s="16" t="str" cm="1">
        <f t="array" aca="1" ref="O2" ca="1">IFERROR(_xlfn.IFS(Q1="W",INDIRECT("C"&amp;_xlfn.XMATCH(LARGE(J2:J103,M2),J2:J103)+1),Q1="M",INDIRECT("C"&amp;_xlfn.XMATCH(LARGE(K2:K103,M2),K2:K103)+1),Q1="A",INDIRECT("C"&amp;_xlfn.XMATCH(LARGE(L2:L103,M2),L2:L103)+1)),"")</f>
        <v/>
      </c>
      <c r="P2" s="6" t="s">
        <v>85</v>
      </c>
      <c r="Q2" s="6" t="s">
        <v>89</v>
      </c>
      <c r="R2" s="6" t="s">
        <v>90</v>
      </c>
      <c r="S2" s="6" t="s">
        <v>88</v>
      </c>
    </row>
    <row r="3" spans="1:21" x14ac:dyDescent="0.3">
      <c r="B3" t="s">
        <v>42</v>
      </c>
      <c r="C3" s="1" t="str">
        <f>IFERROR(RTD("cqg.rtd", ,"ContractData", B3, "LongDescription",, "T"),"")</f>
        <v>Airbnb, Inc. Class A</v>
      </c>
      <c r="D3" s="2">
        <f>IFERROR(RTD("cqg.rtd", ,"ContractData", B3, "LastTrade",, "T"),"")</f>
        <v>151.63</v>
      </c>
      <c r="E3" s="1" t="str">
        <f>IFERROR(RTD("cqg.rtd", ,"ContractData", B3, "NetLastTradeToday",, "T"),"")</f>
        <v/>
      </c>
      <c r="F3" s="3" t="str">
        <f>IFERROR(RTD("cqg.rtd", ,"ContractData",B3, "PerCentNetLastTrade",, "T")/100,"")</f>
        <v/>
      </c>
      <c r="G3" s="1" t="str">
        <f>IFERROR(RTD("cqg.rtd", ,"ContractData", B3, "Open",, "T"),"")</f>
        <v/>
      </c>
      <c r="H3" s="1" t="str">
        <f>IFERROR(RTD("cqg.rtd", ,"ContractData", B3, "High",, "T"),"")</f>
        <v/>
      </c>
      <c r="I3" s="1" t="str">
        <f>IFERROR(RTD("cqg.rtd", ,"ContractData", B3, "Low",, "T"),"")</f>
        <v/>
      </c>
      <c r="J3" s="3" t="str">
        <f>IFERROR(RTD("cqg.rtd",,"StudyData",B3, "PCB","BaseType=Index,Index=1", "Close", "W",,"all",,,,"T")/100,"")</f>
        <v/>
      </c>
      <c r="K3" s="3" t="str">
        <f>IFERROR(RTD("cqg.rtd",,"StudyData",B3, "PCB","BaseType=Index,Index=1", "Close", "M",,"all",,,,"T")/100,"")</f>
        <v/>
      </c>
      <c r="L3" s="3">
        <f>IFERROR(RTD("cqg.rtd",,"StudyData",B3, "PCB","BaseType=Index,Index=1", "Close", "A",,"all",,,,"T")/100,"")</f>
        <v>0.11377993242250609</v>
      </c>
      <c r="M3" s="15"/>
      <c r="N3" s="16"/>
      <c r="O3" s="16"/>
      <c r="P3" s="5" t="str">
        <f ca="1">IFERROR(RTD("cqg.rtd",,"StudyData",N2, "PCB","BaseType=Index,Index=1", "Close",$Q$1,,"all",,,,"T")/100,"")</f>
        <v/>
      </c>
      <c r="Q3" s="5" t="str">
        <f ca="1">IFERROR(RTD("cqg.rtd",,"StudyData",N2, "PCB","BaseType=Index,Index=1", "High",$Q$1,,"all",,,,"T")/100,"")</f>
        <v/>
      </c>
      <c r="R3" s="5" t="str">
        <f ca="1">IFERROR(RTD("cqg.rtd",,"StudyData",N2, "PCB","BaseType=Index,Index=1", "Low",$Q$1,,"all",,,,"T")/100,"")</f>
        <v/>
      </c>
      <c r="S3" s="5" t="str">
        <f ca="1">IFERROR(RTD("cqg.rtd",,"StudyData",N2, "PCB","BaseType=Index,Index=1", "Open",$Q$1,,"all",,,,"T")/100,"")</f>
        <v/>
      </c>
      <c r="T3" s="3" t="str">
        <f ca="1">RTD("cqg.rtd",,"StudyData",N2, "PCB","BaseType=Index,Index=1", "Close",$Q$1,"-1","all",,,,"T")</f>
        <v>Obligatory parameter &lt;contract&gt;(position - 1) is not specified</v>
      </c>
    </row>
    <row r="4" spans="1:21" x14ac:dyDescent="0.3">
      <c r="B4" t="s">
        <v>12</v>
      </c>
      <c r="C4" s="1" t="str">
        <f>IFERROR(RTD("cqg.rtd", ,"ContractData", B4, "LongDescription",, "T"),"")</f>
        <v>Adobe Inc.</v>
      </c>
      <c r="D4" s="2">
        <f>IFERROR(RTD("cqg.rtd", ,"ContractData", B4, "LastTrade",, "T"),"")</f>
        <v>555.54</v>
      </c>
      <c r="E4" s="1" t="str">
        <f>IFERROR(RTD("cqg.rtd", ,"ContractData", B4, "NetLastTradeToday",, "T"),"")</f>
        <v/>
      </c>
      <c r="F4" s="3" t="str">
        <f>IFERROR(RTD("cqg.rtd", ,"ContractData",B4, "PerCentNetLastTrade",, "T")/100,"")</f>
        <v/>
      </c>
      <c r="G4" s="1" t="str">
        <f>IFERROR(RTD("cqg.rtd", ,"ContractData", B4, "Open",, "T"),"")</f>
        <v/>
      </c>
      <c r="H4" s="1" t="str">
        <f>IFERROR(RTD("cqg.rtd", ,"ContractData", B4, "High",, "T"),"")</f>
        <v/>
      </c>
      <c r="I4" s="1" t="str">
        <f>IFERROR(RTD("cqg.rtd", ,"ContractData", B4, "Low",, "T"),"")</f>
        <v/>
      </c>
      <c r="J4" s="3" t="str">
        <f>IFERROR(RTD("cqg.rtd",,"StudyData",B4, "PCB","BaseType=Index,Index=1", "Close", "W",,"all",,,,"T")/100,"")</f>
        <v/>
      </c>
      <c r="K4" s="3" t="str">
        <f>IFERROR(RTD("cqg.rtd",,"StudyData",B4, "PCB","BaseType=Index,Index=1", "Close", "M",,"all",,,,"T")/100,"")</f>
        <v/>
      </c>
      <c r="L4" s="3">
        <f>IFERROR(RTD("cqg.rtd",,"StudyData",B4, "PCB","BaseType=Index,Index=1", "Close", "A",,"all",,,,"T")/100,"")</f>
        <v>-6.8823332215890154E-2</v>
      </c>
      <c r="M4" s="15">
        <v>2</v>
      </c>
      <c r="N4" s="17" t="str" cm="1">
        <f t="array" aca="1" ref="N4" ca="1">IFERROR(_xlfn.IFS(Q1="W",INDIRECT("B"&amp;_xlfn.XMATCH(LARGE(J2:J103,M4),J2:J103)+1),Q1="M",INDIRECT("B"&amp;_xlfn.XMATCH(LARGE(K2:K103,M4),K2:K103)+1),Q1="A",INDIRECT("B"&amp;_xlfn.XMATCH(LARGE(L2:L103,M4),L2:L103)+1)),"")</f>
        <v/>
      </c>
      <c r="O4" s="16" t="str" cm="1">
        <f t="array" aca="1" ref="O4" ca="1">IFERROR(_xlfn.IFS(Q1="W",INDIRECT("C"&amp;_xlfn.XMATCH(LARGE(J2:J103,M4),J2:J103)+1),Q1="M",INDIRECT("C"&amp;_xlfn.XMATCH(LARGE(K2:K103,M4),K2:K103)+1),Q1="A",INDIRECT("C"&amp;_xlfn.XMATCH(LARGE(L2:L103,M4),L2:L103)+1)),"")</f>
        <v/>
      </c>
      <c r="P4" s="6" t="s">
        <v>85</v>
      </c>
      <c r="Q4" s="6" t="s">
        <v>89</v>
      </c>
      <c r="R4" s="6" t="s">
        <v>90</v>
      </c>
      <c r="S4" s="6" t="s">
        <v>88</v>
      </c>
      <c r="U4" s="8"/>
    </row>
    <row r="5" spans="1:21" x14ac:dyDescent="0.3">
      <c r="B5" t="s">
        <v>29</v>
      </c>
      <c r="C5" s="1" t="str">
        <f>IFERROR(RTD("cqg.rtd", ,"ContractData", B5, "LongDescription",, "T"),"")</f>
        <v>Analog Devices Inc</v>
      </c>
      <c r="D5" s="2">
        <f>IFERROR(RTD("cqg.rtd", ,"ContractData", B5, "LastTrade",, "T"),"")</f>
        <v>228.26</v>
      </c>
      <c r="E5" s="1" t="str">
        <f>IFERROR(RTD("cqg.rtd", ,"ContractData", B5, "NetLastTradeToday",, "T"),"")</f>
        <v/>
      </c>
      <c r="F5" s="3" t="str">
        <f>IFERROR(RTD("cqg.rtd", ,"ContractData",B5, "PerCentNetLastTrade",, "T")/100,"")</f>
        <v/>
      </c>
      <c r="G5" s="1" t="str">
        <f>IFERROR(RTD("cqg.rtd", ,"ContractData", B5, "Open",, "T"),"")</f>
        <v/>
      </c>
      <c r="H5" s="1" t="str">
        <f>IFERROR(RTD("cqg.rtd", ,"ContractData", B5, "High",, "T"),"")</f>
        <v/>
      </c>
      <c r="I5" s="1" t="str">
        <f>IFERROR(RTD("cqg.rtd", ,"ContractData", B5, "Low",, "T"),"")</f>
        <v/>
      </c>
      <c r="J5" s="3" t="str">
        <f>IFERROR(RTD("cqg.rtd",,"StudyData",B5, "PCB","BaseType=Index,Index=1", "Close", "W",,"all",,,,"T")/100,"")</f>
        <v/>
      </c>
      <c r="K5" s="3" t="str">
        <f>IFERROR(RTD("cqg.rtd",,"StudyData",B5, "PCB","BaseType=Index,Index=1", "Close", "M",,"all",,,,"T")/100,"")</f>
        <v/>
      </c>
      <c r="L5" s="3">
        <f>IFERROR(RTD("cqg.rtd",,"StudyData",B5, "PCB","BaseType=Index,Index=1", "Close", "A",,"all",,,,"T")/100,"")</f>
        <v>0.14957695406929891</v>
      </c>
      <c r="M5" s="15"/>
      <c r="N5" s="16"/>
      <c r="O5" s="16"/>
      <c r="P5" s="5" t="str">
        <f ca="1">IFERROR(RTD("cqg.rtd",,"StudyData",N4, "PCB","BaseType=Index,Index=1", "Close",$Q$1,,"all",,,,"T")/100,"")</f>
        <v/>
      </c>
      <c r="Q5" s="5" t="str">
        <f ca="1">IFERROR(RTD("cqg.rtd",,"StudyData",N4, "PCB","BaseType=Index,Index=1", "High",$Q$1,,"all",,,,"T")/100,"")</f>
        <v/>
      </c>
      <c r="R5" s="5" t="str">
        <f ca="1">IFERROR(RTD("cqg.rtd",,"StudyData",N4, "PCB","BaseType=Index,Index=1", "Low",$Q$1,,"all",,,,"T")/100,"")</f>
        <v/>
      </c>
      <c r="S5" s="5" t="str">
        <f ca="1">IFERROR(RTD("cqg.rtd",,"StudyData",N4, "PCB","BaseType=Index,Index=1", "Open",$Q$1,,"all",,,,"T")/100,"")</f>
        <v/>
      </c>
      <c r="T5" s="3" t="str">
        <f ca="1">RTD("cqg.rtd",,"StudyData",N4, "PCB","BaseType=Index,Index=1", "Close",$Q$1,"-1","all",,,,"T")</f>
        <v>Obligatory parameter &lt;contract&gt;(position - 1) is not specified</v>
      </c>
    </row>
    <row r="6" spans="1:21" x14ac:dyDescent="0.3">
      <c r="B6" t="s">
        <v>33</v>
      </c>
      <c r="C6" s="1" t="str">
        <f>IFERROR(RTD("cqg.rtd", ,"ContractData", B6, "LongDescription",, "T"),"")</f>
        <v>Auto Data Processing Inc</v>
      </c>
      <c r="D6" s="2">
        <f>IFERROR(RTD("cqg.rtd", ,"ContractData", B6, "LastTrade",, "T"),"")</f>
        <v>238.69</v>
      </c>
      <c r="E6" s="1" t="str">
        <f>IFERROR(RTD("cqg.rtd", ,"ContractData", B6, "NetLastTradeToday",, "T"),"")</f>
        <v/>
      </c>
      <c r="F6" s="3" t="str">
        <f>IFERROR(RTD("cqg.rtd", ,"ContractData",B6, "PerCentNetLastTrade",, "T")/100,"")</f>
        <v/>
      </c>
      <c r="G6" s="1" t="str">
        <f>IFERROR(RTD("cqg.rtd", ,"ContractData", B6, "Open",, "T"),"")</f>
        <v/>
      </c>
      <c r="H6" s="1" t="str">
        <f>IFERROR(RTD("cqg.rtd", ,"ContractData", B6, "High",, "T"),"")</f>
        <v/>
      </c>
      <c r="I6" s="1" t="str">
        <f>IFERROR(RTD("cqg.rtd", ,"ContractData", B6, "Low",, "T"),"")</f>
        <v/>
      </c>
      <c r="J6" s="3" t="str">
        <f>IFERROR(RTD("cqg.rtd",,"StudyData",B6, "PCB","BaseType=Index,Index=1", "Close", "W",,"all",,,,"T")/100,"")</f>
        <v/>
      </c>
      <c r="K6" s="3" t="str">
        <f>IFERROR(RTD("cqg.rtd",,"StudyData",B6, "PCB","BaseType=Index,Index=1", "Close", "M",,"all",,,,"T")/100,"")</f>
        <v/>
      </c>
      <c r="L6" s="3">
        <f>IFERROR(RTD("cqg.rtd",,"StudyData",B6, "PCB","BaseType=Index,Index=1", "Close", "A",,"all",,,,"T")/100,"")</f>
        <v>2.455251749152251E-2</v>
      </c>
      <c r="M6" s="15">
        <v>3</v>
      </c>
      <c r="N6" s="16" t="str" cm="1">
        <f t="array" aca="1" ref="N6" ca="1">IFERROR(_xlfn.IFS(Q1="W",INDIRECT("B"&amp;_xlfn.XMATCH(LARGE(J2:J103,M6),J2:J103)+1),Q1="M",INDIRECT("B"&amp;_xlfn.XMATCH(LARGE(K2:K103,M6),K2:K103)+1),Q1="A",INDIRECT("B"&amp;_xlfn.XMATCH(LARGE(L2:L103,M6),L2:L103)+1)),"")</f>
        <v/>
      </c>
      <c r="O6" s="16" t="str" cm="1">
        <f t="array" aca="1" ref="O6" ca="1">IFERROR(_xlfn.IFS(Q1="W",INDIRECT("C"&amp;_xlfn.XMATCH(LARGE(J2:J103,M6),J2:J103)+1),Q1="M",INDIRECT("C"&amp;_xlfn.XMATCH(LARGE(K2:K103,M6),K2:K103)+1),Q1="A",INDIRECT("C"&amp;_xlfn.XMATCH(LARGE(L2:L103,M6),L2:L103)+1)),"")</f>
        <v/>
      </c>
      <c r="P6" s="6" t="s">
        <v>85</v>
      </c>
      <c r="Q6" s="6" t="s">
        <v>89</v>
      </c>
      <c r="R6" s="6" t="s">
        <v>90</v>
      </c>
      <c r="S6" s="6" t="s">
        <v>88</v>
      </c>
    </row>
    <row r="7" spans="1:21" x14ac:dyDescent="0.3">
      <c r="B7" t="s">
        <v>51</v>
      </c>
      <c r="C7" s="1" t="str">
        <f>IFERROR(RTD("cqg.rtd", ,"ContractData", B7, "LongDescription",, "T"),"")</f>
        <v>Autodesk Inc</v>
      </c>
      <c r="D7" s="2">
        <f>IFERROR(RTD("cqg.rtd", ,"ContractData", B7, "LastTrade",, "T"),"")</f>
        <v>247.45000000000002</v>
      </c>
      <c r="E7" s="1" t="str">
        <f>IFERROR(RTD("cqg.rtd", ,"ContractData", B7, "NetLastTradeToday",, "T"),"")</f>
        <v/>
      </c>
      <c r="F7" s="3" t="str">
        <f>IFERROR(RTD("cqg.rtd", ,"ContractData",B7, "PerCentNetLastTrade",, "T")/100,"")</f>
        <v/>
      </c>
      <c r="G7" s="1" t="str">
        <f>IFERROR(RTD("cqg.rtd", ,"ContractData", B7, "Open",, "T"),"")</f>
        <v/>
      </c>
      <c r="H7" s="1" t="str">
        <f>IFERROR(RTD("cqg.rtd", ,"ContractData", B7, "High",, "T"),"")</f>
        <v/>
      </c>
      <c r="I7" s="1" t="str">
        <f>IFERROR(RTD("cqg.rtd", ,"ContractData", B7, "Low",, "T"),"")</f>
        <v/>
      </c>
      <c r="J7" s="3" t="str">
        <f>IFERROR(RTD("cqg.rtd",,"StudyData",B7, "PCB","BaseType=Index,Index=1", "Close", "W",,"all",,,,"T")/100,"")</f>
        <v/>
      </c>
      <c r="K7" s="3" t="str">
        <f>IFERROR(RTD("cqg.rtd",,"StudyData",B7, "PCB","BaseType=Index,Index=1", "Close", "M",,"all",,,,"T")/100,"")</f>
        <v/>
      </c>
      <c r="L7" s="3">
        <f>IFERROR(RTD("cqg.rtd",,"StudyData",B7, "PCB","BaseType=Index,Index=1", "Close", "A",,"all",,,,"T")/100,"")</f>
        <v>1.6305240676852302E-2</v>
      </c>
      <c r="M7" s="15"/>
      <c r="N7" s="16"/>
      <c r="O7" s="16"/>
      <c r="P7" s="5" t="str">
        <f ca="1">IFERROR(RTD("cqg.rtd",,"StudyData",N6, "PCB","BaseType=Index,Index=1", "Close",$Q$1,,"all",,,,"T")/100,"")</f>
        <v/>
      </c>
      <c r="Q7" s="5" t="str">
        <f ca="1">IFERROR(RTD("cqg.rtd",,"StudyData",N6, "PCB","BaseType=Index,Index=1", "High",$Q$1,,"all",,,,"T")/100,"")</f>
        <v/>
      </c>
      <c r="R7" s="5" t="str">
        <f ca="1">IFERROR(RTD("cqg.rtd",,"StudyData",N6, "PCB","BaseType=Index,Index=1", "Low",$Q$1,,"all",,,,"T")/100,"")</f>
        <v/>
      </c>
      <c r="S7" s="5" t="str">
        <f ca="1">IFERROR(RTD("cqg.rtd",,"StudyData",N6, "PCB","BaseType=Index,Index=1", "Open",$Q$1,,"all",,,,"T")/100,"")</f>
        <v/>
      </c>
      <c r="T7" s="3" t="str">
        <f ca="1">RTD("cqg.rtd",,"StudyData",N6, "PCB","BaseType=Index,Index=1", "Close",$Q$1,"-1","all",,,,"T")</f>
        <v>Obligatory parameter &lt;contract&gt;(position - 1) is not specified</v>
      </c>
    </row>
    <row r="8" spans="1:21" x14ac:dyDescent="0.3">
      <c r="B8" t="s">
        <v>55</v>
      </c>
      <c r="C8" s="1" t="str">
        <f>IFERROR(RTD("cqg.rtd", ,"ContractData", B8, "LongDescription",, "T"),"")</f>
        <v>American Electric Power Company, Inc.</v>
      </c>
      <c r="D8" s="2">
        <f>IFERROR(RTD("cqg.rtd", ,"ContractData", B8, "LastTrade",, "T"),"")</f>
        <v>87.74</v>
      </c>
      <c r="E8" s="1" t="str">
        <f>IFERROR(RTD("cqg.rtd", ,"ContractData", B8, "NetLastTradeToday",, "T"),"")</f>
        <v/>
      </c>
      <c r="F8" s="3" t="str">
        <f>IFERROR(RTD("cqg.rtd", ,"ContractData",B8, "PerCentNetLastTrade",, "T")/100,"")</f>
        <v/>
      </c>
      <c r="G8" s="1" t="str">
        <f>IFERROR(RTD("cqg.rtd", ,"ContractData", B8, "Open",, "T"),"")</f>
        <v/>
      </c>
      <c r="H8" s="1" t="str">
        <f>IFERROR(RTD("cqg.rtd", ,"ContractData", B8, "High",, "T"),"")</f>
        <v/>
      </c>
      <c r="I8" s="1" t="str">
        <f>IFERROR(RTD("cqg.rtd", ,"ContractData", B8, "Low",, "T"),"")</f>
        <v/>
      </c>
      <c r="J8" s="3" t="str">
        <f>IFERROR(RTD("cqg.rtd",,"StudyData",B8, "PCB","BaseType=Index,Index=1", "Close", "W",,"all",,,,"T")/100,"")</f>
        <v/>
      </c>
      <c r="K8" s="3" t="str">
        <f>IFERROR(RTD("cqg.rtd",,"StudyData",B8, "PCB","BaseType=Index,Index=1", "Close", "M",,"all",,,,"T")/100,"")</f>
        <v/>
      </c>
      <c r="L8" s="3">
        <f>IFERROR(RTD("cqg.rtd",,"StudyData",B8, "PCB","BaseType=Index,Index=1", "Close", "A",,"all",,,,"T")/100,"")</f>
        <v>8.0275794139374496E-2</v>
      </c>
      <c r="M8" s="15">
        <v>4</v>
      </c>
      <c r="N8" s="16" t="str" cm="1">
        <f t="array" aca="1" ref="N8" ca="1">IFERROR(_xlfn.IFS(Q1="W",INDIRECT("B"&amp;_xlfn.XMATCH(LARGE(J2:J103,M8),J2:J103)+1),Q1="M",INDIRECT("B"&amp;_xlfn.XMATCH(LARGE(K2:K103,M8),K2:K103)+1),Q1="A",INDIRECT("B"&amp;_xlfn.XMATCH(LARGE(L2:L103,M8),L2:L103)+1)),"")</f>
        <v/>
      </c>
      <c r="O8" s="16" t="str" cm="1">
        <f t="array" aca="1" ref="O8" ca="1">IFERROR(_xlfn.IFS(Q1="W",INDIRECT("C"&amp;_xlfn.XMATCH(LARGE(J2:J103,M8),J2:J103)+1),Q1="M",INDIRECT("C"&amp;_xlfn.XMATCH(LARGE(K2:K103,M8),K2:K103)+1),Q1="A",INDIRECT("C"&amp;_xlfn.XMATCH(LARGE(L2:L103,M8),L2:L103)+1)),"")</f>
        <v/>
      </c>
      <c r="P8" s="6" t="s">
        <v>85</v>
      </c>
      <c r="Q8" s="6" t="s">
        <v>89</v>
      </c>
      <c r="R8" s="6" t="s">
        <v>90</v>
      </c>
      <c r="S8" s="6" t="s">
        <v>88</v>
      </c>
    </row>
    <row r="9" spans="1:21" x14ac:dyDescent="0.3">
      <c r="B9" t="s">
        <v>16</v>
      </c>
      <c r="C9" s="1" t="str">
        <f>IFERROR(RTD("cqg.rtd", ,"ContractData", B9, "LongDescription",, "T"),"")</f>
        <v>Applied Materials Inc</v>
      </c>
      <c r="D9" s="2">
        <f>IFERROR(RTD("cqg.rtd", ,"ContractData", B9, "LastTrade",, "T"),"")</f>
        <v>235.99</v>
      </c>
      <c r="E9" s="1" t="str">
        <f>IFERROR(RTD("cqg.rtd", ,"ContractData", B9, "NetLastTradeToday",, "T"),"")</f>
        <v/>
      </c>
      <c r="F9" s="3" t="str">
        <f>IFERROR(RTD("cqg.rtd", ,"ContractData",B9, "PerCentNetLastTrade",, "T")/100,"")</f>
        <v/>
      </c>
      <c r="G9" s="1" t="str">
        <f>IFERROR(RTD("cqg.rtd", ,"ContractData", B9, "Open",, "T"),"")</f>
        <v/>
      </c>
      <c r="H9" s="1" t="str">
        <f>IFERROR(RTD("cqg.rtd", ,"ContractData", B9, "High",, "T"),"")</f>
        <v/>
      </c>
      <c r="I9" s="1" t="str">
        <f>IFERROR(RTD("cqg.rtd", ,"ContractData", B9, "Low",, "T"),"")</f>
        <v/>
      </c>
      <c r="J9" s="3" t="str">
        <f>IFERROR(RTD("cqg.rtd",,"StudyData",B9, "PCB","BaseType=Index,Index=1", "Close", "W",,"all",,,,"T")/100,"")</f>
        <v/>
      </c>
      <c r="K9" s="3" t="str">
        <f>IFERROR(RTD("cqg.rtd",,"StudyData",B9, "PCB","BaseType=Index,Index=1", "Close", "M",,"all",,,,"T")/100,"")</f>
        <v/>
      </c>
      <c r="L9" s="3">
        <f>IFERROR(RTD("cqg.rtd",,"StudyData",B9, "PCB","BaseType=Index,Index=1", "Close", "A",,"all",,,,"T")/100,"")</f>
        <v>0.45609921638798062</v>
      </c>
      <c r="M9" s="15"/>
      <c r="N9" s="16"/>
      <c r="O9" s="16"/>
      <c r="P9" s="5" t="str">
        <f ca="1">IFERROR(RTD("cqg.rtd",,"StudyData",N8, "PCB","BaseType=Index,Index=1", "Close",$Q$1,,"all",,,,"T")/100,"")</f>
        <v/>
      </c>
      <c r="Q9" s="5" t="str">
        <f ca="1">IFERROR(RTD("cqg.rtd",,"StudyData",N8, "PCB","BaseType=Index,Index=1", "High",$Q$1,,"all",,,,"T")/100,"")</f>
        <v/>
      </c>
      <c r="R9" s="5" t="str">
        <f ca="1">IFERROR(RTD("cqg.rtd",,"StudyData",N8, "PCB","BaseType=Index,Index=1", "Low",$Q$1,,"all",,,,"T")/100,"")</f>
        <v/>
      </c>
      <c r="S9" s="5" t="str">
        <f ca="1">IFERROR(RTD("cqg.rtd",,"StudyData",N8, "PCB","BaseType=Index,Index=1", "Open",$Q$1,,"all",,,,"T")/100,"")</f>
        <v/>
      </c>
      <c r="T9" s="3" t="str">
        <f ca="1">RTD("cqg.rtd",,"StudyData",N8, "PCB","BaseType=Index,Index=1", "Close",$Q$1,"-1","all",,,,"T")</f>
        <v>Obligatory parameter &lt;contract&gt;(position - 1) is not specified</v>
      </c>
    </row>
    <row r="10" spans="1:21" x14ac:dyDescent="0.3">
      <c r="B10" t="s">
        <v>11</v>
      </c>
      <c r="C10" s="1" t="str">
        <f>IFERROR(RTD("cqg.rtd", ,"ContractData", B10, "LongDescription",, "T"),"")</f>
        <v>Advanced Micro Devices</v>
      </c>
      <c r="D10" s="2">
        <f>IFERROR(RTD("cqg.rtd", ,"ContractData", B10, "LastTrade",, "T"),"")</f>
        <v>162.21</v>
      </c>
      <c r="E10" s="1" t="str">
        <f>IFERROR(RTD("cqg.rtd", ,"ContractData", B10, "NetLastTradeToday",, "T"),"")</f>
        <v/>
      </c>
      <c r="F10" s="3" t="str">
        <f>IFERROR(RTD("cqg.rtd", ,"ContractData",B10, "PerCentNetLastTrade",, "T")/100,"")</f>
        <v/>
      </c>
      <c r="G10" s="1" t="str">
        <f>IFERROR(RTD("cqg.rtd", ,"ContractData", B10, "Open",, "T"),"")</f>
        <v/>
      </c>
      <c r="H10" s="1" t="str">
        <f>IFERROR(RTD("cqg.rtd", ,"ContractData", B10, "High",, "T"),"")</f>
        <v/>
      </c>
      <c r="I10" s="1" t="str">
        <f>IFERROR(RTD("cqg.rtd", ,"ContractData", B10, "Low",, "T"),"")</f>
        <v/>
      </c>
      <c r="J10" s="3" t="str">
        <f>IFERROR(RTD("cqg.rtd",,"StudyData",B10, "PCB","BaseType=Index,Index=1", "Close", "W",,"all",,,,"T")/100,"")</f>
        <v/>
      </c>
      <c r="K10" s="3" t="str">
        <f>IFERROR(RTD("cqg.rtd",,"StudyData",B10, "PCB","BaseType=Index,Index=1", "Close", "M",,"all",,,,"T")/100,"")</f>
        <v/>
      </c>
      <c r="L10" s="3">
        <f>IFERROR(RTD("cqg.rtd",,"StudyData",B10, "PCB","BaseType=Index,Index=1", "Close", "A",,"all",,,,"T")/100,"")</f>
        <v>0.10040024421681033</v>
      </c>
      <c r="M10" s="15">
        <v>5</v>
      </c>
      <c r="N10" s="16" t="str" cm="1">
        <f t="array" aca="1" ref="N10" ca="1">IFERROR(_xlfn.IFS(Q1="W",INDIRECT("B"&amp;_xlfn.XMATCH(LARGE(J2:J103,M10),J2:J103)+1),Q1="M",INDIRECT("B"&amp;_xlfn.XMATCH(LARGE(K2:K103,M10),K2:K103)+1),Q1="A",INDIRECT("B"&amp;_xlfn.XMATCH(LARGE(L2:L103,M10),L2:L103)+1)),"")</f>
        <v/>
      </c>
      <c r="O10" s="16" t="str" cm="1">
        <f t="array" aca="1" ref="O10" ca="1">IFERROR(_xlfn.IFS(Q1="W",INDIRECT("C"&amp;_xlfn.XMATCH(LARGE(J2:J103,M10),J2:J103)+1),Q1="M",INDIRECT("C"&amp;_xlfn.XMATCH(LARGE(K2:K103,M10),K2:K103)+1),Q1="A",INDIRECT("C"&amp;_xlfn.XMATCH(LARGE(L2:L103,M10),L2:L103)+1)),"")</f>
        <v/>
      </c>
      <c r="P10" s="6" t="s">
        <v>85</v>
      </c>
      <c r="Q10" s="6" t="s">
        <v>89</v>
      </c>
      <c r="R10" s="6" t="s">
        <v>90</v>
      </c>
      <c r="S10" s="6" t="s">
        <v>88</v>
      </c>
    </row>
    <row r="11" spans="1:21" x14ac:dyDescent="0.3">
      <c r="B11" t="s">
        <v>20</v>
      </c>
      <c r="C11" s="1" t="str">
        <f>IFERROR(RTD("cqg.rtd", ,"ContractData", B11, "LongDescription",, "T"),"")</f>
        <v>Amgen Inc</v>
      </c>
      <c r="D11" s="2">
        <f>IFERROR(RTD("cqg.rtd", ,"ContractData", B11, "LastTrade",, "T"),"")</f>
        <v>312.45</v>
      </c>
      <c r="E11" s="1" t="str">
        <f>IFERROR(RTD("cqg.rtd", ,"ContractData", B11, "NetLastTradeToday",, "T"),"")</f>
        <v/>
      </c>
      <c r="F11" s="3" t="str">
        <f>IFERROR(RTD("cqg.rtd", ,"ContractData",B11, "PerCentNetLastTrade",, "T")/100,"")</f>
        <v/>
      </c>
      <c r="G11" s="1" t="str">
        <f>IFERROR(RTD("cqg.rtd", ,"ContractData", B11, "Open",, "T"),"")</f>
        <v/>
      </c>
      <c r="H11" s="1" t="str">
        <f>IFERROR(RTD("cqg.rtd", ,"ContractData", B11, "High",, "T"),"")</f>
        <v/>
      </c>
      <c r="I11" s="1" t="str">
        <f>IFERROR(RTD("cqg.rtd", ,"ContractData", B11, "Low",, "T"),"")</f>
        <v/>
      </c>
      <c r="J11" s="3" t="str">
        <f>IFERROR(RTD("cqg.rtd",,"StudyData",B11, "PCB","BaseType=Index,Index=1", "Close", "W",,"all",,,,"T")/100,"")</f>
        <v/>
      </c>
      <c r="K11" s="3" t="str">
        <f>IFERROR(RTD("cqg.rtd",,"StudyData",B11, "PCB","BaseType=Index,Index=1", "Close", "M",,"all",,,,"T")/100,"")</f>
        <v/>
      </c>
      <c r="L11" s="3">
        <f>IFERROR(RTD("cqg.rtd",,"StudyData",B11, "PCB","BaseType=Index,Index=1", "Close", "A",,"all",,,,"T")/100,"")</f>
        <v>8.4820498576487768E-2</v>
      </c>
      <c r="M11" s="15"/>
      <c r="N11" s="16"/>
      <c r="O11" s="16"/>
      <c r="P11" s="5" t="str">
        <f ca="1">IFERROR(RTD("cqg.rtd",,"StudyData",N10, "PCB","BaseType=Index,Index=1", "Close",$Q$1,,"all",,,,"T")/100,"")</f>
        <v/>
      </c>
      <c r="Q11" s="5" t="str">
        <f ca="1">IFERROR(RTD("cqg.rtd",,"StudyData",N10, "PCB","BaseType=Index,Index=1", "High",$Q$1,,"all",,,,"T")/100,"")</f>
        <v/>
      </c>
      <c r="R11" s="5" t="str">
        <f ca="1">IFERROR(RTD("cqg.rtd",,"StudyData",N10, "PCB","BaseType=Index,Index=1", "Low",$Q$1,,"all",,,,"T")/100,"")</f>
        <v/>
      </c>
      <c r="S11" s="5" t="str">
        <f ca="1">IFERROR(RTD("cqg.rtd",,"StudyData",N10, "PCB","BaseType=Index,Index=1", "Open",$Q$1,,"all",,,,"T")/100,"")</f>
        <v/>
      </c>
      <c r="T11" s="3" t="str">
        <f ca="1">RTD("cqg.rtd",,"StudyData",N10, "PCB","BaseType=Index,Index=1", "Close",$Q$1,"-1","all",,,,"T")</f>
        <v>Obligatory parameter &lt;contract&gt;(position - 1) is not specified</v>
      </c>
    </row>
    <row r="12" spans="1:21" x14ac:dyDescent="0.3">
      <c r="B12" t="s">
        <v>3</v>
      </c>
      <c r="C12" s="1" t="str">
        <f>IFERROR(RTD("cqg.rtd", ,"ContractData", B12, "LongDescription",, "T"),"")</f>
        <v>Amazon.com Inc</v>
      </c>
      <c r="D12" s="2">
        <f>IFERROR(RTD("cqg.rtd", ,"ContractData", B12, "LastTrade",, "T"),"")</f>
        <v>193.25</v>
      </c>
      <c r="E12" s="1" t="str">
        <f>IFERROR(RTD("cqg.rtd", ,"ContractData", B12, "NetLastTradeToday",, "T"),"")</f>
        <v/>
      </c>
      <c r="F12" s="3" t="str">
        <f>IFERROR(RTD("cqg.rtd", ,"ContractData",B12, "PerCentNetLastTrade",, "T")/100,"")</f>
        <v/>
      </c>
      <c r="G12" s="1" t="str">
        <f>IFERROR(RTD("cqg.rtd", ,"ContractData", B12, "Open",, "T"),"")</f>
        <v/>
      </c>
      <c r="H12" s="1" t="str">
        <f>IFERROR(RTD("cqg.rtd", ,"ContractData", B12, "High",, "T"),"")</f>
        <v/>
      </c>
      <c r="I12" s="1" t="str">
        <f>IFERROR(RTD("cqg.rtd", ,"ContractData", B12, "Low",, "T"),"")</f>
        <v/>
      </c>
      <c r="J12" s="3" t="str">
        <f>IFERROR(RTD("cqg.rtd",,"StudyData",B12, "PCB","BaseType=Index,Index=1", "Close", "W",,"all",,,,"T")/100,"")</f>
        <v/>
      </c>
      <c r="K12" s="3" t="str">
        <f>IFERROR(RTD("cqg.rtd",,"StudyData",B12, "PCB","BaseType=Index,Index=1", "Close", "M",,"all",,,,"T")/100,"")</f>
        <v/>
      </c>
      <c r="L12" s="3">
        <f>IFERROR(RTD("cqg.rtd",,"StudyData",B12, "PCB","BaseType=Index,Index=1", "Close", "A",,"all",,,,"T")/100,"")</f>
        <v>0.27188363827826773</v>
      </c>
      <c r="M12" s="15">
        <v>6</v>
      </c>
      <c r="N12" s="16" t="str" cm="1">
        <f t="array" aca="1" ref="N12" ca="1">IFERROR(_xlfn.IFS(Q1="W",INDIRECT("B"&amp;_xlfn.XMATCH(LARGE(J2:J103,M12),J2:J103)+1),Q1="M",INDIRECT("B"&amp;_xlfn.XMATCH(LARGE(K2:K103,M12),K2:K103)+1),Q1="A",INDIRECT("B"&amp;_xlfn.XMATCH(LARGE(L2:L103,M12),L2:L103)+1)),"")</f>
        <v/>
      </c>
      <c r="O12" s="16" t="str" cm="1">
        <f t="array" aca="1" ref="O12" ca="1">IFERROR(_xlfn.IFS(Q1="W",INDIRECT("C"&amp;_xlfn.XMATCH(LARGE(J2:J103,M12),J2:J103)+1),Q1="M",INDIRECT("C"&amp;_xlfn.XMATCH(LARGE(K2:K103,M12),K2:K103)+1),Q1="A",INDIRECT("C"&amp;_xlfn.XMATCH(LARGE(L2:L103,M12),L2:L103)+1)),"")</f>
        <v/>
      </c>
      <c r="P12" s="6" t="s">
        <v>85</v>
      </c>
      <c r="Q12" s="6" t="s">
        <v>89</v>
      </c>
      <c r="R12" s="6" t="s">
        <v>90</v>
      </c>
      <c r="S12" s="6" t="s">
        <v>88</v>
      </c>
    </row>
    <row r="13" spans="1:21" x14ac:dyDescent="0.3">
      <c r="B13" t="s">
        <v>79</v>
      </c>
      <c r="C13" s="1" t="str">
        <f>IFERROR(RTD("cqg.rtd", ,"ContractData", B13, "LongDescription",, "T"),"")</f>
        <v>ANSYS Inc</v>
      </c>
      <c r="D13" s="2">
        <f>IFERROR(RTD("cqg.rtd", ,"ContractData", B13, "LastTrade",, "T"),"")</f>
        <v>321.5</v>
      </c>
      <c r="E13" s="1" t="str">
        <f>IFERROR(RTD("cqg.rtd", ,"ContractData", B13, "NetLastTradeToday",, "T"),"")</f>
        <v/>
      </c>
      <c r="F13" s="3" t="str">
        <f>IFERROR(RTD("cqg.rtd", ,"ContractData",B13, "PerCentNetLastTrade",, "T")/100,"")</f>
        <v/>
      </c>
      <c r="G13" s="1" t="str">
        <f>IFERROR(RTD("cqg.rtd", ,"ContractData", B13, "Open",, "T"),"")</f>
        <v/>
      </c>
      <c r="H13" s="1" t="str">
        <f>IFERROR(RTD("cqg.rtd", ,"ContractData", B13, "High",, "T"),"")</f>
        <v/>
      </c>
      <c r="I13" s="1" t="str">
        <f>IFERROR(RTD("cqg.rtd", ,"ContractData", B13, "Low",, "T"),"")</f>
        <v/>
      </c>
      <c r="J13" s="3" t="str">
        <f>IFERROR(RTD("cqg.rtd",,"StudyData",B13, "PCB","BaseType=Index,Index=1", "Close", "W",,"all",,,,"T")/100,"")</f>
        <v/>
      </c>
      <c r="K13" s="3" t="str">
        <f>IFERROR(RTD("cqg.rtd",,"StudyData",B13, "PCB","BaseType=Index,Index=1", "Close", "M",,"all",,,,"T")/100,"")</f>
        <v/>
      </c>
      <c r="L13" s="3">
        <f>IFERROR(RTD("cqg.rtd",,"StudyData",B13, "PCB","BaseType=Index,Index=1", "Close", "A",,"all",,,,"T")/100,"")</f>
        <v>-0.1140321869488536</v>
      </c>
      <c r="M13" s="15"/>
      <c r="N13" s="16"/>
      <c r="O13" s="16"/>
      <c r="P13" s="5" t="str">
        <f ca="1">IFERROR(RTD("cqg.rtd",,"StudyData",N12, "PCB","BaseType=Index,Index=1", "Close",$Q$1,,"all",,,,"T")/100,"")</f>
        <v/>
      </c>
      <c r="Q13" s="5" t="str">
        <f ca="1">IFERROR(RTD("cqg.rtd",,"StudyData",N12, "PCB","BaseType=Index,Index=1", "High",$Q$1,,"all",,,,"T")/100,"")</f>
        <v/>
      </c>
      <c r="R13" s="5" t="str">
        <f ca="1">IFERROR(RTD("cqg.rtd",,"StudyData",N12, "PCB","BaseType=Index,Index=1", "Low",$Q$1,,"all",,,,"T")/100,"")</f>
        <v/>
      </c>
      <c r="S13" s="5" t="str">
        <f ca="1">IFERROR(RTD("cqg.rtd",,"StudyData",N12, "PCB","BaseType=Index,Index=1", "Open",$Q$1,,"all",,,,"T")/100,"")</f>
        <v/>
      </c>
      <c r="T13" s="3" t="str">
        <f ca="1">RTD("cqg.rtd",,"StudyData",N12, "PCB","BaseType=Index,Index=1", "Close",$Q$1,"-1","all",,,,"T")</f>
        <v>Obligatory parameter &lt;contract&gt;(position - 1) is not specified</v>
      </c>
    </row>
    <row r="14" spans="1:21" x14ac:dyDescent="0.3">
      <c r="B14" t="s">
        <v>96</v>
      </c>
      <c r="C14" s="1" t="str">
        <f>IFERROR(RTD("cqg.rtd", ,"ContractData", B14, "LongDescription",, "T"),"")</f>
        <v>Arm Holdings plc</v>
      </c>
      <c r="D14" s="2">
        <f>IFERROR(RTD("cqg.rtd", ,"ContractData", B14, "LastTrade",, "T"),"")</f>
        <v>163.62</v>
      </c>
      <c r="E14" s="1" t="str">
        <f>IFERROR(RTD("cqg.rtd", ,"ContractData", B14, "NetLastTradeToday",, "T"),"")</f>
        <v/>
      </c>
      <c r="F14" s="3" t="str">
        <f>IFERROR(RTD("cqg.rtd", ,"ContractData",B14, "PerCentNetLastTrade",, "T")/100,"")</f>
        <v/>
      </c>
      <c r="G14" s="1" t="str">
        <f>IFERROR(RTD("cqg.rtd", ,"ContractData", B14, "Open",, "T"),"")</f>
        <v/>
      </c>
      <c r="H14" s="1" t="str">
        <f>IFERROR(RTD("cqg.rtd", ,"ContractData", B14, "High",, "T"),"")</f>
        <v/>
      </c>
      <c r="I14" s="1" t="str">
        <f>IFERROR(RTD("cqg.rtd", ,"ContractData", B14, "Low",, "T"),"")</f>
        <v/>
      </c>
      <c r="J14" s="3" t="str">
        <f>IFERROR(RTD("cqg.rtd",,"StudyData",B14, "PCB","BaseType=Index,Index=1", "Close", "W",,"all",,,,"T")/100,"")</f>
        <v/>
      </c>
      <c r="K14" s="3" t="str">
        <f>IFERROR(RTD("cqg.rtd",,"StudyData",B14, "PCB","BaseType=Index,Index=1", "Close", "M",,"all",,,,"T")/100,"")</f>
        <v/>
      </c>
      <c r="L14" s="3">
        <f>IFERROR(RTD("cqg.rtd",,"StudyData",B14, "PCB","BaseType=Index,Index=1", "Close", "A",,"all",,,,"T")/100,"")</f>
        <v>1.1775352675006656</v>
      </c>
      <c r="M14" s="15">
        <v>7</v>
      </c>
      <c r="N14" s="16" t="str" cm="1">
        <f t="array" aca="1" ref="N14" ca="1">IFERROR(_xlfn.IFS(Q1="W",INDIRECT("B"&amp;_xlfn.XMATCH(LARGE(J2:J103,M14),J2:J103)+1),Q1="M",INDIRECT("B"&amp;_xlfn.XMATCH(LARGE(K2:K103,M14),K2:K103)+1),Q1="A",INDIRECT("B"&amp;_xlfn.XMATCH(LARGE(L2:L103,M14),L2:L103)+1)),"")</f>
        <v/>
      </c>
      <c r="O14" s="16" t="str" cm="1">
        <f t="array" aca="1" ref="O14" ca="1">IFERROR(_xlfn.IFS(Q1="W",INDIRECT("C"&amp;_xlfn.XMATCH(LARGE(J2:J103,M14),J2:J103)+1),Q1="M",INDIRECT("C"&amp;_xlfn.XMATCH(LARGE(K2:K103,M14),K2:K103)+1),Q1="A",INDIRECT("C"&amp;_xlfn.XMATCH(LARGE(L2:L103,M14),L2:L103)+1)),"")</f>
        <v/>
      </c>
      <c r="P14" s="6" t="s">
        <v>85</v>
      </c>
      <c r="Q14" s="6" t="s">
        <v>89</v>
      </c>
      <c r="R14" s="6" t="s">
        <v>90</v>
      </c>
      <c r="S14" s="6" t="s">
        <v>88</v>
      </c>
    </row>
    <row r="15" spans="1:21" x14ac:dyDescent="0.3">
      <c r="B15" t="s">
        <v>97</v>
      </c>
      <c r="C15" s="1" t="str">
        <f>IFERROR(RTD("cqg.rtd", ,"ContractData", B15, "LongDescription",, "T"),"")</f>
        <v>ASML Holding NV NY Reg Shs</v>
      </c>
      <c r="D15" s="2">
        <f>IFERROR(RTD("cqg.rtd", ,"ContractData", B15, "LastTrade",, "T"),"")</f>
        <v>1022.73</v>
      </c>
      <c r="E15" s="1" t="str">
        <f>IFERROR(RTD("cqg.rtd", ,"ContractData", B15, "NetLastTradeToday",, "T"),"")</f>
        <v/>
      </c>
      <c r="F15" s="3" t="str">
        <f>IFERROR(RTD("cqg.rtd", ,"ContractData",B15, "PerCentNetLastTrade",, "T")/100,"")</f>
        <v/>
      </c>
      <c r="G15" s="1" t="str">
        <f>IFERROR(RTD("cqg.rtd", ,"ContractData", B15, "Open",, "T"),"")</f>
        <v/>
      </c>
      <c r="H15" s="1" t="str">
        <f>IFERROR(RTD("cqg.rtd", ,"ContractData", B15, "High",, "T"),"")</f>
        <v/>
      </c>
      <c r="I15" s="1" t="str">
        <f>IFERROR(RTD("cqg.rtd", ,"ContractData", B15, "Low",, "T"),"")</f>
        <v/>
      </c>
      <c r="J15" s="3" t="str">
        <f>IFERROR(RTD("cqg.rtd",,"StudyData",B15, "PCB","BaseType=Index,Index=1", "Close", "W",,"all",,,,"T")/100,"")</f>
        <v/>
      </c>
      <c r="K15" s="3" t="str">
        <f>IFERROR(RTD("cqg.rtd",,"StudyData",B15, "PCB","BaseType=Index,Index=1", "Close", "M",,"all",,,,"T")/100,"")</f>
        <v/>
      </c>
      <c r="L15" s="3">
        <f>IFERROR(RTD("cqg.rtd",,"StudyData",B15, "PCB","BaseType=Index,Index=1", "Close", "A",,"all",,,,"T")/100,"")</f>
        <v>0.35117317550071353</v>
      </c>
      <c r="M15" s="15"/>
      <c r="N15" s="16"/>
      <c r="O15" s="16"/>
      <c r="P15" s="5" t="str">
        <f ca="1">IFERROR(RTD("cqg.rtd",,"StudyData",N14, "PCB","BaseType=Index,Index=1", "Close",$Q$1,,"all",,,,"T")/100,"")</f>
        <v/>
      </c>
      <c r="Q15" s="5" t="str">
        <f ca="1">IFERROR(RTD("cqg.rtd",,"StudyData",N14, "PCB","BaseType=Index,Index=1", "High",$Q$1,,"all",,,,"T")/100,"")</f>
        <v/>
      </c>
      <c r="R15" s="5" t="str">
        <f ca="1">IFERROR(RTD("cqg.rtd",,"StudyData",N14, "PCB","BaseType=Index,Index=1", "Low",$Q$1,,"all",,,,"T")/100,"")</f>
        <v/>
      </c>
      <c r="S15" s="5" t="str">
        <f ca="1">IFERROR(RTD("cqg.rtd",,"StudyData",N14, "PCB","BaseType=Index,Index=1", "Open",$Q$1,,"all",,,,"T")/100,"")</f>
        <v/>
      </c>
      <c r="T15" s="3" t="str">
        <f ca="1">RTD("cqg.rtd",,"StudyData",N14, "PCB","BaseType=Index,Index=1", "Close",$Q$1,"-1","all",,,,"T")</f>
        <v>Obligatory parameter &lt;contract&gt;(position - 1) is not specified</v>
      </c>
    </row>
    <row r="16" spans="1:21" x14ac:dyDescent="0.3">
      <c r="B16" t="s">
        <v>7</v>
      </c>
      <c r="C16" s="1" t="str">
        <f>IFERROR(RTD("cqg.rtd", ,"ContractData", B16, "LongDescription",, "T"),"")</f>
        <v>Broadcom Inc.</v>
      </c>
      <c r="D16" s="2">
        <f>IFERROR(RTD("cqg.rtd", ,"ContractData", B16, "LastTrade",, "T"),"")</f>
        <v>1605.53</v>
      </c>
      <c r="E16" s="1" t="str">
        <f>IFERROR(RTD("cqg.rtd", ,"ContractData", B16, "NetLastTradeToday",, "T"),"")</f>
        <v/>
      </c>
      <c r="F16" s="3" t="str">
        <f>IFERROR(RTD("cqg.rtd", ,"ContractData",B16, "PerCentNetLastTrade",, "T")/100,"")</f>
        <v/>
      </c>
      <c r="G16" s="1" t="str">
        <f>IFERROR(RTD("cqg.rtd", ,"ContractData", B16, "Open",, "T"),"")</f>
        <v/>
      </c>
      <c r="H16" s="1" t="str">
        <f>IFERROR(RTD("cqg.rtd", ,"ContractData", B16, "High",, "T"),"")</f>
        <v/>
      </c>
      <c r="I16" s="1" t="str">
        <f>IFERROR(RTD("cqg.rtd", ,"ContractData", B16, "Low",, "T"),"")</f>
        <v/>
      </c>
      <c r="J16" s="3" t="str">
        <f>IFERROR(RTD("cqg.rtd",,"StudyData",B16, "PCB","BaseType=Index,Index=1", "Close", "W",,"all",,,,"T")/100,"")</f>
        <v/>
      </c>
      <c r="K16" s="3" t="str">
        <f>IFERROR(RTD("cqg.rtd",,"StudyData",B16, "PCB","BaseType=Index,Index=1", "Close", "M",,"all",,,,"T")/100,"")</f>
        <v/>
      </c>
      <c r="L16" s="3">
        <f>IFERROR(RTD("cqg.rtd",,"StudyData",B16, "PCB","BaseType=Index,Index=1", "Close", "A",,"all",,,,"T")/100,"")</f>
        <v>0.43832474804031352</v>
      </c>
      <c r="M16" s="15">
        <v>8</v>
      </c>
      <c r="N16" s="16" t="str" cm="1">
        <f t="array" aca="1" ref="N16" ca="1">IFERROR(_xlfn.IFS(Q1="W",INDIRECT("B"&amp;_xlfn.XMATCH(LARGE(J2:J103,M16),J2:J103)+1),Q1="M",INDIRECT("B"&amp;_xlfn.XMATCH(LARGE(K2:K103,M16),K2:K103)+1),Q1="A",INDIRECT("B"&amp;_xlfn.XMATCH(LARGE(L2:L103,M16),L2:L103)+1)),"")</f>
        <v/>
      </c>
      <c r="O16" s="16" t="str" cm="1">
        <f t="array" aca="1" ref="O16" ca="1">IFERROR(_xlfn.IFS(Q1="W",INDIRECT("C"&amp;_xlfn.XMATCH(LARGE(J2:J103,M16),J2:J103)+1),Q1="M",INDIRECT("C"&amp;_xlfn.XMATCH(LARGE(K2:K103,M16),K2:K103)+1),Q1="A",INDIRECT("C"&amp;_xlfn.XMATCH(LARGE(L2:L103,M16),L2:L103)+1)),"")</f>
        <v/>
      </c>
      <c r="P16" s="6" t="s">
        <v>85</v>
      </c>
      <c r="Q16" s="6" t="s">
        <v>89</v>
      </c>
      <c r="R16" s="6" t="s">
        <v>90</v>
      </c>
      <c r="S16" s="6" t="s">
        <v>88</v>
      </c>
    </row>
    <row r="17" spans="2:20" x14ac:dyDescent="0.3">
      <c r="B17" t="s">
        <v>98</v>
      </c>
      <c r="C17" s="1" t="str">
        <f>IFERROR(RTD("cqg.rtd", ,"ContractData", B17, "LongDescription",, "T"),"")</f>
        <v>AstraZeneca plc ADS</v>
      </c>
      <c r="D17" s="2">
        <f>IFERROR(RTD("cqg.rtd", ,"ContractData", B17, "LastTrade",, "T"),"")</f>
        <v>77.989999999999995</v>
      </c>
      <c r="E17" s="1" t="str">
        <f>IFERROR(RTD("cqg.rtd", ,"ContractData", B17, "NetLastTradeToday",, "T"),"")</f>
        <v/>
      </c>
      <c r="F17" s="3" t="str">
        <f>IFERROR(RTD("cqg.rtd", ,"ContractData",B17, "PerCentNetLastTrade",, "T")/100,"")</f>
        <v/>
      </c>
      <c r="G17" s="1" t="str">
        <f>IFERROR(RTD("cqg.rtd", ,"ContractData", B17, "Open",, "T"),"")</f>
        <v/>
      </c>
      <c r="H17" s="1" t="str">
        <f>IFERROR(RTD("cqg.rtd", ,"ContractData", B17, "High",, "T"),"")</f>
        <v/>
      </c>
      <c r="I17" s="1" t="str">
        <f>IFERROR(RTD("cqg.rtd", ,"ContractData", B17, "Low",, "T"),"")</f>
        <v/>
      </c>
      <c r="J17" s="3" t="str">
        <f>IFERROR(RTD("cqg.rtd",,"StudyData",B17, "PCB","BaseType=Index,Index=1", "Close", "W",,"all",,,,"T")/100,"")</f>
        <v/>
      </c>
      <c r="K17" s="3" t="str">
        <f>IFERROR(RTD("cqg.rtd",,"StudyData",B17, "PCB","BaseType=Index,Index=1", "Close", "M",,"all",,,,"T")/100,"")</f>
        <v/>
      </c>
      <c r="L17" s="3">
        <f>IFERROR(RTD("cqg.rtd",,"StudyData",B17, "PCB","BaseType=Index,Index=1", "Close", "A",,"all",,,,"T")/100,"")</f>
        <v>0.15798069784706759</v>
      </c>
      <c r="M17" s="15"/>
      <c r="N17" s="16"/>
      <c r="O17" s="16"/>
      <c r="P17" s="5" t="str">
        <f ca="1">IFERROR(RTD("cqg.rtd",,"StudyData",N16, "PCB","BaseType=Index,Index=1", "Close",$Q$1,,"all",,,,"T")/100,"")</f>
        <v/>
      </c>
      <c r="Q17" s="5" t="str">
        <f ca="1">IFERROR(RTD("cqg.rtd",,"StudyData",N16, "PCB","BaseType=Index,Index=1", "High",$Q$1,,"all",,,,"T")/100,"")</f>
        <v/>
      </c>
      <c r="R17" s="5" t="str">
        <f ca="1">IFERROR(RTD("cqg.rtd",,"StudyData",N16, "PCB","BaseType=Index,Index=1", "Low",$Q$1,,"all",,,,"T")/100,"")</f>
        <v/>
      </c>
      <c r="S17" s="5" t="str">
        <f ca="1">IFERROR(RTD("cqg.rtd",,"StudyData",N16, "PCB","BaseType=Index,Index=1", "Open",$Q$1,,"all",,,,"T")/100,"")</f>
        <v/>
      </c>
      <c r="T17" s="3" t="str">
        <f ca="1">RTD("cqg.rtd",,"StudyData",N16, "PCB","BaseType=Index,Index=1", "Close",$Q$1,"-1","all",,,,"T")</f>
        <v>Obligatory parameter &lt;contract&gt;(position - 1) is not specified</v>
      </c>
    </row>
    <row r="18" spans="2:20" x14ac:dyDescent="0.3">
      <c r="B18" t="s">
        <v>72</v>
      </c>
      <c r="C18" s="1" t="str">
        <f>IFERROR(RTD("cqg.rtd", ,"ContractData", B18, "LongDescription",, "T"),"")</f>
        <v>Biogen Inc.</v>
      </c>
      <c r="D18" s="2">
        <f>IFERROR(RTD("cqg.rtd", ,"ContractData", B18, "LastTrade",, "T"),"")</f>
        <v>231.82</v>
      </c>
      <c r="E18" s="1" t="str">
        <f>IFERROR(RTD("cqg.rtd", ,"ContractData", B18, "NetLastTradeToday",, "T"),"")</f>
        <v/>
      </c>
      <c r="F18" s="3" t="str">
        <f>IFERROR(RTD("cqg.rtd", ,"ContractData",B18, "PerCentNetLastTrade",, "T")/100,"")</f>
        <v/>
      </c>
      <c r="G18" s="1" t="str">
        <f>IFERROR(RTD("cqg.rtd", ,"ContractData", B18, "Open",, "T"),"")</f>
        <v/>
      </c>
      <c r="H18" s="1" t="str">
        <f>IFERROR(RTD("cqg.rtd", ,"ContractData", B18, "High",, "T"),"")</f>
        <v/>
      </c>
      <c r="I18" s="1" t="str">
        <f>IFERROR(RTD("cqg.rtd", ,"ContractData", B18, "Low",, "T"),"")</f>
        <v/>
      </c>
      <c r="J18" s="3" t="str">
        <f>IFERROR(RTD("cqg.rtd",,"StudyData",B18, "PCB","BaseType=Index,Index=1", "Close", "W",,"all",,,,"T")/100,"")</f>
        <v/>
      </c>
      <c r="K18" s="3" t="str">
        <f>IFERROR(RTD("cqg.rtd",,"StudyData",B18, "PCB","BaseType=Index,Index=1", "Close", "M",,"all",,,,"T")/100,"")</f>
        <v/>
      </c>
      <c r="L18" s="3">
        <f>IFERROR(RTD("cqg.rtd",,"StudyData",B18, "PCB","BaseType=Index,Index=1", "Close", "A",,"all",,,,"T")/100,"")</f>
        <v>-0.10414653939792089</v>
      </c>
      <c r="M18" s="15">
        <v>9</v>
      </c>
      <c r="N18" s="16" t="str" cm="1">
        <f t="array" aca="1" ref="N18" ca="1">IFERROR(_xlfn.IFS(Q1="W",INDIRECT("B"&amp;_xlfn.XMATCH(LARGE(J2:J103,M18),J2:J103)+1),Q1="M",INDIRECT("B"&amp;_xlfn.XMATCH(LARGE(K2:K103,M18),K2:K103)+1),Q1="A",INDIRECT("B"&amp;_xlfn.XMATCH(LARGE(L2:L103,M18),L2:L103)+1)),"")</f>
        <v/>
      </c>
      <c r="O18" s="16" t="str" cm="1">
        <f t="array" aca="1" ref="O18" ca="1">IFERROR(_xlfn.IFS(Q1="W",INDIRECT("C"&amp;_xlfn.XMATCH(LARGE(J2:J103,M18),J2:J103)+1),Q1="M",INDIRECT("C"&amp;_xlfn.XMATCH(LARGE(K2:K103,M18),K2:K103)+1),Q1="A",INDIRECT("C"&amp;_xlfn.XMATCH(LARGE(L2:L103,M18),L2:L103)+1)),"")</f>
        <v/>
      </c>
      <c r="P18" s="6" t="s">
        <v>85</v>
      </c>
      <c r="Q18" s="6" t="s">
        <v>89</v>
      </c>
      <c r="R18" s="6" t="s">
        <v>90</v>
      </c>
      <c r="S18" s="6" t="s">
        <v>88</v>
      </c>
    </row>
    <row r="19" spans="2:20" x14ac:dyDescent="0.3">
      <c r="B19" t="s">
        <v>26</v>
      </c>
      <c r="C19" s="1" t="str">
        <f>IFERROR(RTD("cqg.rtd", ,"ContractData", B19, "LongDescription",, "T"),"")</f>
        <v>Booking Holdings Inc.</v>
      </c>
      <c r="D19" s="2">
        <f>IFERROR(RTD("cqg.rtd", ,"ContractData", B19, "LastTrade",, "T"),"")</f>
        <v>3961.5</v>
      </c>
      <c r="E19" s="1" t="str">
        <f>IFERROR(RTD("cqg.rtd", ,"ContractData", B19, "NetLastTradeToday",, "T"),"")</f>
        <v/>
      </c>
      <c r="F19" s="3" t="str">
        <f>IFERROR(RTD("cqg.rtd", ,"ContractData",B19, "PerCentNetLastTrade",, "T")/100,"")</f>
        <v/>
      </c>
      <c r="G19" s="1" t="str">
        <f>IFERROR(RTD("cqg.rtd", ,"ContractData", B19, "Open",, "T"),"")</f>
        <v/>
      </c>
      <c r="H19" s="1" t="str">
        <f>IFERROR(RTD("cqg.rtd", ,"ContractData", B19, "High",, "T"),"")</f>
        <v/>
      </c>
      <c r="I19" s="1" t="str">
        <f>IFERROR(RTD("cqg.rtd", ,"ContractData", B19, "Low",, "T"),"")</f>
        <v/>
      </c>
      <c r="J19" s="3" t="str">
        <f>IFERROR(RTD("cqg.rtd",,"StudyData",B19, "PCB","BaseType=Index,Index=1", "Close", "W",,"all",,,,"T")/100,"")</f>
        <v/>
      </c>
      <c r="K19" s="3" t="str">
        <f>IFERROR(RTD("cqg.rtd",,"StudyData",B19, "PCB","BaseType=Index,Index=1", "Close", "M",,"all",,,,"T")/100,"")</f>
        <v/>
      </c>
      <c r="L19" s="3">
        <f>IFERROR(RTD("cqg.rtd",,"StudyData",B19, "PCB","BaseType=Index,Index=1", "Close", "A",,"all",,,,"T")/100,"")</f>
        <v>0.11679004967270137</v>
      </c>
      <c r="M19" s="15"/>
      <c r="N19" s="16"/>
      <c r="O19" s="16"/>
      <c r="P19" s="5" t="str">
        <f ca="1">IFERROR(RTD("cqg.rtd",,"StudyData",N18, "PCB","BaseType=Index,Index=1", "Close",$Q$1,,"all",,,,"T")/100,"")</f>
        <v/>
      </c>
      <c r="Q19" s="5" t="str">
        <f ca="1">IFERROR(RTD("cqg.rtd",,"StudyData",N18, "PCB","BaseType=Index,Index=1", "High",$Q$1,,"all",,,,"T")/100,"")</f>
        <v/>
      </c>
      <c r="R19" s="5" t="str">
        <f ca="1">IFERROR(RTD("cqg.rtd",,"StudyData",N18, "PCB","BaseType=Index,Index=1", "Low",$Q$1,,"all",,,,"T")/100,"")</f>
        <v/>
      </c>
      <c r="S19" s="5" t="str">
        <f ca="1">IFERROR(RTD("cqg.rtd",,"StudyData",N18, "PCB","BaseType=Index,Index=1", "Open",$Q$1,,"all",,,,"T")/100,"")</f>
        <v/>
      </c>
      <c r="T19" s="3" t="str">
        <f ca="1">RTD("cqg.rtd",,"StudyData",N18, "PCB","BaseType=Index,Index=1", "Close",$Q$1,"-1","all",,,,"T")</f>
        <v>Obligatory parameter &lt;contract&gt;(position - 1) is not specified</v>
      </c>
    </row>
    <row r="20" spans="2:20" x14ac:dyDescent="0.3">
      <c r="B20" t="s">
        <v>68</v>
      </c>
      <c r="C20" s="1" t="str">
        <f>IFERROR(RTD("cqg.rtd", ,"ContractData", B20, "LongDescription",, "T"),"")</f>
        <v>Baker Hughes Company</v>
      </c>
      <c r="D20" s="2">
        <f>IFERROR(RTD("cqg.rtd", ,"ContractData", B20, "LastTrade",, "T"),"")</f>
        <v>35.17</v>
      </c>
      <c r="E20" s="1" t="str">
        <f>IFERROR(RTD("cqg.rtd", ,"ContractData", B20, "NetLastTradeToday",, "T"),"")</f>
        <v/>
      </c>
      <c r="F20" s="3" t="str">
        <f>IFERROR(RTD("cqg.rtd", ,"ContractData",B20, "PerCentNetLastTrade",, "T")/100,"")</f>
        <v/>
      </c>
      <c r="G20" s="1" t="str">
        <f>IFERROR(RTD("cqg.rtd", ,"ContractData", B20, "Open",, "T"),"")</f>
        <v/>
      </c>
      <c r="H20" s="1" t="str">
        <f>IFERROR(RTD("cqg.rtd", ,"ContractData", B20, "High",, "T"),"")</f>
        <v/>
      </c>
      <c r="I20" s="1" t="str">
        <f>IFERROR(RTD("cqg.rtd", ,"ContractData", B20, "Low",, "T"),"")</f>
        <v/>
      </c>
      <c r="J20" s="3" t="str">
        <f>IFERROR(RTD("cqg.rtd",,"StudyData",B20, "PCB","BaseType=Index,Index=1", "Close", "W",,"all",,,,"T")/100,"")</f>
        <v/>
      </c>
      <c r="K20" s="3" t="str">
        <f>IFERROR(RTD("cqg.rtd",,"StudyData",B20, "PCB","BaseType=Index,Index=1", "Close", "M",,"all",,,,"T")/100,"")</f>
        <v/>
      </c>
      <c r="L20" s="3">
        <f>IFERROR(RTD("cqg.rtd",,"StudyData",B20, "PCB","BaseType=Index,Index=1", "Close", "A",,"all",,,,"T")/100,"")</f>
        <v>2.8964306612053892E-2</v>
      </c>
      <c r="M20" s="15">
        <v>10</v>
      </c>
      <c r="N20" s="16" t="str" cm="1">
        <f t="array" aca="1" ref="N20" ca="1">IFERROR(_xlfn.IFS(Q1="W",INDIRECT("B"&amp;_xlfn.XMATCH(LARGE(J2:J103,M20),J2:J103)+1),Q1="M",INDIRECT("B"&amp;_xlfn.XMATCH(LARGE(K2:K103,M20),K2:K103)+1),Q1="A",INDIRECT("B"&amp;_xlfn.XMATCH(LARGE(L2:L103,M20),L2:L103)+1)),"")</f>
        <v/>
      </c>
      <c r="O20" s="16" t="str" cm="1">
        <f t="array" aca="1" ref="O20" ca="1">IFERROR(_xlfn.IFS(Q1="W",INDIRECT("C"&amp;_xlfn.XMATCH(LARGE(J2:J103,M20),J2:J103)+1),Q1="M",INDIRECT("C"&amp;_xlfn.XMATCH(LARGE(K2:K103,M20),K2:K103)+1),Q1="A",INDIRECT("C"&amp;_xlfn.XMATCH(LARGE(L2:L103,M20),L2:L103)+1)),"")</f>
        <v/>
      </c>
      <c r="P20" s="6" t="s">
        <v>85</v>
      </c>
      <c r="Q20" s="6" t="s">
        <v>89</v>
      </c>
      <c r="R20" s="6" t="s">
        <v>90</v>
      </c>
      <c r="S20" s="6" t="s">
        <v>88</v>
      </c>
    </row>
    <row r="21" spans="2:20" x14ac:dyDescent="0.3">
      <c r="B21" t="s">
        <v>99</v>
      </c>
      <c r="C21" s="1" t="str">
        <f>IFERROR(RTD("cqg.rtd", ,"ContractData", B21, "LongDescription",, "T"),"")</f>
        <v>Coca-Cola Europacific Partners plc</v>
      </c>
      <c r="D21" s="2">
        <f>IFERROR(RTD("cqg.rtd", ,"ContractData", B21, "LastTrade",, "T"),"")</f>
        <v>72.87</v>
      </c>
      <c r="E21" s="1" t="str">
        <f>IFERROR(RTD("cqg.rtd", ,"ContractData", B21, "NetLastTradeToday",, "T"),"")</f>
        <v/>
      </c>
      <c r="F21" s="3" t="str">
        <f>IFERROR(RTD("cqg.rtd", ,"ContractData",B21, "PerCentNetLastTrade",, "T")/100,"")</f>
        <v/>
      </c>
      <c r="G21" s="1" t="str">
        <f>IFERROR(RTD("cqg.rtd", ,"ContractData", B21, "Open",, "T"),"")</f>
        <v/>
      </c>
      <c r="H21" s="1" t="str">
        <f>IFERROR(RTD("cqg.rtd", ,"ContractData", B21, "High",, "T"),"")</f>
        <v/>
      </c>
      <c r="I21" s="1" t="str">
        <f>IFERROR(RTD("cqg.rtd", ,"ContractData", B21, "Low",, "T"),"")</f>
        <v/>
      </c>
      <c r="J21" s="3" t="str">
        <f>IFERROR(RTD("cqg.rtd",,"StudyData",B21, "PCB","BaseType=Index,Index=1", "Close", "W",,"all",,,,"T")/100,"")</f>
        <v/>
      </c>
      <c r="K21" s="3" t="str">
        <f>IFERROR(RTD("cqg.rtd",,"StudyData",B21, "PCB","BaseType=Index,Index=1", "Close", "M",,"all",,,,"T")/100,"")</f>
        <v/>
      </c>
      <c r="L21" s="3">
        <f>IFERROR(RTD("cqg.rtd",,"StudyData",B21, "PCB","BaseType=Index,Index=1", "Close", "A",,"all",,,,"T")/100,"")</f>
        <v>9.1848966137249188E-2</v>
      </c>
      <c r="M21" s="15"/>
      <c r="N21" s="16"/>
      <c r="O21" s="16"/>
      <c r="P21" s="5" t="str">
        <f ca="1">IFERROR(RTD("cqg.rtd",,"StudyData",N20, "PCB","BaseType=Index,Index=1", "Close",$Q$1,,"all",,,,"T")/100,"")</f>
        <v/>
      </c>
      <c r="Q21" s="5" t="str">
        <f ca="1">IFERROR(RTD("cqg.rtd",,"StudyData",N20, "PCB","BaseType=Index,Index=1", "High",$Q$1,,"all",,,,"T")/100,"")</f>
        <v/>
      </c>
      <c r="R21" s="5" t="str">
        <f ca="1">IFERROR(RTD("cqg.rtd",,"StudyData",N20, "PCB","BaseType=Index,Index=1", "Low",$Q$1,,"all",,,,"T")/100,"")</f>
        <v/>
      </c>
      <c r="S21" s="5" t="str">
        <f ca="1">IFERROR(RTD("cqg.rtd",,"StudyData",N20, "PCB","BaseType=Index,Index=1", "Open",$Q$1,,"all",,,,"T")/100,"")</f>
        <v/>
      </c>
      <c r="T21" s="3" t="str">
        <f ca="1">RTD("cqg.rtd",,"StudyData",N20, "PCB","BaseType=Index,Index=1", "Close",$Q$1,"-1","all",,,,"T")</f>
        <v>Obligatory parameter &lt;contract&gt;(position - 1) is not specified</v>
      </c>
    </row>
    <row r="22" spans="2:20" x14ac:dyDescent="0.3">
      <c r="B22" t="s">
        <v>40</v>
      </c>
      <c r="C22" s="1" t="str">
        <f>IFERROR(RTD("cqg.rtd", ,"ContractData", B22, "LongDescription",, "T"),"")</f>
        <v>Cadence Design Systems, Inc</v>
      </c>
      <c r="D22" s="2">
        <f>IFERROR(RTD("cqg.rtd", ,"ContractData", B22, "LastTrade",, "T"),"")</f>
        <v>307.75</v>
      </c>
      <c r="E22" s="1" t="str">
        <f>IFERROR(RTD("cqg.rtd", ,"ContractData", B22, "NetLastTradeToday",, "T"),"")</f>
        <v/>
      </c>
      <c r="F22" s="3" t="str">
        <f>IFERROR(RTD("cqg.rtd", ,"ContractData",B22, "PerCentNetLastTrade",, "T")/100,"")</f>
        <v/>
      </c>
      <c r="G22" s="1" t="str">
        <f>IFERROR(RTD("cqg.rtd", ,"ContractData", B22, "Open",, "T"),"")</f>
        <v/>
      </c>
      <c r="H22" s="1" t="str">
        <f>IFERROR(RTD("cqg.rtd", ,"ContractData", B22, "High",, "T"),"")</f>
        <v/>
      </c>
      <c r="I22" s="1" t="str">
        <f>IFERROR(RTD("cqg.rtd", ,"ContractData", B22, "Low",, "T"),"")</f>
        <v/>
      </c>
      <c r="J22" s="3" t="str">
        <f>IFERROR(RTD("cqg.rtd",,"StudyData",B22, "PCB","BaseType=Index,Index=1", "Close", "W",,"all",,,,"T")/100,"")</f>
        <v/>
      </c>
      <c r="K22" s="3" t="str">
        <f>IFERROR(RTD("cqg.rtd",,"StudyData",B22, "PCB","BaseType=Index,Index=1", "Close", "M",,"all",,,,"T")/100,"")</f>
        <v/>
      </c>
      <c r="L22" s="3">
        <f>IFERROR(RTD("cqg.rtd",,"StudyData",B22, "PCB","BaseType=Index,Index=1", "Close", "A",,"all",,,,"T")/100,"")</f>
        <v>0.12989683151595252</v>
      </c>
    </row>
    <row r="23" spans="2:20" x14ac:dyDescent="0.3">
      <c r="B23" t="s">
        <v>75</v>
      </c>
      <c r="C23" s="1" t="str">
        <f>IFERROR(RTD("cqg.rtd", ,"ContractData", B23, "LongDescription",, "T"),"")</f>
        <v>CDW Corporation</v>
      </c>
      <c r="D23" s="2">
        <f>IFERROR(RTD("cqg.rtd", ,"ContractData", B23, "LastTrade",, "T"),"")</f>
        <v>223.84</v>
      </c>
      <c r="E23" s="1" t="str">
        <f>IFERROR(RTD("cqg.rtd", ,"ContractData", B23, "NetLastTradeToday",, "T"),"")</f>
        <v/>
      </c>
      <c r="F23" s="3" t="str">
        <f>IFERROR(RTD("cqg.rtd", ,"ContractData",B23, "PerCentNetLastTrade",, "T")/100,"")</f>
        <v/>
      </c>
      <c r="G23" s="1" t="str">
        <f>IFERROR(RTD("cqg.rtd", ,"ContractData", B23, "Open",, "T"),"")</f>
        <v/>
      </c>
      <c r="H23" s="1" t="str">
        <f>IFERROR(RTD("cqg.rtd", ,"ContractData", B23, "High",, "T"),"")</f>
        <v/>
      </c>
      <c r="I23" s="1" t="str">
        <f>IFERROR(RTD("cqg.rtd", ,"ContractData", B23, "Low",, "T"),"")</f>
        <v/>
      </c>
      <c r="J23" s="3" t="str">
        <f>IFERROR(RTD("cqg.rtd",,"StudyData",B23, "PCB","BaseType=Index,Index=1", "Close", "W",,"all",,,,"T")/100,"")</f>
        <v/>
      </c>
      <c r="K23" s="3" t="str">
        <f>IFERROR(RTD("cqg.rtd",,"StudyData",B23, "PCB","BaseType=Index,Index=1", "Close", "M",,"all",,,,"T")/100,"")</f>
        <v/>
      </c>
      <c r="L23" s="3">
        <f>IFERROR(RTD("cqg.rtd",,"StudyData",B23, "PCB","BaseType=Index,Index=1", "Close", "A",,"all",,,,"T")/100,"")</f>
        <v>-1.5308815766320561E-2</v>
      </c>
      <c r="O23" s="8"/>
    </row>
    <row r="24" spans="2:20" x14ac:dyDescent="0.3">
      <c r="B24" t="s">
        <v>44</v>
      </c>
      <c r="C24" s="1" t="str">
        <f>IFERROR(RTD("cqg.rtd", ,"ContractData", B24, "LongDescription",, "T"),"")</f>
        <v>Constellation Energy Corporation</v>
      </c>
      <c r="D24" s="2">
        <f>IFERROR(RTD("cqg.rtd", ,"ContractData", B24, "LastTrade",, "T"),"")</f>
        <v>200.27</v>
      </c>
      <c r="E24" s="1" t="str">
        <f>IFERROR(RTD("cqg.rtd", ,"ContractData", B24, "NetLastTradeToday",, "T"),"")</f>
        <v/>
      </c>
      <c r="F24" s="3" t="str">
        <f>IFERROR(RTD("cqg.rtd", ,"ContractData",B24, "PerCentNetLastTrade",, "T")/100,"")</f>
        <v/>
      </c>
      <c r="G24" s="1" t="str">
        <f>IFERROR(RTD("cqg.rtd", ,"ContractData", B24, "Open",, "T"),"")</f>
        <v/>
      </c>
      <c r="H24" s="1" t="str">
        <f>IFERROR(RTD("cqg.rtd", ,"ContractData", B24, "High",, "T"),"")</f>
        <v/>
      </c>
      <c r="I24" s="1" t="str">
        <f>IFERROR(RTD("cqg.rtd", ,"ContractData", B24, "Low",, "T"),"")</f>
        <v/>
      </c>
      <c r="J24" s="3" t="str">
        <f>IFERROR(RTD("cqg.rtd",,"StudyData",B24, "PCB","BaseType=Index,Index=1", "Close", "W",,"all",,,,"T")/100,"")</f>
        <v/>
      </c>
      <c r="K24" s="3" t="str">
        <f>IFERROR(RTD("cqg.rtd",,"StudyData",B24, "PCB","BaseType=Index,Index=1", "Close", "M",,"all",,,,"T")/100,"")</f>
        <v/>
      </c>
      <c r="L24" s="3">
        <f>IFERROR(RTD("cqg.rtd",,"StudyData",B24, "PCB","BaseType=Index,Index=1", "Close", "A",,"all",,,,"T")/100,"")</f>
        <v>0.7133202155873043</v>
      </c>
      <c r="O24" s="8"/>
    </row>
    <row r="25" spans="2:20" x14ac:dyDescent="0.3">
      <c r="B25" t="s">
        <v>78</v>
      </c>
      <c r="C25" s="1" t="str">
        <f>IFERROR(RTD("cqg.rtd", ,"ContractData", B25, "LongDescription",, "T"),"")</f>
        <v>Charter Communications, Inc. Class A</v>
      </c>
      <c r="D25" s="2">
        <f>IFERROR(RTD("cqg.rtd", ,"ContractData", B25, "LastTrade",, "T"),"")</f>
        <v>298.95999999999998</v>
      </c>
      <c r="E25" s="1" t="str">
        <f>IFERROR(RTD("cqg.rtd", ,"ContractData", B25, "NetLastTradeToday",, "T"),"")</f>
        <v/>
      </c>
      <c r="F25" s="3" t="str">
        <f>IFERROR(RTD("cqg.rtd", ,"ContractData",B25, "PerCentNetLastTrade",, "T")/100,"")</f>
        <v/>
      </c>
      <c r="G25" s="1" t="str">
        <f>IFERROR(RTD("cqg.rtd", ,"ContractData", B25, "Open",, "T"),"")</f>
        <v/>
      </c>
      <c r="H25" s="1" t="str">
        <f>IFERROR(RTD("cqg.rtd", ,"ContractData", B25, "High",, "T"),"")</f>
        <v/>
      </c>
      <c r="I25" s="1" t="str">
        <f>IFERROR(RTD("cqg.rtd", ,"ContractData", B25, "Low",, "T"),"")</f>
        <v/>
      </c>
      <c r="J25" s="3" t="str">
        <f>IFERROR(RTD("cqg.rtd",,"StudyData",B25, "PCB","BaseType=Index,Index=1", "Close", "W",,"all",,,,"T")/100,"")</f>
        <v/>
      </c>
      <c r="K25" s="3" t="str">
        <f>IFERROR(RTD("cqg.rtd",,"StudyData",B25, "PCB","BaseType=Index,Index=1", "Close", "M",,"all",,,,"T")/100,"")</f>
        <v/>
      </c>
      <c r="L25" s="3">
        <f>IFERROR(RTD("cqg.rtd",,"StudyData",B25, "PCB","BaseType=Index,Index=1", "Close", "A",,"all",,,,"T")/100,"")</f>
        <v>-0.23083256149017192</v>
      </c>
    </row>
    <row r="26" spans="2:20" x14ac:dyDescent="0.3">
      <c r="B26" t="s">
        <v>22</v>
      </c>
      <c r="C26" s="1" t="str">
        <f>IFERROR(RTD("cqg.rtd", ,"ContractData", B26, "LongDescription",, "T"),"")</f>
        <v>Comcast Corp ClsA</v>
      </c>
      <c r="D26" s="2">
        <f>IFERROR(RTD("cqg.rtd", ,"ContractData", B26, "LastTrade",, "T"),"")</f>
        <v>39.160000000000004</v>
      </c>
      <c r="E26" s="1" t="str">
        <f>IFERROR(RTD("cqg.rtd", ,"ContractData", B26, "NetLastTradeToday",, "T"),"")</f>
        <v/>
      </c>
      <c r="F26" s="3" t="str">
        <f>IFERROR(RTD("cqg.rtd", ,"ContractData",B26, "PerCentNetLastTrade",, "T")/100,"")</f>
        <v/>
      </c>
      <c r="G26" s="1" t="str">
        <f>IFERROR(RTD("cqg.rtd", ,"ContractData", B26, "Open",, "T"),"")</f>
        <v/>
      </c>
      <c r="H26" s="1" t="str">
        <f>IFERROR(RTD("cqg.rtd", ,"ContractData", B26, "High",, "T"),"")</f>
        <v/>
      </c>
      <c r="I26" s="1" t="str">
        <f>IFERROR(RTD("cqg.rtd", ,"ContractData", B26, "Low",, "T"),"")</f>
        <v/>
      </c>
      <c r="J26" s="3" t="str">
        <f>IFERROR(RTD("cqg.rtd",,"StudyData",B26, "PCB","BaseType=Index,Index=1", "Close", "W",,"all",,,,"T")/100,"")</f>
        <v/>
      </c>
      <c r="K26" s="3" t="str">
        <f>IFERROR(RTD("cqg.rtd",,"StudyData",B26, "PCB","BaseType=Index,Index=1", "Close", "M",,"all",,,,"T")/100,"")</f>
        <v/>
      </c>
      <c r="L26" s="3">
        <f>IFERROR(RTD("cqg.rtd",,"StudyData",B26, "PCB","BaseType=Index,Index=1", "Close", "A",,"all",,,,"T")/100,"")</f>
        <v>-0.10695553021664761</v>
      </c>
    </row>
    <row r="27" spans="2:20" x14ac:dyDescent="0.3">
      <c r="B27" t="s">
        <v>9</v>
      </c>
      <c r="C27" s="1" t="str">
        <f>IFERROR(RTD("cqg.rtd", ,"ContractData", B27, "LongDescription",, "T"),"")</f>
        <v>Costco Wholesale Corp</v>
      </c>
      <c r="D27" s="2">
        <f>IFERROR(RTD("cqg.rtd", ,"ContractData", B27, "LastTrade",, "T"),"")</f>
        <v>849.99</v>
      </c>
      <c r="E27" s="1" t="str">
        <f>IFERROR(RTD("cqg.rtd", ,"ContractData", B27, "NetLastTradeToday",, "T"),"")</f>
        <v/>
      </c>
      <c r="F27" s="3" t="str">
        <f>IFERROR(RTD("cqg.rtd", ,"ContractData",B27, "PerCentNetLastTrade",, "T")/100,"")</f>
        <v/>
      </c>
      <c r="G27" s="1" t="str">
        <f>IFERROR(RTD("cqg.rtd", ,"ContractData", B27, "Open",, "T"),"")</f>
        <v/>
      </c>
      <c r="H27" s="1" t="str">
        <f>IFERROR(RTD("cqg.rtd", ,"ContractData", B27, "High",, "T"),"")</f>
        <v/>
      </c>
      <c r="I27" s="1" t="str">
        <f>IFERROR(RTD("cqg.rtd", ,"ContractData", B27, "Low",, "T"),"")</f>
        <v/>
      </c>
      <c r="J27" s="3" t="str">
        <f>IFERROR(RTD("cqg.rtd",,"StudyData",B27, "PCB","BaseType=Index,Index=1", "Close", "W",,"all",,,,"T")/100,"")</f>
        <v/>
      </c>
      <c r="K27" s="3" t="str">
        <f>IFERROR(RTD("cqg.rtd",,"StudyData",B27, "PCB","BaseType=Index,Index=1", "Close", "M",,"all",,,,"T")/100,"")</f>
        <v/>
      </c>
      <c r="L27" s="3">
        <f>IFERROR(RTD("cqg.rtd",,"StudyData",B27, "PCB","BaseType=Index,Index=1", "Close", "A",,"all",,,,"T")/100,"")</f>
        <v>0.28770755059992725</v>
      </c>
      <c r="Q27" s="3"/>
    </row>
    <row r="28" spans="2:20" x14ac:dyDescent="0.3">
      <c r="B28" t="s">
        <v>54</v>
      </c>
      <c r="C28" s="1" t="str">
        <f>IFERROR(RTD("cqg.rtd", ,"ContractData", B28, "LongDescription",, "T"),"")</f>
        <v>Copart Inc</v>
      </c>
      <c r="D28" s="2">
        <f>IFERROR(RTD("cqg.rtd", ,"ContractData", B28, "LastTrade",, "T"),"")</f>
        <v>54.160000000000004</v>
      </c>
      <c r="E28" s="1" t="str">
        <f>IFERROR(RTD("cqg.rtd", ,"ContractData", B28, "NetLastTradeToday",, "T"),"")</f>
        <v/>
      </c>
      <c r="F28" s="3" t="str">
        <f>IFERROR(RTD("cqg.rtd", ,"ContractData",B28, "PerCentNetLastTrade",, "T")/100,"")</f>
        <v/>
      </c>
      <c r="G28" s="1" t="str">
        <f>IFERROR(RTD("cqg.rtd", ,"ContractData", B28, "Open",, "T"),"")</f>
        <v/>
      </c>
      <c r="H28" s="1" t="str">
        <f>IFERROR(RTD("cqg.rtd", ,"ContractData", B28, "High",, "T"),"")</f>
        <v/>
      </c>
      <c r="I28" s="1" t="str">
        <f>IFERROR(RTD("cqg.rtd", ,"ContractData", B28, "Low",, "T"),"")</f>
        <v/>
      </c>
      <c r="J28" s="3" t="str">
        <f>IFERROR(RTD("cqg.rtd",,"StudyData",B28, "PCB","BaseType=Index,Index=1", "Close", "W",,"all",,,,"T")/100,"")</f>
        <v/>
      </c>
      <c r="K28" s="3" t="str">
        <f>IFERROR(RTD("cqg.rtd",,"StudyData",B28, "PCB","BaseType=Index,Index=1", "Close", "M",,"all",,,,"T")/100,"")</f>
        <v/>
      </c>
      <c r="L28" s="3">
        <f>IFERROR(RTD("cqg.rtd",,"StudyData",B28, "PCB","BaseType=Index,Index=1", "Close", "A",,"all",,,,"T")/100,"")</f>
        <v>0.10530612244897966</v>
      </c>
    </row>
    <row r="29" spans="2:20" x14ac:dyDescent="0.3">
      <c r="B29" t="s">
        <v>37</v>
      </c>
      <c r="C29" s="1" t="str">
        <f>IFERROR(RTD("cqg.rtd", ,"ContractData", B29, "LongDescription",, "T"),"")</f>
        <v>CrowdStrike Holdings, Inc. Class A</v>
      </c>
      <c r="D29" s="2">
        <f>IFERROR(RTD("cqg.rtd", ,"ContractData", B29, "LastTrade",, "T"),"")</f>
        <v>383.19</v>
      </c>
      <c r="E29" s="1" t="str">
        <f>IFERROR(RTD("cqg.rtd", ,"ContractData", B29, "NetLastTradeToday",, "T"),"")</f>
        <v/>
      </c>
      <c r="F29" s="3" t="str">
        <f>IFERROR(RTD("cqg.rtd", ,"ContractData",B29, "PerCentNetLastTrade",, "T")/100,"")</f>
        <v/>
      </c>
      <c r="G29" s="1" t="str">
        <f>IFERROR(RTD("cqg.rtd", ,"ContractData", B29, "Open",, "T"),"")</f>
        <v/>
      </c>
      <c r="H29" s="1" t="str">
        <f>IFERROR(RTD("cqg.rtd", ,"ContractData", B29, "High",, "T"),"")</f>
        <v/>
      </c>
      <c r="I29" s="1" t="str">
        <f>IFERROR(RTD("cqg.rtd", ,"ContractData", B29, "Low",, "T"),"")</f>
        <v/>
      </c>
      <c r="J29" s="3" t="str">
        <f>IFERROR(RTD("cqg.rtd",,"StudyData",B29, "PCB","BaseType=Index,Index=1", "Close", "W",,"all",,,,"T")/100,"")</f>
        <v/>
      </c>
      <c r="K29" s="3" t="str">
        <f>IFERROR(RTD("cqg.rtd",,"StudyData",B29, "PCB","BaseType=Index,Index=1", "Close", "M",,"all",,,,"T")/100,"")</f>
        <v/>
      </c>
      <c r="L29" s="3">
        <f>IFERROR(RTD("cqg.rtd",,"StudyData",B29, "PCB","BaseType=Index,Index=1", "Close", "A",,"all",,,,"T")/100,"")</f>
        <v>0.50082249725834249</v>
      </c>
    </row>
    <row r="30" spans="2:20" x14ac:dyDescent="0.3">
      <c r="B30" t="s">
        <v>17</v>
      </c>
      <c r="C30" s="1" t="str">
        <f>IFERROR(RTD("cqg.rtd", ,"ContractData", B30, "LongDescription",, "T"),"")</f>
        <v>Cisco Systems Inc</v>
      </c>
      <c r="D30" s="2">
        <f>IFERROR(RTD("cqg.rtd", ,"ContractData", B30, "LastTrade",, "T"),"")</f>
        <v>47.51</v>
      </c>
      <c r="E30" s="1" t="str">
        <f>IFERROR(RTD("cqg.rtd", ,"ContractData", B30, "NetLastTradeToday",, "T"),"")</f>
        <v/>
      </c>
      <c r="F30" s="3" t="str">
        <f>IFERROR(RTD("cqg.rtd", ,"ContractData",B30, "PerCentNetLastTrade",, "T")/100,"")</f>
        <v/>
      </c>
      <c r="G30" s="1" t="str">
        <f>IFERROR(RTD("cqg.rtd", ,"ContractData", B30, "Open",, "T"),"")</f>
        <v/>
      </c>
      <c r="H30" s="1" t="str">
        <f>IFERROR(RTD("cqg.rtd", ,"ContractData", B30, "High",, "T"),"")</f>
        <v/>
      </c>
      <c r="I30" s="1" t="str">
        <f>IFERROR(RTD("cqg.rtd", ,"ContractData", B30, "Low",, "T"),"")</f>
        <v/>
      </c>
      <c r="J30" s="3" t="str">
        <f>IFERROR(RTD("cqg.rtd",,"StudyData",B30, "PCB","BaseType=Index,Index=1", "Close", "W",,"all",,,,"T")/100,"")</f>
        <v/>
      </c>
      <c r="K30" s="3" t="str">
        <f>IFERROR(RTD("cqg.rtd",,"StudyData",B30, "PCB","BaseType=Index,Index=1", "Close", "M",,"all",,,,"T")/100,"")</f>
        <v/>
      </c>
      <c r="L30" s="3">
        <f>IFERROR(RTD("cqg.rtd",,"StudyData",B30, "PCB","BaseType=Index,Index=1", "Close", "A",,"all",,,,"T")/100,"")</f>
        <v>-5.9580364212193287E-2</v>
      </c>
    </row>
    <row r="31" spans="2:20" x14ac:dyDescent="0.3">
      <c r="B31" t="s">
        <v>74</v>
      </c>
      <c r="C31" s="1" t="str">
        <f>IFERROR(RTD("cqg.rtd", ,"ContractData", B31, "LongDescription",, "T"),"")</f>
        <v>CoStar Group</v>
      </c>
      <c r="D31" s="2">
        <f>IFERROR(RTD("cqg.rtd", ,"ContractData", B31, "LastTrade",, "T"),"")</f>
        <v>74.14</v>
      </c>
      <c r="E31" s="1" t="str">
        <f>IFERROR(RTD("cqg.rtd", ,"ContractData", B31, "NetLastTradeToday",, "T"),"")</f>
        <v/>
      </c>
      <c r="F31" s="3" t="str">
        <f>IFERROR(RTD("cqg.rtd", ,"ContractData",B31, "PerCentNetLastTrade",, "T")/100,"")</f>
        <v/>
      </c>
      <c r="G31" s="1" t="str">
        <f>IFERROR(RTD("cqg.rtd", ,"ContractData", B31, "Open",, "T"),"")</f>
        <v/>
      </c>
      <c r="H31" s="1" t="str">
        <f>IFERROR(RTD("cqg.rtd", ,"ContractData", B31, "High",, "T"),"")</f>
        <v/>
      </c>
      <c r="I31" s="1" t="str">
        <f>IFERROR(RTD("cqg.rtd", ,"ContractData", B31, "Low",, "T"),"")</f>
        <v/>
      </c>
      <c r="J31" s="3" t="str">
        <f>IFERROR(RTD("cqg.rtd",,"StudyData",B31, "PCB","BaseType=Index,Index=1", "Close", "W",,"all",,,,"T")/100,"")</f>
        <v/>
      </c>
      <c r="K31" s="3" t="str">
        <f>IFERROR(RTD("cqg.rtd",,"StudyData",B31, "PCB","BaseType=Index,Index=1", "Close", "M",,"all",,,,"T")/100,"")</f>
        <v/>
      </c>
      <c r="L31" s="3">
        <f>IFERROR(RTD("cqg.rtd",,"StudyData",B31, "PCB","BaseType=Index,Index=1", "Close", "A",,"all",,,,"T")/100,"")</f>
        <v>-0.15161917839569744</v>
      </c>
    </row>
    <row r="32" spans="2:20" x14ac:dyDescent="0.3">
      <c r="B32" t="s">
        <v>43</v>
      </c>
      <c r="C32" s="1" t="str">
        <f>IFERROR(RTD("cqg.rtd", ,"ContractData", B32, "LongDescription",, "T"),"")</f>
        <v>CSX Corporation</v>
      </c>
      <c r="D32" s="2">
        <f>IFERROR(RTD("cqg.rtd", ,"ContractData", B32, "LastTrade",, "T"),"")</f>
        <v>33.450000000000003</v>
      </c>
      <c r="E32" s="1" t="str">
        <f>IFERROR(RTD("cqg.rtd", ,"ContractData", B32, "NetLastTradeToday",, "T"),"")</f>
        <v/>
      </c>
      <c r="F32" s="3" t="str">
        <f>IFERROR(RTD("cqg.rtd", ,"ContractData",B32, "PerCentNetLastTrade",, "T")/100,"")</f>
        <v/>
      </c>
      <c r="G32" s="1" t="str">
        <f>IFERROR(RTD("cqg.rtd", ,"ContractData", B32, "Open",, "T"),"")</f>
        <v/>
      </c>
      <c r="H32" s="1" t="str">
        <f>IFERROR(RTD("cqg.rtd", ,"ContractData", B32, "High",, "T"),"")</f>
        <v/>
      </c>
      <c r="I32" s="1" t="str">
        <f>IFERROR(RTD("cqg.rtd", ,"ContractData", B32, "Low",, "T"),"")</f>
        <v/>
      </c>
      <c r="J32" s="3" t="str">
        <f>IFERROR(RTD("cqg.rtd",,"StudyData",B32, "PCB","BaseType=Index,Index=1", "Close", "W",,"all",,,,"T")/100,"")</f>
        <v/>
      </c>
      <c r="K32" s="3" t="str">
        <f>IFERROR(RTD("cqg.rtd",,"StudyData",B32, "PCB","BaseType=Index,Index=1", "Close", "M",,"all",,,,"T")/100,"")</f>
        <v/>
      </c>
      <c r="L32" s="3">
        <f>IFERROR(RTD("cqg.rtd",,"StudyData",B32, "PCB","BaseType=Index,Index=1", "Close", "A",,"all",,,,"T")/100,"")</f>
        <v>-3.5188924141909397E-2</v>
      </c>
    </row>
    <row r="33" spans="2:15" x14ac:dyDescent="0.3">
      <c r="B33" t="s">
        <v>46</v>
      </c>
      <c r="C33" s="1" t="str">
        <f>IFERROR(RTD("cqg.rtd", ,"ContractData", B33, "LongDescription",, "T"),"")</f>
        <v>Cintas Corp</v>
      </c>
      <c r="D33" s="2">
        <f>IFERROR(RTD("cqg.rtd", ,"ContractData", B33, "LastTrade",, "T"),"")</f>
        <v>700.26</v>
      </c>
      <c r="E33" s="1" t="str">
        <f>IFERROR(RTD("cqg.rtd", ,"ContractData", B33, "NetLastTradeToday",, "T"),"")</f>
        <v/>
      </c>
      <c r="F33" s="3" t="str">
        <f>IFERROR(RTD("cqg.rtd", ,"ContractData",B33, "PerCentNetLastTrade",, "T")/100,"")</f>
        <v/>
      </c>
      <c r="G33" s="1" t="str">
        <f>IFERROR(RTD("cqg.rtd", ,"ContractData", B33, "Open",, "T"),"")</f>
        <v/>
      </c>
      <c r="H33" s="1" t="str">
        <f>IFERROR(RTD("cqg.rtd", ,"ContractData", B33, "High",, "T"),"")</f>
        <v/>
      </c>
      <c r="I33" s="1" t="str">
        <f>IFERROR(RTD("cqg.rtd", ,"ContractData", B33, "Low",, "T"),"")</f>
        <v/>
      </c>
      <c r="J33" s="3" t="str">
        <f>IFERROR(RTD("cqg.rtd",,"StudyData",B33, "PCB","BaseType=Index,Index=1", "Close", "W",,"all",,,,"T")/100,"")</f>
        <v/>
      </c>
      <c r="K33" s="3" t="str">
        <f>IFERROR(RTD("cqg.rtd",,"StudyData",B33, "PCB","BaseType=Index,Index=1", "Close", "M",,"all",,,,"T")/100,"")</f>
        <v/>
      </c>
      <c r="L33" s="3">
        <f>IFERROR(RTD("cqg.rtd",,"StudyData",B33, "PCB","BaseType=Index,Index=1", "Close", "A",,"all",,,,"T")/100,"")</f>
        <v>0.16194869412272264</v>
      </c>
    </row>
    <row r="34" spans="2:15" x14ac:dyDescent="0.3">
      <c r="B34" t="s">
        <v>70</v>
      </c>
      <c r="C34" s="1" t="str">
        <f>IFERROR(RTD("cqg.rtd", ,"ContractData", B34, "LongDescription",, "T"),"")</f>
        <v>Cognizant Tech Solutions Corp</v>
      </c>
      <c r="D34" s="2">
        <f>IFERROR(RTD("cqg.rtd", ,"ContractData", B34, "LastTrade",, "T"),"")</f>
        <v>68</v>
      </c>
      <c r="E34" s="1" t="str">
        <f>IFERROR(RTD("cqg.rtd", ,"ContractData", B34, "NetLastTradeToday",, "T"),"")</f>
        <v/>
      </c>
      <c r="F34" s="3" t="str">
        <f>IFERROR(RTD("cqg.rtd", ,"ContractData",B34, "PerCentNetLastTrade",, "T")/100,"")</f>
        <v/>
      </c>
      <c r="G34" s="1" t="str">
        <f>IFERROR(RTD("cqg.rtd", ,"ContractData", B34, "Open",, "T"),"")</f>
        <v/>
      </c>
      <c r="H34" s="1" t="str">
        <f>IFERROR(RTD("cqg.rtd", ,"ContractData", B34, "High",, "T"),"")</f>
        <v/>
      </c>
      <c r="I34" s="1" t="str">
        <f>IFERROR(RTD("cqg.rtd", ,"ContractData", B34, "Low",, "T"),"")</f>
        <v/>
      </c>
      <c r="J34" s="3" t="str">
        <f>IFERROR(RTD("cqg.rtd",,"StudyData",B34, "PCB","BaseType=Index,Index=1", "Close", "W",,"all",,,,"T")/100,"")</f>
        <v/>
      </c>
      <c r="K34" s="3" t="str">
        <f>IFERROR(RTD("cqg.rtd",,"StudyData",B34, "PCB","BaseType=Index,Index=1", "Close", "M",,"all",,,,"T")/100,"")</f>
        <v/>
      </c>
      <c r="L34" s="3">
        <f>IFERROR(RTD("cqg.rtd",,"StudyData",B34, "PCB","BaseType=Index,Index=1", "Close", "A",,"all",,,,"T")/100,"")</f>
        <v>-9.9695485237653939E-2</v>
      </c>
    </row>
    <row r="35" spans="2:15" x14ac:dyDescent="0.3">
      <c r="B35" t="s">
        <v>100</v>
      </c>
      <c r="C35" s="1" t="str">
        <f>IFERROR(RTD("cqg.rtd", ,"ContractData", B35, "LongDescription",, "T"),"")</f>
        <v>DoorDash, Inc</v>
      </c>
      <c r="D35" s="2">
        <f>IFERROR(RTD("cqg.rtd", ,"ContractData", B35, "LastTrade",, "T"),"")</f>
        <v>108.78</v>
      </c>
      <c r="E35" s="1" t="str">
        <f>IFERROR(RTD("cqg.rtd", ,"ContractData", B35, "NetLastTradeToday",, "T"),"")</f>
        <v/>
      </c>
      <c r="F35" s="3" t="str">
        <f>IFERROR(RTD("cqg.rtd", ,"ContractData",B35, "PerCentNetLastTrade",, "T")/100,"")</f>
        <v/>
      </c>
      <c r="G35" s="1" t="str">
        <f>IFERROR(RTD("cqg.rtd", ,"ContractData", B35, "Open",, "T"),"")</f>
        <v/>
      </c>
      <c r="H35" s="1" t="str">
        <f>IFERROR(RTD("cqg.rtd", ,"ContractData", B35, "High",, "T"),"")</f>
        <v/>
      </c>
      <c r="I35" s="1" t="str">
        <f>IFERROR(RTD("cqg.rtd", ,"ContractData", B35, "Low",, "T"),"")</f>
        <v/>
      </c>
      <c r="J35" s="3" t="str">
        <f>IFERROR(RTD("cqg.rtd",,"StudyData",B35, "PCB","BaseType=Index,Index=1", "Close", "W",,"all",,,,"T")/100,"")</f>
        <v/>
      </c>
      <c r="K35" s="3" t="str">
        <f>IFERROR(RTD("cqg.rtd",,"StudyData",B35, "PCB","BaseType=Index,Index=1", "Close", "M",,"all",,,,"T")/100,"")</f>
        <v/>
      </c>
      <c r="L35" s="3">
        <f>IFERROR(RTD("cqg.rtd",,"StudyData",B35, "PCB","BaseType=Index,Index=1", "Close", "A",,"all",,,,"T")/100,"")</f>
        <v>0.10001011224592983</v>
      </c>
    </row>
    <row r="36" spans="2:15" x14ac:dyDescent="0.3">
      <c r="B36" t="s">
        <v>101</v>
      </c>
      <c r="C36" s="1" t="str">
        <f>IFERROR(RTD("cqg.rtd", ,"ContractData", B36, "LongDescription",, "T"),"")</f>
        <v>Datadog, Inc. Class A</v>
      </c>
      <c r="D36" s="2">
        <f>IFERROR(RTD("cqg.rtd", ,"ContractData", B36, "LastTrade",, "T"),"")</f>
        <v>129.69</v>
      </c>
      <c r="E36" s="1" t="str">
        <f>IFERROR(RTD("cqg.rtd", ,"ContractData", B36, "NetLastTradeToday",, "T"),"")</f>
        <v/>
      </c>
      <c r="F36" s="3" t="str">
        <f>IFERROR(RTD("cqg.rtd", ,"ContractData",B36, "PerCentNetLastTrade",, "T")/100,"")</f>
        <v/>
      </c>
      <c r="G36" s="1" t="str">
        <f>IFERROR(RTD("cqg.rtd", ,"ContractData", B36, "Open",, "T"),"")</f>
        <v/>
      </c>
      <c r="H36" s="1" t="str">
        <f>IFERROR(RTD("cqg.rtd", ,"ContractData", B36, "High",, "T"),"")</f>
        <v/>
      </c>
      <c r="I36" s="1" t="str">
        <f>IFERROR(RTD("cqg.rtd", ,"ContractData", B36, "Low",, "T"),"")</f>
        <v/>
      </c>
      <c r="J36" s="3" t="str">
        <f>IFERROR(RTD("cqg.rtd",,"StudyData",B36, "PCB","BaseType=Index,Index=1", "Close", "W",,"all",,,,"T")/100,"")</f>
        <v/>
      </c>
      <c r="K36" s="3" t="str">
        <f>IFERROR(RTD("cqg.rtd",,"StudyData",B36, "PCB","BaseType=Index,Index=1", "Close", "M",,"all",,,,"T")/100,"")</f>
        <v/>
      </c>
      <c r="L36" s="3">
        <f>IFERROR(RTD("cqg.rtd",,"StudyData",B36, "PCB","BaseType=Index,Index=1", "Close", "A",,"all",,,,"T")/100,"")</f>
        <v>6.8462679189322806E-2</v>
      </c>
    </row>
    <row r="37" spans="2:15" x14ac:dyDescent="0.3">
      <c r="B37" t="s">
        <v>82</v>
      </c>
      <c r="C37" s="1" t="str">
        <f>IFERROR(RTD("cqg.rtd", ,"ContractData", B37, "LongDescription",, "T"),"")</f>
        <v>Dollar Tree Stores</v>
      </c>
      <c r="D37" s="2">
        <f>IFERROR(RTD("cqg.rtd", ,"ContractData", B37, "LastTrade",, "T"),"")</f>
        <v>106.77</v>
      </c>
      <c r="E37" s="1" t="str">
        <f>IFERROR(RTD("cqg.rtd", ,"ContractData", B37, "NetLastTradeToday",, "T"),"")</f>
        <v/>
      </c>
      <c r="F37" s="3" t="str">
        <f>IFERROR(RTD("cqg.rtd", ,"ContractData",B37, "PerCentNetLastTrade",, "T")/100,"")</f>
        <v/>
      </c>
      <c r="G37" s="1" t="str">
        <f>IFERROR(RTD("cqg.rtd", ,"ContractData", B37, "Open",, "T"),"")</f>
        <v/>
      </c>
      <c r="H37" s="1" t="str">
        <f>IFERROR(RTD("cqg.rtd", ,"ContractData", B37, "High",, "T"),"")</f>
        <v/>
      </c>
      <c r="I37" s="1" t="str">
        <f>IFERROR(RTD("cqg.rtd", ,"ContractData", B37, "Low",, "T"),"")</f>
        <v/>
      </c>
      <c r="J37" s="3" t="str">
        <f>IFERROR(RTD("cqg.rtd",,"StudyData",B37, "PCB","BaseType=Index,Index=1", "Close", "W",,"all",,,,"T")/100,"")</f>
        <v/>
      </c>
      <c r="K37" s="3" t="str">
        <f>IFERROR(RTD("cqg.rtd",,"StudyData",B37, "PCB","BaseType=Index,Index=1", "Close", "M",,"all",,,,"T")/100,"")</f>
        <v/>
      </c>
      <c r="L37" s="3">
        <f>IFERROR(RTD("cqg.rtd",,"StudyData",B37, "PCB","BaseType=Index,Index=1", "Close", "A",,"all",,,,"T")/100,"")</f>
        <v>-0.24836325237592405</v>
      </c>
    </row>
    <row r="38" spans="2:15" x14ac:dyDescent="0.3">
      <c r="B38" t="s">
        <v>56</v>
      </c>
      <c r="C38" s="1" t="str">
        <f>IFERROR(RTD("cqg.rtd", ,"ContractData", B38, "LongDescription",, "T"),"")</f>
        <v>DexCom Inc</v>
      </c>
      <c r="D38" s="2">
        <f>IFERROR(RTD("cqg.rtd", ,"ContractData", B38, "LastTrade",, "T"),"")</f>
        <v>113.38</v>
      </c>
      <c r="E38" s="1" t="str">
        <f>IFERROR(RTD("cqg.rtd", ,"ContractData", B38, "NetLastTradeToday",, "T"),"")</f>
        <v/>
      </c>
      <c r="F38" s="3" t="str">
        <f>IFERROR(RTD("cqg.rtd", ,"ContractData",B38, "PerCentNetLastTrade",, "T")/100,"")</f>
        <v/>
      </c>
      <c r="G38" s="1" t="str">
        <f>IFERROR(RTD("cqg.rtd", ,"ContractData", B38, "Open",, "T"),"")</f>
        <v/>
      </c>
      <c r="H38" s="1" t="str">
        <f>IFERROR(RTD("cqg.rtd", ,"ContractData", B38, "High",, "T"),"")</f>
        <v/>
      </c>
      <c r="I38" s="1" t="str">
        <f>IFERROR(RTD("cqg.rtd", ,"ContractData", B38, "Low",, "T"),"")</f>
        <v/>
      </c>
      <c r="J38" s="3" t="str">
        <f>IFERROR(RTD("cqg.rtd",,"StudyData",B38, "PCB","BaseType=Index,Index=1", "Close", "W",,"all",,,,"T")/100,"")</f>
        <v/>
      </c>
      <c r="K38" s="3" t="str">
        <f>IFERROR(RTD("cqg.rtd",,"StudyData",B38, "PCB","BaseType=Index,Index=1", "Close", "M",,"all",,,,"T")/100,"")</f>
        <v/>
      </c>
      <c r="L38" s="3">
        <f>IFERROR(RTD("cqg.rtd",,"StudyData",B38, "PCB","BaseType=Index,Index=1", "Close", "A",,"all",,,,"T")/100,"")</f>
        <v>-8.6308324603110706E-2</v>
      </c>
    </row>
    <row r="39" spans="2:15" x14ac:dyDescent="0.3">
      <c r="B39" t="s">
        <v>69</v>
      </c>
      <c r="C39" s="1" t="str">
        <f>IFERROR(RTD("cqg.rtd", ,"ContractData", B39, "LongDescription",, "T"),"")</f>
        <v>Electronic Arts</v>
      </c>
      <c r="D39" s="2">
        <f>IFERROR(RTD("cqg.rtd", ,"ContractData", B39, "LastTrade",, "T"),"")</f>
        <v>139.33000000000001</v>
      </c>
      <c r="E39" s="1" t="str">
        <f>IFERROR(RTD("cqg.rtd", ,"ContractData", B39, "NetLastTradeToday",, "T"),"")</f>
        <v/>
      </c>
      <c r="F39" s="3" t="str">
        <f>IFERROR(RTD("cqg.rtd", ,"ContractData",B39, "PerCentNetLastTrade",, "T")/100,"")</f>
        <v/>
      </c>
      <c r="G39" s="1" t="str">
        <f>IFERROR(RTD("cqg.rtd", ,"ContractData", B39, "Open",, "T"),"")</f>
        <v/>
      </c>
      <c r="H39" s="1" t="str">
        <f>IFERROR(RTD("cqg.rtd", ,"ContractData", B39, "High",, "T"),"")</f>
        <v/>
      </c>
      <c r="I39" s="1" t="str">
        <f>IFERROR(RTD("cqg.rtd", ,"ContractData", B39, "Low",, "T"),"")</f>
        <v/>
      </c>
      <c r="J39" s="3" t="str">
        <f>IFERROR(RTD("cqg.rtd",,"StudyData",B39, "PCB","BaseType=Index,Index=1", "Close", "W",,"all",,,,"T")/100,"")</f>
        <v/>
      </c>
      <c r="K39" s="3" t="str">
        <f>IFERROR(RTD("cqg.rtd",,"StudyData",B39, "PCB","BaseType=Index,Index=1", "Close", "M",,"all",,,,"T")/100,"")</f>
        <v/>
      </c>
      <c r="L39" s="3">
        <f>IFERROR(RTD("cqg.rtd",,"StudyData",B39, "PCB","BaseType=Index,Index=1", "Close", "A",,"all",,,,"T")/100,"")</f>
        <v>1.8419706161830349E-2</v>
      </c>
      <c r="O39" s="4"/>
    </row>
    <row r="40" spans="2:15" x14ac:dyDescent="0.3">
      <c r="B40" t="s">
        <v>67</v>
      </c>
      <c r="C40" s="1" t="str">
        <f>IFERROR(RTD("cqg.rtd", ,"ContractData", B40, "LongDescription",, "T"),"")</f>
        <v>Exelon Corporation</v>
      </c>
      <c r="D40" s="2">
        <f>IFERROR(RTD("cqg.rtd", ,"ContractData", B40, "LastTrade",, "T"),"")</f>
        <v>34.61</v>
      </c>
      <c r="E40" s="1" t="str">
        <f>IFERROR(RTD("cqg.rtd", ,"ContractData", B40, "NetLastTradeToday",, "T"),"")</f>
        <v/>
      </c>
      <c r="F40" s="3" t="str">
        <f>IFERROR(RTD("cqg.rtd", ,"ContractData",B40, "PerCentNetLastTrade",, "T")/100,"")</f>
        <v/>
      </c>
      <c r="G40" s="1" t="str">
        <f>IFERROR(RTD("cqg.rtd", ,"ContractData", B40, "Open",, "T"),"")</f>
        <v/>
      </c>
      <c r="H40" s="1" t="str">
        <f>IFERROR(RTD("cqg.rtd", ,"ContractData", B40, "High",, "T"),"")</f>
        <v/>
      </c>
      <c r="I40" s="1" t="str">
        <f>IFERROR(RTD("cqg.rtd", ,"ContractData", B40, "Low",, "T"),"")</f>
        <v/>
      </c>
      <c r="J40" s="3" t="str">
        <f>IFERROR(RTD("cqg.rtd",,"StudyData",B40, "PCB","BaseType=Index,Index=1", "Close", "W",,"all",,,,"T")/100,"")</f>
        <v/>
      </c>
      <c r="K40" s="3" t="str">
        <f>IFERROR(RTD("cqg.rtd",,"StudyData",B40, "PCB","BaseType=Index,Index=1", "Close", "M",,"all",,,,"T")/100,"")</f>
        <v/>
      </c>
      <c r="L40" s="3">
        <f>IFERROR(RTD("cqg.rtd",,"StudyData",B40, "PCB","BaseType=Index,Index=1", "Close", "A",,"all",,,,"T")/100,"")</f>
        <v>-3.5933147632311951E-2</v>
      </c>
    </row>
    <row r="41" spans="2:15" x14ac:dyDescent="0.3">
      <c r="B41" t="s">
        <v>64</v>
      </c>
      <c r="C41" s="1" t="str">
        <f>IFERROR(RTD("cqg.rtd", ,"ContractData", B41, "LongDescription",, "T"),"")</f>
        <v>Diamondback Energy, Inc.</v>
      </c>
      <c r="D41" s="2">
        <f>IFERROR(RTD("cqg.rtd", ,"ContractData", B41, "LastTrade",, "T"),"")</f>
        <v>200.19</v>
      </c>
      <c r="E41" s="1" t="str">
        <f>IFERROR(RTD("cqg.rtd", ,"ContractData", B41, "NetLastTradeToday",, "T"),"")</f>
        <v/>
      </c>
      <c r="F41" s="3" t="str">
        <f>IFERROR(RTD("cqg.rtd", ,"ContractData",B41, "PerCentNetLastTrade",, "T")/100,"")</f>
        <v/>
      </c>
      <c r="G41" s="1" t="str">
        <f>IFERROR(RTD("cqg.rtd", ,"ContractData", B41, "Open",, "T"),"")</f>
        <v/>
      </c>
      <c r="H41" s="1" t="str">
        <f>IFERROR(RTD("cqg.rtd", ,"ContractData", B41, "High",, "T"),"")</f>
        <v/>
      </c>
      <c r="I41" s="1" t="str">
        <f>IFERROR(RTD("cqg.rtd", ,"ContractData", B41, "Low",, "T"),"")</f>
        <v/>
      </c>
      <c r="J41" s="3" t="str">
        <f>IFERROR(RTD("cqg.rtd",,"StudyData",B41, "PCB","BaseType=Index,Index=1", "Close", "W",,"all",,,,"T")/100,"")</f>
        <v/>
      </c>
      <c r="K41" s="3" t="str">
        <f>IFERROR(RTD("cqg.rtd",,"StudyData",B41, "PCB","BaseType=Index,Index=1", "Close", "M",,"all",,,,"T")/100,"")</f>
        <v/>
      </c>
      <c r="L41" s="3">
        <f>IFERROR(RTD("cqg.rtd",,"StudyData",B41, "PCB","BaseType=Index,Index=1", "Close", "A",,"all",,,,"T")/100,"")</f>
        <v>0.29088212535465557</v>
      </c>
    </row>
    <row r="42" spans="2:15" x14ac:dyDescent="0.3">
      <c r="B42" t="s">
        <v>62</v>
      </c>
      <c r="C42" s="1" t="str">
        <f>IFERROR(RTD("cqg.rtd", ,"ContractData", B42, "LongDescription",, "T"),"")</f>
        <v>Fastenal Co</v>
      </c>
      <c r="D42" s="2">
        <f>IFERROR(RTD("cqg.rtd", ,"ContractData", B42, "LastTrade",, "T"),"")</f>
        <v>62.84</v>
      </c>
      <c r="E42" s="1" t="str">
        <f>IFERROR(RTD("cqg.rtd", ,"ContractData", B42, "NetLastTradeToday",, "T"),"")</f>
        <v/>
      </c>
      <c r="F42" s="3" t="str">
        <f>IFERROR(RTD("cqg.rtd", ,"ContractData",B42, "PerCentNetLastTrade",, "T")/100,"")</f>
        <v/>
      </c>
      <c r="G42" s="1" t="str">
        <f>IFERROR(RTD("cqg.rtd", ,"ContractData", B42, "Open",, "T"),"")</f>
        <v/>
      </c>
      <c r="H42" s="1" t="str">
        <f>IFERROR(RTD("cqg.rtd", ,"ContractData", B42, "High",, "T"),"")</f>
        <v/>
      </c>
      <c r="I42" s="1" t="str">
        <f>IFERROR(RTD("cqg.rtd", ,"ContractData", B42, "Low",, "T"),"")</f>
        <v/>
      </c>
      <c r="J42" s="3" t="str">
        <f>IFERROR(RTD("cqg.rtd",,"StudyData",B42, "PCB","BaseType=Index,Index=1", "Close", "W",,"all",,,,"T")/100,"")</f>
        <v/>
      </c>
      <c r="K42" s="3" t="str">
        <f>IFERROR(RTD("cqg.rtd",,"StudyData",B42, "PCB","BaseType=Index,Index=1", "Close", "M",,"all",,,,"T")/100,"")</f>
        <v/>
      </c>
      <c r="L42" s="3">
        <f>IFERROR(RTD("cqg.rtd",,"StudyData",B42, "PCB","BaseType=Index,Index=1", "Close", "A",,"all",,,,"T")/100,"")</f>
        <v>-2.9797745870001436E-2</v>
      </c>
    </row>
    <row r="43" spans="2:15" x14ac:dyDescent="0.3">
      <c r="B43" t="s">
        <v>60</v>
      </c>
      <c r="C43" s="1" t="str">
        <f>IFERROR(RTD("cqg.rtd", ,"ContractData", B43, "LongDescription",, "T"),"")</f>
        <v>Fortinet, Inc.</v>
      </c>
      <c r="D43" s="2">
        <f>IFERROR(RTD("cqg.rtd", ,"ContractData", B43, "LastTrade",, "T"),"")</f>
        <v>60.27</v>
      </c>
      <c r="E43" s="1" t="str">
        <f>IFERROR(RTD("cqg.rtd", ,"ContractData", B43, "NetLastTradeToday",, "T"),"")</f>
        <v/>
      </c>
      <c r="F43" s="3" t="str">
        <f>IFERROR(RTD("cqg.rtd", ,"ContractData",B43, "PerCentNetLastTrade",, "T")/100,"")</f>
        <v/>
      </c>
      <c r="G43" s="1" t="str">
        <f>IFERROR(RTD("cqg.rtd", ,"ContractData", B43, "Open",, "T"),"")</f>
        <v/>
      </c>
      <c r="H43" s="1" t="str">
        <f>IFERROR(RTD("cqg.rtd", ,"ContractData", B43, "High",, "T"),"")</f>
        <v/>
      </c>
      <c r="I43" s="1" t="str">
        <f>IFERROR(RTD("cqg.rtd", ,"ContractData", B43, "Low",, "T"),"")</f>
        <v/>
      </c>
      <c r="J43" s="3" t="str">
        <f>IFERROR(RTD("cqg.rtd",,"StudyData",B43, "PCB","BaseType=Index,Index=1", "Close", "W",,"all",,,,"T")/100,"")</f>
        <v/>
      </c>
      <c r="K43" s="3" t="str">
        <f>IFERROR(RTD("cqg.rtd",,"StudyData",B43, "PCB","BaseType=Index,Index=1", "Close", "M",,"all",,,,"T")/100,"")</f>
        <v/>
      </c>
      <c r="L43" s="3">
        <f>IFERROR(RTD("cqg.rtd",,"StudyData",B43, "PCB","BaseType=Index,Index=1", "Close", "A",,"all",,,,"T")/100,"")</f>
        <v>2.9728344438749391E-2</v>
      </c>
    </row>
    <row r="44" spans="2:15" x14ac:dyDescent="0.3">
      <c r="B44" t="s">
        <v>71</v>
      </c>
      <c r="C44" s="1" t="str">
        <f>IFERROR(RTD("cqg.rtd", ,"ContractData", B44, "LongDescription",, "T"),"")</f>
        <v>GE HealthCare Technologies Inc.</v>
      </c>
      <c r="D44" s="2">
        <f>IFERROR(RTD("cqg.rtd", ,"ContractData", B44, "LastTrade",, "T"),"")</f>
        <v>77.92</v>
      </c>
      <c r="E44" s="1" t="str">
        <f>IFERROR(RTD("cqg.rtd", ,"ContractData", B44, "NetLastTradeToday",, "T"),"")</f>
        <v/>
      </c>
      <c r="F44" s="3" t="str">
        <f>IFERROR(RTD("cqg.rtd", ,"ContractData",B44, "PerCentNetLastTrade",, "T")/100,"")</f>
        <v/>
      </c>
      <c r="G44" s="1" t="str">
        <f>IFERROR(RTD("cqg.rtd", ,"ContractData", B44, "Open",, "T"),"")</f>
        <v/>
      </c>
      <c r="H44" s="1" t="str">
        <f>IFERROR(RTD("cqg.rtd", ,"ContractData", B44, "High",, "T"),"")</f>
        <v/>
      </c>
      <c r="I44" s="1" t="str">
        <f>IFERROR(RTD("cqg.rtd", ,"ContractData", B44, "Low",, "T"),"")</f>
        <v/>
      </c>
      <c r="J44" s="3" t="str">
        <f>IFERROR(RTD("cqg.rtd",,"StudyData",B44, "PCB","BaseType=Index,Index=1", "Close", "W",,"all",,,,"T")/100,"")</f>
        <v/>
      </c>
      <c r="K44" s="3" t="str">
        <f>IFERROR(RTD("cqg.rtd",,"StudyData",B44, "PCB","BaseType=Index,Index=1", "Close", "M",,"all",,,,"T")/100,"")</f>
        <v/>
      </c>
      <c r="L44" s="3">
        <f>IFERROR(RTD("cqg.rtd",,"StudyData",B44, "PCB","BaseType=Index,Index=1", "Close", "A",,"all",,,,"T")/100,"")</f>
        <v>7.7599586135539862E-3</v>
      </c>
    </row>
    <row r="45" spans="2:15" x14ac:dyDescent="0.3">
      <c r="B45" t="s">
        <v>102</v>
      </c>
      <c r="C45" s="1" t="str">
        <f>IFERROR(RTD("cqg.rtd", ,"ContractData", B45, "LongDescription",, "T"),"")</f>
        <v>GLOBALFOUNDRIES Inc.</v>
      </c>
      <c r="D45" s="2">
        <f>IFERROR(RTD("cqg.rtd", ,"ContractData", B45, "LastTrade",, "T"),"")</f>
        <v>50.56</v>
      </c>
      <c r="E45" s="1" t="str">
        <f>IFERROR(RTD("cqg.rtd", ,"ContractData", B45, "NetLastTradeToday",, "T"),"")</f>
        <v/>
      </c>
      <c r="F45" s="3" t="str">
        <f>IFERROR(RTD("cqg.rtd", ,"ContractData",B45, "PerCentNetLastTrade",, "T")/100,"")</f>
        <v/>
      </c>
      <c r="G45" s="1" t="str">
        <f>IFERROR(RTD("cqg.rtd", ,"ContractData", B45, "Open",, "T"),"")</f>
        <v/>
      </c>
      <c r="H45" s="1" t="str">
        <f>IFERROR(RTD("cqg.rtd", ,"ContractData", B45, "High",, "T"),"")</f>
        <v/>
      </c>
      <c r="I45" s="1" t="str">
        <f>IFERROR(RTD("cqg.rtd", ,"ContractData", B45, "Low",, "T"),"")</f>
        <v/>
      </c>
      <c r="J45" s="3" t="str">
        <f>IFERROR(RTD("cqg.rtd",,"StudyData",B45, "PCB","BaseType=Index,Index=1", "Close", "W",,"all",,,,"T")/100,"")</f>
        <v/>
      </c>
      <c r="K45" s="3" t="str">
        <f>IFERROR(RTD("cqg.rtd",,"StudyData",B45, "PCB","BaseType=Index,Index=1", "Close", "M",,"all",,,,"T")/100,"")</f>
        <v/>
      </c>
      <c r="L45" s="3">
        <f>IFERROR(RTD("cqg.rtd",,"StudyData",B45, "PCB","BaseType=Index,Index=1", "Close", "A",,"all",,,,"T")/100,"")</f>
        <v>-0.16567656765676567</v>
      </c>
    </row>
    <row r="46" spans="2:15" x14ac:dyDescent="0.3">
      <c r="B46" t="s">
        <v>39</v>
      </c>
      <c r="C46" s="1" t="str">
        <f>IFERROR(RTD("cqg.rtd", ,"ContractData", B46, "LongDescription",, "T"),"")</f>
        <v>Gilead Sciences Inc</v>
      </c>
      <c r="D46" s="2">
        <f>IFERROR(RTD("cqg.rtd", ,"ContractData", B46, "LastTrade",, "T"),"")</f>
        <v>68.61</v>
      </c>
      <c r="E46" s="1" t="str">
        <f>IFERROR(RTD("cqg.rtd", ,"ContractData", B46, "NetLastTradeToday",, "T"),"")</f>
        <v/>
      </c>
      <c r="F46" s="3" t="str">
        <f>IFERROR(RTD("cqg.rtd", ,"ContractData",B46, "PerCentNetLastTrade",, "T")/100,"")</f>
        <v/>
      </c>
      <c r="G46" s="1" t="str">
        <f>IFERROR(RTD("cqg.rtd", ,"ContractData", B46, "Open",, "T"),"")</f>
        <v/>
      </c>
      <c r="H46" s="1" t="str">
        <f>IFERROR(RTD("cqg.rtd", ,"ContractData", B46, "High",, "T"),"")</f>
        <v/>
      </c>
      <c r="I46" s="1" t="str">
        <f>IFERROR(RTD("cqg.rtd", ,"ContractData", B46, "Low",, "T"),"")</f>
        <v/>
      </c>
      <c r="J46" s="3" t="str">
        <f>IFERROR(RTD("cqg.rtd",,"StudyData",B46, "PCB","BaseType=Index,Index=1", "Close", "W",,"all",,,,"T")/100,"")</f>
        <v/>
      </c>
      <c r="K46" s="3" t="str">
        <f>IFERROR(RTD("cqg.rtd",,"StudyData",B46, "PCB","BaseType=Index,Index=1", "Close", "M",,"all",,,,"T")/100,"")</f>
        <v/>
      </c>
      <c r="L46" s="3">
        <f>IFERROR(RTD("cqg.rtd",,"StudyData",B46, "PCB","BaseType=Index,Index=1", "Close", "A",,"all",,,,"T")/100,"")</f>
        <v>-0.15306752252808301</v>
      </c>
    </row>
    <row r="47" spans="2:15" x14ac:dyDescent="0.3">
      <c r="B47" t="s">
        <v>6</v>
      </c>
      <c r="C47" s="1" t="str">
        <f>IFERROR(RTD("cqg.rtd", ,"ContractData", B47, "LongDescription",, "T"),"")</f>
        <v>Alphabet, Inc. Class C</v>
      </c>
      <c r="D47" s="2">
        <f>IFERROR(RTD("cqg.rtd", ,"ContractData", B47, "LastTrade",, "T"),"")</f>
        <v>183.42000000000002</v>
      </c>
      <c r="E47" s="1" t="str">
        <f>IFERROR(RTD("cqg.rtd", ,"ContractData", B47, "NetLastTradeToday",, "T"),"")</f>
        <v/>
      </c>
      <c r="F47" s="3" t="str">
        <f>IFERROR(RTD("cqg.rtd", ,"ContractData",B47, "PerCentNetLastTrade",, "T")/100,"")</f>
        <v/>
      </c>
      <c r="G47" s="1" t="str">
        <f>IFERROR(RTD("cqg.rtd", ,"ContractData", B47, "Open",, "T"),"")</f>
        <v/>
      </c>
      <c r="H47" s="1" t="str">
        <f>IFERROR(RTD("cqg.rtd", ,"ContractData", B47, "High",, "T"),"")</f>
        <v/>
      </c>
      <c r="I47" s="1" t="str">
        <f>IFERROR(RTD("cqg.rtd", ,"ContractData", B47, "Low",, "T"),"")</f>
        <v/>
      </c>
      <c r="J47" s="3" t="str">
        <f>IFERROR(RTD("cqg.rtd",,"StudyData",B47, "PCB","BaseType=Index,Index=1", "Close", "W",,"all",,,,"T")/100,"")</f>
        <v/>
      </c>
      <c r="K47" s="3" t="str">
        <f>IFERROR(RTD("cqg.rtd",,"StudyData",B47, "PCB","BaseType=Index,Index=1", "Close", "M",,"all",,,,"T")/100,"")</f>
        <v/>
      </c>
      <c r="L47" s="3">
        <f>IFERROR(RTD("cqg.rtd",,"StudyData",B47, "PCB","BaseType=Index,Index=1", "Close", "A",,"all",,,,"T")/100,"")</f>
        <v>0.30149719719009443</v>
      </c>
    </row>
    <row r="48" spans="2:15" x14ac:dyDescent="0.3">
      <c r="B48" t="s">
        <v>5</v>
      </c>
      <c r="C48" s="1" t="str">
        <f>IFERROR(RTD("cqg.rtd", ,"ContractData", B48, "LongDescription",, "T"),"")</f>
        <v>Alphabet, Inc. Class A</v>
      </c>
      <c r="D48" s="2">
        <f>IFERROR(RTD("cqg.rtd", ,"ContractData", B48, "LastTrade",, "T"),"")</f>
        <v>182.07</v>
      </c>
      <c r="E48" s="1" t="str">
        <f>IFERROR(RTD("cqg.rtd", ,"ContractData", B48, "NetLastTradeToday",, "T"),"")</f>
        <v/>
      </c>
      <c r="F48" s="3" t="str">
        <f>IFERROR(RTD("cqg.rtd", ,"ContractData",B48, "PerCentNetLastTrade",, "T")/100,"")</f>
        <v/>
      </c>
      <c r="G48" s="1" t="str">
        <f>IFERROR(RTD("cqg.rtd", ,"ContractData", B48, "Open",, "T"),"")</f>
        <v/>
      </c>
      <c r="H48" s="1" t="str">
        <f>IFERROR(RTD("cqg.rtd", ,"ContractData", B48, "High",, "T"),"")</f>
        <v/>
      </c>
      <c r="I48" s="1" t="str">
        <f>IFERROR(RTD("cqg.rtd", ,"ContractData", B48, "Low",, "T"),"")</f>
        <v/>
      </c>
      <c r="J48" s="3" t="str">
        <f>IFERROR(RTD("cqg.rtd",,"StudyData",B48, "PCB","BaseType=Index,Index=1", "Close", "W",,"all",,,,"T")/100,"")</f>
        <v/>
      </c>
      <c r="K48" s="3" t="str">
        <f>IFERROR(RTD("cqg.rtd",,"StudyData",B48, "PCB","BaseType=Index,Index=1", "Close", "M",,"all",,,,"T")/100,"")</f>
        <v/>
      </c>
      <c r="L48" s="3">
        <f>IFERROR(RTD("cqg.rtd",,"StudyData",B48, "PCB","BaseType=Index,Index=1", "Close", "A",,"all",,,,"T")/100,"")</f>
        <v>0.30395876583864273</v>
      </c>
    </row>
    <row r="49" spans="2:12" x14ac:dyDescent="0.3">
      <c r="B49" t="s">
        <v>103</v>
      </c>
      <c r="C49" s="1" t="str">
        <f>IFERROR(RTD("cqg.rtd", ,"ContractData", B49, "LongDescription",, "T"),"")</f>
        <v>GRAIL, Inc.</v>
      </c>
      <c r="D49" s="2">
        <f>IFERROR(RTD("cqg.rtd", ,"ContractData", B49, "LastTrade",, "T"),"")</f>
        <v>15.370000000000001</v>
      </c>
      <c r="E49" s="1" t="str">
        <f>IFERROR(RTD("cqg.rtd", ,"ContractData", B49, "NetLastTradeToday",, "T"),"")</f>
        <v/>
      </c>
      <c r="F49" s="3" t="str">
        <f>IFERROR(RTD("cqg.rtd", ,"ContractData",B49, "PerCentNetLastTrade",, "T")/100,"")</f>
        <v/>
      </c>
      <c r="G49" s="1" t="str">
        <f>IFERROR(RTD("cqg.rtd", ,"ContractData", B49, "Open",, "T"),"")</f>
        <v/>
      </c>
      <c r="H49" s="1" t="str">
        <f>IFERROR(RTD("cqg.rtd", ,"ContractData", B49, "High",, "T"),"")</f>
        <v/>
      </c>
      <c r="I49" s="1" t="str">
        <f>IFERROR(RTD("cqg.rtd", ,"ContractData", B49, "Low",, "T"),"")</f>
        <v/>
      </c>
      <c r="J49" s="3" t="str">
        <f>IFERROR(RTD("cqg.rtd",,"StudyData",B49, "PCB","BaseType=Index,Index=1", "Close", "W",,"all",,,,"T")/100,"")</f>
        <v/>
      </c>
      <c r="K49" s="3" t="str">
        <f>IFERROR(RTD("cqg.rtd",,"StudyData",B49, "PCB","BaseType=Index,Index=1", "Close", "M",,"all",,,,"T")/100,"")</f>
        <v/>
      </c>
      <c r="L49" s="3">
        <f>IFERROR(RTD("cqg.rtd",,"StudyData",B49, "PCB","BaseType=Index,Index=1", "Close", "A",,"all",,,,"T")/100,"")</f>
        <v>0.1537</v>
      </c>
    </row>
    <row r="50" spans="2:12" x14ac:dyDescent="0.3">
      <c r="B50" t="s">
        <v>24</v>
      </c>
      <c r="C50" s="1" t="str">
        <f>IFERROR(RTD("cqg.rtd", ,"ContractData", B50, "LongDescription",, "T"),"")</f>
        <v>Honeywell Intl</v>
      </c>
      <c r="D50" s="2">
        <f>IFERROR(RTD("cqg.rtd", ,"ContractData", B50, "LastTrade",, "T"),"")</f>
        <v>213.54</v>
      </c>
      <c r="E50" s="1" t="str">
        <f>IFERROR(RTD("cqg.rtd", ,"ContractData", B50, "NetLastTradeToday",, "T"),"")</f>
        <v/>
      </c>
      <c r="F50" s="3" t="str">
        <f>IFERROR(RTD("cqg.rtd", ,"ContractData",B50, "PerCentNetLastTrade",, "T")/100,"")</f>
        <v/>
      </c>
      <c r="G50" s="1" t="str">
        <f>IFERROR(RTD("cqg.rtd", ,"ContractData", B50, "Open",, "T"),"")</f>
        <v/>
      </c>
      <c r="H50" s="1" t="str">
        <f>IFERROR(RTD("cqg.rtd", ,"ContractData", B50, "High",, "T"),"")</f>
        <v/>
      </c>
      <c r="I50" s="1" t="str">
        <f>IFERROR(RTD("cqg.rtd", ,"ContractData", B50, "Low",, "T"),"")</f>
        <v/>
      </c>
      <c r="J50" s="3" t="str">
        <f>IFERROR(RTD("cqg.rtd",,"StudyData",B50, "PCB","BaseType=Index,Index=1", "Close", "W",,"all",,,,"T")/100,"")</f>
        <v/>
      </c>
      <c r="K50" s="3" t="str">
        <f>IFERROR(RTD("cqg.rtd",,"StudyData",B50, "PCB","BaseType=Index,Index=1", "Close", "M",,"all",,,,"T")/100,"")</f>
        <v/>
      </c>
      <c r="L50" s="3">
        <f>IFERROR(RTD("cqg.rtd",,"StudyData",B50, "PCB","BaseType=Index,Index=1", "Close", "A",,"all",,,,"T")/100,"")</f>
        <v>1.8263316007820246E-2</v>
      </c>
    </row>
    <row r="51" spans="2:12" x14ac:dyDescent="0.3">
      <c r="B51" t="s">
        <v>57</v>
      </c>
      <c r="C51" s="1" t="str">
        <f>IFERROR(RTD("cqg.rtd", ,"ContractData", B51, "LongDescription",, "T"),"")</f>
        <v>IDEXX Laboratories Inc</v>
      </c>
      <c r="D51" s="2">
        <f>IFERROR(RTD("cqg.rtd", ,"ContractData", B51, "LastTrade",, "T"),"")</f>
        <v>487.2</v>
      </c>
      <c r="E51" s="1" t="str">
        <f>IFERROR(RTD("cqg.rtd", ,"ContractData", B51, "NetLastTradeToday",, "T"),"")</f>
        <v/>
      </c>
      <c r="F51" s="3" t="str">
        <f>IFERROR(RTD("cqg.rtd", ,"ContractData",B51, "PerCentNetLastTrade",, "T")/100,"")</f>
        <v/>
      </c>
      <c r="G51" s="1" t="str">
        <f>IFERROR(RTD("cqg.rtd", ,"ContractData", B51, "Open",, "T"),"")</f>
        <v/>
      </c>
      <c r="H51" s="1" t="str">
        <f>IFERROR(RTD("cqg.rtd", ,"ContractData", B51, "High",, "T"),"")</f>
        <v/>
      </c>
      <c r="I51" s="1" t="str">
        <f>IFERROR(RTD("cqg.rtd", ,"ContractData", B51, "Low",, "T"),"")</f>
        <v/>
      </c>
      <c r="J51" s="3" t="str">
        <f>IFERROR(RTD("cqg.rtd",,"StudyData",B51, "PCB","BaseType=Index,Index=1", "Close", "W",,"all",,,,"T")/100,"")</f>
        <v/>
      </c>
      <c r="K51" s="3" t="str">
        <f>IFERROR(RTD("cqg.rtd",,"StudyData",B51, "PCB","BaseType=Index,Index=1", "Close", "M",,"all",,,,"T")/100,"")</f>
        <v/>
      </c>
      <c r="L51" s="3">
        <f>IFERROR(RTD("cqg.rtd",,"StudyData",B51, "PCB","BaseType=Index,Index=1", "Close", "A",,"all",,,,"T")/100,"")</f>
        <v>-0.12224123952797057</v>
      </c>
    </row>
    <row r="52" spans="2:12" x14ac:dyDescent="0.3">
      <c r="B52" t="s">
        <v>104</v>
      </c>
      <c r="C52" s="1" t="str">
        <f>IFERROR(RTD("cqg.rtd", ,"ContractData", B52, "LongDescription",, "T"),"")</f>
        <v>Illumina Inc</v>
      </c>
      <c r="D52" s="2">
        <f>IFERROR(RTD("cqg.rtd", ,"ContractData", B52, "LastTrade",, "T"),"")</f>
        <v>104.38</v>
      </c>
      <c r="E52" s="1" t="str">
        <f>IFERROR(RTD("cqg.rtd", ,"ContractData", B52, "NetLastTradeToday",, "T"),"")</f>
        <v/>
      </c>
      <c r="F52" s="3" t="str">
        <f>IFERROR(RTD("cqg.rtd", ,"ContractData",B52, "PerCentNetLastTrade",, "T")/100,"")</f>
        <v/>
      </c>
      <c r="G52" s="1" t="str">
        <f>IFERROR(RTD("cqg.rtd", ,"ContractData", B52, "Open",, "T"),"")</f>
        <v/>
      </c>
      <c r="H52" s="1" t="str">
        <f>IFERROR(RTD("cqg.rtd", ,"ContractData", B52, "High",, "T"),"")</f>
        <v/>
      </c>
      <c r="I52" s="1" t="str">
        <f>IFERROR(RTD("cqg.rtd", ,"ContractData", B52, "Low",, "T"),"")</f>
        <v/>
      </c>
      <c r="J52" s="3" t="str">
        <f>IFERROR(RTD("cqg.rtd",,"StudyData",B52, "PCB","BaseType=Index,Index=1", "Close", "W",,"all",,,,"T")/100,"")</f>
        <v/>
      </c>
      <c r="K52" s="3" t="str">
        <f>IFERROR(RTD("cqg.rtd",,"StudyData",B52, "PCB","BaseType=Index,Index=1", "Close", "M",,"all",,,,"T")/100,"")</f>
        <v/>
      </c>
      <c r="L52" s="3">
        <f>IFERROR(RTD("cqg.rtd",,"StudyData",B52, "PCB","BaseType=Index,Index=1", "Close", "A",,"all",,,,"T")/100,"")</f>
        <v>-0.25035909221488084</v>
      </c>
    </row>
    <row r="53" spans="2:12" x14ac:dyDescent="0.3">
      <c r="B53" t="s">
        <v>27</v>
      </c>
      <c r="C53" s="1" t="str">
        <f>IFERROR(RTD("cqg.rtd", ,"ContractData", B53, "LongDescription",, "T"),"")</f>
        <v>Intel Corporation</v>
      </c>
      <c r="D53" s="2">
        <f>IFERROR(RTD("cqg.rtd", ,"ContractData", B53, "LastTrade",, "T"),"")</f>
        <v>30.970000000000002</v>
      </c>
      <c r="E53" s="1" t="str">
        <f>IFERROR(RTD("cqg.rtd", ,"ContractData", B53, "NetLastTradeToday",, "T"),"")</f>
        <v/>
      </c>
      <c r="F53" s="3" t="str">
        <f>IFERROR(RTD("cqg.rtd", ,"ContractData",B53, "PerCentNetLastTrade",, "T")/100,"")</f>
        <v/>
      </c>
      <c r="G53" s="1" t="str">
        <f>IFERROR(RTD("cqg.rtd", ,"ContractData", B53, "Open",, "T"),"")</f>
        <v/>
      </c>
      <c r="H53" s="1" t="str">
        <f>IFERROR(RTD("cqg.rtd", ,"ContractData", B53, "High",, "T"),"")</f>
        <v/>
      </c>
      <c r="I53" s="1" t="str">
        <f>IFERROR(RTD("cqg.rtd", ,"ContractData", B53, "Low",, "T"),"")</f>
        <v/>
      </c>
      <c r="J53" s="3" t="str">
        <f>IFERROR(RTD("cqg.rtd",,"StudyData",B53, "PCB","BaseType=Index,Index=1", "Close", "W",,"all",,,,"T")/100,"")</f>
        <v/>
      </c>
      <c r="K53" s="3" t="str">
        <f>IFERROR(RTD("cqg.rtd",,"StudyData",B53, "PCB","BaseType=Index,Index=1", "Close", "M",,"all",,,,"T")/100,"")</f>
        <v/>
      </c>
      <c r="L53" s="3">
        <f>IFERROR(RTD("cqg.rtd",,"StudyData",B53, "PCB","BaseType=Index,Index=1", "Close", "A",,"all",,,,"T")/100,"")</f>
        <v>-0.38368159203980101</v>
      </c>
    </row>
    <row r="54" spans="2:12" x14ac:dyDescent="0.3">
      <c r="B54" t="s">
        <v>18</v>
      </c>
      <c r="C54" s="1" t="str">
        <f>IFERROR(RTD("cqg.rtd", ,"ContractData", B54, "LongDescription",, "T"),"")</f>
        <v>Intuit Corp</v>
      </c>
      <c r="D54" s="2">
        <f>IFERROR(RTD("cqg.rtd", ,"ContractData", B54, "LastTrade",, "T"),"")</f>
        <v>657.21</v>
      </c>
      <c r="E54" s="1" t="str">
        <f>IFERROR(RTD("cqg.rtd", ,"ContractData", B54, "NetLastTradeToday",, "T"),"")</f>
        <v/>
      </c>
      <c r="F54" s="3" t="str">
        <f>IFERROR(RTD("cqg.rtd", ,"ContractData",B54, "PerCentNetLastTrade",, "T")/100,"")</f>
        <v/>
      </c>
      <c r="G54" s="1" t="str">
        <f>IFERROR(RTD("cqg.rtd", ,"ContractData", B54, "Open",, "T"),"")</f>
        <v/>
      </c>
      <c r="H54" s="1" t="str">
        <f>IFERROR(RTD("cqg.rtd", ,"ContractData", B54, "High",, "T"),"")</f>
        <v/>
      </c>
      <c r="I54" s="1" t="str">
        <f>IFERROR(RTD("cqg.rtd", ,"ContractData", B54, "Low",, "T"),"")</f>
        <v/>
      </c>
      <c r="J54" s="3" t="str">
        <f>IFERROR(RTD("cqg.rtd",,"StudyData",B54, "PCB","BaseType=Index,Index=1", "Close", "W",,"all",,,,"T")/100,"")</f>
        <v/>
      </c>
      <c r="K54" s="3" t="str">
        <f>IFERROR(RTD("cqg.rtd",,"StudyData",B54, "PCB","BaseType=Index,Index=1", "Close", "M",,"all",,,,"T")/100,"")</f>
        <v/>
      </c>
      <c r="L54" s="3">
        <f>IFERROR(RTD("cqg.rtd",,"StudyData",B54, "PCB","BaseType=Index,Index=1", "Close", "A",,"all",,,,"T")/100,"")</f>
        <v>5.1485528694622772E-2</v>
      </c>
    </row>
    <row r="55" spans="2:12" x14ac:dyDescent="0.3">
      <c r="B55" t="s">
        <v>21</v>
      </c>
      <c r="C55" s="1" t="str">
        <f>IFERROR(RTD("cqg.rtd", ,"ContractData", B55, "LongDescription",, "T"),"")</f>
        <v>Intuitive Surgical Inc</v>
      </c>
      <c r="D55" s="2">
        <f>IFERROR(RTD("cqg.rtd", ,"ContractData", B55, "LastTrade",, "T"),"")</f>
        <v>444.85</v>
      </c>
      <c r="E55" s="1" t="str">
        <f>IFERROR(RTD("cqg.rtd", ,"ContractData", B55, "NetLastTradeToday",, "T"),"")</f>
        <v/>
      </c>
      <c r="F55" s="3" t="str">
        <f>IFERROR(RTD("cqg.rtd", ,"ContractData",B55, "PerCentNetLastTrade",, "T")/100,"")</f>
        <v/>
      </c>
      <c r="G55" s="1" t="str">
        <f>IFERROR(RTD("cqg.rtd", ,"ContractData", B55, "Open",, "T"),"")</f>
        <v/>
      </c>
      <c r="H55" s="1" t="str">
        <f>IFERROR(RTD("cqg.rtd", ,"ContractData", B55, "High",, "T"),"")</f>
        <v/>
      </c>
      <c r="I55" s="1" t="str">
        <f>IFERROR(RTD("cqg.rtd", ,"ContractData", B55, "Low",, "T"),"")</f>
        <v/>
      </c>
      <c r="J55" s="3" t="str">
        <f>IFERROR(RTD("cqg.rtd",,"StudyData",B55, "PCB","BaseType=Index,Index=1", "Close", "W",,"all",,,,"T")/100,"")</f>
        <v/>
      </c>
      <c r="K55" s="3" t="str">
        <f>IFERROR(RTD("cqg.rtd",,"StudyData",B55, "PCB","BaseType=Index,Index=1", "Close", "M",,"all",,,,"T")/100,"")</f>
        <v/>
      </c>
      <c r="L55" s="3">
        <f>IFERROR(RTD("cqg.rtd",,"StudyData",B55, "PCB","BaseType=Index,Index=1", "Close", "A",,"all",,,,"T")/100,"")</f>
        <v>0.3186210576239033</v>
      </c>
    </row>
    <row r="56" spans="2:12" x14ac:dyDescent="0.3">
      <c r="B56" t="s">
        <v>66</v>
      </c>
      <c r="C56" s="1" t="str">
        <f>IFERROR(RTD("cqg.rtd", ,"ContractData", B56, "LongDescription",, "T"),"")</f>
        <v>Keurig Dr Pepper Inc.</v>
      </c>
      <c r="D56" s="2">
        <f>IFERROR(RTD("cqg.rtd", ,"ContractData", B56, "LastTrade",, "T"),"")</f>
        <v>33.4</v>
      </c>
      <c r="E56" s="1" t="str">
        <f>IFERROR(RTD("cqg.rtd", ,"ContractData", B56, "NetLastTradeToday",, "T"),"")</f>
        <v/>
      </c>
      <c r="F56" s="3" t="str">
        <f>IFERROR(RTD("cqg.rtd", ,"ContractData",B56, "PerCentNetLastTrade",, "T")/100,"")</f>
        <v/>
      </c>
      <c r="G56" s="1" t="str">
        <f>IFERROR(RTD("cqg.rtd", ,"ContractData", B56, "Open",, "T"),"")</f>
        <v/>
      </c>
      <c r="H56" s="1" t="str">
        <f>IFERROR(RTD("cqg.rtd", ,"ContractData", B56, "High",, "T"),"")</f>
        <v/>
      </c>
      <c r="I56" s="1" t="str">
        <f>IFERROR(RTD("cqg.rtd", ,"ContractData", B56, "Low",, "T"),"")</f>
        <v/>
      </c>
      <c r="J56" s="3" t="str">
        <f>IFERROR(RTD("cqg.rtd",,"StudyData",B56, "PCB","BaseType=Index,Index=1", "Close", "W",,"all",,,,"T")/100,"")</f>
        <v/>
      </c>
      <c r="K56" s="3" t="str">
        <f>IFERROR(RTD("cqg.rtd",,"StudyData",B56, "PCB","BaseType=Index,Index=1", "Close", "M",,"all",,,,"T")/100,"")</f>
        <v/>
      </c>
      <c r="L56" s="3">
        <f>IFERROR(RTD("cqg.rtd",,"StudyData",B56, "PCB","BaseType=Index,Index=1", "Close", "A",,"all",,,,"T")/100,"")</f>
        <v>2.4009603841536101E-3</v>
      </c>
    </row>
    <row r="57" spans="2:12" x14ac:dyDescent="0.3">
      <c r="B57" t="s">
        <v>80</v>
      </c>
      <c r="C57" s="1" t="str">
        <f>IFERROR(RTD("cqg.rtd", ,"ContractData", B57, "LongDescription",, "T"),"")</f>
        <v>The Kraft Heinz Company</v>
      </c>
      <c r="D57" s="2">
        <f>IFERROR(RTD("cqg.rtd", ,"ContractData", B57, "LastTrade",, "T"),"")</f>
        <v>32.22</v>
      </c>
      <c r="E57" s="1" t="str">
        <f>IFERROR(RTD("cqg.rtd", ,"ContractData", B57, "NetLastTradeToday",, "T"),"")</f>
        <v/>
      </c>
      <c r="F57" s="3" t="str">
        <f>IFERROR(RTD("cqg.rtd", ,"ContractData",B57, "PerCentNetLastTrade",, "T")/100,"")</f>
        <v/>
      </c>
      <c r="G57" s="1" t="str">
        <f>IFERROR(RTD("cqg.rtd", ,"ContractData", B57, "Open",, "T"),"")</f>
        <v/>
      </c>
      <c r="H57" s="1" t="str">
        <f>IFERROR(RTD("cqg.rtd", ,"ContractData", B57, "High",, "T"),"")</f>
        <v/>
      </c>
      <c r="I57" s="1" t="str">
        <f>IFERROR(RTD("cqg.rtd", ,"ContractData", B57, "Low",, "T"),"")</f>
        <v/>
      </c>
      <c r="J57" s="3" t="str">
        <f>IFERROR(RTD("cqg.rtd",,"StudyData",B57, "PCB","BaseType=Index,Index=1", "Close", "W",,"all",,,,"T")/100,"")</f>
        <v/>
      </c>
      <c r="K57" s="3" t="str">
        <f>IFERROR(RTD("cqg.rtd",,"StudyData",B57, "PCB","BaseType=Index,Index=1", "Close", "M",,"all",,,,"T")/100,"")</f>
        <v/>
      </c>
      <c r="L57" s="3">
        <f>IFERROR(RTD("cqg.rtd",,"StudyData",B57, "PCB","BaseType=Index,Index=1", "Close", "A",,"all",,,,"T")/100,"")</f>
        <v>-0.12871822606814506</v>
      </c>
    </row>
    <row r="58" spans="2:12" x14ac:dyDescent="0.3">
      <c r="B58" t="s">
        <v>32</v>
      </c>
      <c r="C58" s="1" t="str">
        <f>IFERROR(RTD("cqg.rtd", ,"ContractData", B58, "LongDescription",, "T"),"")</f>
        <v>KLA Corporation</v>
      </c>
      <c r="D58" s="2">
        <f>IFERROR(RTD("cqg.rtd", ,"ContractData", B58, "LastTrade",, "T"),"")</f>
        <v>824.51</v>
      </c>
      <c r="E58" s="1" t="str">
        <f>IFERROR(RTD("cqg.rtd", ,"ContractData", B58, "NetLastTradeToday",, "T"),"")</f>
        <v/>
      </c>
      <c r="F58" s="3" t="str">
        <f>IFERROR(RTD("cqg.rtd", ,"ContractData",B58, "PerCentNetLastTrade",, "T")/100,"")</f>
        <v/>
      </c>
      <c r="G58" s="1" t="str">
        <f>IFERROR(RTD("cqg.rtd", ,"ContractData", B58, "Open",, "T"),"")</f>
        <v/>
      </c>
      <c r="H58" s="1" t="str">
        <f>IFERROR(RTD("cqg.rtd", ,"ContractData", B58, "High",, "T"),"")</f>
        <v/>
      </c>
      <c r="I58" s="1" t="str">
        <f>IFERROR(RTD("cqg.rtd", ,"ContractData", B58, "Low",, "T"),"")</f>
        <v/>
      </c>
      <c r="J58" s="3" t="str">
        <f>IFERROR(RTD("cqg.rtd",,"StudyData",B58, "PCB","BaseType=Index,Index=1", "Close", "W",,"all",,,,"T")/100,"")</f>
        <v/>
      </c>
      <c r="K58" s="3" t="str">
        <f>IFERROR(RTD("cqg.rtd",,"StudyData",B58, "PCB","BaseType=Index,Index=1", "Close", "M",,"all",,,,"T")/100,"")</f>
        <v/>
      </c>
      <c r="L58" s="3">
        <f>IFERROR(RTD("cqg.rtd",,"StudyData",B58, "PCB","BaseType=Index,Index=1", "Close", "A",,"all",,,,"T")/100,"")</f>
        <v>0.41838981592981234</v>
      </c>
    </row>
    <row r="59" spans="2:12" x14ac:dyDescent="0.3">
      <c r="B59" t="s">
        <v>15</v>
      </c>
      <c r="C59" s="1" t="str">
        <f>IFERROR(RTD("cqg.rtd", ,"ContractData", B59, "LongDescription",, "T"),"")</f>
        <v>Linde PLC</v>
      </c>
      <c r="D59" s="2">
        <f>IFERROR(RTD("cqg.rtd", ,"ContractData", B59, "LastTrade",, "T"),"")</f>
        <v>438.81</v>
      </c>
      <c r="E59" s="1" t="str">
        <f>IFERROR(RTD("cqg.rtd", ,"ContractData", B59, "NetLastTradeToday",, "T"),"")</f>
        <v/>
      </c>
      <c r="F59" s="3" t="str">
        <f>IFERROR(RTD("cqg.rtd", ,"ContractData",B59, "PerCentNetLastTrade",, "T")/100,"")</f>
        <v/>
      </c>
      <c r="G59" s="1" t="str">
        <f>IFERROR(RTD("cqg.rtd", ,"ContractData", B59, "Open",, "T"),"")</f>
        <v/>
      </c>
      <c r="H59" s="1" t="str">
        <f>IFERROR(RTD("cqg.rtd", ,"ContractData", B59, "High",, "T"),"")</f>
        <v/>
      </c>
      <c r="I59" s="1" t="str">
        <f>IFERROR(RTD("cqg.rtd", ,"ContractData", B59, "Low",, "T"),"")</f>
        <v/>
      </c>
      <c r="J59" s="3" t="str">
        <f>IFERROR(RTD("cqg.rtd",,"StudyData",B59, "PCB","BaseType=Index,Index=1", "Close", "W",,"all",,,,"T")/100,"")</f>
        <v/>
      </c>
      <c r="K59" s="3" t="str">
        <f>IFERROR(RTD("cqg.rtd",,"StudyData",B59, "PCB","BaseType=Index,Index=1", "Close", "M",,"all",,,,"T")/100,"")</f>
        <v/>
      </c>
      <c r="L59" s="3">
        <f>IFERROR(RTD("cqg.rtd",,"StudyData",B59, "PCB","BaseType=Index,Index=1", "Close", "A",,"all",,,,"T")/100,"")</f>
        <v>6.8444119795471187E-2</v>
      </c>
    </row>
    <row r="60" spans="2:12" x14ac:dyDescent="0.3">
      <c r="B60" t="s">
        <v>25</v>
      </c>
      <c r="C60" s="1" t="str">
        <f>IFERROR(RTD("cqg.rtd", ,"ContractData", B60, "LongDescription",, "T"),"")</f>
        <v>LAM Research Corporation</v>
      </c>
      <c r="D60" s="2">
        <f>IFERROR(RTD("cqg.rtd", ,"ContractData", B60, "LastTrade",, "T"),"")</f>
        <v>1064.8499999999999</v>
      </c>
      <c r="E60" s="1" t="str">
        <f>IFERROR(RTD("cqg.rtd", ,"ContractData", B60, "NetLastTradeToday",, "T"),"")</f>
        <v/>
      </c>
      <c r="F60" s="3" t="str">
        <f>IFERROR(RTD("cqg.rtd", ,"ContractData",B60, "PerCentNetLastTrade",, "T")/100,"")</f>
        <v/>
      </c>
      <c r="G60" s="1" t="str">
        <f>IFERROR(RTD("cqg.rtd", ,"ContractData", B60, "Open",, "T"),"")</f>
        <v/>
      </c>
      <c r="H60" s="1" t="str">
        <f>IFERROR(RTD("cqg.rtd", ,"ContractData", B60, "High",, "T"),"")</f>
        <v/>
      </c>
      <c r="I60" s="1" t="str">
        <f>IFERROR(RTD("cqg.rtd", ,"ContractData", B60, "Low",, "T"),"")</f>
        <v/>
      </c>
      <c r="J60" s="3" t="str">
        <f>IFERROR(RTD("cqg.rtd",,"StudyData",B60, "PCB","BaseType=Index,Index=1", "Close", "W",,"all",,,,"T")/100,"")</f>
        <v/>
      </c>
      <c r="K60" s="3" t="str">
        <f>IFERROR(RTD("cqg.rtd",,"StudyData",B60, "PCB","BaseType=Index,Index=1", "Close", "M",,"all",,,,"T")/100,"")</f>
        <v/>
      </c>
      <c r="L60" s="3">
        <f>IFERROR(RTD("cqg.rtd",,"StudyData",B60, "PCB","BaseType=Index,Index=1", "Close", "A",,"all",,,,"T")/100,"")</f>
        <v>0.3595102520235936</v>
      </c>
    </row>
    <row r="61" spans="2:12" x14ac:dyDescent="0.3">
      <c r="B61" t="s">
        <v>65</v>
      </c>
      <c r="C61" s="1" t="str">
        <f>IFERROR(RTD("cqg.rtd", ,"ContractData", B61, "LongDescription",, "T"),"")</f>
        <v>Lululemon Athletica Inc</v>
      </c>
      <c r="D61" s="2">
        <f>IFERROR(RTD("cqg.rtd", ,"ContractData", B61, "LastTrade",, "T"),"")</f>
        <v>298.7</v>
      </c>
      <c r="E61" s="1" t="str">
        <f>IFERROR(RTD("cqg.rtd", ,"ContractData", B61, "NetLastTradeToday",, "T"),"")</f>
        <v/>
      </c>
      <c r="F61" s="3" t="str">
        <f>IFERROR(RTD("cqg.rtd", ,"ContractData",B61, "PerCentNetLastTrade",, "T")/100,"")</f>
        <v/>
      </c>
      <c r="G61" s="1" t="str">
        <f>IFERROR(RTD("cqg.rtd", ,"ContractData", B61, "Open",, "T"),"")</f>
        <v/>
      </c>
      <c r="H61" s="1" t="str">
        <f>IFERROR(RTD("cqg.rtd", ,"ContractData", B61, "High",, "T"),"")</f>
        <v/>
      </c>
      <c r="I61" s="1" t="str">
        <f>IFERROR(RTD("cqg.rtd", ,"ContractData", B61, "Low",, "T"),"")</f>
        <v/>
      </c>
      <c r="J61" s="3" t="str">
        <f>IFERROR(RTD("cqg.rtd",,"StudyData",B61, "PCB","BaseType=Index,Index=1", "Close", "W",,"all",,,,"T")/100,"")</f>
        <v/>
      </c>
      <c r="K61" s="3" t="str">
        <f>IFERROR(RTD("cqg.rtd",,"StudyData",B61, "PCB","BaseType=Index,Index=1", "Close", "M",,"all",,,,"T")/100,"")</f>
        <v/>
      </c>
      <c r="L61" s="3">
        <f>IFERROR(RTD("cqg.rtd",,"StudyData",B61, "PCB","BaseType=Index,Index=1", "Close", "A",,"all",,,,"T")/100,"")</f>
        <v>-0.41579142952140669</v>
      </c>
    </row>
    <row r="62" spans="2:12" x14ac:dyDescent="0.3">
      <c r="B62" t="s">
        <v>49</v>
      </c>
      <c r="C62" s="1" t="str">
        <f>IFERROR(RTD("cqg.rtd", ,"ContractData", B62, "LongDescription",, "T"),"")</f>
        <v>Marriot International, Inc.</v>
      </c>
      <c r="D62" s="2">
        <f>IFERROR(RTD("cqg.rtd", ,"ContractData", B62, "LastTrade",, "T"),"")</f>
        <v>241.77</v>
      </c>
      <c r="E62" s="1" t="str">
        <f>IFERROR(RTD("cqg.rtd", ,"ContractData", B62, "NetLastTradeToday",, "T"),"")</f>
        <v/>
      </c>
      <c r="F62" s="3" t="str">
        <f>IFERROR(RTD("cqg.rtd", ,"ContractData",B62, "PerCentNetLastTrade",, "T")/100,"")</f>
        <v/>
      </c>
      <c r="G62" s="1" t="str">
        <f>IFERROR(RTD("cqg.rtd", ,"ContractData", B62, "Open",, "T"),"")</f>
        <v/>
      </c>
      <c r="H62" s="1" t="str">
        <f>IFERROR(RTD("cqg.rtd", ,"ContractData", B62, "High",, "T"),"")</f>
        <v/>
      </c>
      <c r="I62" s="1" t="str">
        <f>IFERROR(RTD("cqg.rtd", ,"ContractData", B62, "Low",, "T"),"")</f>
        <v/>
      </c>
      <c r="J62" s="3" t="str">
        <f>IFERROR(RTD("cqg.rtd",,"StudyData",B62, "PCB","BaseType=Index,Index=1", "Close", "W",,"all",,,,"T")/100,"")</f>
        <v/>
      </c>
      <c r="K62" s="3" t="str">
        <f>IFERROR(RTD("cqg.rtd",,"StudyData",B62, "PCB","BaseType=Index,Index=1", "Close", "M",,"all",,,,"T")/100,"")</f>
        <v/>
      </c>
      <c r="L62" s="3">
        <f>IFERROR(RTD("cqg.rtd",,"StudyData",B62, "PCB","BaseType=Index,Index=1", "Close", "A",,"all",,,,"T")/100,"")</f>
        <v>7.2103232672608847E-2</v>
      </c>
    </row>
    <row r="63" spans="2:12" x14ac:dyDescent="0.3">
      <c r="B63" t="s">
        <v>53</v>
      </c>
      <c r="C63" s="1" t="str">
        <f>IFERROR(RTD("cqg.rtd", ,"ContractData", B63, "LongDescription",, "T"),"")</f>
        <v>Microchip Technology Inc</v>
      </c>
      <c r="D63" s="2">
        <f>IFERROR(RTD("cqg.rtd", ,"ContractData", B63, "LastTrade",, "T"),"")</f>
        <v>91.5</v>
      </c>
      <c r="E63" s="1" t="str">
        <f>IFERROR(RTD("cqg.rtd", ,"ContractData", B63, "NetLastTradeToday",, "T"),"")</f>
        <v/>
      </c>
      <c r="F63" s="3" t="str">
        <f>IFERROR(RTD("cqg.rtd", ,"ContractData",B63, "PerCentNetLastTrade",, "T")/100,"")</f>
        <v/>
      </c>
      <c r="G63" s="1" t="str">
        <f>IFERROR(RTD("cqg.rtd", ,"ContractData", B63, "Open",, "T"),"")</f>
        <v/>
      </c>
      <c r="H63" s="1" t="str">
        <f>IFERROR(RTD("cqg.rtd", ,"ContractData", B63, "High",, "T"),"")</f>
        <v/>
      </c>
      <c r="I63" s="1" t="str">
        <f>IFERROR(RTD("cqg.rtd", ,"ContractData", B63, "Low",, "T"),"")</f>
        <v/>
      </c>
      <c r="J63" s="3" t="str">
        <f>IFERROR(RTD("cqg.rtd",,"StudyData",B63, "PCB","BaseType=Index,Index=1", "Close", "W",,"all",,,,"T")/100,"")</f>
        <v/>
      </c>
      <c r="K63" s="3" t="str">
        <f>IFERROR(RTD("cqg.rtd",,"StudyData",B63, "PCB","BaseType=Index,Index=1", "Close", "M",,"all",,,,"T")/100,"")</f>
        <v/>
      </c>
      <c r="L63" s="3">
        <f>IFERROR(RTD("cqg.rtd",,"StudyData",B63, "PCB","BaseType=Index,Index=1", "Close", "A",,"all",,,,"T")/100,"")</f>
        <v>1.4637391882900787E-2</v>
      </c>
    </row>
    <row r="64" spans="2:12" x14ac:dyDescent="0.3">
      <c r="B64" t="s">
        <v>105</v>
      </c>
      <c r="C64" s="1" t="str">
        <f>IFERROR(RTD("cqg.rtd", ,"ContractData", B64, "LongDescription",, "T"),"")</f>
        <v>MongoDB, Inc. Class A</v>
      </c>
      <c r="D64" s="2">
        <f>IFERROR(RTD("cqg.rtd", ,"ContractData", B64, "LastTrade",, "T"),"")</f>
        <v>249.96</v>
      </c>
      <c r="E64" s="1" t="str">
        <f>IFERROR(RTD("cqg.rtd", ,"ContractData", B64, "NetLastTradeToday",, "T"),"")</f>
        <v/>
      </c>
      <c r="F64" s="3" t="str">
        <f>IFERROR(RTD("cqg.rtd", ,"ContractData",B64, "PerCentNetLastTrade",, "T")/100,"")</f>
        <v/>
      </c>
      <c r="G64" s="1" t="str">
        <f>IFERROR(RTD("cqg.rtd", ,"ContractData", B64, "Open",, "T"),"")</f>
        <v/>
      </c>
      <c r="H64" s="1" t="str">
        <f>IFERROR(RTD("cqg.rtd", ,"ContractData", B64, "High",, "T"),"")</f>
        <v/>
      </c>
      <c r="I64" s="1" t="str">
        <f>IFERROR(RTD("cqg.rtd", ,"ContractData", B64, "Low",, "T"),"")</f>
        <v/>
      </c>
      <c r="J64" s="3" t="str">
        <f>IFERROR(RTD("cqg.rtd",,"StudyData",B64, "PCB","BaseType=Index,Index=1", "Close", "W",,"all",,,,"T")/100,"")</f>
        <v/>
      </c>
      <c r="K64" s="3" t="str">
        <f>IFERROR(RTD("cqg.rtd",,"StudyData",B64, "PCB","BaseType=Index,Index=1", "Close", "M",,"all",,,,"T")/100,"")</f>
        <v/>
      </c>
      <c r="L64" s="3">
        <f>IFERROR(RTD("cqg.rtd",,"StudyData",B64, "PCB","BaseType=Index,Index=1", "Close", "A",,"all",,,,"T")/100,"")</f>
        <v>-0.38862663568545924</v>
      </c>
    </row>
    <row r="65" spans="2:12" x14ac:dyDescent="0.3">
      <c r="B65" t="s">
        <v>38</v>
      </c>
      <c r="C65" s="1" t="str">
        <f>IFERROR(RTD("cqg.rtd", ,"ContractData", B65, "LongDescription",, "T"),"")</f>
        <v>Mondelez International, Inc.</v>
      </c>
      <c r="D65" s="2">
        <f>IFERROR(RTD("cqg.rtd", ,"ContractData", B65, "LastTrade",, "T"),"")</f>
        <v>65.44</v>
      </c>
      <c r="E65" s="1" t="str">
        <f>IFERROR(RTD("cqg.rtd", ,"ContractData", B65, "NetLastTradeToday",, "T"),"")</f>
        <v/>
      </c>
      <c r="F65" s="3" t="str">
        <f>IFERROR(RTD("cqg.rtd", ,"ContractData",B65, "PerCentNetLastTrade",, "T")/100,"")</f>
        <v/>
      </c>
      <c r="G65" s="1" t="str">
        <f>IFERROR(RTD("cqg.rtd", ,"ContractData", B65, "Open",, "T"),"")</f>
        <v/>
      </c>
      <c r="H65" s="1" t="str">
        <f>IFERROR(RTD("cqg.rtd", ,"ContractData", B65, "High",, "T"),"")</f>
        <v/>
      </c>
      <c r="I65" s="1" t="str">
        <f>IFERROR(RTD("cqg.rtd", ,"ContractData", B65, "Low",, "T"),"")</f>
        <v/>
      </c>
      <c r="J65" s="3" t="str">
        <f>IFERROR(RTD("cqg.rtd",,"StudyData",B65, "PCB","BaseType=Index,Index=1", "Close", "W",,"all",,,,"T")/100,"")</f>
        <v/>
      </c>
      <c r="K65" s="3" t="str">
        <f>IFERROR(RTD("cqg.rtd",,"StudyData",B65, "PCB","BaseType=Index,Index=1", "Close", "M",,"all",,,,"T")/100,"")</f>
        <v/>
      </c>
      <c r="L65" s="3">
        <f>IFERROR(RTD("cqg.rtd",,"StudyData",B65, "PCB","BaseType=Index,Index=1", "Close", "A",,"all",,,,"T")/100,"")</f>
        <v>-9.6506972249068193E-2</v>
      </c>
    </row>
    <row r="66" spans="2:12" x14ac:dyDescent="0.3">
      <c r="B66" t="s">
        <v>106</v>
      </c>
      <c r="C66" s="1" t="str">
        <f>IFERROR(RTD("cqg.rtd", ,"ContractData", B66, "LongDescription",, "T"),"")</f>
        <v>MercadoLibre Inc</v>
      </c>
      <c r="D66" s="2">
        <f>IFERROR(RTD("cqg.rtd", ,"ContractData", B66, "LastTrade",, "T"),"")</f>
        <v>1643.4</v>
      </c>
      <c r="E66" s="1" t="str">
        <f>IFERROR(RTD("cqg.rtd", ,"ContractData", B66, "NetLastTradeToday",, "T"),"")</f>
        <v/>
      </c>
      <c r="F66" s="3" t="str">
        <f>IFERROR(RTD("cqg.rtd", ,"ContractData",B66, "PerCentNetLastTrade",, "T")/100,"")</f>
        <v/>
      </c>
      <c r="G66" s="1" t="str">
        <f>IFERROR(RTD("cqg.rtd", ,"ContractData", B66, "Open",, "T"),"")</f>
        <v/>
      </c>
      <c r="H66" s="1" t="str">
        <f>IFERROR(RTD("cqg.rtd", ,"ContractData", B66, "High",, "T"),"")</f>
        <v/>
      </c>
      <c r="I66" s="1" t="str">
        <f>IFERROR(RTD("cqg.rtd", ,"ContractData", B66, "Low",, "T"),"")</f>
        <v/>
      </c>
      <c r="J66" s="3" t="str">
        <f>IFERROR(RTD("cqg.rtd",,"StudyData",B66, "PCB","BaseType=Index,Index=1", "Close", "W",,"all",,,,"T")/100,"")</f>
        <v/>
      </c>
      <c r="K66" s="3" t="str">
        <f>IFERROR(RTD("cqg.rtd",,"StudyData",B66, "PCB","BaseType=Index,Index=1", "Close", "M",,"all",,,,"T")/100,"")</f>
        <v/>
      </c>
      <c r="L66" s="3">
        <f>IFERROR(RTD("cqg.rtd",,"StudyData",B66, "PCB","BaseType=Index,Index=1", "Close", "A",,"all",,,,"T")/100,"")</f>
        <v>4.5725848530740638E-2</v>
      </c>
    </row>
    <row r="67" spans="2:12" x14ac:dyDescent="0.3">
      <c r="B67" t="s">
        <v>4</v>
      </c>
      <c r="C67" s="1" t="str">
        <f>IFERROR(RTD("cqg.rtd", ,"ContractData", B67, "LongDescription",, "T"),"")</f>
        <v>Meta Platforms, Inc.</v>
      </c>
      <c r="D67" s="2">
        <f>IFERROR(RTD("cqg.rtd", ,"ContractData", B67, "LastTrade",, "T"),"")</f>
        <v>504.22</v>
      </c>
      <c r="E67" s="1" t="str">
        <f>IFERROR(RTD("cqg.rtd", ,"ContractData", B67, "NetLastTradeToday",, "T"),"")</f>
        <v/>
      </c>
      <c r="F67" s="3" t="str">
        <f>IFERROR(RTD("cqg.rtd", ,"ContractData",B67, "PerCentNetLastTrade",, "T")/100,"")</f>
        <v/>
      </c>
      <c r="G67" s="1" t="str">
        <f>IFERROR(RTD("cqg.rtd", ,"ContractData", B67, "Open",, "T"),"")</f>
        <v/>
      </c>
      <c r="H67" s="1" t="str">
        <f>IFERROR(RTD("cqg.rtd", ,"ContractData", B67, "High",, "T"),"")</f>
        <v/>
      </c>
      <c r="I67" s="1" t="str">
        <f>IFERROR(RTD("cqg.rtd", ,"ContractData", B67, "Low",, "T"),"")</f>
        <v/>
      </c>
      <c r="J67" s="3" t="str">
        <f>IFERROR(RTD("cqg.rtd",,"StudyData",B67, "PCB","BaseType=Index,Index=1", "Close", "W",,"all",,,,"T")/100,"")</f>
        <v/>
      </c>
      <c r="K67" s="3" t="str">
        <f>IFERROR(RTD("cqg.rtd",,"StudyData",B67, "PCB","BaseType=Index,Index=1", "Close", "M",,"all",,,,"T")/100,"")</f>
        <v/>
      </c>
      <c r="L67" s="3">
        <f>IFERROR(RTD("cqg.rtd",,"StudyData",B67, "PCB","BaseType=Index,Index=1", "Close", "A",,"all",,,,"T")/100,"")</f>
        <v>0.42451124420838526</v>
      </c>
    </row>
    <row r="68" spans="2:12" x14ac:dyDescent="0.3">
      <c r="B68" t="s">
        <v>63</v>
      </c>
      <c r="C68" s="1" t="str">
        <f>IFERROR(RTD("cqg.rtd", ,"ContractData", B68, "LongDescription",, "T"),"")</f>
        <v>Monster Beverage Corporation</v>
      </c>
      <c r="D68" s="2">
        <f>IFERROR(RTD("cqg.rtd", ,"ContractData", B68, "LastTrade",, "T"),"")</f>
        <v>49.95</v>
      </c>
      <c r="E68" s="1" t="str">
        <f>IFERROR(RTD("cqg.rtd", ,"ContractData", B68, "NetLastTradeToday",, "T"),"")</f>
        <v/>
      </c>
      <c r="F68" s="3" t="str">
        <f>IFERROR(RTD("cqg.rtd", ,"ContractData",B68, "PerCentNetLastTrade",, "T")/100,"")</f>
        <v/>
      </c>
      <c r="G68" s="1" t="str">
        <f>IFERROR(RTD("cqg.rtd", ,"ContractData", B68, "Open",, "T"),"")</f>
        <v/>
      </c>
      <c r="H68" s="1" t="str">
        <f>IFERROR(RTD("cqg.rtd", ,"ContractData", B68, "High",, "T"),"")</f>
        <v/>
      </c>
      <c r="I68" s="1" t="str">
        <f>IFERROR(RTD("cqg.rtd", ,"ContractData", B68, "Low",, "T"),"")</f>
        <v/>
      </c>
      <c r="J68" s="3" t="str">
        <f>IFERROR(RTD("cqg.rtd",,"StudyData",B68, "PCB","BaseType=Index,Index=1", "Close", "W",,"all",,,,"T")/100,"")</f>
        <v/>
      </c>
      <c r="K68" s="3" t="str">
        <f>IFERROR(RTD("cqg.rtd",,"StudyData",B68, "PCB","BaseType=Index,Index=1", "Close", "M",,"all",,,,"T")/100,"")</f>
        <v/>
      </c>
      <c r="L68" s="3">
        <f>IFERROR(RTD("cqg.rtd",,"StudyData",B68, "PCB","BaseType=Index,Index=1", "Close", "A",,"all",,,,"T")/100,"")</f>
        <v>-0.1329630272522131</v>
      </c>
    </row>
    <row r="69" spans="2:12" x14ac:dyDescent="0.3">
      <c r="B69" t="s">
        <v>58</v>
      </c>
      <c r="C69" s="1" t="str">
        <f>IFERROR(RTD("cqg.rtd", ,"ContractData", B69, "LongDescription",, "T"),"")</f>
        <v>Moderna, Inc.</v>
      </c>
      <c r="D69" s="2">
        <f>IFERROR(RTD("cqg.rtd", ,"ContractData", B69, "LastTrade",, "T"),"")</f>
        <v>118.75</v>
      </c>
      <c r="E69" s="1" t="str">
        <f>IFERROR(RTD("cqg.rtd", ,"ContractData", B69, "NetLastTradeToday",, "T"),"")</f>
        <v/>
      </c>
      <c r="F69" s="3" t="str">
        <f>IFERROR(RTD("cqg.rtd", ,"ContractData",B69, "PerCentNetLastTrade",, "T")/100,"")</f>
        <v/>
      </c>
      <c r="G69" s="1" t="str">
        <f>IFERROR(RTD("cqg.rtd", ,"ContractData", B69, "Open",, "T"),"")</f>
        <v/>
      </c>
      <c r="H69" s="1" t="str">
        <f>IFERROR(RTD("cqg.rtd", ,"ContractData", B69, "High",, "T"),"")</f>
        <v/>
      </c>
      <c r="I69" s="1" t="str">
        <f>IFERROR(RTD("cqg.rtd", ,"ContractData", B69, "Low",, "T"),"")</f>
        <v/>
      </c>
      <c r="J69" s="3" t="str">
        <f>IFERROR(RTD("cqg.rtd",,"StudyData",B69, "PCB","BaseType=Index,Index=1", "Close", "W",,"all",,,,"T")/100,"")</f>
        <v/>
      </c>
      <c r="K69" s="3" t="str">
        <f>IFERROR(RTD("cqg.rtd",,"StudyData",B69, "PCB","BaseType=Index,Index=1", "Close", "M",,"all",,,,"T")/100,"")</f>
        <v/>
      </c>
      <c r="L69" s="3">
        <f>IFERROR(RTD("cqg.rtd",,"StudyData",B69, "PCB","BaseType=Index,Index=1", "Close", "A",,"all",,,,"T")/100,"")</f>
        <v>0.19406737053795872</v>
      </c>
    </row>
    <row r="70" spans="2:12" x14ac:dyDescent="0.3">
      <c r="B70" t="s">
        <v>107</v>
      </c>
      <c r="C70" s="1" t="str">
        <f>IFERROR(RTD("cqg.rtd", ,"ContractData", B70, "LongDescription",, "T"),"")</f>
        <v>Marvell Technology, Inc.</v>
      </c>
      <c r="D70" s="2">
        <f>IFERROR(RTD("cqg.rtd", ,"ContractData", B70, "LastTrade",, "T"),"")</f>
        <v>69.900000000000006</v>
      </c>
      <c r="E70" s="1" t="str">
        <f>IFERROR(RTD("cqg.rtd", ,"ContractData", B70, "NetLastTradeToday",, "T"),"")</f>
        <v/>
      </c>
      <c r="F70" s="3" t="str">
        <f>IFERROR(RTD("cqg.rtd", ,"ContractData",B70, "PerCentNetLastTrade",, "T")/100,"")</f>
        <v/>
      </c>
      <c r="G70" s="1" t="str">
        <f>IFERROR(RTD("cqg.rtd", ,"ContractData", B70, "Open",, "T"),"")</f>
        <v/>
      </c>
      <c r="H70" s="1" t="str">
        <f>IFERROR(RTD("cqg.rtd", ,"ContractData", B70, "High",, "T"),"")</f>
        <v/>
      </c>
      <c r="I70" s="1" t="str">
        <f>IFERROR(RTD("cqg.rtd", ,"ContractData", B70, "Low",, "T"),"")</f>
        <v/>
      </c>
      <c r="J70" s="3" t="str">
        <f>IFERROR(RTD("cqg.rtd",,"StudyData",B70, "PCB","BaseType=Index,Index=1", "Close", "W",,"all",,,,"T")/100,"")</f>
        <v/>
      </c>
      <c r="K70" s="3" t="str">
        <f>IFERROR(RTD("cqg.rtd",,"StudyData",B70, "PCB","BaseType=Index,Index=1", "Close", "M",,"all",,,,"T")/100,"")</f>
        <v/>
      </c>
      <c r="L70" s="3">
        <f>IFERROR(RTD("cqg.rtd",,"StudyData",B70, "PCB","BaseType=Index,Index=1", "Close", "A",,"all",,,,"T")/100,"")</f>
        <v>0.15901177250870507</v>
      </c>
    </row>
    <row r="71" spans="2:12" x14ac:dyDescent="0.3">
      <c r="B71" t="s">
        <v>0</v>
      </c>
      <c r="C71" s="1" t="str">
        <f>IFERROR(RTD("cqg.rtd", ,"ContractData", B71, "LongDescription",, "T"),"")</f>
        <v>Microsoft Corporation</v>
      </c>
      <c r="D71" s="2">
        <f>IFERROR(RTD("cqg.rtd", ,"ContractData", B71, "LastTrade",, "T"),"")</f>
        <v>446.95</v>
      </c>
      <c r="E71" s="1" t="str">
        <f>IFERROR(RTD("cqg.rtd", ,"ContractData", B71, "NetLastTradeToday",, "T"),"")</f>
        <v/>
      </c>
      <c r="F71" s="3" t="str">
        <f>IFERROR(RTD("cqg.rtd", ,"ContractData",B71, "PerCentNetLastTrade",, "T")/100,"")</f>
        <v/>
      </c>
      <c r="G71" s="1" t="str">
        <f>IFERROR(RTD("cqg.rtd", ,"ContractData", B71, "Open",, "T"),"")</f>
        <v/>
      </c>
      <c r="H71" s="1" t="str">
        <f>IFERROR(RTD("cqg.rtd", ,"ContractData", B71, "High",, "T"),"")</f>
        <v/>
      </c>
      <c r="I71" s="1" t="str">
        <f>IFERROR(RTD("cqg.rtd", ,"ContractData", B71, "Low",, "T"),"")</f>
        <v/>
      </c>
      <c r="J71" s="3" t="str">
        <f>IFERROR(RTD("cqg.rtd",,"StudyData",B71, "PCB","BaseType=Index,Index=1", "Close", "W",,"all",,,,"T")/100,"")</f>
        <v/>
      </c>
      <c r="K71" s="3" t="str">
        <f>IFERROR(RTD("cqg.rtd",,"StudyData",B71, "PCB","BaseType=Index,Index=1", "Close", "M",,"all",,,,"T")/100,"")</f>
        <v/>
      </c>
      <c r="L71" s="3">
        <f>IFERROR(RTD("cqg.rtd",,"StudyData",B71, "PCB","BaseType=Index,Index=1", "Close", "A",,"all",,,,"T")/100,"")</f>
        <v>0.18857036485480258</v>
      </c>
    </row>
    <row r="72" spans="2:12" x14ac:dyDescent="0.3">
      <c r="B72" t="s">
        <v>23</v>
      </c>
      <c r="C72" s="1" t="str">
        <f>IFERROR(RTD("cqg.rtd", ,"ContractData", B72, "LongDescription",, "T"),"")</f>
        <v>Micron Technology Inc</v>
      </c>
      <c r="D72" s="2">
        <f>IFERROR(RTD("cqg.rtd", ,"ContractData", B72, "LastTrade",, "T"),"")</f>
        <v>131.53</v>
      </c>
      <c r="E72" s="1" t="str">
        <f>IFERROR(RTD("cqg.rtd", ,"ContractData", B72, "NetLastTradeToday",, "T"),"")</f>
        <v/>
      </c>
      <c r="F72" s="3" t="str">
        <f>IFERROR(RTD("cqg.rtd", ,"ContractData",B72, "PerCentNetLastTrade",, "T")/100,"")</f>
        <v/>
      </c>
      <c r="G72" s="1" t="str">
        <f>IFERROR(RTD("cqg.rtd", ,"ContractData", B72, "Open",, "T"),"")</f>
        <v/>
      </c>
      <c r="H72" s="1" t="str">
        <f>IFERROR(RTD("cqg.rtd", ,"ContractData", B72, "High",, "T"),"")</f>
        <v/>
      </c>
      <c r="I72" s="1" t="str">
        <f>IFERROR(RTD("cqg.rtd", ,"ContractData", B72, "Low",, "T"),"")</f>
        <v/>
      </c>
      <c r="J72" s="3" t="str">
        <f>IFERROR(RTD("cqg.rtd",,"StudyData",B72, "PCB","BaseType=Index,Index=1", "Close", "W",,"all",,,,"T")/100,"")</f>
        <v/>
      </c>
      <c r="K72" s="3" t="str">
        <f>IFERROR(RTD("cqg.rtd",,"StudyData",B72, "PCB","BaseType=Index,Index=1", "Close", "M",,"all",,,,"T")/100,"")</f>
        <v/>
      </c>
      <c r="L72" s="3">
        <f>IFERROR(RTD("cqg.rtd",,"StudyData",B72, "PCB","BaseType=Index,Index=1", "Close", "A",,"all",,,,"T")/100,"")</f>
        <v>0.54124677759550033</v>
      </c>
    </row>
    <row r="73" spans="2:12" x14ac:dyDescent="0.3">
      <c r="B73" t="s">
        <v>10</v>
      </c>
      <c r="C73" s="1" t="str">
        <f>IFERROR(RTD("cqg.rtd", ,"ContractData", B73, "LongDescription",, "T"),"")</f>
        <v>Netflix Inc</v>
      </c>
      <c r="D73" s="2">
        <f>IFERROR(RTD("cqg.rtd", ,"ContractData", B73, "LastTrade",, "T"),"")</f>
        <v>674.88</v>
      </c>
      <c r="E73" s="1" t="str">
        <f>IFERROR(RTD("cqg.rtd", ,"ContractData", B73, "NetLastTradeToday",, "T"),"")</f>
        <v/>
      </c>
      <c r="F73" s="3" t="str">
        <f>IFERROR(RTD("cqg.rtd", ,"ContractData",B73, "PerCentNetLastTrade",, "T")/100,"")</f>
        <v/>
      </c>
      <c r="G73" s="1" t="str">
        <f>IFERROR(RTD("cqg.rtd", ,"ContractData", B73, "Open",, "T"),"")</f>
        <v/>
      </c>
      <c r="H73" s="1" t="str">
        <f>IFERROR(RTD("cqg.rtd", ,"ContractData", B73, "High",, "T"),"")</f>
        <v/>
      </c>
      <c r="I73" s="1" t="str">
        <f>IFERROR(RTD("cqg.rtd", ,"ContractData", B73, "Low",, "T"),"")</f>
        <v/>
      </c>
      <c r="J73" s="3" t="str">
        <f>IFERROR(RTD("cqg.rtd",,"StudyData",B73, "PCB","BaseType=Index,Index=1", "Close", "W",,"all",,,,"T")/100,"")</f>
        <v/>
      </c>
      <c r="K73" s="3" t="str">
        <f>IFERROR(RTD("cqg.rtd",,"StudyData",B73, "PCB","BaseType=Index,Index=1", "Close", "M",,"all",,,,"T")/100,"")</f>
        <v/>
      </c>
      <c r="L73" s="3">
        <f>IFERROR(RTD("cqg.rtd",,"StudyData",B73, "PCB","BaseType=Index,Index=1", "Close", "A",,"all",,,,"T")/100,"")</f>
        <v>0.38613210647387447</v>
      </c>
    </row>
    <row r="74" spans="2:12" x14ac:dyDescent="0.3">
      <c r="B74" t="s">
        <v>2</v>
      </c>
      <c r="C74" s="1" t="str">
        <f>IFERROR(RTD("cqg.rtd", ,"ContractData", B74, "LongDescription",, "T"),"")</f>
        <v>NVIDIA Corp</v>
      </c>
      <c r="D74" s="2">
        <f>IFERROR(RTD("cqg.rtd", ,"ContractData", B74, "LastTrade",, "T"),"")</f>
        <v>123.46000000000001</v>
      </c>
      <c r="E74" s="1" t="str">
        <f>IFERROR(RTD("cqg.rtd", ,"ContractData", B74, "NetLastTradeToday",, "T"),"")</f>
        <v/>
      </c>
      <c r="F74" s="3" t="str">
        <f>IFERROR(RTD("cqg.rtd", ,"ContractData",B74, "PerCentNetLastTrade",, "T")/100,"")</f>
        <v/>
      </c>
      <c r="G74" s="1" t="str">
        <f>IFERROR(RTD("cqg.rtd", ,"ContractData", B74, "Open",, "T"),"")</f>
        <v/>
      </c>
      <c r="H74" s="1" t="str">
        <f>IFERROR(RTD("cqg.rtd", ,"ContractData", B74, "High",, "T"),"")</f>
        <v/>
      </c>
      <c r="I74" s="1" t="str">
        <f>IFERROR(RTD("cqg.rtd", ,"ContractData", B74, "Low",, "T"),"")</f>
        <v/>
      </c>
      <c r="J74" s="3" t="str">
        <f>IFERROR(RTD("cqg.rtd",,"StudyData",B74, "PCB","BaseType=Index,Index=1", "Close", "W",,"all",,,,"T")/100,"")</f>
        <v/>
      </c>
      <c r="K74" s="3" t="str">
        <f>IFERROR(RTD("cqg.rtd",,"StudyData",B74, "PCB","BaseType=Index,Index=1", "Close", "M",,"all",,,,"T")/100,"")</f>
        <v/>
      </c>
      <c r="L74" s="3">
        <f>IFERROR(RTD("cqg.rtd",,"StudyData",B74, "PCB","BaseType=Index,Index=1", "Close", "A",,"all",,,,"T")/100,"")</f>
        <v>1.4947495961227788</v>
      </c>
    </row>
    <row r="75" spans="2:12" x14ac:dyDescent="0.3">
      <c r="B75" t="s">
        <v>41</v>
      </c>
      <c r="C75" s="1" t="str">
        <f>IFERROR(RTD("cqg.rtd", ,"ContractData", B75, "LongDescription",, "T"),"")</f>
        <v>NXP Semiconductors N.V.</v>
      </c>
      <c r="D75" s="2">
        <f>IFERROR(RTD("cqg.rtd", ,"ContractData", B75, "LastTrade",, "T"),"")</f>
        <v>269.09000000000003</v>
      </c>
      <c r="E75" s="1" t="str">
        <f>IFERROR(RTD("cqg.rtd", ,"ContractData", B75, "NetLastTradeToday",, "T"),"")</f>
        <v/>
      </c>
      <c r="F75" s="3" t="str">
        <f>IFERROR(RTD("cqg.rtd", ,"ContractData",B75, "PerCentNetLastTrade",, "T")/100,"")</f>
        <v/>
      </c>
      <c r="G75" s="1" t="str">
        <f>IFERROR(RTD("cqg.rtd", ,"ContractData", B75, "Open",, "T"),"")</f>
        <v/>
      </c>
      <c r="H75" s="1" t="str">
        <f>IFERROR(RTD("cqg.rtd", ,"ContractData", B75, "High",, "T"),"")</f>
        <v/>
      </c>
      <c r="I75" s="1" t="str">
        <f>IFERROR(RTD("cqg.rtd", ,"ContractData", B75, "Low",, "T"),"")</f>
        <v/>
      </c>
      <c r="J75" s="3" t="str">
        <f>IFERROR(RTD("cqg.rtd",,"StudyData",B75, "PCB","BaseType=Index,Index=1", "Close", "W",,"all",,,,"T")/100,"")</f>
        <v/>
      </c>
      <c r="K75" s="3" t="str">
        <f>IFERROR(RTD("cqg.rtd",,"StudyData",B75, "PCB","BaseType=Index,Index=1", "Close", "M",,"all",,,,"T")/100,"")</f>
        <v/>
      </c>
      <c r="L75" s="3">
        <f>IFERROR(RTD("cqg.rtd",,"StudyData",B75, "PCB","BaseType=Index,Index=1", "Close", "A",,"all",,,,"T")/100,"")</f>
        <v>0.17158655520724497</v>
      </c>
    </row>
    <row r="76" spans="2:12" x14ac:dyDescent="0.3">
      <c r="B76" t="s">
        <v>73</v>
      </c>
      <c r="C76" s="1" t="str">
        <f>IFERROR(RTD("cqg.rtd", ,"ContractData", B76, "LongDescription",, "T"),"")</f>
        <v>Old Dominion Freight Line Inc</v>
      </c>
      <c r="D76" s="2">
        <f>IFERROR(RTD("cqg.rtd", ,"ContractData", B76, "LastTrade",, "T"),"")</f>
        <v>176.6</v>
      </c>
      <c r="E76" s="1" t="str">
        <f>IFERROR(RTD("cqg.rtd", ,"ContractData", B76, "NetLastTradeToday",, "T"),"")</f>
        <v/>
      </c>
      <c r="F76" s="3" t="str">
        <f>IFERROR(RTD("cqg.rtd", ,"ContractData",B76, "PerCentNetLastTrade",, "T")/100,"")</f>
        <v/>
      </c>
      <c r="G76" s="1" t="str">
        <f>IFERROR(RTD("cqg.rtd", ,"ContractData", B76, "Open",, "T"),"")</f>
        <v/>
      </c>
      <c r="H76" s="1" t="str">
        <f>IFERROR(RTD("cqg.rtd", ,"ContractData", B76, "High",, "T"),"")</f>
        <v/>
      </c>
      <c r="I76" s="1" t="str">
        <f>IFERROR(RTD("cqg.rtd", ,"ContractData", B76, "Low",, "T"),"")</f>
        <v/>
      </c>
      <c r="J76" s="3" t="str">
        <f>IFERROR(RTD("cqg.rtd",,"StudyData",B76, "PCB","BaseType=Index,Index=1", "Close", "W",,"all",,,,"T")/100,"")</f>
        <v/>
      </c>
      <c r="K76" s="3" t="str">
        <f>IFERROR(RTD("cqg.rtd",,"StudyData",B76, "PCB","BaseType=Index,Index=1", "Close", "M",,"all",,,,"T")/100,"")</f>
        <v/>
      </c>
      <c r="L76" s="3">
        <f>IFERROR(RTD("cqg.rtd",,"StudyData",B76, "PCB","BaseType=Index,Index=1", "Close", "A",,"all",,,,"T")/100,"")</f>
        <v>-0.12858975624198166</v>
      </c>
    </row>
    <row r="77" spans="2:12" x14ac:dyDescent="0.3">
      <c r="B77" t="s">
        <v>77</v>
      </c>
      <c r="C77" s="1" t="str">
        <f>IFERROR(RTD("cqg.rtd", ,"ContractData", B77, "LongDescription",, "T"),"")</f>
        <v>ON Semiconductor Corp</v>
      </c>
      <c r="D77" s="2">
        <f>IFERROR(RTD("cqg.rtd", ,"ContractData", B77, "LastTrade",, "T"),"")</f>
        <v>68.55</v>
      </c>
      <c r="E77" s="1" t="str">
        <f>IFERROR(RTD("cqg.rtd", ,"ContractData", B77, "NetLastTradeToday",, "T"),"")</f>
        <v/>
      </c>
      <c r="F77" s="3" t="str">
        <f>IFERROR(RTD("cqg.rtd", ,"ContractData",B77, "PerCentNetLastTrade",, "T")/100,"")</f>
        <v/>
      </c>
      <c r="G77" s="1" t="str">
        <f>IFERROR(RTD("cqg.rtd", ,"ContractData", B77, "Open",, "T"),"")</f>
        <v/>
      </c>
      <c r="H77" s="1" t="str">
        <f>IFERROR(RTD("cqg.rtd", ,"ContractData", B77, "High",, "T"),"")</f>
        <v/>
      </c>
      <c r="I77" s="1" t="str">
        <f>IFERROR(RTD("cqg.rtd", ,"ContractData", B77, "Low",, "T"),"")</f>
        <v/>
      </c>
      <c r="J77" s="3" t="str">
        <f>IFERROR(RTD("cqg.rtd",,"StudyData",B77, "PCB","BaseType=Index,Index=1", "Close", "W",,"all",,,,"T")/100,"")</f>
        <v/>
      </c>
      <c r="K77" s="3" t="str">
        <f>IFERROR(RTD("cqg.rtd",,"StudyData",B77, "PCB","BaseType=Index,Index=1", "Close", "M",,"all",,,,"T")/100,"")</f>
        <v/>
      </c>
      <c r="L77" s="3">
        <f>IFERROR(RTD("cqg.rtd",,"StudyData",B77, "PCB","BaseType=Index,Index=1", "Close", "A",,"all",,,,"T")/100,"")</f>
        <v>-0.17933676523404768</v>
      </c>
    </row>
    <row r="78" spans="2:12" x14ac:dyDescent="0.3">
      <c r="B78" t="s">
        <v>45</v>
      </c>
      <c r="C78" s="1" t="str">
        <f>IFERROR(RTD("cqg.rtd", ,"ContractData", B78, "LongDescription",, "T"),"")</f>
        <v>OReilly Automotive Inc</v>
      </c>
      <c r="D78" s="2">
        <f>IFERROR(RTD("cqg.rtd", ,"ContractData", B78, "LastTrade",, "T"),"")</f>
        <v>1056.06</v>
      </c>
      <c r="E78" s="1" t="str">
        <f>IFERROR(RTD("cqg.rtd", ,"ContractData", B78, "NetLastTradeToday",, "T"),"")</f>
        <v/>
      </c>
      <c r="F78" s="3" t="str">
        <f>IFERROR(RTD("cqg.rtd", ,"ContractData",B78, "PerCentNetLastTrade",, "T")/100,"")</f>
        <v/>
      </c>
      <c r="G78" s="1" t="str">
        <f>IFERROR(RTD("cqg.rtd", ,"ContractData", B78, "Open",, "T"),"")</f>
        <v/>
      </c>
      <c r="H78" s="1" t="str">
        <f>IFERROR(RTD("cqg.rtd", ,"ContractData", B78, "High",, "T"),"")</f>
        <v/>
      </c>
      <c r="I78" s="1" t="str">
        <f>IFERROR(RTD("cqg.rtd", ,"ContractData", B78, "Low",, "T"),"")</f>
        <v/>
      </c>
      <c r="J78" s="3" t="str">
        <f>IFERROR(RTD("cqg.rtd",,"StudyData",B78, "PCB","BaseType=Index,Index=1", "Close", "W",,"all",,,,"T")/100,"")</f>
        <v/>
      </c>
      <c r="K78" s="3" t="str">
        <f>IFERROR(RTD("cqg.rtd",,"StudyData",B78, "PCB","BaseType=Index,Index=1", "Close", "M",,"all",,,,"T")/100,"")</f>
        <v/>
      </c>
      <c r="L78" s="3">
        <f>IFERROR(RTD("cqg.rtd",,"StudyData",B78, "PCB","BaseType=Index,Index=1", "Close", "A",,"all",,,,"T")/100,"")</f>
        <v>0.11154850117884799</v>
      </c>
    </row>
    <row r="79" spans="2:12" x14ac:dyDescent="0.3">
      <c r="B79" t="s">
        <v>31</v>
      </c>
      <c r="C79" s="1" t="str">
        <f>IFERROR(RTD("cqg.rtd", ,"ContractData", B79, "LongDescription",, "T"),"")</f>
        <v>Palo Alto Networks, Inc.</v>
      </c>
      <c r="D79" s="2">
        <f>IFERROR(RTD("cqg.rtd", ,"ContractData", B79, "LastTrade",, "T"),"")</f>
        <v>339.01</v>
      </c>
      <c r="E79" s="1" t="str">
        <f>IFERROR(RTD("cqg.rtd", ,"ContractData", B79, "NetLastTradeToday",, "T"),"")</f>
        <v/>
      </c>
      <c r="F79" s="3" t="str">
        <f>IFERROR(RTD("cqg.rtd", ,"ContractData",B79, "PerCentNetLastTrade",, "T")/100,"")</f>
        <v/>
      </c>
      <c r="G79" s="1" t="str">
        <f>IFERROR(RTD("cqg.rtd", ,"ContractData", B79, "Open",, "T"),"")</f>
        <v/>
      </c>
      <c r="H79" s="1" t="str">
        <f>IFERROR(RTD("cqg.rtd", ,"ContractData", B79, "High",, "T"),"")</f>
        <v/>
      </c>
      <c r="I79" s="1" t="str">
        <f>IFERROR(RTD("cqg.rtd", ,"ContractData", B79, "Low",, "T"),"")</f>
        <v/>
      </c>
      <c r="J79" s="3" t="str">
        <f>IFERROR(RTD("cqg.rtd",,"StudyData",B79, "PCB","BaseType=Index,Index=1", "Close", "W",,"all",,,,"T")/100,"")</f>
        <v/>
      </c>
      <c r="K79" s="3" t="str">
        <f>IFERROR(RTD("cqg.rtd",,"StudyData",B79, "PCB","BaseType=Index,Index=1", "Close", "M",,"all",,,,"T")/100,"")</f>
        <v/>
      </c>
      <c r="L79" s="3">
        <f>IFERROR(RTD("cqg.rtd",,"StudyData",B79, "PCB","BaseType=Index,Index=1", "Close", "A",,"all",,,,"T")/100,"")</f>
        <v>0.14965409658166032</v>
      </c>
    </row>
    <row r="80" spans="2:12" x14ac:dyDescent="0.3">
      <c r="B80" t="s">
        <v>61</v>
      </c>
      <c r="C80" s="1" t="str">
        <f>IFERROR(RTD("cqg.rtd", ,"ContractData", B80, "LongDescription",, "T"),"")</f>
        <v>Paychex Inc</v>
      </c>
      <c r="D80" s="2">
        <f>IFERROR(RTD("cqg.rtd", ,"ContractData", B80, "LastTrade",, "T"),"")</f>
        <v>118.56</v>
      </c>
      <c r="E80" s="1" t="str">
        <f>IFERROR(RTD("cqg.rtd", ,"ContractData", B80, "NetLastTradeToday",, "T"),"")</f>
        <v/>
      </c>
      <c r="F80" s="3" t="str">
        <f>IFERROR(RTD("cqg.rtd", ,"ContractData",B80, "PerCentNetLastTrade",, "T")/100,"")</f>
        <v/>
      </c>
      <c r="G80" s="1" t="str">
        <f>IFERROR(RTD("cqg.rtd", ,"ContractData", B80, "Open",, "T"),"")</f>
        <v/>
      </c>
      <c r="H80" s="1" t="str">
        <f>IFERROR(RTD("cqg.rtd", ,"ContractData", B80, "High",, "T"),"")</f>
        <v/>
      </c>
      <c r="I80" s="1" t="str">
        <f>IFERROR(RTD("cqg.rtd", ,"ContractData", B80, "Low",, "T"),"")</f>
        <v/>
      </c>
      <c r="J80" s="3" t="str">
        <f>IFERROR(RTD("cqg.rtd",,"StudyData",B80, "PCB","BaseType=Index,Index=1", "Close", "W",,"all",,,,"T")/100,"")</f>
        <v/>
      </c>
      <c r="K80" s="3" t="str">
        <f>IFERROR(RTD("cqg.rtd",,"StudyData",B80, "PCB","BaseType=Index,Index=1", "Close", "M",,"all",,,,"T")/100,"")</f>
        <v/>
      </c>
      <c r="L80" s="3">
        <f>IFERROR(RTD("cqg.rtd",,"StudyData",B80, "PCB","BaseType=Index,Index=1", "Close", "A",,"all",,,,"T")/100,"")</f>
        <v>-4.6175803878767286E-3</v>
      </c>
    </row>
    <row r="81" spans="2:12" x14ac:dyDescent="0.3">
      <c r="B81" t="s">
        <v>50</v>
      </c>
      <c r="C81" s="1" t="str">
        <f>IFERROR(RTD("cqg.rtd", ,"ContractData", B81, "LongDescription",, "T"),"")</f>
        <v>PACCAR Inc</v>
      </c>
      <c r="D81" s="2">
        <f>IFERROR(RTD("cqg.rtd", ,"ContractData", B81, "LastTrade",, "T"),"")</f>
        <v>102.94</v>
      </c>
      <c r="E81" s="1" t="str">
        <f>IFERROR(RTD("cqg.rtd", ,"ContractData", B81, "NetLastTradeToday",, "T"),"")</f>
        <v/>
      </c>
      <c r="F81" s="3" t="str">
        <f>IFERROR(RTD("cqg.rtd", ,"ContractData",B81, "PerCentNetLastTrade",, "T")/100,"")</f>
        <v/>
      </c>
      <c r="G81" s="1" t="str">
        <f>IFERROR(RTD("cqg.rtd", ,"ContractData", B81, "Open",, "T"),"")</f>
        <v/>
      </c>
      <c r="H81" s="1" t="str">
        <f>IFERROR(RTD("cqg.rtd", ,"ContractData", B81, "High",, "T"),"")</f>
        <v/>
      </c>
      <c r="I81" s="1" t="str">
        <f>IFERROR(RTD("cqg.rtd", ,"ContractData", B81, "Low",, "T"),"")</f>
        <v/>
      </c>
      <c r="J81" s="3" t="str">
        <f>IFERROR(RTD("cqg.rtd",,"StudyData",B81, "PCB","BaseType=Index,Index=1", "Close", "W",,"all",,,,"T")/100,"")</f>
        <v/>
      </c>
      <c r="K81" s="3" t="str">
        <f>IFERROR(RTD("cqg.rtd",,"StudyData",B81, "PCB","BaseType=Index,Index=1", "Close", "M",,"all",,,,"T")/100,"")</f>
        <v/>
      </c>
      <c r="L81" s="3">
        <f>IFERROR(RTD("cqg.rtd",,"StudyData",B81, "PCB","BaseType=Index,Index=1", "Close", "A",,"all",,,,"T")/100,"")</f>
        <v>5.4173067076292797E-2</v>
      </c>
    </row>
    <row r="82" spans="2:12" x14ac:dyDescent="0.3">
      <c r="B82" t="s">
        <v>108</v>
      </c>
      <c r="C82" s="1" t="str">
        <f>IFERROR(RTD("cqg.rtd", ,"ContractData", B82, "LongDescription",, "T"),"")</f>
        <v>PDD Holdings Inc.</v>
      </c>
      <c r="D82" s="2">
        <f>IFERROR(RTD("cqg.rtd", ,"ContractData", B82, "LastTrade",, "T"),"")</f>
        <v>132.94999999999999</v>
      </c>
      <c r="E82" s="1" t="str">
        <f>IFERROR(RTD("cqg.rtd", ,"ContractData", B82, "NetLastTradeToday",, "T"),"")</f>
        <v/>
      </c>
      <c r="F82" s="3" t="str">
        <f>IFERROR(RTD("cqg.rtd", ,"ContractData",B82, "PerCentNetLastTrade",, "T")/100,"")</f>
        <v/>
      </c>
      <c r="G82" s="1" t="str">
        <f>IFERROR(RTD("cqg.rtd", ,"ContractData", B82, "Open",, "T"),"")</f>
        <v/>
      </c>
      <c r="H82" s="1" t="str">
        <f>IFERROR(RTD("cqg.rtd", ,"ContractData", B82, "High",, "T"),"")</f>
        <v/>
      </c>
      <c r="I82" s="1" t="str">
        <f>IFERROR(RTD("cqg.rtd", ,"ContractData", B82, "Low",, "T"),"")</f>
        <v/>
      </c>
      <c r="J82" s="3" t="str">
        <f>IFERROR(RTD("cqg.rtd",,"StudyData",B82, "PCB","BaseType=Index,Index=1", "Close", "W",,"all",,,,"T")/100,"")</f>
        <v/>
      </c>
      <c r="K82" s="3" t="str">
        <f>IFERROR(RTD("cqg.rtd",,"StudyData",B82, "PCB","BaseType=Index,Index=1", "Close", "M",,"all",,,,"T")/100,"")</f>
        <v/>
      </c>
      <c r="L82" s="3">
        <f>IFERROR(RTD("cqg.rtd",,"StudyData",B82, "PCB","BaseType=Index,Index=1", "Close", "A",,"all",,,,"T")/100,"")</f>
        <v>-9.1312965620941919E-2</v>
      </c>
    </row>
    <row r="83" spans="2:12" x14ac:dyDescent="0.3">
      <c r="B83" t="s">
        <v>13</v>
      </c>
      <c r="C83" s="1" t="str">
        <f>IFERROR(RTD("cqg.rtd", ,"ContractData", B83, "LongDescription",, "T"),"")</f>
        <v>PepsiCo Inc</v>
      </c>
      <c r="D83" s="2">
        <f>IFERROR(RTD("cqg.rtd", ,"ContractData", B83, "LastTrade",, "T"),"")</f>
        <v>164.93</v>
      </c>
      <c r="E83" s="1" t="str">
        <f>IFERROR(RTD("cqg.rtd", ,"ContractData", B83, "NetLastTradeToday",, "T"),"")</f>
        <v/>
      </c>
      <c r="F83" s="3" t="str">
        <f>IFERROR(RTD("cqg.rtd", ,"ContractData",B83, "PerCentNetLastTrade",, "T")/100,"")</f>
        <v/>
      </c>
      <c r="G83" s="1" t="str">
        <f>IFERROR(RTD("cqg.rtd", ,"ContractData", B83, "Open",, "T"),"")</f>
        <v/>
      </c>
      <c r="H83" s="1" t="str">
        <f>IFERROR(RTD("cqg.rtd", ,"ContractData", B83, "High",, "T"),"")</f>
        <v/>
      </c>
      <c r="I83" s="1" t="str">
        <f>IFERROR(RTD("cqg.rtd", ,"ContractData", B83, "Low",, "T"),"")</f>
        <v/>
      </c>
      <c r="J83" s="3" t="str">
        <f>IFERROR(RTD("cqg.rtd",,"StudyData",B83, "PCB","BaseType=Index,Index=1", "Close", "W",,"all",,,,"T")/100,"")</f>
        <v/>
      </c>
      <c r="K83" s="3" t="str">
        <f>IFERROR(RTD("cqg.rtd",,"StudyData",B83, "PCB","BaseType=Index,Index=1", "Close", "M",,"all",,,,"T")/100,"")</f>
        <v/>
      </c>
      <c r="L83" s="3">
        <f>IFERROR(RTD("cqg.rtd",,"StudyData",B83, "PCB","BaseType=Index,Index=1", "Close", "A",,"all",,,,"T")/100,"")</f>
        <v>-2.8909561940650003E-2</v>
      </c>
    </row>
    <row r="84" spans="2:12" x14ac:dyDescent="0.3">
      <c r="B84" t="s">
        <v>47</v>
      </c>
      <c r="C84" s="1" t="str">
        <f>IFERROR(RTD("cqg.rtd", ,"ContractData", B84, "LongDescription",, "T"),"")</f>
        <v>PayPal Holdings, Inc.</v>
      </c>
      <c r="D84" s="2">
        <f>IFERROR(RTD("cqg.rtd", ,"ContractData", B84, "LastTrade",, "T"),"")</f>
        <v>58.03</v>
      </c>
      <c r="E84" s="1" t="str">
        <f>IFERROR(RTD("cqg.rtd", ,"ContractData", B84, "NetLastTradeToday",, "T"),"")</f>
        <v/>
      </c>
      <c r="F84" s="3" t="str">
        <f>IFERROR(RTD("cqg.rtd", ,"ContractData",B84, "PerCentNetLastTrade",, "T")/100,"")</f>
        <v/>
      </c>
      <c r="G84" s="1" t="str">
        <f>IFERROR(RTD("cqg.rtd", ,"ContractData", B84, "Open",, "T"),"")</f>
        <v/>
      </c>
      <c r="H84" s="1" t="str">
        <f>IFERROR(RTD("cqg.rtd", ,"ContractData", B84, "High",, "T"),"")</f>
        <v/>
      </c>
      <c r="I84" s="1" t="str">
        <f>IFERROR(RTD("cqg.rtd", ,"ContractData", B84, "Low",, "T"),"")</f>
        <v/>
      </c>
      <c r="J84" s="3" t="str">
        <f>IFERROR(RTD("cqg.rtd",,"StudyData",B84, "PCB","BaseType=Index,Index=1", "Close", "W",,"all",,,,"T")/100,"")</f>
        <v/>
      </c>
      <c r="K84" s="3" t="str">
        <f>IFERROR(RTD("cqg.rtd",,"StudyData",B84, "PCB","BaseType=Index,Index=1", "Close", "M",,"all",,,,"T")/100,"")</f>
        <v/>
      </c>
      <c r="L84" s="3">
        <f>IFERROR(RTD("cqg.rtd",,"StudyData",B84, "PCB","BaseType=Index,Index=1", "Close", "A",,"all",,,,"T")/100,"")</f>
        <v>-5.5039895782445891E-2</v>
      </c>
    </row>
    <row r="85" spans="2:12" x14ac:dyDescent="0.3">
      <c r="B85" t="s">
        <v>14</v>
      </c>
      <c r="C85" s="1" t="str">
        <f>IFERROR(RTD("cqg.rtd", ,"ContractData", B85, "LongDescription",, "T"),"")</f>
        <v>QUALCOMM Inc</v>
      </c>
      <c r="D85" s="2">
        <f>IFERROR(RTD("cqg.rtd", ,"ContractData", B85, "LastTrade",, "T"),"")</f>
        <v>199.18</v>
      </c>
      <c r="E85" s="1" t="str">
        <f>IFERROR(RTD("cqg.rtd", ,"ContractData", B85, "NetLastTradeToday",, "T"),"")</f>
        <v/>
      </c>
      <c r="F85" s="3" t="str">
        <f>IFERROR(RTD("cqg.rtd", ,"ContractData",B85, "PerCentNetLastTrade",, "T")/100,"")</f>
        <v/>
      </c>
      <c r="G85" s="1" t="str">
        <f>IFERROR(RTD("cqg.rtd", ,"ContractData", B85, "Open",, "T"),"")</f>
        <v/>
      </c>
      <c r="H85" s="1" t="str">
        <f>IFERROR(RTD("cqg.rtd", ,"ContractData", B85, "High",, "T"),"")</f>
        <v/>
      </c>
      <c r="I85" s="1" t="str">
        <f>IFERROR(RTD("cqg.rtd", ,"ContractData", B85, "Low",, "T"),"")</f>
        <v/>
      </c>
      <c r="J85" s="3" t="str">
        <f>IFERROR(RTD("cqg.rtd",,"StudyData",B85, "PCB","BaseType=Index,Index=1", "Close", "W",,"all",,,,"T")/100,"")</f>
        <v/>
      </c>
      <c r="K85" s="3" t="str">
        <f>IFERROR(RTD("cqg.rtd",,"StudyData",B85, "PCB","BaseType=Index,Index=1", "Close", "M",,"all",,,,"T")/100,"")</f>
        <v/>
      </c>
      <c r="L85" s="3">
        <f>IFERROR(RTD("cqg.rtd",,"StudyData",B85, "PCB","BaseType=Index,Index=1", "Close", "A",,"all",,,,"T")/100,"")</f>
        <v>0.3771693286316809</v>
      </c>
    </row>
    <row r="86" spans="2:12" x14ac:dyDescent="0.3">
      <c r="B86" t="s">
        <v>30</v>
      </c>
      <c r="C86" s="1" t="str">
        <f>IFERROR(RTD("cqg.rtd", ,"ContractData", B86, "LongDescription",, "T"),"")</f>
        <v>Regeneron Pharm Inc</v>
      </c>
      <c r="D86" s="2">
        <f>IFERROR(RTD("cqg.rtd", ,"ContractData", B86, "LastTrade",, "T"),"")</f>
        <v>1051.03</v>
      </c>
      <c r="E86" s="1" t="str">
        <f>IFERROR(RTD("cqg.rtd", ,"ContractData", B86, "NetLastTradeToday",, "T"),"")</f>
        <v/>
      </c>
      <c r="F86" s="3" t="str">
        <f>IFERROR(RTD("cqg.rtd", ,"ContractData",B86, "PerCentNetLastTrade",, "T")/100,"")</f>
        <v/>
      </c>
      <c r="G86" s="1" t="str">
        <f>IFERROR(RTD("cqg.rtd", ,"ContractData", B86, "Open",, "T"),"")</f>
        <v/>
      </c>
      <c r="H86" s="1" t="str">
        <f>IFERROR(RTD("cqg.rtd", ,"ContractData", B86, "High",, "T"),"")</f>
        <v/>
      </c>
      <c r="I86" s="1" t="str">
        <f>IFERROR(RTD("cqg.rtd", ,"ContractData", B86, "Low",, "T"),"")</f>
        <v/>
      </c>
      <c r="J86" s="3" t="str">
        <f>IFERROR(RTD("cqg.rtd",,"StudyData",B86, "PCB","BaseType=Index,Index=1", "Close", "W",,"all",,,,"T")/100,"")</f>
        <v/>
      </c>
      <c r="K86" s="3" t="str">
        <f>IFERROR(RTD("cqg.rtd",,"StudyData",B86, "PCB","BaseType=Index,Index=1", "Close", "M",,"all",,,,"T")/100,"")</f>
        <v/>
      </c>
      <c r="L86" s="3">
        <f>IFERROR(RTD("cqg.rtd",,"StudyData",B86, "PCB","BaseType=Index,Index=1", "Close", "A",,"all",,,,"T")/100,"")</f>
        <v>0.19667763494973187</v>
      </c>
    </row>
    <row r="87" spans="2:12" x14ac:dyDescent="0.3">
      <c r="B87" t="s">
        <v>48</v>
      </c>
      <c r="C87" s="1" t="str">
        <f>IFERROR(RTD("cqg.rtd", ,"ContractData", B87, "LongDescription",, "T"),"")</f>
        <v>Roper Technologies, Inc.</v>
      </c>
      <c r="D87" s="2">
        <f>IFERROR(RTD("cqg.rtd", ,"ContractData", B87, "LastTrade",, "T"),"")</f>
        <v>563.66</v>
      </c>
      <c r="E87" s="1" t="str">
        <f>IFERROR(RTD("cqg.rtd", ,"ContractData", B87, "NetLastTradeToday",, "T"),"")</f>
        <v/>
      </c>
      <c r="F87" s="3" t="str">
        <f>IFERROR(RTD("cqg.rtd", ,"ContractData",B87, "PerCentNetLastTrade",, "T")/100,"")</f>
        <v/>
      </c>
      <c r="G87" s="1" t="str">
        <f>IFERROR(RTD("cqg.rtd", ,"ContractData", B87, "Open",, "T"),"")</f>
        <v/>
      </c>
      <c r="H87" s="1" t="str">
        <f>IFERROR(RTD("cqg.rtd", ,"ContractData", B87, "High",, "T"),"")</f>
        <v/>
      </c>
      <c r="I87" s="1" t="str">
        <f>IFERROR(RTD("cqg.rtd", ,"ContractData", B87, "Low",, "T"),"")</f>
        <v/>
      </c>
      <c r="J87" s="3" t="str">
        <f>IFERROR(RTD("cqg.rtd",,"StudyData",B87, "PCB","BaseType=Index,Index=1", "Close", "W",,"all",,,,"T")/100,"")</f>
        <v/>
      </c>
      <c r="K87" s="3" t="str">
        <f>IFERROR(RTD("cqg.rtd",,"StudyData",B87, "PCB","BaseType=Index,Index=1", "Close", "M",,"all",,,,"T")/100,"")</f>
        <v/>
      </c>
      <c r="L87" s="3">
        <f>IFERROR(RTD("cqg.rtd",,"StudyData",B87, "PCB","BaseType=Index,Index=1", "Close", "A",,"all",,,,"T")/100,"")</f>
        <v>3.3916026193664385E-2</v>
      </c>
    </row>
    <row r="88" spans="2:12" x14ac:dyDescent="0.3">
      <c r="B88" t="s">
        <v>52</v>
      </c>
      <c r="C88" s="1" t="str">
        <f>IFERROR(RTD("cqg.rtd", ,"ContractData", B88, "LongDescription",, "T"),"")</f>
        <v>Ross Stores Inc</v>
      </c>
      <c r="D88" s="2">
        <f>IFERROR(RTD("cqg.rtd", ,"ContractData", B88, "LastTrade",, "T"),"")</f>
        <v>145.35</v>
      </c>
      <c r="E88" s="1" t="str">
        <f>IFERROR(RTD("cqg.rtd", ,"ContractData", B88, "NetLastTradeToday",, "T"),"")</f>
        <v/>
      </c>
      <c r="F88" s="3" t="str">
        <f>IFERROR(RTD("cqg.rtd", ,"ContractData",B88, "PerCentNetLastTrade",, "T")/100,"")</f>
        <v/>
      </c>
      <c r="G88" s="1" t="str">
        <f>IFERROR(RTD("cqg.rtd", ,"ContractData", B88, "Open",, "T"),"")</f>
        <v/>
      </c>
      <c r="H88" s="1" t="str">
        <f>IFERROR(RTD("cqg.rtd", ,"ContractData", B88, "High",, "T"),"")</f>
        <v/>
      </c>
      <c r="I88" s="1" t="str">
        <f>IFERROR(RTD("cqg.rtd", ,"ContractData", B88, "Low",, "T"),"")</f>
        <v/>
      </c>
      <c r="J88" s="3" t="str">
        <f>IFERROR(RTD("cqg.rtd",,"StudyData",B88, "PCB","BaseType=Index,Index=1", "Close", "W",,"all",,,,"T")/100,"")</f>
        <v/>
      </c>
      <c r="K88" s="3" t="str">
        <f>IFERROR(RTD("cqg.rtd",,"StudyData",B88, "PCB","BaseType=Index,Index=1", "Close", "M",,"all",,,,"T")/100,"")</f>
        <v/>
      </c>
      <c r="L88" s="3">
        <f>IFERROR(RTD("cqg.rtd",,"StudyData",B88, "PCB","BaseType=Index,Index=1", "Close", "A",,"all",,,,"T")/100,"")</f>
        <v>5.0075872534142481E-2</v>
      </c>
    </row>
    <row r="89" spans="2:12" x14ac:dyDescent="0.3">
      <c r="B89" t="s">
        <v>36</v>
      </c>
      <c r="C89" s="1" t="str">
        <f>IFERROR(RTD("cqg.rtd", ,"ContractData", B89, "LongDescription",, "T"),"")</f>
        <v>Starbucks Corp</v>
      </c>
      <c r="D89" s="2">
        <f>IFERROR(RTD("cqg.rtd", ,"ContractData", B89, "LastTrade",, "T"),"")</f>
        <v>77.850000000000009</v>
      </c>
      <c r="E89" s="1" t="str">
        <f>IFERROR(RTD("cqg.rtd", ,"ContractData", B89, "NetLastTradeToday",, "T"),"")</f>
        <v/>
      </c>
      <c r="F89" s="3" t="str">
        <f>IFERROR(RTD("cqg.rtd", ,"ContractData",B89, "PerCentNetLastTrade",, "T")/100,"")</f>
        <v/>
      </c>
      <c r="G89" s="1" t="str">
        <f>IFERROR(RTD("cqg.rtd", ,"ContractData", B89, "Open",, "T"),"")</f>
        <v/>
      </c>
      <c r="H89" s="1" t="str">
        <f>IFERROR(RTD("cqg.rtd", ,"ContractData", B89, "High",, "T"),"")</f>
        <v/>
      </c>
      <c r="I89" s="1" t="str">
        <f>IFERROR(RTD("cqg.rtd", ,"ContractData", B89, "Low",, "T"),"")</f>
        <v/>
      </c>
      <c r="J89" s="3" t="str">
        <f>IFERROR(RTD("cqg.rtd",,"StudyData",B89, "PCB","BaseType=Index,Index=1", "Close", "W",,"all",,,,"T")/100,"")</f>
        <v/>
      </c>
      <c r="K89" s="3" t="str">
        <f>IFERROR(RTD("cqg.rtd",,"StudyData",B89, "PCB","BaseType=Index,Index=1", "Close", "M",,"all",,,,"T")/100,"")</f>
        <v/>
      </c>
      <c r="L89" s="3">
        <f>IFERROR(RTD("cqg.rtd",,"StudyData",B89, "PCB","BaseType=Index,Index=1", "Close", "A",,"all",,,,"T")/100,"")</f>
        <v>-0.18914696385793142</v>
      </c>
    </row>
    <row r="90" spans="2:12" x14ac:dyDescent="0.3">
      <c r="B90" t="s">
        <v>35</v>
      </c>
      <c r="C90" s="1" t="str">
        <f>IFERROR(RTD("cqg.rtd", ,"ContractData", B90, "LongDescription",, "T"),"")</f>
        <v>Synopsis</v>
      </c>
      <c r="D90" s="2">
        <f>IFERROR(RTD("cqg.rtd", ,"ContractData", B90, "LastTrade",, "T"),"")</f>
        <v>595.06000000000006</v>
      </c>
      <c r="E90" s="1" t="str">
        <f>IFERROR(RTD("cqg.rtd", ,"ContractData", B90, "NetLastTradeToday",, "T"),"")</f>
        <v/>
      </c>
      <c r="F90" s="3" t="str">
        <f>IFERROR(RTD("cqg.rtd", ,"ContractData",B90, "PerCentNetLastTrade",, "T")/100,"")</f>
        <v/>
      </c>
      <c r="G90" s="1" t="str">
        <f>IFERROR(RTD("cqg.rtd", ,"ContractData", B90, "Open",, "T"),"")</f>
        <v/>
      </c>
      <c r="H90" s="1" t="str">
        <f>IFERROR(RTD("cqg.rtd", ,"ContractData", B90, "High",, "T"),"")</f>
        <v/>
      </c>
      <c r="I90" s="1" t="str">
        <f>IFERROR(RTD("cqg.rtd", ,"ContractData", B90, "Low",, "T"),"")</f>
        <v/>
      </c>
      <c r="J90" s="3" t="str">
        <f>IFERROR(RTD("cqg.rtd",,"StudyData",B90, "PCB","BaseType=Index,Index=1", "Close", "W",,"all",,,,"T")/100,"")</f>
        <v/>
      </c>
      <c r="K90" s="3" t="str">
        <f>IFERROR(RTD("cqg.rtd",,"StudyData",B90, "PCB","BaseType=Index,Index=1", "Close", "M",,"all",,,,"T")/100,"")</f>
        <v/>
      </c>
      <c r="L90" s="3">
        <f>IFERROR(RTD("cqg.rtd",,"StudyData",B90, "PCB","BaseType=Index,Index=1", "Close", "A",,"all",,,,"T")/100,"")</f>
        <v>0.1556582703773477</v>
      </c>
    </row>
    <row r="91" spans="2:12" x14ac:dyDescent="0.3">
      <c r="B91" t="s">
        <v>109</v>
      </c>
      <c r="C91" s="1" t="str">
        <f>IFERROR(RTD("cqg.rtd", ,"ContractData", B91, "LongDescription",, "T"),"")</f>
        <v>Atlassian Corporation Plc</v>
      </c>
      <c r="D91" s="2">
        <f>IFERROR(RTD("cqg.rtd", ,"ContractData", B91, "LastTrade",, "T"),"")</f>
        <v>176.88</v>
      </c>
      <c r="E91" s="1" t="str">
        <f>IFERROR(RTD("cqg.rtd", ,"ContractData", B91, "NetLastTradeToday",, "T"),"")</f>
        <v/>
      </c>
      <c r="F91" s="3" t="str">
        <f>IFERROR(RTD("cqg.rtd", ,"ContractData",B91, "PerCentNetLastTrade",, "T")/100,"")</f>
        <v/>
      </c>
      <c r="G91" s="1" t="str">
        <f>IFERROR(RTD("cqg.rtd", ,"ContractData", B91, "Open",, "T"),"")</f>
        <v/>
      </c>
      <c r="H91" s="1" t="str">
        <f>IFERROR(RTD("cqg.rtd", ,"ContractData", B91, "High",, "T"),"")</f>
        <v/>
      </c>
      <c r="I91" s="1" t="str">
        <f>IFERROR(RTD("cqg.rtd", ,"ContractData", B91, "Low",, "T"),"")</f>
        <v/>
      </c>
      <c r="J91" s="3" t="str">
        <f>IFERROR(RTD("cqg.rtd",,"StudyData",B91, "PCB","BaseType=Index,Index=1", "Close", "W",,"all",,,,"T")/100,"")</f>
        <v/>
      </c>
      <c r="K91" s="3" t="str">
        <f>IFERROR(RTD("cqg.rtd",,"StudyData",B91, "PCB","BaseType=Index,Index=1", "Close", "M",,"all",,,,"T")/100,"")</f>
        <v/>
      </c>
      <c r="L91" s="3">
        <f>IFERROR(RTD("cqg.rtd",,"StudyData",B91, "PCB","BaseType=Index,Index=1", "Close", "A",,"all",,,,"T")/100,"")</f>
        <v>-0.25636929286134708</v>
      </c>
    </row>
    <row r="92" spans="2:12" x14ac:dyDescent="0.3">
      <c r="B92" t="s">
        <v>34</v>
      </c>
      <c r="C92" s="1" t="str">
        <f>IFERROR(RTD("cqg.rtd", ,"ContractData", B92, "LongDescription",, "T"),"")</f>
        <v>T-Mobile US, Inc.</v>
      </c>
      <c r="D92" s="2">
        <f>IFERROR(RTD("cqg.rtd", ,"ContractData", B92, "LastTrade",, "T"),"")</f>
        <v>176.18</v>
      </c>
      <c r="E92" s="1" t="str">
        <f>IFERROR(RTD("cqg.rtd", ,"ContractData", B92, "NetLastTradeToday",, "T"),"")</f>
        <v/>
      </c>
      <c r="F92" s="3" t="str">
        <f>IFERROR(RTD("cqg.rtd", ,"ContractData",B92, "PerCentNetLastTrade",, "T")/100,"")</f>
        <v/>
      </c>
      <c r="G92" s="1" t="str">
        <f>IFERROR(RTD("cqg.rtd", ,"ContractData", B92, "Open",, "T"),"")</f>
        <v/>
      </c>
      <c r="H92" s="1" t="str">
        <f>IFERROR(RTD("cqg.rtd", ,"ContractData", B92, "High",, "T"),"")</f>
        <v/>
      </c>
      <c r="I92" s="1" t="str">
        <f>IFERROR(RTD("cqg.rtd", ,"ContractData", B92, "Low",, "T"),"")</f>
        <v/>
      </c>
      <c r="J92" s="3" t="str">
        <f>IFERROR(RTD("cqg.rtd",,"StudyData",B92, "PCB","BaseType=Index,Index=1", "Close", "W",,"all",,,,"T")/100,"")</f>
        <v/>
      </c>
      <c r="K92" s="3" t="str">
        <f>IFERROR(RTD("cqg.rtd",,"StudyData",B92, "PCB","BaseType=Index,Index=1", "Close", "M",,"all",,,,"T")/100,"")</f>
        <v/>
      </c>
      <c r="L92" s="3">
        <f>IFERROR(RTD("cqg.rtd",,"StudyData",B92, "PCB","BaseType=Index,Index=1", "Close", "A",,"all",,,,"T")/100,"")</f>
        <v>9.8858604128983923E-2</v>
      </c>
    </row>
    <row r="93" spans="2:12" x14ac:dyDescent="0.3">
      <c r="B93" t="s">
        <v>8</v>
      </c>
      <c r="C93" s="1" t="str">
        <f>IFERROR(RTD("cqg.rtd", ,"ContractData", B93, "LongDescription",, "T"),"")</f>
        <v>Tesla Inc.</v>
      </c>
      <c r="D93" s="2">
        <f>IFERROR(RTD("cqg.rtd", ,"ContractData", B93, "LastTrade",, "T"),"")</f>
        <v>197.88</v>
      </c>
      <c r="E93" s="1" t="str">
        <f>IFERROR(RTD("cqg.rtd", ,"ContractData", B93, "NetLastTradeToday",, "T"),"")</f>
        <v/>
      </c>
      <c r="F93" s="3" t="str">
        <f>IFERROR(RTD("cqg.rtd", ,"ContractData",B93, "PerCentNetLastTrade",, "T")/100,"")</f>
        <v/>
      </c>
      <c r="G93" s="1" t="str">
        <f>IFERROR(RTD("cqg.rtd", ,"ContractData", B93, "Open",, "T"),"")</f>
        <v/>
      </c>
      <c r="H93" s="1" t="str">
        <f>IFERROR(RTD("cqg.rtd", ,"ContractData", B93, "High",, "T"),"")</f>
        <v/>
      </c>
      <c r="I93" s="1" t="str">
        <f>IFERROR(RTD("cqg.rtd", ,"ContractData", B93, "Low",, "T"),"")</f>
        <v/>
      </c>
      <c r="J93" s="3" t="str">
        <f>IFERROR(RTD("cqg.rtd",,"StudyData",B93, "PCB","BaseType=Index,Index=1", "Close", "W",,"all",,,,"T")/100,"")</f>
        <v/>
      </c>
      <c r="K93" s="3" t="str">
        <f>IFERROR(RTD("cqg.rtd",,"StudyData",B93, "PCB","BaseType=Index,Index=1", "Close", "M",,"all",,,,"T")/100,"")</f>
        <v/>
      </c>
      <c r="L93" s="3">
        <f>IFERROR(RTD("cqg.rtd",,"StudyData",B93, "PCB","BaseType=Index,Index=1", "Close", "A",,"all",,,,"T")/100,"")</f>
        <v>-0.20363811976819068</v>
      </c>
    </row>
    <row r="94" spans="2:12" x14ac:dyDescent="0.3">
      <c r="B94" t="s">
        <v>110</v>
      </c>
      <c r="C94" s="1" t="str">
        <f>IFERROR(RTD("cqg.rtd", ,"ContractData", B94, "LongDescription",, "T"),"")</f>
        <v>The Trade Desk, Inc. Class A</v>
      </c>
      <c r="D94" s="2">
        <f>IFERROR(RTD("cqg.rtd", ,"ContractData", B94, "LastTrade",, "T"),"")</f>
        <v>97.7</v>
      </c>
      <c r="E94" s="1" t="str">
        <f>IFERROR(RTD("cqg.rtd", ,"ContractData", B94, "NetLastTradeToday",, "T"),"")</f>
        <v/>
      </c>
      <c r="F94" s="3" t="str">
        <f>IFERROR(RTD("cqg.rtd", ,"ContractData",B94, "PerCentNetLastTrade",, "T")/100,"")</f>
        <v/>
      </c>
      <c r="G94" s="1" t="str">
        <f>IFERROR(RTD("cqg.rtd", ,"ContractData", B94, "Open",, "T"),"")</f>
        <v/>
      </c>
      <c r="H94" s="1" t="str">
        <f>IFERROR(RTD("cqg.rtd", ,"ContractData", B94, "High",, "T"),"")</f>
        <v/>
      </c>
      <c r="I94" s="1" t="str">
        <f>IFERROR(RTD("cqg.rtd", ,"ContractData", B94, "Low",, "T"),"")</f>
        <v/>
      </c>
      <c r="J94" s="3" t="str">
        <f>IFERROR(RTD("cqg.rtd",,"StudyData",B94, "PCB","BaseType=Index,Index=1", "Close", "W",,"all",,,,"T")/100,"")</f>
        <v/>
      </c>
      <c r="K94" s="3" t="str">
        <f>IFERROR(RTD("cqg.rtd",,"StudyData",B94, "PCB","BaseType=Index,Index=1", "Close", "M",,"all",,,,"T")/100,"")</f>
        <v/>
      </c>
      <c r="L94" s="3">
        <f>IFERROR(RTD("cqg.rtd",,"StudyData",B94, "PCB","BaseType=Index,Index=1", "Close", "A",,"all",,,,"T")/100,"")</f>
        <v>0.35728182323513052</v>
      </c>
    </row>
    <row r="95" spans="2:12" x14ac:dyDescent="0.3">
      <c r="B95" t="s">
        <v>81</v>
      </c>
      <c r="C95" s="1" t="str">
        <f>IFERROR(RTD("cqg.rtd", ,"ContractData", B95, "LongDescription",, "T"),"")</f>
        <v>Take-Two Interactive Software</v>
      </c>
      <c r="D95" s="2">
        <f>IFERROR(RTD("cqg.rtd", ,"ContractData", B95, "LastTrade",, "T"),"")</f>
        <v>155.49</v>
      </c>
      <c r="E95" s="1" t="str">
        <f>IFERROR(RTD("cqg.rtd", ,"ContractData", B95, "NetLastTradeToday",, "T"),"")</f>
        <v/>
      </c>
      <c r="F95" s="3" t="str">
        <f>IFERROR(RTD("cqg.rtd", ,"ContractData",B95, "PerCentNetLastTrade",, "T")/100,"")</f>
        <v/>
      </c>
      <c r="G95" s="1" t="str">
        <f>IFERROR(RTD("cqg.rtd", ,"ContractData", B95, "Open",, "T"),"")</f>
        <v/>
      </c>
      <c r="H95" s="1" t="str">
        <f>IFERROR(RTD("cqg.rtd", ,"ContractData", B95, "High",, "T"),"")</f>
        <v/>
      </c>
      <c r="I95" s="1" t="str">
        <f>IFERROR(RTD("cqg.rtd", ,"ContractData", B95, "Low",, "T"),"")</f>
        <v/>
      </c>
      <c r="J95" s="3" t="str">
        <f>IFERROR(RTD("cqg.rtd",,"StudyData",B95, "PCB","BaseType=Index,Index=1", "Close", "W",,"all",,,,"T")/100,"")</f>
        <v/>
      </c>
      <c r="K95" s="3" t="str">
        <f>IFERROR(RTD("cqg.rtd",,"StudyData",B95, "PCB","BaseType=Index,Index=1", "Close", "M",,"all",,,,"T")/100,"")</f>
        <v/>
      </c>
      <c r="L95" s="3">
        <f>IFERROR(RTD("cqg.rtd",,"StudyData",B95, "PCB","BaseType=Index,Index=1", "Close", "A",,"all",,,,"T")/100,"")</f>
        <v>-3.3923578751165008E-2</v>
      </c>
    </row>
    <row r="96" spans="2:12" x14ac:dyDescent="0.3">
      <c r="B96" t="s">
        <v>19</v>
      </c>
      <c r="C96" s="1" t="str">
        <f>IFERROR(RTD("cqg.rtd", ,"ContractData", B96, "LongDescription",, "T"),"")</f>
        <v>Texas Instruments Inc</v>
      </c>
      <c r="D96" s="2">
        <f>IFERROR(RTD("cqg.rtd", ,"ContractData", B96, "LastTrade",, "T"),"")</f>
        <v>194.53</v>
      </c>
      <c r="E96" s="1" t="str">
        <f>IFERROR(RTD("cqg.rtd", ,"ContractData", B96, "NetLastTradeToday",, "T"),"")</f>
        <v/>
      </c>
      <c r="F96" s="3" t="str">
        <f>IFERROR(RTD("cqg.rtd", ,"ContractData",B96, "PerCentNetLastTrade",, "T")/100,"")</f>
        <v/>
      </c>
      <c r="G96" s="1" t="str">
        <f>IFERROR(RTD("cqg.rtd", ,"ContractData", B96, "Open",, "T"),"")</f>
        <v/>
      </c>
      <c r="H96" s="1" t="str">
        <f>IFERROR(RTD("cqg.rtd", ,"ContractData", B96, "High",, "T"),"")</f>
        <v/>
      </c>
      <c r="I96" s="1" t="str">
        <f>IFERROR(RTD("cqg.rtd", ,"ContractData", B96, "Low",, "T"),"")</f>
        <v/>
      </c>
      <c r="J96" s="3" t="str">
        <f>IFERROR(RTD("cqg.rtd",,"StudyData",B96, "PCB","BaseType=Index,Index=1", "Close", "W",,"all",,,,"T")/100,"")</f>
        <v/>
      </c>
      <c r="K96" s="3" t="str">
        <f>IFERROR(RTD("cqg.rtd",,"StudyData",B96, "PCB","BaseType=Index,Index=1", "Close", "M",,"all",,,,"T")/100,"")</f>
        <v/>
      </c>
      <c r="L96" s="3">
        <f>IFERROR(RTD("cqg.rtd",,"StudyData",B96, "PCB","BaseType=Index,Index=1", "Close", "A",,"all",,,,"T")/100,"")</f>
        <v>0.1412061480699284</v>
      </c>
    </row>
    <row r="97" spans="2:12" x14ac:dyDescent="0.3">
      <c r="B97" t="s">
        <v>59</v>
      </c>
      <c r="C97" s="1" t="str">
        <f>IFERROR(RTD("cqg.rtd", ,"ContractData", B97, "LongDescription",, "T"),"")</f>
        <v>Verisk Analytics, Inc.</v>
      </c>
      <c r="D97" s="2">
        <f>IFERROR(RTD("cqg.rtd", ,"ContractData", B97, "LastTrade",, "T"),"")</f>
        <v>269.55</v>
      </c>
      <c r="E97" s="1" t="str">
        <f>IFERROR(RTD("cqg.rtd", ,"ContractData", B97, "NetLastTradeToday",, "T"),"")</f>
        <v/>
      </c>
      <c r="F97" s="3" t="str">
        <f>IFERROR(RTD("cqg.rtd", ,"ContractData",B97, "PerCentNetLastTrade",, "T")/100,"")</f>
        <v/>
      </c>
      <c r="G97" s="1" t="str">
        <f>IFERROR(RTD("cqg.rtd", ,"ContractData", B97, "Open",, "T"),"")</f>
        <v/>
      </c>
      <c r="H97" s="1" t="str">
        <f>IFERROR(RTD("cqg.rtd", ,"ContractData", B97, "High",, "T"),"")</f>
        <v/>
      </c>
      <c r="I97" s="1" t="str">
        <f>IFERROR(RTD("cqg.rtd", ,"ContractData", B97, "Low",, "T"),"")</f>
        <v/>
      </c>
      <c r="J97" s="3" t="str">
        <f>IFERROR(RTD("cqg.rtd",,"StudyData",B97, "PCB","BaseType=Index,Index=1", "Close", "W",,"all",,,,"T")/100,"")</f>
        <v/>
      </c>
      <c r="K97" s="3" t="str">
        <f>IFERROR(RTD("cqg.rtd",,"StudyData",B97, "PCB","BaseType=Index,Index=1", "Close", "M",,"all",,,,"T")/100,"")</f>
        <v/>
      </c>
      <c r="L97" s="3">
        <f>IFERROR(RTD("cqg.rtd",,"StudyData",B97, "PCB","BaseType=Index,Index=1", "Close", "A",,"all",,,,"T")/100,"")</f>
        <v>0.12848530519969853</v>
      </c>
    </row>
    <row r="98" spans="2:12" x14ac:dyDescent="0.3">
      <c r="B98" t="s">
        <v>28</v>
      </c>
      <c r="C98" s="1" t="str">
        <f>IFERROR(RTD("cqg.rtd", ,"ContractData", B98, "LongDescription",, "T"),"")</f>
        <v>Vertex Pharmaceuticals Incorporated</v>
      </c>
      <c r="D98" s="2">
        <f>IFERROR(RTD("cqg.rtd", ,"ContractData", B98, "LastTrade",, "T"),"")</f>
        <v>468.72</v>
      </c>
      <c r="E98" s="1" t="str">
        <f>IFERROR(RTD("cqg.rtd", ,"ContractData", B98, "NetLastTradeToday",, "T"),"")</f>
        <v/>
      </c>
      <c r="F98" s="3" t="str">
        <f>IFERROR(RTD("cqg.rtd", ,"ContractData",B98, "PerCentNetLastTrade",, "T")/100,"")</f>
        <v/>
      </c>
      <c r="G98" s="1" t="str">
        <f>IFERROR(RTD("cqg.rtd", ,"ContractData", B98, "Open",, "T"),"")</f>
        <v/>
      </c>
      <c r="H98" s="1" t="str">
        <f>IFERROR(RTD("cqg.rtd", ,"ContractData", B98, "High",, "T"),"")</f>
        <v/>
      </c>
      <c r="I98" s="1" t="str">
        <f>IFERROR(RTD("cqg.rtd", ,"ContractData", B98, "Low",, "T"),"")</f>
        <v/>
      </c>
      <c r="J98" s="3" t="str">
        <f>IFERROR(RTD("cqg.rtd",,"StudyData",B98, "PCB","BaseType=Index,Index=1", "Close", "W",,"all",,,,"T")/100,"")</f>
        <v/>
      </c>
      <c r="K98" s="3" t="str">
        <f>IFERROR(RTD("cqg.rtd",,"StudyData",B98, "PCB","BaseType=Index,Index=1", "Close", "M",,"all",,,,"T")/100,"")</f>
        <v/>
      </c>
      <c r="L98" s="3">
        <f>IFERROR(RTD("cqg.rtd",,"StudyData",B98, "PCB","BaseType=Index,Index=1", "Close", "A",,"all",,,,"T")/100,"")</f>
        <v>0.15195753151957542</v>
      </c>
    </row>
    <row r="99" spans="2:12" x14ac:dyDescent="0.3">
      <c r="B99" t="s">
        <v>84</v>
      </c>
      <c r="C99" s="1" t="str">
        <f>IFERROR(RTD("cqg.rtd", ,"ContractData", B99, "LongDescription",, "T"),"")</f>
        <v>Walgreens Boots Alliance, Inc.</v>
      </c>
      <c r="D99" s="2">
        <f>IFERROR(RTD("cqg.rtd", ,"ContractData", B99, "LastTrade",, "T"),"")</f>
        <v>12.09</v>
      </c>
      <c r="E99" s="1" t="str">
        <f>IFERROR(RTD("cqg.rtd", ,"ContractData", B99, "NetLastTradeToday",, "T"),"")</f>
        <v/>
      </c>
      <c r="F99" s="3" t="str">
        <f>IFERROR(RTD("cqg.rtd", ,"ContractData",B99, "PerCentNetLastTrade",, "T")/100,"")</f>
        <v/>
      </c>
      <c r="G99" s="1" t="str">
        <f>IFERROR(RTD("cqg.rtd", ,"ContractData", B99, "Open",, "T"),"")</f>
        <v/>
      </c>
      <c r="H99" s="1" t="str">
        <f>IFERROR(RTD("cqg.rtd", ,"ContractData", B99, "High",, "T"),"")</f>
        <v/>
      </c>
      <c r="I99" s="1" t="str">
        <f>IFERROR(RTD("cqg.rtd", ,"ContractData", B99, "Low",, "T"),"")</f>
        <v/>
      </c>
      <c r="J99" s="3" t="str">
        <f>IFERROR(RTD("cqg.rtd",,"StudyData",B99, "PCB","BaseType=Index,Index=1", "Close", "W",,"all",,,,"T")/100,"")</f>
        <v/>
      </c>
      <c r="K99" s="3" t="str">
        <f>IFERROR(RTD("cqg.rtd",,"StudyData",B99, "PCB","BaseType=Index,Index=1", "Close", "M",,"all",,,,"T")/100,"")</f>
        <v/>
      </c>
      <c r="L99" s="3">
        <f>IFERROR(RTD("cqg.rtd",,"StudyData",B99, "PCB","BaseType=Index,Index=1", "Close", "A",,"all",,,,"T")/100,"")</f>
        <v>-0.53695901953274605</v>
      </c>
    </row>
    <row r="100" spans="2:12" x14ac:dyDescent="0.3">
      <c r="B100" t="s">
        <v>83</v>
      </c>
      <c r="C100" s="1" t="str">
        <f>IFERROR(RTD("cqg.rtd", ,"ContractData", B100, "LongDescription",, "T"),"")</f>
        <v>Warner Bros. Discovery, Inc. Series A</v>
      </c>
      <c r="D100" s="2">
        <f>IFERROR(RTD("cqg.rtd", ,"ContractData", B100, "LastTrade",, "T"),"")</f>
        <v>7.44</v>
      </c>
      <c r="E100" s="1" t="str">
        <f>IFERROR(RTD("cqg.rtd", ,"ContractData", B100, "NetLastTradeToday",, "T"),"")</f>
        <v/>
      </c>
      <c r="F100" s="3" t="str">
        <f>IFERROR(RTD("cqg.rtd", ,"ContractData",B100, "PerCentNetLastTrade",, "T")/100,"")</f>
        <v/>
      </c>
      <c r="G100" s="1" t="str">
        <f>IFERROR(RTD("cqg.rtd", ,"ContractData", B100, "Open",, "T"),"")</f>
        <v/>
      </c>
      <c r="H100" s="1" t="str">
        <f>IFERROR(RTD("cqg.rtd", ,"ContractData", B100, "High",, "T"),"")</f>
        <v/>
      </c>
      <c r="I100" s="1" t="str">
        <f>IFERROR(RTD("cqg.rtd", ,"ContractData", B100, "Low",, "T"),"")</f>
        <v/>
      </c>
      <c r="J100" s="3" t="str">
        <f>IFERROR(RTD("cqg.rtd",,"StudyData",B100, "PCB","BaseType=Index,Index=1", "Close", "W",,"all",,,,"T")/100,"")</f>
        <v/>
      </c>
      <c r="K100" s="3" t="str">
        <f>IFERROR(RTD("cqg.rtd",,"StudyData",B100, "PCB","BaseType=Index,Index=1", "Close", "M",,"all",,,,"T")/100,"")</f>
        <v/>
      </c>
      <c r="L100" s="3">
        <f>IFERROR(RTD("cqg.rtd",,"StudyData",B100, "PCB","BaseType=Index,Index=1", "Close", "A",,"all",,,,"T")/100,"")</f>
        <v>-0.34622144112478032</v>
      </c>
    </row>
    <row r="101" spans="2:12" x14ac:dyDescent="0.3">
      <c r="B101" t="s">
        <v>111</v>
      </c>
      <c r="C101" s="1" t="str">
        <f>IFERROR(RTD("cqg.rtd", ,"ContractData", B101, "LongDescription",, "T"),"")</f>
        <v>Workday, Inc.</v>
      </c>
      <c r="D101" s="2">
        <f>IFERROR(RTD("cqg.rtd", ,"ContractData", B101, "LastTrade",, "T"),"")</f>
        <v>223.56</v>
      </c>
      <c r="E101" s="1" t="str">
        <f>IFERROR(RTD("cqg.rtd", ,"ContractData", B101, "NetLastTradeToday",, "T"),"")</f>
        <v/>
      </c>
      <c r="F101" s="3" t="str">
        <f>IFERROR(RTD("cqg.rtd", ,"ContractData",B101, "PerCentNetLastTrade",, "T")/100,"")</f>
        <v/>
      </c>
      <c r="G101" s="1" t="str">
        <f>IFERROR(RTD("cqg.rtd", ,"ContractData", B101, "Open",, "T"),"")</f>
        <v/>
      </c>
      <c r="H101" s="1" t="str">
        <f>IFERROR(RTD("cqg.rtd", ,"ContractData", B101, "High",, "T"),"")</f>
        <v/>
      </c>
      <c r="I101" s="1" t="str">
        <f>IFERROR(RTD("cqg.rtd", ,"ContractData", B101, "Low",, "T"),"")</f>
        <v/>
      </c>
      <c r="J101" s="3" t="str">
        <f>IFERROR(RTD("cqg.rtd",,"StudyData",B101, "PCB","BaseType=Index,Index=1", "Close", "W",,"all",,,,"T")/100,"")</f>
        <v/>
      </c>
      <c r="K101" s="3" t="str">
        <f>IFERROR(RTD("cqg.rtd",,"StudyData",B101, "PCB","BaseType=Index,Index=1", "Close", "M",,"all",,,,"T")/100,"")</f>
        <v/>
      </c>
      <c r="L101" s="3">
        <f>IFERROR(RTD("cqg.rtd",,"StudyData",B101, "PCB","BaseType=Index,Index=1", "Close", "A",,"all",,,,"T")/100,"")</f>
        <v>-0.19017604868506846</v>
      </c>
    </row>
    <row r="102" spans="2:12" x14ac:dyDescent="0.3">
      <c r="B102" t="s">
        <v>76</v>
      </c>
      <c r="C102" s="1" t="str">
        <f>IFERROR(RTD("cqg.rtd", ,"ContractData", B102, "LongDescription",, "T"),"")</f>
        <v>Xcel Energy Inc</v>
      </c>
      <c r="D102" s="2">
        <f>IFERROR(RTD("cqg.rtd", ,"ContractData", B102, "LastTrade",, "T"),"")</f>
        <v>53.410000000000004</v>
      </c>
      <c r="E102" s="1" t="str">
        <f>IFERROR(RTD("cqg.rtd", ,"ContractData", B102, "NetLastTradeToday",, "T"),"")</f>
        <v/>
      </c>
      <c r="F102" s="3" t="str">
        <f>IFERROR(RTD("cqg.rtd", ,"ContractData",B102, "PerCentNetLastTrade",, "T")/100,"")</f>
        <v/>
      </c>
      <c r="G102" s="1" t="str">
        <f>IFERROR(RTD("cqg.rtd", ,"ContractData", B102, "Open",, "T"),"")</f>
        <v/>
      </c>
      <c r="H102" s="1" t="str">
        <f>IFERROR(RTD("cqg.rtd", ,"ContractData", B102, "High",, "T"),"")</f>
        <v/>
      </c>
      <c r="I102" s="1" t="str">
        <f>IFERROR(RTD("cqg.rtd", ,"ContractData", B102, "Low",, "T"),"")</f>
        <v/>
      </c>
      <c r="J102" s="3" t="str">
        <f>IFERROR(RTD("cqg.rtd",,"StudyData",B102, "PCB","BaseType=Index,Index=1", "Close", "W",,"all",,,,"T")/100,"")</f>
        <v/>
      </c>
      <c r="K102" s="3" t="str">
        <f>IFERROR(RTD("cqg.rtd",,"StudyData",B102, "PCB","BaseType=Index,Index=1", "Close", "M",,"all",,,,"T")/100,"")</f>
        <v/>
      </c>
      <c r="L102" s="3">
        <f>IFERROR(RTD("cqg.rtd",,"StudyData",B102, "PCB","BaseType=Index,Index=1", "Close", "A",,"all",,,,"T")/100,"")</f>
        <v>-0.13729607494750445</v>
      </c>
    </row>
    <row r="103" spans="2:12" x14ac:dyDescent="0.3">
      <c r="B103" t="s">
        <v>112</v>
      </c>
      <c r="C103" s="1" t="str">
        <f>IFERROR(RTD("cqg.rtd", ,"ContractData", B103, "LongDescription",, "T"),"")</f>
        <v>Zscaler, Inc.</v>
      </c>
      <c r="D103" s="2">
        <f>IFERROR(RTD("cqg.rtd", ,"ContractData", B103, "LastTrade",, "T"),"")</f>
        <v>192.19</v>
      </c>
      <c r="E103" s="1" t="str">
        <f>IFERROR(RTD("cqg.rtd", ,"ContractData", B103, "NetLastTradeToday",, "T"),"")</f>
        <v/>
      </c>
      <c r="F103" s="3" t="str">
        <f>IFERROR(RTD("cqg.rtd", ,"ContractData",B103, "PerCentNetLastTrade",, "T")/100,"")</f>
        <v/>
      </c>
      <c r="G103" s="1" t="str">
        <f>IFERROR(RTD("cqg.rtd", ,"ContractData", B103, "Open",, "T"),"")</f>
        <v/>
      </c>
      <c r="H103" s="1" t="str">
        <f>IFERROR(RTD("cqg.rtd", ,"ContractData", B103, "High",, "T"),"")</f>
        <v/>
      </c>
      <c r="I103" s="1" t="str">
        <f>IFERROR(RTD("cqg.rtd", ,"ContractData", B103, "Low",, "T"),"")</f>
        <v/>
      </c>
      <c r="J103" s="3" t="str">
        <f>IFERROR(RTD("cqg.rtd",,"StudyData",B103, "PCB","BaseType=Index,Index=1", "Close", "W",,"all",,,,"T")/100,"")</f>
        <v/>
      </c>
      <c r="K103" s="3" t="str">
        <f>IFERROR(RTD("cqg.rtd",,"StudyData",B103, "PCB","BaseType=Index,Index=1", "Close", "M",,"all",,,,"T")/100,"")</f>
        <v/>
      </c>
      <c r="L103" s="3">
        <f>IFERROR(RTD("cqg.rtd",,"StudyData",B103, "PCB","BaseType=Index,Index=1", "Close", "A",,"all",,,,"T")/100,"")</f>
        <v>-0.13256002888608054</v>
      </c>
    </row>
    <row r="104" spans="2:12" x14ac:dyDescent="0.3">
      <c r="J104" s="3"/>
      <c r="K104" s="3"/>
      <c r="L104" s="3"/>
    </row>
    <row r="105" spans="2:12" x14ac:dyDescent="0.3">
      <c r="J105" s="3"/>
      <c r="K105" s="3"/>
      <c r="L105" s="3"/>
    </row>
    <row r="106" spans="2:12" x14ac:dyDescent="0.3">
      <c r="J106" s="3"/>
      <c r="K106" s="3"/>
      <c r="L106" s="3"/>
    </row>
    <row r="107" spans="2:12" x14ac:dyDescent="0.3">
      <c r="J107" s="3"/>
      <c r="K107" s="3"/>
      <c r="L107" s="3"/>
    </row>
    <row r="108" spans="2:12" x14ac:dyDescent="0.3">
      <c r="J108" s="3"/>
      <c r="K108" s="3"/>
      <c r="L108" s="3"/>
    </row>
    <row r="109" spans="2:12" x14ac:dyDescent="0.3">
      <c r="J109" s="3"/>
      <c r="K109" s="3"/>
      <c r="L109" s="3"/>
    </row>
    <row r="110" spans="2:12" x14ac:dyDescent="0.3">
      <c r="J110" s="3"/>
      <c r="K110" s="3"/>
      <c r="L110" s="3"/>
    </row>
    <row r="111" spans="2:12" x14ac:dyDescent="0.3">
      <c r="J111" s="3"/>
      <c r="K111" s="3"/>
      <c r="L111" s="3"/>
    </row>
    <row r="112" spans="2:12" x14ac:dyDescent="0.3">
      <c r="J112" s="3"/>
      <c r="K112" s="3"/>
      <c r="L112" s="3"/>
    </row>
    <row r="113" spans="10:12" x14ac:dyDescent="0.3">
      <c r="J113" s="3"/>
      <c r="K113" s="3"/>
      <c r="L113" s="3"/>
    </row>
    <row r="114" spans="10:12" x14ac:dyDescent="0.3">
      <c r="J114" s="3"/>
      <c r="K114" s="3"/>
      <c r="L114" s="3"/>
    </row>
    <row r="115" spans="10:12" x14ac:dyDescent="0.3">
      <c r="J115" s="3"/>
      <c r="K115" s="3"/>
      <c r="L115" s="3"/>
    </row>
    <row r="116" spans="10:12" x14ac:dyDescent="0.3">
      <c r="J116" s="3"/>
      <c r="K116" s="3"/>
      <c r="L116" s="3"/>
    </row>
    <row r="117" spans="10:12" x14ac:dyDescent="0.3">
      <c r="J117" s="3"/>
      <c r="K117" s="3"/>
      <c r="L117" s="3"/>
    </row>
    <row r="118" spans="10:12" x14ac:dyDescent="0.3">
      <c r="J118" s="3"/>
      <c r="K118" s="3"/>
      <c r="L118" s="3"/>
    </row>
    <row r="119" spans="10:12" x14ac:dyDescent="0.3">
      <c r="J119" s="3"/>
      <c r="K119" s="3"/>
      <c r="L119" s="3"/>
    </row>
    <row r="120" spans="10:12" x14ac:dyDescent="0.3">
      <c r="J120" s="3"/>
      <c r="K120" s="3"/>
      <c r="L120" s="3"/>
    </row>
    <row r="121" spans="10:12" x14ac:dyDescent="0.3">
      <c r="J121" s="3"/>
      <c r="K121" s="3"/>
      <c r="L121" s="3"/>
    </row>
    <row r="122" spans="10:12" x14ac:dyDescent="0.3">
      <c r="J122" s="3"/>
      <c r="K122" s="3"/>
      <c r="L122" s="3"/>
    </row>
    <row r="123" spans="10:12" x14ac:dyDescent="0.3">
      <c r="J123" s="3"/>
      <c r="K123" s="3"/>
      <c r="L123" s="3"/>
    </row>
    <row r="124" spans="10:12" x14ac:dyDescent="0.3">
      <c r="J124" s="3"/>
      <c r="K124" s="3"/>
      <c r="L124" s="3"/>
    </row>
    <row r="125" spans="10:12" x14ac:dyDescent="0.3">
      <c r="J125" s="3"/>
      <c r="K125" s="3"/>
      <c r="L125" s="3"/>
    </row>
    <row r="126" spans="10:12" x14ac:dyDescent="0.3">
      <c r="J126" s="3"/>
      <c r="K126" s="3"/>
      <c r="L126" s="3"/>
    </row>
    <row r="127" spans="10:12" x14ac:dyDescent="0.3">
      <c r="J127" s="3"/>
      <c r="K127" s="3"/>
      <c r="L127" s="3"/>
    </row>
    <row r="128" spans="10:12" x14ac:dyDescent="0.3">
      <c r="J128" s="3"/>
      <c r="K128" s="3"/>
      <c r="L128" s="3"/>
    </row>
    <row r="129" spans="10:12" x14ac:dyDescent="0.3">
      <c r="J129" s="3"/>
      <c r="K129" s="3"/>
      <c r="L129" s="3"/>
    </row>
    <row r="130" spans="10:12" x14ac:dyDescent="0.3">
      <c r="J130" s="3"/>
      <c r="K130" s="3"/>
      <c r="L130" s="3"/>
    </row>
    <row r="131" spans="10:12" x14ac:dyDescent="0.3">
      <c r="J131" s="3"/>
      <c r="K131" s="3"/>
      <c r="L131" s="3"/>
    </row>
    <row r="132" spans="10:12" x14ac:dyDescent="0.3">
      <c r="J132" s="3"/>
      <c r="K132" s="3"/>
      <c r="L132" s="3"/>
    </row>
    <row r="133" spans="10:12" x14ac:dyDescent="0.3">
      <c r="J133" s="3"/>
      <c r="K133" s="3"/>
      <c r="L133" s="3"/>
    </row>
    <row r="134" spans="10:12" x14ac:dyDescent="0.3">
      <c r="J134" s="3"/>
      <c r="K134" s="3"/>
      <c r="L134" s="3"/>
    </row>
    <row r="135" spans="10:12" x14ac:dyDescent="0.3">
      <c r="J135" s="3"/>
      <c r="K135" s="3"/>
      <c r="L135" s="3"/>
    </row>
    <row r="136" spans="10:12" x14ac:dyDescent="0.3">
      <c r="J136" s="3"/>
      <c r="K136" s="3"/>
      <c r="L136" s="3"/>
    </row>
    <row r="137" spans="10:12" x14ac:dyDescent="0.3">
      <c r="J137" s="3"/>
      <c r="K137" s="3"/>
      <c r="L137" s="3"/>
    </row>
    <row r="138" spans="10:12" x14ac:dyDescent="0.3">
      <c r="J138" s="3"/>
      <c r="K138" s="3"/>
      <c r="L138" s="3"/>
    </row>
    <row r="139" spans="10:12" x14ac:dyDescent="0.3">
      <c r="J139" s="3"/>
      <c r="K139" s="3"/>
      <c r="L139" s="3"/>
    </row>
    <row r="140" spans="10:12" x14ac:dyDescent="0.3">
      <c r="J140" s="3"/>
      <c r="K140" s="3"/>
      <c r="L140" s="3"/>
    </row>
    <row r="141" spans="10:12" x14ac:dyDescent="0.3">
      <c r="J141" s="3"/>
      <c r="K141" s="3"/>
      <c r="L141" s="3"/>
    </row>
    <row r="142" spans="10:12" x14ac:dyDescent="0.3">
      <c r="J142" s="3"/>
      <c r="K142" s="3"/>
      <c r="L142" s="3"/>
    </row>
    <row r="143" spans="10:12" x14ac:dyDescent="0.3">
      <c r="J143" s="3"/>
      <c r="K143" s="3"/>
      <c r="L143" s="3"/>
    </row>
    <row r="144" spans="10:12" x14ac:dyDescent="0.3">
      <c r="J144" s="3"/>
      <c r="K144" s="3"/>
      <c r="L144" s="3"/>
    </row>
    <row r="145" spans="10:12" x14ac:dyDescent="0.3">
      <c r="J145" s="3"/>
      <c r="K145" s="3"/>
      <c r="L145" s="3"/>
    </row>
    <row r="146" spans="10:12" x14ac:dyDescent="0.3">
      <c r="J146" s="3"/>
      <c r="K146" s="3"/>
      <c r="L146" s="3"/>
    </row>
    <row r="147" spans="10:12" x14ac:dyDescent="0.3">
      <c r="J147" s="3"/>
      <c r="K147" s="3"/>
      <c r="L147" s="3"/>
    </row>
    <row r="148" spans="10:12" x14ac:dyDescent="0.3">
      <c r="J148" s="3"/>
      <c r="K148" s="3"/>
      <c r="L148" s="3"/>
    </row>
    <row r="149" spans="10:12" x14ac:dyDescent="0.3">
      <c r="J149" s="3"/>
      <c r="K149" s="3"/>
      <c r="L149" s="3"/>
    </row>
    <row r="150" spans="10:12" x14ac:dyDescent="0.3">
      <c r="J150" s="3"/>
      <c r="K150" s="3"/>
      <c r="L150" s="3"/>
    </row>
    <row r="151" spans="10:12" x14ac:dyDescent="0.3">
      <c r="J151" s="3"/>
      <c r="K151" s="3"/>
      <c r="L151" s="3"/>
    </row>
    <row r="152" spans="10:12" x14ac:dyDescent="0.3">
      <c r="J152" s="3"/>
      <c r="K152" s="3"/>
      <c r="L152" s="3"/>
    </row>
    <row r="153" spans="10:12" x14ac:dyDescent="0.3">
      <c r="J153" s="3"/>
      <c r="K153" s="3"/>
      <c r="L153" s="3"/>
    </row>
    <row r="154" spans="10:12" x14ac:dyDescent="0.3">
      <c r="J154" s="3"/>
      <c r="K154" s="3"/>
      <c r="L154" s="3"/>
    </row>
    <row r="155" spans="10:12" x14ac:dyDescent="0.3">
      <c r="J155" s="3"/>
      <c r="K155" s="3"/>
      <c r="L155" s="3"/>
    </row>
    <row r="156" spans="10:12" x14ac:dyDescent="0.3">
      <c r="J156" s="3"/>
      <c r="K156" s="3"/>
      <c r="L156" s="3"/>
    </row>
    <row r="157" spans="10:12" x14ac:dyDescent="0.3">
      <c r="J157" s="3"/>
      <c r="K157" s="3"/>
      <c r="L157" s="3"/>
    </row>
    <row r="158" spans="10:12" x14ac:dyDescent="0.3">
      <c r="J158" s="3"/>
      <c r="K158" s="3"/>
      <c r="L158" s="3"/>
    </row>
    <row r="159" spans="10:12" x14ac:dyDescent="0.3">
      <c r="J159" s="3"/>
      <c r="K159" s="3"/>
      <c r="L159" s="3"/>
    </row>
    <row r="160" spans="10:12" x14ac:dyDescent="0.3">
      <c r="J160" s="3"/>
      <c r="K160" s="3"/>
      <c r="L160" s="3"/>
    </row>
    <row r="161" spans="10:12" x14ac:dyDescent="0.3">
      <c r="J161" s="3"/>
      <c r="K161" s="3"/>
      <c r="L161" s="3"/>
    </row>
    <row r="162" spans="10:12" x14ac:dyDescent="0.3">
      <c r="J162" s="3"/>
      <c r="K162" s="3"/>
      <c r="L162" s="3"/>
    </row>
    <row r="163" spans="10:12" x14ac:dyDescent="0.3">
      <c r="J163" s="3"/>
      <c r="K163" s="3"/>
      <c r="L163" s="3"/>
    </row>
    <row r="164" spans="10:12" x14ac:dyDescent="0.3">
      <c r="J164" s="3"/>
      <c r="K164" s="3"/>
      <c r="L164" s="3"/>
    </row>
    <row r="165" spans="10:12" x14ac:dyDescent="0.3">
      <c r="J165" s="3"/>
      <c r="K165" s="3"/>
      <c r="L165" s="3"/>
    </row>
    <row r="166" spans="10:12" x14ac:dyDescent="0.3">
      <c r="J166" s="3"/>
      <c r="K166" s="3"/>
      <c r="L166" s="3"/>
    </row>
    <row r="167" spans="10:12" x14ac:dyDescent="0.3">
      <c r="J167" s="3"/>
      <c r="K167" s="3"/>
      <c r="L167" s="3"/>
    </row>
    <row r="168" spans="10:12" x14ac:dyDescent="0.3">
      <c r="J168" s="3"/>
      <c r="K168" s="3"/>
      <c r="L168" s="3"/>
    </row>
    <row r="169" spans="10:12" x14ac:dyDescent="0.3">
      <c r="J169" s="3"/>
      <c r="K169" s="3"/>
      <c r="L169" s="3"/>
    </row>
    <row r="170" spans="10:12" x14ac:dyDescent="0.3">
      <c r="J170" s="3"/>
      <c r="K170" s="3"/>
      <c r="L170" s="3"/>
    </row>
    <row r="171" spans="10:12" x14ac:dyDescent="0.3">
      <c r="J171" s="3"/>
      <c r="K171" s="3"/>
      <c r="L171" s="3"/>
    </row>
    <row r="172" spans="10:12" x14ac:dyDescent="0.3">
      <c r="J172" s="3"/>
      <c r="K172" s="3"/>
      <c r="L172" s="3"/>
    </row>
    <row r="173" spans="10:12" x14ac:dyDescent="0.3">
      <c r="J173" s="3"/>
      <c r="K173" s="3"/>
      <c r="L173" s="3"/>
    </row>
    <row r="174" spans="10:12" x14ac:dyDescent="0.3">
      <c r="J174" s="3"/>
      <c r="K174" s="3"/>
      <c r="L174" s="3"/>
    </row>
    <row r="175" spans="10:12" x14ac:dyDescent="0.3">
      <c r="J175" s="3"/>
      <c r="K175" s="3"/>
      <c r="L175" s="3"/>
    </row>
    <row r="176" spans="10:12" x14ac:dyDescent="0.3">
      <c r="J176" s="3"/>
      <c r="K176" s="3"/>
      <c r="L176" s="3"/>
    </row>
    <row r="177" spans="10:12" x14ac:dyDescent="0.3">
      <c r="J177" s="3"/>
      <c r="K177" s="3"/>
      <c r="L177" s="3"/>
    </row>
    <row r="178" spans="10:12" x14ac:dyDescent="0.3">
      <c r="J178" s="3"/>
      <c r="K178" s="3"/>
      <c r="L178" s="3"/>
    </row>
    <row r="179" spans="10:12" x14ac:dyDescent="0.3">
      <c r="J179" s="3"/>
      <c r="K179" s="3"/>
      <c r="L179" s="3"/>
    </row>
    <row r="180" spans="10:12" x14ac:dyDescent="0.3">
      <c r="J180" s="3"/>
      <c r="K180" s="3"/>
      <c r="L180" s="3"/>
    </row>
    <row r="181" spans="10:12" x14ac:dyDescent="0.3">
      <c r="J181" s="3"/>
      <c r="K181" s="3"/>
      <c r="L181" s="3"/>
    </row>
    <row r="182" spans="10:12" x14ac:dyDescent="0.3">
      <c r="J182" s="3"/>
      <c r="K182" s="3"/>
      <c r="L182" s="3"/>
    </row>
    <row r="183" spans="10:12" x14ac:dyDescent="0.3">
      <c r="J183" s="3"/>
      <c r="K183" s="3"/>
      <c r="L183" s="3"/>
    </row>
    <row r="184" spans="10:12" x14ac:dyDescent="0.3">
      <c r="J184" s="3"/>
      <c r="K184" s="3"/>
      <c r="L184" s="3"/>
    </row>
    <row r="185" spans="10:12" x14ac:dyDescent="0.3">
      <c r="J185" s="3"/>
      <c r="K185" s="3"/>
      <c r="L185" s="3"/>
    </row>
    <row r="186" spans="10:12" x14ac:dyDescent="0.3">
      <c r="J186" s="3"/>
      <c r="K186" s="3"/>
      <c r="L186" s="3"/>
    </row>
    <row r="187" spans="10:12" x14ac:dyDescent="0.3">
      <c r="J187" s="3"/>
      <c r="K187" s="3"/>
      <c r="L187" s="3"/>
    </row>
    <row r="188" spans="10:12" x14ac:dyDescent="0.3">
      <c r="J188" s="3"/>
      <c r="K188" s="3"/>
      <c r="L188" s="3"/>
    </row>
    <row r="189" spans="10:12" x14ac:dyDescent="0.3">
      <c r="J189" s="3"/>
      <c r="K189" s="3"/>
      <c r="L189" s="3"/>
    </row>
    <row r="190" spans="10:12" x14ac:dyDescent="0.3">
      <c r="J190" s="3"/>
      <c r="K190" s="3"/>
      <c r="L190" s="3"/>
    </row>
    <row r="191" spans="10:12" x14ac:dyDescent="0.3">
      <c r="J191" s="3"/>
      <c r="K191" s="3"/>
      <c r="L191" s="3"/>
    </row>
    <row r="192" spans="10:12" x14ac:dyDescent="0.3">
      <c r="J192" s="3"/>
      <c r="K192" s="3"/>
      <c r="L192" s="3"/>
    </row>
    <row r="193" spans="10:12" x14ac:dyDescent="0.3">
      <c r="J193" s="3"/>
      <c r="K193" s="3"/>
      <c r="L193" s="3"/>
    </row>
    <row r="194" spans="10:12" x14ac:dyDescent="0.3">
      <c r="J194" s="3"/>
      <c r="K194" s="3"/>
      <c r="L194" s="3"/>
    </row>
    <row r="195" spans="10:12" x14ac:dyDescent="0.3">
      <c r="J195" s="3"/>
      <c r="K195" s="3"/>
      <c r="L195" s="3"/>
    </row>
    <row r="196" spans="10:12" x14ac:dyDescent="0.3">
      <c r="J196" s="3"/>
      <c r="K196" s="3"/>
      <c r="L196" s="3"/>
    </row>
    <row r="197" spans="10:12" x14ac:dyDescent="0.3">
      <c r="J197" s="3"/>
      <c r="K197" s="3"/>
      <c r="L197" s="3"/>
    </row>
    <row r="198" spans="10:12" x14ac:dyDescent="0.3">
      <c r="J198" s="3"/>
      <c r="K198" s="3"/>
      <c r="L198" s="3"/>
    </row>
    <row r="199" spans="10:12" x14ac:dyDescent="0.3">
      <c r="J199" s="3"/>
      <c r="K199" s="3"/>
      <c r="L199" s="3"/>
    </row>
    <row r="200" spans="10:12" x14ac:dyDescent="0.3">
      <c r="J200" s="3"/>
      <c r="K200" s="3"/>
      <c r="L200" s="3"/>
    </row>
    <row r="201" spans="10:12" x14ac:dyDescent="0.3">
      <c r="J201" s="3"/>
      <c r="K201" s="3"/>
      <c r="L201" s="3"/>
    </row>
    <row r="202" spans="10:12" x14ac:dyDescent="0.3">
      <c r="J202" s="3"/>
      <c r="K202" s="3"/>
      <c r="L202" s="3"/>
    </row>
    <row r="203" spans="10:12" x14ac:dyDescent="0.3">
      <c r="J203" s="3"/>
      <c r="K203" s="3"/>
      <c r="L203" s="3"/>
    </row>
    <row r="204" spans="10:12" x14ac:dyDescent="0.3">
      <c r="J204" s="3"/>
      <c r="K204" s="3"/>
      <c r="L204" s="3"/>
    </row>
    <row r="205" spans="10:12" x14ac:dyDescent="0.3">
      <c r="J205" s="3"/>
      <c r="K205" s="3"/>
      <c r="L205" s="3"/>
    </row>
    <row r="206" spans="10:12" x14ac:dyDescent="0.3">
      <c r="J206" s="3"/>
      <c r="K206" s="3"/>
      <c r="L206" s="3"/>
    </row>
    <row r="207" spans="10:12" x14ac:dyDescent="0.3">
      <c r="J207" s="3"/>
      <c r="K207" s="3"/>
      <c r="L207" s="3"/>
    </row>
    <row r="208" spans="10:12" x14ac:dyDescent="0.3">
      <c r="J208" s="3"/>
      <c r="K208" s="3"/>
      <c r="L208" s="3"/>
    </row>
    <row r="209" spans="10:12" x14ac:dyDescent="0.3">
      <c r="J209" s="3"/>
      <c r="K209" s="3"/>
      <c r="L209" s="3"/>
    </row>
    <row r="210" spans="10:12" x14ac:dyDescent="0.3">
      <c r="J210" s="3"/>
      <c r="K210" s="3"/>
      <c r="L210" s="3"/>
    </row>
    <row r="211" spans="10:12" x14ac:dyDescent="0.3">
      <c r="J211" s="3"/>
      <c r="K211" s="3"/>
      <c r="L211" s="3"/>
    </row>
    <row r="212" spans="10:12" x14ac:dyDescent="0.3">
      <c r="J212" s="3"/>
      <c r="K212" s="3"/>
      <c r="L212" s="3"/>
    </row>
    <row r="213" spans="10:12" x14ac:dyDescent="0.3">
      <c r="J213" s="3"/>
      <c r="K213" s="3"/>
      <c r="L213" s="3"/>
    </row>
    <row r="214" spans="10:12" x14ac:dyDescent="0.3">
      <c r="J214" s="3"/>
      <c r="K214" s="3"/>
      <c r="L214" s="3"/>
    </row>
    <row r="215" spans="10:12" x14ac:dyDescent="0.3">
      <c r="J215" s="3"/>
      <c r="K215" s="3"/>
      <c r="L215" s="3"/>
    </row>
    <row r="216" spans="10:12" x14ac:dyDescent="0.3">
      <c r="J216" s="3"/>
      <c r="K216" s="3"/>
      <c r="L216" s="3"/>
    </row>
    <row r="217" spans="10:12" x14ac:dyDescent="0.3">
      <c r="J217" s="3"/>
      <c r="K217" s="3"/>
      <c r="L217" s="3"/>
    </row>
    <row r="218" spans="10:12" x14ac:dyDescent="0.3">
      <c r="J218" s="3"/>
      <c r="K218" s="3"/>
      <c r="L218" s="3"/>
    </row>
    <row r="219" spans="10:12" x14ac:dyDescent="0.3">
      <c r="J219" s="3"/>
      <c r="K219" s="3"/>
      <c r="L219" s="3"/>
    </row>
    <row r="220" spans="10:12" x14ac:dyDescent="0.3">
      <c r="J220" s="3"/>
      <c r="K220" s="3"/>
      <c r="L220" s="3"/>
    </row>
    <row r="221" spans="10:12" x14ac:dyDescent="0.3">
      <c r="J221" s="3"/>
      <c r="K221" s="3"/>
      <c r="L221" s="3"/>
    </row>
    <row r="222" spans="10:12" x14ac:dyDescent="0.3">
      <c r="J222" s="3"/>
      <c r="K222" s="3"/>
      <c r="L222" s="3"/>
    </row>
    <row r="223" spans="10:12" x14ac:dyDescent="0.3">
      <c r="J223" s="3"/>
      <c r="K223" s="3"/>
      <c r="L223" s="3"/>
    </row>
    <row r="224" spans="10:12" x14ac:dyDescent="0.3">
      <c r="J224" s="3"/>
      <c r="K224" s="3"/>
      <c r="L224" s="3"/>
    </row>
    <row r="225" spans="10:12" x14ac:dyDescent="0.3">
      <c r="J225" s="3"/>
      <c r="K225" s="3"/>
      <c r="L225" s="3"/>
    </row>
    <row r="226" spans="10:12" x14ac:dyDescent="0.3">
      <c r="J226" s="3"/>
      <c r="K226" s="3"/>
      <c r="L226" s="3"/>
    </row>
    <row r="227" spans="10:12" x14ac:dyDescent="0.3">
      <c r="J227" s="3"/>
      <c r="K227" s="3"/>
      <c r="L227" s="3"/>
    </row>
    <row r="228" spans="10:12" x14ac:dyDescent="0.3">
      <c r="J228" s="3"/>
      <c r="K228" s="3"/>
      <c r="L228" s="3"/>
    </row>
    <row r="229" spans="10:12" x14ac:dyDescent="0.3">
      <c r="J229" s="3"/>
      <c r="K229" s="3"/>
      <c r="L229" s="3"/>
    </row>
    <row r="230" spans="10:12" x14ac:dyDescent="0.3">
      <c r="J230" s="3"/>
      <c r="K230" s="3"/>
      <c r="L230" s="3"/>
    </row>
    <row r="231" spans="10:12" x14ac:dyDescent="0.3">
      <c r="J231" s="3"/>
      <c r="K231" s="3"/>
      <c r="L231" s="3"/>
    </row>
    <row r="232" spans="10:12" x14ac:dyDescent="0.3">
      <c r="J232" s="3"/>
      <c r="K232" s="3"/>
      <c r="L232" s="3"/>
    </row>
    <row r="233" spans="10:12" x14ac:dyDescent="0.3">
      <c r="J233" s="3"/>
      <c r="K233" s="3"/>
      <c r="L233" s="3"/>
    </row>
    <row r="234" spans="10:12" x14ac:dyDescent="0.3">
      <c r="J234" s="3"/>
      <c r="K234" s="3"/>
      <c r="L234" s="3"/>
    </row>
    <row r="235" spans="10:12" x14ac:dyDescent="0.3">
      <c r="J235" s="3"/>
      <c r="K235" s="3"/>
      <c r="L235" s="3"/>
    </row>
    <row r="236" spans="10:12" x14ac:dyDescent="0.3">
      <c r="J236" s="3"/>
      <c r="K236" s="3"/>
      <c r="L236" s="3"/>
    </row>
    <row r="237" spans="10:12" x14ac:dyDescent="0.3">
      <c r="J237" s="3"/>
      <c r="K237" s="3"/>
      <c r="L237" s="3"/>
    </row>
    <row r="238" spans="10:12" x14ac:dyDescent="0.3">
      <c r="J238" s="3"/>
      <c r="K238" s="3"/>
      <c r="L238" s="3"/>
    </row>
    <row r="239" spans="10:12" x14ac:dyDescent="0.3">
      <c r="J239" s="3"/>
      <c r="K239" s="3"/>
      <c r="L239" s="3"/>
    </row>
    <row r="240" spans="10:12" x14ac:dyDescent="0.3">
      <c r="J240" s="3"/>
      <c r="K240" s="3"/>
      <c r="L240" s="3"/>
    </row>
    <row r="241" spans="10:12" x14ac:dyDescent="0.3">
      <c r="J241" s="3"/>
      <c r="K241" s="3"/>
      <c r="L241" s="3"/>
    </row>
    <row r="242" spans="10:12" x14ac:dyDescent="0.3">
      <c r="J242" s="3"/>
      <c r="K242" s="3"/>
      <c r="L242" s="3"/>
    </row>
    <row r="243" spans="10:12" x14ac:dyDescent="0.3">
      <c r="J243" s="3"/>
      <c r="K243" s="3"/>
      <c r="L243" s="3"/>
    </row>
    <row r="244" spans="10:12" x14ac:dyDescent="0.3">
      <c r="J244" s="3"/>
      <c r="K244" s="3"/>
      <c r="L244" s="3"/>
    </row>
    <row r="245" spans="10:12" x14ac:dyDescent="0.3">
      <c r="J245" s="3"/>
      <c r="K245" s="3"/>
      <c r="L245" s="3"/>
    </row>
    <row r="246" spans="10:12" x14ac:dyDescent="0.3">
      <c r="J246" s="3"/>
      <c r="K246" s="3"/>
      <c r="L246" s="3"/>
    </row>
    <row r="247" spans="10:12" x14ac:dyDescent="0.3">
      <c r="J247" s="3"/>
      <c r="K247" s="3"/>
      <c r="L247" s="3"/>
    </row>
    <row r="248" spans="10:12" x14ac:dyDescent="0.3">
      <c r="J248" s="3"/>
      <c r="K248" s="3"/>
      <c r="L248" s="3"/>
    </row>
    <row r="249" spans="10:12" x14ac:dyDescent="0.3">
      <c r="J249" s="3"/>
      <c r="K249" s="3"/>
      <c r="L249" s="3"/>
    </row>
    <row r="250" spans="10:12" x14ac:dyDescent="0.3">
      <c r="J250" s="3"/>
      <c r="K250" s="3"/>
      <c r="L250" s="3"/>
    </row>
    <row r="251" spans="10:12" x14ac:dyDescent="0.3">
      <c r="J251" s="3"/>
      <c r="K251" s="3"/>
      <c r="L251" s="3"/>
    </row>
    <row r="252" spans="10:12" x14ac:dyDescent="0.3">
      <c r="J252" s="3"/>
      <c r="K252" s="3"/>
      <c r="L252" s="3"/>
    </row>
    <row r="253" spans="10:12" x14ac:dyDescent="0.3">
      <c r="J253" s="3"/>
      <c r="K253" s="3"/>
      <c r="L253" s="3"/>
    </row>
    <row r="254" spans="10:12" x14ac:dyDescent="0.3">
      <c r="J254" s="3"/>
      <c r="K254" s="3"/>
      <c r="L254" s="3"/>
    </row>
    <row r="255" spans="10:12" x14ac:dyDescent="0.3">
      <c r="J255" s="3"/>
      <c r="K255" s="3"/>
      <c r="L255" s="3"/>
    </row>
    <row r="256" spans="10:12" x14ac:dyDescent="0.3">
      <c r="J256" s="3"/>
      <c r="K256" s="3"/>
      <c r="L256" s="3"/>
    </row>
    <row r="257" spans="10:12" x14ac:dyDescent="0.3">
      <c r="J257" s="3"/>
      <c r="K257" s="3"/>
      <c r="L257" s="3"/>
    </row>
    <row r="258" spans="10:12" x14ac:dyDescent="0.3">
      <c r="J258" s="3"/>
      <c r="K258" s="3"/>
      <c r="L258" s="3"/>
    </row>
    <row r="259" spans="10:12" x14ac:dyDescent="0.3">
      <c r="J259" s="3"/>
      <c r="K259" s="3"/>
      <c r="L259" s="3"/>
    </row>
    <row r="260" spans="10:12" x14ac:dyDescent="0.3">
      <c r="J260" s="3"/>
      <c r="K260" s="3"/>
      <c r="L260" s="3"/>
    </row>
    <row r="261" spans="10:12" x14ac:dyDescent="0.3">
      <c r="J261" s="3"/>
      <c r="K261" s="3"/>
      <c r="L261" s="3"/>
    </row>
    <row r="262" spans="10:12" x14ac:dyDescent="0.3">
      <c r="J262" s="3"/>
      <c r="K262" s="3"/>
      <c r="L262" s="3"/>
    </row>
    <row r="263" spans="10:12" x14ac:dyDescent="0.3">
      <c r="J263" s="3"/>
      <c r="K263" s="3"/>
      <c r="L263" s="3"/>
    </row>
    <row r="264" spans="10:12" x14ac:dyDescent="0.3">
      <c r="J264" s="3"/>
      <c r="K264" s="3"/>
      <c r="L264" s="3"/>
    </row>
    <row r="265" spans="10:12" x14ac:dyDescent="0.3">
      <c r="J265" s="3"/>
      <c r="K265" s="3"/>
      <c r="L265" s="3"/>
    </row>
    <row r="266" spans="10:12" x14ac:dyDescent="0.3">
      <c r="J266" s="3"/>
      <c r="K266" s="3"/>
      <c r="L266" s="3"/>
    </row>
    <row r="267" spans="10:12" x14ac:dyDescent="0.3">
      <c r="J267" s="3"/>
      <c r="K267" s="3"/>
      <c r="L267" s="3"/>
    </row>
    <row r="268" spans="10:12" x14ac:dyDescent="0.3">
      <c r="J268" s="3"/>
      <c r="K268" s="3"/>
      <c r="L268" s="3"/>
    </row>
    <row r="269" spans="10:12" x14ac:dyDescent="0.3">
      <c r="J269" s="3"/>
      <c r="K269" s="3"/>
      <c r="L269" s="3"/>
    </row>
    <row r="270" spans="10:12" x14ac:dyDescent="0.3">
      <c r="J270" s="3"/>
      <c r="K270" s="3"/>
      <c r="L270" s="3"/>
    </row>
    <row r="271" spans="10:12" x14ac:dyDescent="0.3">
      <c r="J271" s="3"/>
      <c r="K271" s="3"/>
      <c r="L271" s="3"/>
    </row>
    <row r="272" spans="10:12" x14ac:dyDescent="0.3">
      <c r="J272" s="3"/>
      <c r="K272" s="3"/>
      <c r="L272" s="3"/>
    </row>
    <row r="273" spans="10:12" x14ac:dyDescent="0.3">
      <c r="J273" s="3"/>
      <c r="K273" s="3"/>
      <c r="L273" s="3"/>
    </row>
    <row r="274" spans="10:12" x14ac:dyDescent="0.3">
      <c r="J274" s="3"/>
      <c r="K274" s="3"/>
      <c r="L274" s="3"/>
    </row>
    <row r="275" spans="10:12" x14ac:dyDescent="0.3">
      <c r="J275" s="3"/>
      <c r="K275" s="3"/>
      <c r="L275" s="3"/>
    </row>
    <row r="276" spans="10:12" x14ac:dyDescent="0.3">
      <c r="J276" s="3"/>
      <c r="K276" s="3"/>
      <c r="L276" s="3"/>
    </row>
    <row r="277" spans="10:12" x14ac:dyDescent="0.3">
      <c r="J277" s="3"/>
      <c r="K277" s="3"/>
      <c r="L277" s="3"/>
    </row>
    <row r="278" spans="10:12" x14ac:dyDescent="0.3">
      <c r="J278" s="3"/>
      <c r="K278" s="3"/>
      <c r="L278" s="3"/>
    </row>
    <row r="279" spans="10:12" x14ac:dyDescent="0.3">
      <c r="J279" s="3"/>
      <c r="K279" s="3"/>
      <c r="L279" s="3"/>
    </row>
    <row r="280" spans="10:12" x14ac:dyDescent="0.3">
      <c r="J280" s="3"/>
      <c r="K280" s="3"/>
      <c r="L280" s="3"/>
    </row>
    <row r="281" spans="10:12" x14ac:dyDescent="0.3">
      <c r="J281" s="3"/>
      <c r="K281" s="3"/>
      <c r="L281" s="3"/>
    </row>
    <row r="282" spans="10:12" x14ac:dyDescent="0.3">
      <c r="J282" s="3"/>
      <c r="K282" s="3"/>
      <c r="L282" s="3"/>
    </row>
    <row r="283" spans="10:12" x14ac:dyDescent="0.3">
      <c r="J283" s="3"/>
      <c r="K283" s="3"/>
      <c r="L283" s="3"/>
    </row>
    <row r="284" spans="10:12" x14ac:dyDescent="0.3">
      <c r="J284" s="3"/>
      <c r="K284" s="3"/>
      <c r="L284" s="3"/>
    </row>
    <row r="285" spans="10:12" x14ac:dyDescent="0.3">
      <c r="J285" s="3"/>
      <c r="K285" s="3"/>
      <c r="L285" s="3"/>
    </row>
    <row r="286" spans="10:12" x14ac:dyDescent="0.3">
      <c r="J286" s="3"/>
      <c r="K286" s="3"/>
      <c r="L286" s="3"/>
    </row>
    <row r="287" spans="10:12" x14ac:dyDescent="0.3">
      <c r="J287" s="3"/>
      <c r="K287" s="3"/>
      <c r="L287" s="3"/>
    </row>
    <row r="288" spans="10:12" x14ac:dyDescent="0.3">
      <c r="J288" s="3"/>
      <c r="K288" s="3"/>
      <c r="L288" s="3"/>
    </row>
    <row r="289" spans="10:12" x14ac:dyDescent="0.3">
      <c r="J289" s="3"/>
      <c r="K289" s="3"/>
      <c r="L289" s="3"/>
    </row>
    <row r="290" spans="10:12" x14ac:dyDescent="0.3">
      <c r="J290" s="3"/>
      <c r="K290" s="3"/>
      <c r="L290" s="3"/>
    </row>
    <row r="291" spans="10:12" x14ac:dyDescent="0.3">
      <c r="J291" s="3"/>
      <c r="K291" s="3"/>
      <c r="L291" s="3"/>
    </row>
    <row r="292" spans="10:12" x14ac:dyDescent="0.3">
      <c r="J292" s="3"/>
      <c r="K292" s="3"/>
      <c r="L292" s="3"/>
    </row>
    <row r="293" spans="10:12" x14ac:dyDescent="0.3">
      <c r="J293" s="3"/>
      <c r="K293" s="3"/>
      <c r="L293" s="3"/>
    </row>
    <row r="294" spans="10:12" x14ac:dyDescent="0.3">
      <c r="J294" s="3"/>
      <c r="K294" s="3"/>
      <c r="L294" s="3"/>
    </row>
    <row r="295" spans="10:12" x14ac:dyDescent="0.3">
      <c r="J295" s="3"/>
      <c r="K295" s="3"/>
      <c r="L295" s="3"/>
    </row>
    <row r="296" spans="10:12" x14ac:dyDescent="0.3">
      <c r="J296" s="3"/>
      <c r="K296" s="3"/>
      <c r="L296" s="3"/>
    </row>
    <row r="297" spans="10:12" x14ac:dyDescent="0.3">
      <c r="J297" s="3"/>
      <c r="K297" s="3"/>
      <c r="L297" s="3"/>
    </row>
    <row r="298" spans="10:12" x14ac:dyDescent="0.3">
      <c r="J298" s="3"/>
      <c r="K298" s="3"/>
      <c r="L298" s="3"/>
    </row>
    <row r="299" spans="10:12" x14ac:dyDescent="0.3">
      <c r="J299" s="3"/>
      <c r="K299" s="3"/>
      <c r="L299" s="3"/>
    </row>
    <row r="300" spans="10:12" x14ac:dyDescent="0.3">
      <c r="J300" s="3"/>
      <c r="K300" s="3"/>
      <c r="L300" s="3"/>
    </row>
    <row r="301" spans="10:12" x14ac:dyDescent="0.3">
      <c r="J301" s="3"/>
      <c r="K301" s="3"/>
      <c r="L301" s="3"/>
    </row>
    <row r="302" spans="10:12" x14ac:dyDescent="0.3">
      <c r="J302" s="3"/>
      <c r="K302" s="3"/>
      <c r="L302" s="3"/>
    </row>
    <row r="303" spans="10:12" x14ac:dyDescent="0.3">
      <c r="J303" s="3"/>
      <c r="K303" s="3"/>
      <c r="L303" s="3"/>
    </row>
    <row r="304" spans="10:12" x14ac:dyDescent="0.3">
      <c r="J304" s="3"/>
      <c r="K304" s="3"/>
      <c r="L304" s="3"/>
    </row>
    <row r="305" spans="10:12" x14ac:dyDescent="0.3">
      <c r="J305" s="3"/>
      <c r="K305" s="3"/>
      <c r="L305" s="3"/>
    </row>
    <row r="306" spans="10:12" x14ac:dyDescent="0.3">
      <c r="J306" s="3"/>
      <c r="K306" s="3"/>
      <c r="L306" s="3"/>
    </row>
    <row r="307" spans="10:12" x14ac:dyDescent="0.3">
      <c r="J307" s="3"/>
      <c r="K307" s="3"/>
      <c r="L307" s="3"/>
    </row>
    <row r="308" spans="10:12" x14ac:dyDescent="0.3">
      <c r="J308" s="3"/>
      <c r="K308" s="3"/>
      <c r="L308" s="3"/>
    </row>
    <row r="309" spans="10:12" x14ac:dyDescent="0.3">
      <c r="J309" s="3"/>
      <c r="K309" s="3"/>
      <c r="L309" s="3"/>
    </row>
    <row r="310" spans="10:12" x14ac:dyDescent="0.3">
      <c r="J310" s="3"/>
      <c r="K310" s="3"/>
      <c r="L310" s="3"/>
    </row>
    <row r="311" spans="10:12" x14ac:dyDescent="0.3">
      <c r="J311" s="3"/>
      <c r="K311" s="3"/>
      <c r="L311" s="3"/>
    </row>
    <row r="312" spans="10:12" x14ac:dyDescent="0.3">
      <c r="J312" s="3"/>
      <c r="K312" s="3"/>
      <c r="L312" s="3"/>
    </row>
    <row r="313" spans="10:12" x14ac:dyDescent="0.3">
      <c r="J313" s="3"/>
      <c r="K313" s="3"/>
      <c r="L313" s="3"/>
    </row>
    <row r="314" spans="10:12" x14ac:dyDescent="0.3">
      <c r="J314" s="3"/>
      <c r="K314" s="3"/>
      <c r="L314" s="3"/>
    </row>
    <row r="315" spans="10:12" x14ac:dyDescent="0.3">
      <c r="J315" s="3"/>
      <c r="K315" s="3"/>
      <c r="L315" s="3"/>
    </row>
    <row r="316" spans="10:12" x14ac:dyDescent="0.3">
      <c r="J316" s="3"/>
      <c r="K316" s="3"/>
      <c r="L316" s="3"/>
    </row>
    <row r="317" spans="10:12" x14ac:dyDescent="0.3">
      <c r="J317" s="3"/>
      <c r="K317" s="3"/>
      <c r="L317" s="3"/>
    </row>
    <row r="318" spans="10:12" x14ac:dyDescent="0.3">
      <c r="J318" s="3"/>
      <c r="K318" s="3"/>
      <c r="L318" s="3"/>
    </row>
    <row r="319" spans="10:12" x14ac:dyDescent="0.3">
      <c r="J319" s="3"/>
      <c r="K319" s="3"/>
      <c r="L319" s="3"/>
    </row>
    <row r="320" spans="10:12" x14ac:dyDescent="0.3">
      <c r="J320" s="3"/>
      <c r="K320" s="3"/>
      <c r="L320" s="3"/>
    </row>
    <row r="321" spans="10:12" x14ac:dyDescent="0.3">
      <c r="J321" s="3"/>
      <c r="K321" s="3"/>
      <c r="L321" s="3"/>
    </row>
    <row r="322" spans="10:12" x14ac:dyDescent="0.3">
      <c r="J322" s="3"/>
      <c r="K322" s="3"/>
      <c r="L322" s="3"/>
    </row>
    <row r="323" spans="10:12" x14ac:dyDescent="0.3">
      <c r="J323" s="3"/>
      <c r="K323" s="3"/>
      <c r="L323" s="3"/>
    </row>
    <row r="324" spans="10:12" x14ac:dyDescent="0.3">
      <c r="J324" s="3"/>
      <c r="K324" s="3"/>
      <c r="L324" s="3"/>
    </row>
    <row r="325" spans="10:12" x14ac:dyDescent="0.3">
      <c r="J325" s="3"/>
      <c r="K325" s="3"/>
      <c r="L325" s="3"/>
    </row>
    <row r="326" spans="10:12" x14ac:dyDescent="0.3">
      <c r="J326" s="3"/>
      <c r="K326" s="3"/>
      <c r="L326" s="3"/>
    </row>
    <row r="327" spans="10:12" x14ac:dyDescent="0.3">
      <c r="J327" s="3"/>
      <c r="K327" s="3"/>
      <c r="L327" s="3"/>
    </row>
    <row r="328" spans="10:12" x14ac:dyDescent="0.3">
      <c r="J328" s="3"/>
      <c r="K328" s="3"/>
      <c r="L328" s="3"/>
    </row>
    <row r="329" spans="10:12" x14ac:dyDescent="0.3">
      <c r="J329" s="3"/>
      <c r="K329" s="3"/>
      <c r="L329" s="3"/>
    </row>
    <row r="330" spans="10:12" x14ac:dyDescent="0.3">
      <c r="J330" s="3"/>
      <c r="K330" s="3"/>
      <c r="L330" s="3"/>
    </row>
    <row r="331" spans="10:12" x14ac:dyDescent="0.3">
      <c r="J331" s="3"/>
      <c r="K331" s="3"/>
      <c r="L331" s="3"/>
    </row>
    <row r="332" spans="10:12" x14ac:dyDescent="0.3">
      <c r="J332" s="3"/>
      <c r="K332" s="3"/>
      <c r="L332" s="3"/>
    </row>
    <row r="333" spans="10:12" x14ac:dyDescent="0.3">
      <c r="J333" s="3"/>
      <c r="K333" s="3"/>
      <c r="L333" s="3"/>
    </row>
    <row r="334" spans="10:12" x14ac:dyDescent="0.3">
      <c r="J334" s="3"/>
      <c r="K334" s="3"/>
      <c r="L334" s="3"/>
    </row>
    <row r="335" spans="10:12" x14ac:dyDescent="0.3">
      <c r="J335" s="3"/>
      <c r="K335" s="3"/>
      <c r="L335" s="3"/>
    </row>
    <row r="336" spans="10:12" x14ac:dyDescent="0.3">
      <c r="J336" s="3"/>
      <c r="K336" s="3"/>
      <c r="L336" s="3"/>
    </row>
    <row r="337" spans="10:12" x14ac:dyDescent="0.3">
      <c r="J337" s="3"/>
      <c r="K337" s="3"/>
      <c r="L337" s="3"/>
    </row>
    <row r="338" spans="10:12" x14ac:dyDescent="0.3">
      <c r="J338" s="3"/>
      <c r="K338" s="3"/>
      <c r="L338" s="3"/>
    </row>
    <row r="339" spans="10:12" x14ac:dyDescent="0.3">
      <c r="J339" s="3"/>
      <c r="K339" s="3"/>
      <c r="L339" s="3"/>
    </row>
    <row r="340" spans="10:12" x14ac:dyDescent="0.3">
      <c r="J340" s="3"/>
      <c r="K340" s="3"/>
      <c r="L340" s="3"/>
    </row>
    <row r="341" spans="10:12" x14ac:dyDescent="0.3">
      <c r="J341" s="3"/>
      <c r="K341" s="3"/>
      <c r="L341" s="3"/>
    </row>
    <row r="342" spans="10:12" x14ac:dyDescent="0.3">
      <c r="J342" s="3"/>
      <c r="K342" s="3"/>
      <c r="L342" s="3"/>
    </row>
    <row r="343" spans="10:12" x14ac:dyDescent="0.3">
      <c r="J343" s="3"/>
      <c r="K343" s="3"/>
      <c r="L343" s="3"/>
    </row>
    <row r="344" spans="10:12" x14ac:dyDescent="0.3">
      <c r="J344" s="3"/>
      <c r="K344" s="3"/>
      <c r="L344" s="3"/>
    </row>
    <row r="345" spans="10:12" x14ac:dyDescent="0.3">
      <c r="J345" s="3"/>
      <c r="K345" s="3"/>
      <c r="L345" s="3"/>
    </row>
    <row r="346" spans="10:12" x14ac:dyDescent="0.3">
      <c r="J346" s="3"/>
      <c r="K346" s="3"/>
      <c r="L346" s="3"/>
    </row>
    <row r="347" spans="10:12" x14ac:dyDescent="0.3">
      <c r="J347" s="3"/>
      <c r="K347" s="3"/>
      <c r="L347" s="3"/>
    </row>
    <row r="348" spans="10:12" x14ac:dyDescent="0.3">
      <c r="J348" s="3"/>
      <c r="K348" s="3"/>
      <c r="L348" s="3"/>
    </row>
    <row r="349" spans="10:12" x14ac:dyDescent="0.3">
      <c r="J349" s="3"/>
      <c r="K349" s="3"/>
      <c r="L349" s="3"/>
    </row>
    <row r="350" spans="10:12" x14ac:dyDescent="0.3">
      <c r="J350" s="3"/>
      <c r="K350" s="3"/>
      <c r="L350" s="3"/>
    </row>
    <row r="351" spans="10:12" x14ac:dyDescent="0.3">
      <c r="J351" s="3"/>
      <c r="K351" s="3"/>
      <c r="L351" s="3"/>
    </row>
    <row r="352" spans="10:12" x14ac:dyDescent="0.3">
      <c r="J352" s="3"/>
      <c r="K352" s="3"/>
      <c r="L352" s="3"/>
    </row>
    <row r="353" spans="10:12" x14ac:dyDescent="0.3">
      <c r="J353" s="3"/>
      <c r="K353" s="3"/>
      <c r="L353" s="3"/>
    </row>
    <row r="354" spans="10:12" x14ac:dyDescent="0.3">
      <c r="J354" s="3"/>
      <c r="K354" s="3"/>
      <c r="L354" s="3"/>
    </row>
    <row r="355" spans="10:12" x14ac:dyDescent="0.3">
      <c r="J355" s="3"/>
      <c r="K355" s="3"/>
      <c r="L355" s="3"/>
    </row>
    <row r="356" spans="10:12" x14ac:dyDescent="0.3">
      <c r="J356" s="3"/>
      <c r="K356" s="3"/>
      <c r="L356" s="3"/>
    </row>
    <row r="357" spans="10:12" x14ac:dyDescent="0.3">
      <c r="J357" s="3"/>
      <c r="K357" s="3"/>
      <c r="L357" s="3"/>
    </row>
    <row r="358" spans="10:12" x14ac:dyDescent="0.3">
      <c r="J358" s="3"/>
      <c r="K358" s="3"/>
      <c r="L358" s="3"/>
    </row>
    <row r="359" spans="10:12" x14ac:dyDescent="0.3">
      <c r="J359" s="3"/>
      <c r="K359" s="3"/>
      <c r="L359" s="3"/>
    </row>
    <row r="360" spans="10:12" x14ac:dyDescent="0.3">
      <c r="J360" s="3"/>
      <c r="K360" s="3"/>
      <c r="L360" s="3"/>
    </row>
    <row r="361" spans="10:12" x14ac:dyDescent="0.3">
      <c r="J361" s="3"/>
      <c r="K361" s="3"/>
      <c r="L361" s="3"/>
    </row>
    <row r="362" spans="10:12" x14ac:dyDescent="0.3">
      <c r="J362" s="3"/>
      <c r="K362" s="3"/>
      <c r="L362" s="3"/>
    </row>
    <row r="363" spans="10:12" x14ac:dyDescent="0.3">
      <c r="J363" s="3"/>
      <c r="K363" s="3"/>
      <c r="L363" s="3"/>
    </row>
    <row r="364" spans="10:12" x14ac:dyDescent="0.3">
      <c r="J364" s="3"/>
      <c r="K364" s="3"/>
      <c r="L364" s="3"/>
    </row>
    <row r="365" spans="10:12" x14ac:dyDescent="0.3">
      <c r="J365" s="3"/>
      <c r="K365" s="3"/>
      <c r="L365" s="3"/>
    </row>
    <row r="366" spans="10:12" x14ac:dyDescent="0.3">
      <c r="J366" s="3"/>
      <c r="K366" s="3"/>
      <c r="L366" s="3"/>
    </row>
    <row r="367" spans="10:12" x14ac:dyDescent="0.3">
      <c r="J367" s="3"/>
      <c r="K367" s="3"/>
      <c r="L367" s="3"/>
    </row>
    <row r="368" spans="10:12" x14ac:dyDescent="0.3">
      <c r="J368" s="3"/>
      <c r="K368" s="3"/>
      <c r="L368" s="3"/>
    </row>
    <row r="369" spans="10:12" x14ac:dyDescent="0.3">
      <c r="J369" s="3"/>
      <c r="K369" s="3"/>
      <c r="L369" s="3"/>
    </row>
    <row r="370" spans="10:12" x14ac:dyDescent="0.3">
      <c r="J370" s="3"/>
      <c r="K370" s="3"/>
      <c r="L370" s="3"/>
    </row>
    <row r="371" spans="10:12" x14ac:dyDescent="0.3">
      <c r="J371" s="3"/>
      <c r="K371" s="3"/>
      <c r="L371" s="3"/>
    </row>
    <row r="372" spans="10:12" x14ac:dyDescent="0.3">
      <c r="J372" s="3"/>
      <c r="K372" s="3"/>
      <c r="L372" s="3"/>
    </row>
    <row r="373" spans="10:12" x14ac:dyDescent="0.3">
      <c r="J373" s="3"/>
      <c r="K373" s="3"/>
      <c r="L373" s="3"/>
    </row>
    <row r="374" spans="10:12" x14ac:dyDescent="0.3">
      <c r="J374" s="3"/>
      <c r="K374" s="3"/>
      <c r="L374" s="3"/>
    </row>
    <row r="375" spans="10:12" x14ac:dyDescent="0.3">
      <c r="J375" s="3"/>
      <c r="K375" s="3"/>
      <c r="L375" s="3"/>
    </row>
    <row r="376" spans="10:12" x14ac:dyDescent="0.3">
      <c r="J376" s="3"/>
      <c r="K376" s="3"/>
      <c r="L376" s="3"/>
    </row>
    <row r="377" spans="10:12" x14ac:dyDescent="0.3">
      <c r="J377" s="3"/>
      <c r="K377" s="3"/>
      <c r="L377" s="3"/>
    </row>
    <row r="378" spans="10:12" x14ac:dyDescent="0.3">
      <c r="J378" s="3"/>
      <c r="K378" s="3"/>
      <c r="L378" s="3"/>
    </row>
    <row r="379" spans="10:12" x14ac:dyDescent="0.3">
      <c r="J379" s="3"/>
      <c r="K379" s="3"/>
      <c r="L379" s="3"/>
    </row>
    <row r="380" spans="10:12" x14ac:dyDescent="0.3">
      <c r="J380" s="3"/>
      <c r="K380" s="3"/>
      <c r="L380" s="3"/>
    </row>
    <row r="381" spans="10:12" x14ac:dyDescent="0.3">
      <c r="J381" s="3"/>
      <c r="K381" s="3"/>
      <c r="L381" s="3"/>
    </row>
    <row r="382" spans="10:12" x14ac:dyDescent="0.3">
      <c r="J382" s="3"/>
      <c r="K382" s="3"/>
      <c r="L382" s="3"/>
    </row>
    <row r="383" spans="10:12" x14ac:dyDescent="0.3">
      <c r="J383" s="3"/>
      <c r="K383" s="3"/>
      <c r="L383" s="3"/>
    </row>
    <row r="384" spans="10:12" x14ac:dyDescent="0.3">
      <c r="J384" s="3"/>
      <c r="K384" s="3"/>
      <c r="L384" s="3"/>
    </row>
    <row r="385" spans="10:12" x14ac:dyDescent="0.3">
      <c r="J385" s="3"/>
      <c r="K385" s="3"/>
      <c r="L385" s="3"/>
    </row>
    <row r="386" spans="10:12" x14ac:dyDescent="0.3">
      <c r="J386" s="3"/>
      <c r="K386" s="3"/>
      <c r="L386" s="3"/>
    </row>
    <row r="387" spans="10:12" x14ac:dyDescent="0.3">
      <c r="J387" s="3"/>
      <c r="K387" s="3"/>
      <c r="L387" s="3"/>
    </row>
    <row r="388" spans="10:12" x14ac:dyDescent="0.3">
      <c r="J388" s="3"/>
      <c r="K388" s="3"/>
      <c r="L388" s="3"/>
    </row>
    <row r="389" spans="10:12" x14ac:dyDescent="0.3">
      <c r="J389" s="3"/>
      <c r="K389" s="3"/>
      <c r="L389" s="3"/>
    </row>
    <row r="390" spans="10:12" x14ac:dyDescent="0.3">
      <c r="J390" s="3"/>
      <c r="K390" s="3"/>
      <c r="L390" s="3"/>
    </row>
    <row r="391" spans="10:12" x14ac:dyDescent="0.3">
      <c r="J391" s="3"/>
      <c r="K391" s="3"/>
      <c r="L391" s="3"/>
    </row>
    <row r="392" spans="10:12" x14ac:dyDescent="0.3">
      <c r="J392" s="3"/>
      <c r="K392" s="3"/>
      <c r="L392" s="3"/>
    </row>
    <row r="393" spans="10:12" x14ac:dyDescent="0.3">
      <c r="J393" s="3"/>
      <c r="K393" s="3"/>
      <c r="L393" s="3"/>
    </row>
    <row r="394" spans="10:12" x14ac:dyDescent="0.3">
      <c r="J394" s="3"/>
      <c r="K394" s="3"/>
      <c r="L394" s="3"/>
    </row>
    <row r="395" spans="10:12" x14ac:dyDescent="0.3">
      <c r="J395" s="3"/>
      <c r="K395" s="3"/>
      <c r="L395" s="3"/>
    </row>
    <row r="396" spans="10:12" x14ac:dyDescent="0.3">
      <c r="J396" s="3"/>
      <c r="K396" s="3"/>
      <c r="L396" s="3"/>
    </row>
    <row r="397" spans="10:12" x14ac:dyDescent="0.3">
      <c r="J397" s="3"/>
      <c r="K397" s="3"/>
      <c r="L397" s="3"/>
    </row>
    <row r="398" spans="10:12" x14ac:dyDescent="0.3">
      <c r="J398" s="3"/>
      <c r="K398" s="3"/>
      <c r="L398" s="3"/>
    </row>
    <row r="399" spans="10:12" x14ac:dyDescent="0.3">
      <c r="J399" s="3"/>
      <c r="K399" s="3"/>
      <c r="L399" s="3"/>
    </row>
    <row r="400" spans="10:12" x14ac:dyDescent="0.3">
      <c r="J400" s="3"/>
      <c r="K400" s="3"/>
      <c r="L400" s="3"/>
    </row>
    <row r="401" spans="10:12" x14ac:dyDescent="0.3">
      <c r="J401" s="3"/>
      <c r="K401" s="3"/>
      <c r="L401" s="3"/>
    </row>
    <row r="402" spans="10:12" x14ac:dyDescent="0.3">
      <c r="J402" s="3"/>
      <c r="K402" s="3"/>
      <c r="L402" s="3"/>
    </row>
    <row r="403" spans="10:12" x14ac:dyDescent="0.3">
      <c r="J403" s="3"/>
      <c r="K403" s="3"/>
      <c r="L403" s="3"/>
    </row>
    <row r="404" spans="10:12" x14ac:dyDescent="0.3">
      <c r="J404" s="3"/>
      <c r="K404" s="3"/>
      <c r="L404" s="3"/>
    </row>
    <row r="405" spans="10:12" x14ac:dyDescent="0.3">
      <c r="J405" s="3"/>
      <c r="K405" s="3"/>
      <c r="L405" s="3"/>
    </row>
    <row r="406" spans="10:12" x14ac:dyDescent="0.3">
      <c r="J406" s="3"/>
      <c r="K406" s="3"/>
      <c r="L406" s="3"/>
    </row>
    <row r="407" spans="10:12" x14ac:dyDescent="0.3">
      <c r="J407" s="3"/>
      <c r="K407" s="3"/>
      <c r="L407" s="3"/>
    </row>
    <row r="408" spans="10:12" x14ac:dyDescent="0.3">
      <c r="J408" s="3"/>
      <c r="K408" s="3"/>
      <c r="L408" s="3"/>
    </row>
    <row r="409" spans="10:12" x14ac:dyDescent="0.3">
      <c r="J409" s="3"/>
      <c r="K409" s="3"/>
      <c r="L409" s="3"/>
    </row>
    <row r="410" spans="10:12" x14ac:dyDescent="0.3">
      <c r="J410" s="3"/>
      <c r="K410" s="3"/>
      <c r="L410" s="3"/>
    </row>
    <row r="411" spans="10:12" x14ac:dyDescent="0.3">
      <c r="J411" s="3"/>
      <c r="K411" s="3"/>
      <c r="L411" s="3"/>
    </row>
    <row r="412" spans="10:12" x14ac:dyDescent="0.3">
      <c r="J412" s="3"/>
      <c r="K412" s="3"/>
      <c r="L412" s="3"/>
    </row>
    <row r="413" spans="10:12" x14ac:dyDescent="0.3">
      <c r="J413" s="3"/>
      <c r="K413" s="3"/>
      <c r="L413" s="3"/>
    </row>
    <row r="414" spans="10:12" x14ac:dyDescent="0.3">
      <c r="J414" s="3"/>
      <c r="K414" s="3"/>
      <c r="L414" s="3"/>
    </row>
    <row r="415" spans="10:12" x14ac:dyDescent="0.3">
      <c r="J415" s="3"/>
      <c r="K415" s="3"/>
      <c r="L415" s="3"/>
    </row>
    <row r="416" spans="10:12" x14ac:dyDescent="0.3">
      <c r="J416" s="3"/>
      <c r="K416" s="3"/>
      <c r="L416" s="3"/>
    </row>
    <row r="417" spans="10:12" x14ac:dyDescent="0.3">
      <c r="J417" s="3"/>
      <c r="K417" s="3"/>
      <c r="L417" s="3"/>
    </row>
    <row r="418" spans="10:12" x14ac:dyDescent="0.3">
      <c r="J418" s="3"/>
      <c r="K418" s="3"/>
      <c r="L418" s="3"/>
    </row>
    <row r="419" spans="10:12" x14ac:dyDescent="0.3">
      <c r="J419" s="3"/>
      <c r="K419" s="3"/>
      <c r="L419" s="3"/>
    </row>
    <row r="420" spans="10:12" x14ac:dyDescent="0.3">
      <c r="J420" s="3"/>
      <c r="K420" s="3"/>
      <c r="L420" s="3"/>
    </row>
    <row r="421" spans="10:12" x14ac:dyDescent="0.3">
      <c r="J421" s="3"/>
      <c r="K421" s="3"/>
      <c r="L421" s="3"/>
    </row>
    <row r="422" spans="10:12" x14ac:dyDescent="0.3">
      <c r="J422" s="3"/>
      <c r="K422" s="3"/>
      <c r="L422" s="3"/>
    </row>
    <row r="423" spans="10:12" x14ac:dyDescent="0.3">
      <c r="J423" s="3"/>
      <c r="K423" s="3"/>
      <c r="L423" s="3"/>
    </row>
    <row r="424" spans="10:12" x14ac:dyDescent="0.3">
      <c r="J424" s="3"/>
      <c r="K424" s="3"/>
      <c r="L424" s="3"/>
    </row>
    <row r="425" spans="10:12" x14ac:dyDescent="0.3">
      <c r="J425" s="3"/>
      <c r="K425" s="3"/>
      <c r="L425" s="3"/>
    </row>
    <row r="426" spans="10:12" x14ac:dyDescent="0.3">
      <c r="J426" s="3"/>
      <c r="K426" s="3"/>
      <c r="L426" s="3"/>
    </row>
    <row r="427" spans="10:12" x14ac:dyDescent="0.3">
      <c r="J427" s="3"/>
      <c r="K427" s="3"/>
      <c r="L427" s="3"/>
    </row>
    <row r="428" spans="10:12" x14ac:dyDescent="0.3">
      <c r="J428" s="3"/>
      <c r="K428" s="3"/>
      <c r="L428" s="3"/>
    </row>
    <row r="429" spans="10:12" x14ac:dyDescent="0.3">
      <c r="J429" s="3"/>
      <c r="K429" s="3"/>
      <c r="L429" s="3"/>
    </row>
    <row r="430" spans="10:12" x14ac:dyDescent="0.3">
      <c r="J430" s="3"/>
      <c r="K430" s="3"/>
      <c r="L430" s="3"/>
    </row>
    <row r="431" spans="10:12" x14ac:dyDescent="0.3">
      <c r="J431" s="3"/>
      <c r="K431" s="3"/>
      <c r="L431" s="3"/>
    </row>
    <row r="432" spans="10:12" x14ac:dyDescent="0.3">
      <c r="J432" s="3"/>
      <c r="K432" s="3"/>
      <c r="L432" s="3"/>
    </row>
    <row r="433" spans="10:12" x14ac:dyDescent="0.3">
      <c r="J433" s="3"/>
      <c r="K433" s="3"/>
      <c r="L433" s="3"/>
    </row>
    <row r="434" spans="10:12" x14ac:dyDescent="0.3">
      <c r="J434" s="3"/>
      <c r="K434" s="3"/>
      <c r="L434" s="3"/>
    </row>
    <row r="435" spans="10:12" x14ac:dyDescent="0.3">
      <c r="J435" s="3"/>
      <c r="K435" s="3"/>
      <c r="L435" s="3"/>
    </row>
    <row r="436" spans="10:12" x14ac:dyDescent="0.3">
      <c r="J436" s="3"/>
      <c r="K436" s="3"/>
      <c r="L436" s="3"/>
    </row>
    <row r="437" spans="10:12" x14ac:dyDescent="0.3">
      <c r="J437" s="3"/>
      <c r="K437" s="3"/>
      <c r="L437" s="3"/>
    </row>
    <row r="438" spans="10:12" x14ac:dyDescent="0.3">
      <c r="J438" s="3"/>
      <c r="K438" s="3"/>
      <c r="L438" s="3"/>
    </row>
    <row r="439" spans="10:12" x14ac:dyDescent="0.3">
      <c r="J439" s="3"/>
      <c r="K439" s="3"/>
      <c r="L439" s="3"/>
    </row>
    <row r="440" spans="10:12" x14ac:dyDescent="0.3">
      <c r="J440" s="3"/>
      <c r="K440" s="3"/>
      <c r="L440" s="3"/>
    </row>
    <row r="441" spans="10:12" x14ac:dyDescent="0.3">
      <c r="J441" s="3"/>
      <c r="K441" s="3"/>
      <c r="L441" s="3"/>
    </row>
    <row r="442" spans="10:12" x14ac:dyDescent="0.3">
      <c r="J442" s="3"/>
      <c r="K442" s="3"/>
      <c r="L442" s="3"/>
    </row>
    <row r="443" spans="10:12" x14ac:dyDescent="0.3">
      <c r="J443" s="3"/>
      <c r="K443" s="3"/>
      <c r="L443" s="3"/>
    </row>
    <row r="444" spans="10:12" x14ac:dyDescent="0.3">
      <c r="J444" s="3"/>
      <c r="K444" s="3"/>
      <c r="L444" s="3"/>
    </row>
    <row r="445" spans="10:12" x14ac:dyDescent="0.3">
      <c r="J445" s="3"/>
      <c r="K445" s="3"/>
      <c r="L445" s="3"/>
    </row>
    <row r="446" spans="10:12" x14ac:dyDescent="0.3">
      <c r="J446" s="3"/>
      <c r="K446" s="3"/>
      <c r="L446" s="3"/>
    </row>
    <row r="447" spans="10:12" x14ac:dyDescent="0.3">
      <c r="J447" s="3"/>
      <c r="K447" s="3"/>
      <c r="L447" s="3"/>
    </row>
    <row r="448" spans="10:12" x14ac:dyDescent="0.3">
      <c r="J448" s="3"/>
      <c r="K448" s="3"/>
      <c r="L448" s="3"/>
    </row>
    <row r="449" spans="10:12" x14ac:dyDescent="0.3">
      <c r="J449" s="3"/>
      <c r="K449" s="3"/>
      <c r="L449" s="3"/>
    </row>
    <row r="450" spans="10:12" x14ac:dyDescent="0.3">
      <c r="J450" s="3"/>
      <c r="K450" s="3"/>
      <c r="L450" s="3"/>
    </row>
    <row r="451" spans="10:12" x14ac:dyDescent="0.3">
      <c r="J451" s="3"/>
      <c r="K451" s="3"/>
      <c r="L451" s="3"/>
    </row>
    <row r="452" spans="10:12" x14ac:dyDescent="0.3">
      <c r="J452" s="3"/>
      <c r="K452" s="3"/>
      <c r="L452" s="3"/>
    </row>
    <row r="453" spans="10:12" x14ac:dyDescent="0.3">
      <c r="J453" s="3"/>
      <c r="K453" s="3"/>
      <c r="L453" s="3"/>
    </row>
    <row r="454" spans="10:12" x14ac:dyDescent="0.3">
      <c r="J454" s="3"/>
      <c r="K454" s="3"/>
      <c r="L454" s="3"/>
    </row>
    <row r="455" spans="10:12" x14ac:dyDescent="0.3">
      <c r="J455" s="3"/>
      <c r="K455" s="3"/>
      <c r="L455" s="3"/>
    </row>
    <row r="456" spans="10:12" x14ac:dyDescent="0.3">
      <c r="J456" s="3"/>
      <c r="K456" s="3"/>
      <c r="L456" s="3"/>
    </row>
    <row r="457" spans="10:12" x14ac:dyDescent="0.3">
      <c r="J457" s="3"/>
      <c r="K457" s="3"/>
      <c r="L457" s="3"/>
    </row>
    <row r="458" spans="10:12" x14ac:dyDescent="0.3">
      <c r="J458" s="3"/>
      <c r="K458" s="3"/>
      <c r="L458" s="3"/>
    </row>
    <row r="459" spans="10:12" x14ac:dyDescent="0.3">
      <c r="J459" s="3"/>
      <c r="K459" s="3"/>
      <c r="L459" s="3"/>
    </row>
    <row r="460" spans="10:12" x14ac:dyDescent="0.3">
      <c r="J460" s="3"/>
      <c r="K460" s="3"/>
      <c r="L460" s="3"/>
    </row>
    <row r="461" spans="10:12" x14ac:dyDescent="0.3">
      <c r="J461" s="3"/>
      <c r="K461" s="3"/>
      <c r="L461" s="3"/>
    </row>
    <row r="462" spans="10:12" x14ac:dyDescent="0.3">
      <c r="J462" s="3"/>
      <c r="K462" s="3"/>
      <c r="L462" s="3"/>
    </row>
    <row r="463" spans="10:12" x14ac:dyDescent="0.3">
      <c r="J463" s="3"/>
      <c r="K463" s="3"/>
      <c r="L463" s="3"/>
    </row>
    <row r="464" spans="10:12" x14ac:dyDescent="0.3">
      <c r="J464" s="3"/>
      <c r="K464" s="3"/>
      <c r="L464" s="3"/>
    </row>
    <row r="465" spans="10:12" x14ac:dyDescent="0.3">
      <c r="J465" s="3"/>
      <c r="K465" s="3"/>
      <c r="L465" s="3"/>
    </row>
    <row r="466" spans="10:12" x14ac:dyDescent="0.3">
      <c r="J466" s="3"/>
      <c r="K466" s="3"/>
      <c r="L466" s="3"/>
    </row>
    <row r="467" spans="10:12" x14ac:dyDescent="0.3">
      <c r="J467" s="3"/>
      <c r="K467" s="3"/>
      <c r="L467" s="3"/>
    </row>
    <row r="468" spans="10:12" x14ac:dyDescent="0.3">
      <c r="J468" s="3"/>
      <c r="K468" s="3"/>
      <c r="L468" s="3"/>
    </row>
    <row r="469" spans="10:12" x14ac:dyDescent="0.3">
      <c r="J469" s="3"/>
      <c r="K469" s="3"/>
      <c r="L469" s="3"/>
    </row>
    <row r="470" spans="10:12" x14ac:dyDescent="0.3">
      <c r="J470" s="3"/>
      <c r="K470" s="3"/>
      <c r="L470" s="3"/>
    </row>
    <row r="471" spans="10:12" x14ac:dyDescent="0.3">
      <c r="J471" s="3"/>
      <c r="K471" s="3"/>
      <c r="L471" s="3"/>
    </row>
    <row r="472" spans="10:12" x14ac:dyDescent="0.3">
      <c r="J472" s="3"/>
      <c r="K472" s="3"/>
      <c r="L472" s="3"/>
    </row>
    <row r="473" spans="10:12" x14ac:dyDescent="0.3">
      <c r="J473" s="3"/>
      <c r="K473" s="3"/>
      <c r="L473" s="3"/>
    </row>
    <row r="474" spans="10:12" x14ac:dyDescent="0.3">
      <c r="J474" s="3"/>
      <c r="K474" s="3"/>
      <c r="L474" s="3"/>
    </row>
    <row r="475" spans="10:12" x14ac:dyDescent="0.3">
      <c r="J475" s="3"/>
      <c r="K475" s="3"/>
      <c r="L475" s="3"/>
    </row>
    <row r="476" spans="10:12" x14ac:dyDescent="0.3">
      <c r="J476" s="3"/>
      <c r="K476" s="3"/>
      <c r="L476" s="3"/>
    </row>
    <row r="477" spans="10:12" x14ac:dyDescent="0.3">
      <c r="J477" s="3"/>
      <c r="K477" s="3"/>
      <c r="L477" s="3"/>
    </row>
    <row r="478" spans="10:12" x14ac:dyDescent="0.3">
      <c r="J478" s="3"/>
      <c r="K478" s="3"/>
      <c r="L478" s="3"/>
    </row>
    <row r="479" spans="10:12" x14ac:dyDescent="0.3">
      <c r="J479" s="3"/>
      <c r="K479" s="3"/>
      <c r="L479" s="3"/>
    </row>
    <row r="480" spans="10:12" x14ac:dyDescent="0.3">
      <c r="J480" s="3"/>
      <c r="K480" s="3"/>
      <c r="L480" s="3"/>
    </row>
    <row r="481" spans="10:12" x14ac:dyDescent="0.3">
      <c r="J481" s="3"/>
      <c r="K481" s="3"/>
      <c r="L481" s="3"/>
    </row>
    <row r="482" spans="10:12" x14ac:dyDescent="0.3">
      <c r="J482" s="3"/>
      <c r="K482" s="3"/>
      <c r="L482" s="3"/>
    </row>
    <row r="483" spans="10:12" x14ac:dyDescent="0.3">
      <c r="J483" s="3"/>
      <c r="K483" s="3"/>
      <c r="L483" s="3"/>
    </row>
    <row r="484" spans="10:12" x14ac:dyDescent="0.3">
      <c r="J484" s="3"/>
      <c r="K484" s="3"/>
      <c r="L484" s="3"/>
    </row>
    <row r="485" spans="10:12" x14ac:dyDescent="0.3">
      <c r="J485" s="3"/>
      <c r="K485" s="3"/>
      <c r="L485" s="3"/>
    </row>
    <row r="486" spans="10:12" x14ac:dyDescent="0.3">
      <c r="J486" s="3"/>
      <c r="K486" s="3"/>
      <c r="L486" s="3"/>
    </row>
    <row r="487" spans="10:12" x14ac:dyDescent="0.3">
      <c r="J487" s="3"/>
      <c r="K487" s="3"/>
      <c r="L487" s="3"/>
    </row>
    <row r="488" spans="10:12" x14ac:dyDescent="0.3">
      <c r="J488" s="3"/>
      <c r="K488" s="3"/>
      <c r="L488" s="3"/>
    </row>
    <row r="489" spans="10:12" x14ac:dyDescent="0.3">
      <c r="J489" s="3"/>
      <c r="K489" s="3"/>
      <c r="L489" s="3"/>
    </row>
    <row r="490" spans="10:12" x14ac:dyDescent="0.3">
      <c r="J490" s="3"/>
      <c r="K490" s="3"/>
      <c r="L490" s="3"/>
    </row>
    <row r="491" spans="10:12" x14ac:dyDescent="0.3">
      <c r="J491" s="3"/>
      <c r="K491" s="3"/>
      <c r="L491" s="3"/>
    </row>
    <row r="492" spans="10:12" x14ac:dyDescent="0.3">
      <c r="J492" s="3"/>
      <c r="K492" s="3"/>
      <c r="L492" s="3"/>
    </row>
    <row r="493" spans="10:12" x14ac:dyDescent="0.3">
      <c r="J493" s="3"/>
      <c r="K493" s="3"/>
      <c r="L493" s="3"/>
    </row>
    <row r="494" spans="10:12" x14ac:dyDescent="0.3">
      <c r="J494" s="3"/>
      <c r="K494" s="3"/>
      <c r="L494" s="3"/>
    </row>
    <row r="495" spans="10:12" x14ac:dyDescent="0.3">
      <c r="J495" s="3"/>
      <c r="K495" s="3"/>
      <c r="L495" s="3"/>
    </row>
    <row r="496" spans="10:12" x14ac:dyDescent="0.3">
      <c r="J496" s="3"/>
      <c r="K496" s="3"/>
      <c r="L496" s="3"/>
    </row>
    <row r="497" spans="10:12" x14ac:dyDescent="0.3">
      <c r="J497" s="3"/>
      <c r="K497" s="3"/>
      <c r="L497" s="3"/>
    </row>
    <row r="498" spans="10:12" x14ac:dyDescent="0.3">
      <c r="J498" s="3"/>
      <c r="K498" s="3"/>
      <c r="L498" s="3"/>
    </row>
    <row r="499" spans="10:12" x14ac:dyDescent="0.3">
      <c r="J499" s="3"/>
      <c r="K499" s="3"/>
      <c r="L499" s="3"/>
    </row>
    <row r="500" spans="10:12" x14ac:dyDescent="0.3">
      <c r="J500" s="3"/>
      <c r="K500" s="3"/>
      <c r="L500" s="3"/>
    </row>
    <row r="501" spans="10:12" x14ac:dyDescent="0.3">
      <c r="J501" s="3"/>
      <c r="K501" s="3"/>
      <c r="L501" s="3"/>
    </row>
    <row r="502" spans="10:12" x14ac:dyDescent="0.3">
      <c r="J502" s="3"/>
      <c r="K502" s="3"/>
      <c r="L502" s="3"/>
    </row>
    <row r="503" spans="10:12" x14ac:dyDescent="0.3">
      <c r="J503" s="3"/>
      <c r="K503" s="3"/>
      <c r="L503" s="3"/>
    </row>
    <row r="504" spans="10:12" x14ac:dyDescent="0.3">
      <c r="J504" s="3"/>
      <c r="K504" s="3"/>
      <c r="L504" s="3"/>
    </row>
    <row r="505" spans="10:12" x14ac:dyDescent="0.3">
      <c r="J505" s="3"/>
      <c r="K505" s="3"/>
      <c r="L505" s="3"/>
    </row>
  </sheetData>
  <sheetProtection selectLockedCells="1"/>
  <sortState xmlns:xlrd2="http://schemas.microsoft.com/office/spreadsheetml/2017/richdata2" ref="B2:B505">
    <sortCondition ref="B1:B505"/>
  </sortState>
  <mergeCells count="31">
    <mergeCell ref="N2:N3"/>
    <mergeCell ref="O2:O3"/>
    <mergeCell ref="N4:N5"/>
    <mergeCell ref="O4:O5"/>
    <mergeCell ref="N6:N7"/>
    <mergeCell ref="O6:O7"/>
    <mergeCell ref="M20:M21"/>
    <mergeCell ref="N14:N15"/>
    <mergeCell ref="O14:O15"/>
    <mergeCell ref="N16:N17"/>
    <mergeCell ref="N18:N19"/>
    <mergeCell ref="N20:N21"/>
    <mergeCell ref="O16:O17"/>
    <mergeCell ref="O18:O19"/>
    <mergeCell ref="O20:O21"/>
    <mergeCell ref="R1:S1"/>
    <mergeCell ref="M12:M13"/>
    <mergeCell ref="M14:M15"/>
    <mergeCell ref="M16:M17"/>
    <mergeCell ref="M18:M19"/>
    <mergeCell ref="M2:M3"/>
    <mergeCell ref="M4:M5"/>
    <mergeCell ref="M6:M7"/>
    <mergeCell ref="M8:M9"/>
    <mergeCell ref="M10:M11"/>
    <mergeCell ref="N8:N9"/>
    <mergeCell ref="O8:O9"/>
    <mergeCell ref="N10:N11"/>
    <mergeCell ref="O10:O11"/>
    <mergeCell ref="O12:O13"/>
    <mergeCell ref="N12:N13"/>
  </mergeCells>
  <conditionalFormatting sqref="F2:F504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3:S3">
    <cfRule type="expression" dxfId="10" priority="10">
      <formula>$T$3=""</formula>
    </cfRule>
  </conditionalFormatting>
  <conditionalFormatting sqref="P5:S5">
    <cfRule type="expression" dxfId="9" priority="9">
      <formula>$T$5=""</formula>
    </cfRule>
  </conditionalFormatting>
  <conditionalFormatting sqref="P7:S7">
    <cfRule type="expression" dxfId="8" priority="8">
      <formula>$T$7=""</formula>
    </cfRule>
  </conditionalFormatting>
  <conditionalFormatting sqref="P9:S9">
    <cfRule type="expression" dxfId="7" priority="7">
      <formula>$T$9=""</formula>
    </cfRule>
  </conditionalFormatting>
  <conditionalFormatting sqref="P11:S11">
    <cfRule type="expression" dxfId="6" priority="6">
      <formula>$T$11=""</formula>
    </cfRule>
  </conditionalFormatting>
  <conditionalFormatting sqref="P13:S13">
    <cfRule type="expression" dxfId="5" priority="5">
      <formula>$T$13=""</formula>
    </cfRule>
  </conditionalFormatting>
  <conditionalFormatting sqref="P15:S15">
    <cfRule type="expression" dxfId="4" priority="4">
      <formula>$T$15=""</formula>
    </cfRule>
  </conditionalFormatting>
  <conditionalFormatting sqref="P17:S17">
    <cfRule type="expression" dxfId="3" priority="3">
      <formula>$T$17=""</formula>
    </cfRule>
  </conditionalFormatting>
  <conditionalFormatting sqref="P19:S19">
    <cfRule type="expression" dxfId="2" priority="2">
      <formula>$T$19=""</formula>
    </cfRule>
  </conditionalFormatting>
  <conditionalFormatting sqref="P21:S21">
    <cfRule type="expression" dxfId="1" priority="1">
      <formula>$T$21=""</formula>
    </cfRule>
  </conditionalFormatting>
  <dataValidations count="1">
    <dataValidation type="list" allowBlank="1" showInputMessage="1" showErrorMessage="1" sqref="P1" xr:uid="{5942B2A3-1EF4-4D52-989F-EA8E2C0FCA42}">
      <formula1>"Weekly,Monthly,Annual"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2024-06-28T11:03:06Z</dcterms:created>
  <dcterms:modified xsi:type="dcterms:W3CDTF">2024-07-01T11:19:07Z</dcterms:modified>
</cp:coreProperties>
</file>