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Pareto Chart Excel 2016 - 365/"/>
    </mc:Choice>
  </mc:AlternateContent>
  <xr:revisionPtr revIDLastSave="156" documentId="8_{864D6FBC-D9DD-401E-8E3B-5FEDD487F9F9}" xr6:coauthVersionLast="47" xr6:coauthVersionMax="47" xr10:uidLastSave="{72F3844C-E75F-4B63-808A-1187070331C1}"/>
  <bookViews>
    <workbookView xWindow="-120" yWindow="-120" windowWidth="29040" windowHeight="15720" xr2:uid="{C5108ABD-08F0-44FD-A059-F7C3208D8245}"/>
  </bookViews>
  <sheets>
    <sheet name="Frequency" sheetId="2" r:id="rId1"/>
    <sheet name="Sector" sheetId="1" r:id="rId2"/>
  </sheets>
  <definedNames>
    <definedName name="_xlchart.v1.0" hidden="1">Frequency!$C$6:$C$26</definedName>
    <definedName name="_xlchart.v1.1" hidden="1">Frequency!$D$6:$D$26</definedName>
    <definedName name="_xlchart.v1.2" hidden="1">Frequency!$C$6:$C$26</definedName>
    <definedName name="_xlchart.v1.3" hidden="1">Frequency!$D$6:$D$26</definedName>
    <definedName name="_xlchart.v1.4" hidden="1">Sector!$A$24:$A$46</definedName>
    <definedName name="_xlchart.v1.5" hidden="1">Sector!$B$24:$B$46</definedName>
    <definedName name="_xlchart.v1.6" hidden="1">Sector!$C$2:$C$12</definedName>
    <definedName name="_xlchart.v1.7" hidden="1">Sector!$D$1</definedName>
    <definedName name="_xlchart.v1.8" hidden="1">Sector!$D$2:$D$12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18" i="2" s="1"/>
  <c r="C19" i="2" s="1"/>
  <c r="C20" i="2" s="1"/>
  <c r="C21" i="2" s="1"/>
  <c r="C22" i="2" s="1"/>
  <c r="C23" i="2" s="1"/>
  <c r="C24" i="2" s="1"/>
  <c r="C25" i="2" s="1"/>
  <c r="A9" i="2"/>
  <c r="B9" i="2" s="1"/>
  <c r="C8" i="2"/>
  <c r="A8" i="2"/>
  <c r="B8" i="2" s="1"/>
  <c r="C7" i="2"/>
  <c r="A7" i="2"/>
  <c r="B7" i="2" s="1"/>
  <c r="B6" i="2"/>
  <c r="C9" i="2" l="1"/>
  <c r="C10" i="2" s="1"/>
  <c r="C11" i="2" s="1"/>
  <c r="C12" i="2" s="1"/>
  <c r="C13" i="2" s="1"/>
  <c r="C14" i="2" s="1"/>
  <c r="C15" i="2" s="1"/>
  <c r="A10" i="2"/>
  <c r="A11" i="2" l="1"/>
  <c r="B10" i="2"/>
  <c r="A12" i="2" l="1"/>
  <c r="B11" i="2"/>
  <c r="A13" i="2" l="1"/>
  <c r="B12" i="2"/>
  <c r="B13" i="2" l="1"/>
  <c r="A14" i="2"/>
  <c r="A15" i="2" l="1"/>
  <c r="B14" i="2"/>
  <c r="A16" i="2" l="1"/>
  <c r="B15" i="2"/>
  <c r="B16" i="2" l="1"/>
  <c r="A17" i="2"/>
  <c r="B17" i="2" l="1"/>
  <c r="A18" i="2"/>
  <c r="A19" i="2" l="1"/>
  <c r="B18" i="2"/>
  <c r="B19" i="2" l="1"/>
  <c r="A20" i="2"/>
  <c r="B20" i="2" l="1"/>
  <c r="A21" i="2"/>
  <c r="A22" i="2" l="1"/>
  <c r="B21" i="2"/>
  <c r="B22" i="2" l="1"/>
  <c r="A23" i="2"/>
  <c r="A24" i="2" l="1"/>
  <c r="B23" i="2"/>
  <c r="B24" i="2" l="1"/>
  <c r="A25" i="2"/>
  <c r="B25" i="2" l="1"/>
  <c r="A26" i="2"/>
  <c r="A27" i="2" l="1"/>
  <c r="B26" i="2"/>
  <c r="A28" i="2" l="1"/>
  <c r="B27" i="2"/>
  <c r="A29" i="2" l="1"/>
  <c r="B28" i="2"/>
  <c r="B29" i="2" l="1"/>
  <c r="A30" i="2"/>
  <c r="A31" i="2" l="1"/>
  <c r="B30" i="2"/>
  <c r="A32" i="2" l="1"/>
  <c r="B31" i="2"/>
  <c r="A33" i="2" l="1"/>
  <c r="B32" i="2"/>
  <c r="B33" i="2" l="1"/>
  <c r="A34" i="2"/>
  <c r="A35" i="2" l="1"/>
  <c r="B34" i="2"/>
  <c r="A36" i="2" l="1"/>
  <c r="B35" i="2"/>
  <c r="B36" i="2" l="1"/>
  <c r="A37" i="2"/>
  <c r="B37" i="2" l="1"/>
  <c r="A38" i="2"/>
  <c r="A39" i="2" l="1"/>
  <c r="B38" i="2"/>
  <c r="A40" i="2" l="1"/>
  <c r="B39" i="2"/>
  <c r="B40" i="2" l="1"/>
  <c r="A41" i="2"/>
  <c r="B41" i="2" l="1"/>
  <c r="A42" i="2"/>
  <c r="A43" i="2" l="1"/>
  <c r="B42" i="2"/>
  <c r="A44" i="2" l="1"/>
  <c r="B43" i="2"/>
  <c r="A45" i="2" l="1"/>
  <c r="B44" i="2"/>
  <c r="A46" i="2" l="1"/>
  <c r="B45" i="2"/>
  <c r="A47" i="2" l="1"/>
  <c r="B46" i="2"/>
  <c r="A48" i="2" l="1"/>
  <c r="B47" i="2"/>
  <c r="B48" i="2" l="1"/>
  <c r="A49" i="2"/>
  <c r="A50" i="2" l="1"/>
  <c r="B49" i="2"/>
  <c r="A51" i="2" l="1"/>
  <c r="B50" i="2"/>
  <c r="A52" i="2" l="1"/>
  <c r="B51" i="2"/>
  <c r="A53" i="2" l="1"/>
  <c r="B52" i="2"/>
  <c r="A54" i="2" l="1"/>
  <c r="B53" i="2"/>
  <c r="A55" i="2" l="1"/>
  <c r="B54" i="2"/>
  <c r="A56" i="2" l="1"/>
  <c r="B55" i="2"/>
  <c r="A57" i="2" l="1"/>
  <c r="B56" i="2"/>
  <c r="A58" i="2" l="1"/>
  <c r="B57" i="2"/>
  <c r="A59" i="2" l="1"/>
  <c r="B58" i="2"/>
  <c r="A60" i="2" l="1"/>
  <c r="B59" i="2"/>
  <c r="B60" i="2" l="1"/>
  <c r="A61" i="2"/>
  <c r="A62" i="2" l="1"/>
  <c r="B61" i="2"/>
  <c r="A63" i="2" l="1"/>
  <c r="B62" i="2"/>
  <c r="A64" i="2" l="1"/>
  <c r="B63" i="2"/>
  <c r="A65" i="2" l="1"/>
  <c r="B64" i="2"/>
  <c r="A66" i="2" l="1"/>
  <c r="B65" i="2"/>
  <c r="A67" i="2" l="1"/>
  <c r="B66" i="2"/>
  <c r="A68" i="2" l="1"/>
  <c r="B67" i="2"/>
  <c r="A69" i="2" l="1"/>
  <c r="B68" i="2"/>
  <c r="A70" i="2" l="1"/>
  <c r="B69" i="2"/>
  <c r="A71" i="2" l="1"/>
  <c r="B70" i="2"/>
  <c r="A72" i="2" l="1"/>
  <c r="B71" i="2"/>
  <c r="B72" i="2" l="1"/>
  <c r="A73" i="2"/>
  <c r="A74" i="2" l="1"/>
  <c r="B73" i="2"/>
  <c r="A75" i="2" l="1"/>
  <c r="B74" i="2"/>
  <c r="A76" i="2" l="1"/>
  <c r="B75" i="2"/>
  <c r="A77" i="2" l="1"/>
  <c r="B76" i="2"/>
  <c r="A78" i="2" l="1"/>
  <c r="B77" i="2"/>
  <c r="A79" i="2" l="1"/>
  <c r="B78" i="2"/>
  <c r="A80" i="2" l="1"/>
  <c r="B79" i="2"/>
  <c r="A81" i="2" l="1"/>
  <c r="B80" i="2"/>
  <c r="A82" i="2" l="1"/>
  <c r="B81" i="2"/>
  <c r="A83" i="2" l="1"/>
  <c r="B82" i="2"/>
  <c r="A84" i="2" l="1"/>
  <c r="B83" i="2"/>
  <c r="A85" i="2" l="1"/>
  <c r="B84" i="2"/>
  <c r="A86" i="2" l="1"/>
  <c r="B85" i="2"/>
  <c r="A87" i="2" l="1"/>
  <c r="B86" i="2"/>
  <c r="A88" i="2" l="1"/>
  <c r="B87" i="2"/>
  <c r="A89" i="2" l="1"/>
  <c r="B88" i="2"/>
  <c r="A90" i="2" l="1"/>
  <c r="B89" i="2"/>
  <c r="A91" i="2" l="1"/>
  <c r="B90" i="2"/>
  <c r="A92" i="2" l="1"/>
  <c r="B91" i="2"/>
  <c r="A93" i="2" l="1"/>
  <c r="B92" i="2"/>
  <c r="A94" i="2" l="1"/>
  <c r="B93" i="2"/>
  <c r="A95" i="2" l="1"/>
  <c r="B94" i="2"/>
  <c r="A96" i="2" l="1"/>
  <c r="B95" i="2"/>
  <c r="A97" i="2" l="1"/>
  <c r="B96" i="2"/>
  <c r="A98" i="2" l="1"/>
  <c r="B97" i="2"/>
  <c r="A99" i="2" l="1"/>
  <c r="B98" i="2"/>
  <c r="A100" i="2" l="1"/>
  <c r="B99" i="2"/>
  <c r="B100" i="2" l="1"/>
  <c r="A101" i="2"/>
  <c r="B101" i="2" l="1"/>
  <c r="A102" i="2"/>
  <c r="A103" i="2" l="1"/>
  <c r="B102" i="2"/>
  <c r="A104" i="2" l="1"/>
  <c r="B103" i="2"/>
  <c r="A105" i="2" l="1"/>
  <c r="B105" i="2" s="1"/>
  <c r="D6" i="2" s="1" a="1"/>
  <c r="B104" i="2"/>
  <c r="D24" i="2" l="1"/>
  <c r="D23" i="2"/>
  <c r="D15" i="2"/>
  <c r="D7" i="2"/>
  <c r="D22" i="2"/>
  <c r="D14" i="2"/>
  <c r="D6" i="2"/>
  <c r="D17" i="2"/>
  <c r="D16" i="2"/>
  <c r="D8" i="2"/>
  <c r="D21" i="2"/>
  <c r="D13" i="2"/>
  <c r="D26" i="2"/>
  <c r="D18" i="2"/>
  <c r="D10" i="2"/>
  <c r="D20" i="2"/>
  <c r="D12" i="2"/>
  <c r="D19" i="2"/>
  <c r="D11" i="2"/>
  <c r="D25" i="2"/>
  <c r="D9" i="2"/>
  <c r="C9" i="1" l="1"/>
  <c r="C3" i="1"/>
  <c r="C12" i="1"/>
  <c r="C11" i="1"/>
  <c r="C10" i="1"/>
  <c r="C8" i="1"/>
  <c r="C7" i="1"/>
  <c r="C6" i="1"/>
  <c r="C5" i="1"/>
  <c r="C4" i="1"/>
  <c r="C2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<sst xmlns="http://schemas.openxmlformats.org/spreadsheetml/2006/main" count="25" uniqueCount="24">
  <si>
    <t>Name</t>
  </si>
  <si>
    <t>%</t>
  </si>
  <si>
    <t>S.XLE</t>
  </si>
  <si>
    <t>S.XLC</t>
  </si>
  <si>
    <t xml:space="preserve">S.XLY </t>
  </si>
  <si>
    <t>S.XLP</t>
  </si>
  <si>
    <t>S.XLF</t>
  </si>
  <si>
    <t>S.XLV</t>
  </si>
  <si>
    <t>S.XLI</t>
  </si>
  <si>
    <t>S.XLK</t>
  </si>
  <si>
    <t>S.XLRE</t>
  </si>
  <si>
    <t>S.XLU</t>
  </si>
  <si>
    <t>S.XLB</t>
  </si>
  <si>
    <t>Bins</t>
  </si>
  <si>
    <t>Frequency</t>
  </si>
  <si>
    <t>Array</t>
  </si>
  <si>
    <t>Symbol</t>
  </si>
  <si>
    <t>Lookback</t>
  </si>
  <si>
    <t>Period</t>
  </si>
  <si>
    <t>DD</t>
  </si>
  <si>
    <t>ENQ</t>
  </si>
  <si>
    <t>D</t>
  </si>
  <si>
    <t>History</t>
  </si>
  <si>
    <t>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</si>
</sst>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Utilities Select Sector SPDR</v>
        <stp/>
        <stp>ContractData</stp>
        <stp>S.XLU</stp>
        <stp>LongDescription</stp>
        <stp/>
        <stp>T</stp>
        <tr r="C12" s="1"/>
        <tr r="C12" s="1"/>
      </tp>
      <tp t="s">
        <v>Health Care Select Sector SPDR</v>
        <stp/>
        <stp>ContractData</stp>
        <stp>S.XLV</stp>
        <stp>LongDescription</stp>
        <stp/>
        <stp>T</stp>
        <tr r="C7" s="1"/>
        <tr r="C7" s="1"/>
      </tp>
      <tp t="s">
        <v>Consumer Staples Select Sector SPDR</v>
        <stp/>
        <stp>ContractData</stp>
        <stp>S.XLP</stp>
        <stp>LongDescription</stp>
        <stp/>
        <stp>T</stp>
        <tr r="C4" s="1"/>
        <tr r="C4" s="1"/>
      </tp>
      <tp t="s">
        <v>Industrial Select Sector SPDR</v>
        <stp/>
        <stp>ContractData</stp>
        <stp>S.XLI</stp>
        <stp>LongDescription</stp>
        <stp/>
        <stp>T</stp>
        <tr r="C8" s="1"/>
        <tr r="C8" s="1"/>
      </tp>
      <tp t="s">
        <v>Technology Sector SPDR Fund</v>
        <stp/>
        <stp>ContractData</stp>
        <stp>S.XLK</stp>
        <stp>LongDescription</stp>
        <stp/>
        <stp>T</stp>
        <tr r="C9" s="1"/>
        <tr r="C9" s="1"/>
      </tp>
      <tp t="s">
        <v>Energy Select Sector SPDR</v>
        <stp/>
        <stp>ContractData</stp>
        <stp>S.XLE</stp>
        <stp>LongDescription</stp>
        <stp/>
        <stp>T</stp>
        <tr r="C5" s="1"/>
        <tr r="C5" s="1"/>
      </tp>
      <tp t="s">
        <v>Financial Select Sector SPDR</v>
        <stp/>
        <stp>ContractData</stp>
        <stp>S.XLF</stp>
        <stp>LongDescription</stp>
        <stp/>
        <stp>T</stp>
        <tr r="C6" s="1"/>
        <tr r="C6" s="1"/>
      </tp>
      <tp t="s">
        <v>Materials Select Sector SPDR</v>
        <stp/>
        <stp>ContractData</stp>
        <stp>S.XLB</stp>
        <stp>LongDescription</stp>
        <stp/>
        <stp>T</stp>
        <tr r="C10" s="1"/>
        <tr r="C10" s="1"/>
      </tp>
      <tp t="s">
        <v>Communication Services Select Sector SPDR</v>
        <stp/>
        <stp>ContractData</stp>
        <stp>S.XLC</stp>
        <stp>LongDescription</stp>
        <stp/>
        <stp>T</stp>
        <tr r="C2" s="1"/>
        <tr r="C2" s="1"/>
      </tp>
      <tp>
        <v>9.6209912536443252</v>
        <stp/>
        <stp>StudyData</stp>
        <stp>S.XLP</stp>
        <stp>PCB</stp>
        <stp>BaseType=Index,Index=1</stp>
        <stp>Close</stp>
        <stp>A</stp>
        <stp/>
        <stp>all</stp>
        <stp/>
        <stp/>
        <stp/>
        <stp>T</stp>
        <tr r="D4" s="1"/>
      </tp>
      <tp>
        <v>9.8621498753483046</v>
        <stp/>
        <stp>StudyData</stp>
        <stp>S.XLV</stp>
        <stp>PCB</stp>
        <stp>BaseType=Index,Index=1</stp>
        <stp>Close</stp>
        <stp>A</stp>
        <stp/>
        <stp>all</stp>
        <stp/>
        <stp/>
        <stp/>
        <stp>T</stp>
        <tr r="D7" s="1"/>
      </tp>
      <tp>
        <v>15.000789515237646</v>
        <stp/>
        <stp>StudyData</stp>
        <stp>S.XLU</stp>
        <stp>PCB</stp>
        <stp>BaseType=Index,Index=1</stp>
        <stp>Close</stp>
        <stp>A</stp>
        <stp/>
        <stp>all</stp>
        <stp/>
        <stp/>
        <stp/>
        <stp>T</stp>
        <tr r="D12" s="1"/>
      </tp>
      <tp>
        <v>16.240022020368858</v>
        <stp/>
        <stp>StudyData</stp>
        <stp>S.XLC</stp>
        <stp>PCB</stp>
        <stp>BaseType=Index,Index=1</stp>
        <stp>Close</stp>
        <stp>A</stp>
        <stp/>
        <stp>all</stp>
        <stp/>
        <stp/>
        <stp/>
        <stp>T</stp>
        <tr r="D2" s="1"/>
      </tp>
      <tp>
        <v>3.3668459200374037</v>
        <stp/>
        <stp>StudyData</stp>
        <stp>S.XLB</stp>
        <stp>PCB</stp>
        <stp>BaseType=Index,Index=1</stp>
        <stp>Close</stp>
        <stp>A</stp>
        <stp/>
        <stp>all</stp>
        <stp/>
        <stp/>
        <stp/>
        <stp>T</stp>
        <tr r="D10" s="1"/>
      </tp>
      <tp>
        <v>12.473404255319142</v>
        <stp/>
        <stp>StudyData</stp>
        <stp>S.XLF</stp>
        <stp>PCB</stp>
        <stp>BaseType=Index,Index=1</stp>
        <stp>Close</stp>
        <stp>A</stp>
        <stp/>
        <stp>all</stp>
        <stp/>
        <stp/>
        <stp/>
        <stp>T</stp>
        <tr r="D6" s="1"/>
      </tp>
      <tp>
        <v>5.9279580152671736</v>
        <stp/>
        <stp>StudyData</stp>
        <stp>S.XLE</stp>
        <stp>PCB</stp>
        <stp>BaseType=Index,Index=1</stp>
        <stp>Close</stp>
        <stp>A</stp>
        <stp/>
        <stp>all</stp>
        <stp/>
        <stp/>
        <stp/>
        <stp>T</stp>
        <tr r="D5" s="1"/>
      </tp>
      <tp>
        <v>6.655236907730659</v>
        <stp/>
        <stp>StudyData</stp>
        <stp>S.XLK</stp>
        <stp>PCB</stp>
        <stp>BaseType=Index,Index=1</stp>
        <stp>Close</stp>
        <stp>A</stp>
        <stp/>
        <stp>all</stp>
        <stp/>
        <stp/>
        <stp/>
        <stp>T</stp>
        <tr r="D9" s="1"/>
      </tp>
      <tp>
        <v>8.5270637775243419</v>
        <stp/>
        <stp>StudyData</stp>
        <stp>S.XLI</stp>
        <stp>PCB</stp>
        <stp>BaseType=Index,Index=1</stp>
        <stp>Close</stp>
        <stp>A</stp>
        <stp/>
        <stp>all</stp>
        <stp/>
        <stp/>
        <stp/>
        <stp>T</stp>
        <tr r="D8" s="1"/>
      </tp>
      <tp>
        <v>74.325979054399994</v>
        <stp/>
        <stp>StudyData</stp>
        <stp>Correlation(DD,ENQ,20)</stp>
        <stp>Bar</stp>
        <stp/>
        <stp>Close</stp>
        <stp>D</stp>
        <stp>-79</stp>
        <stp/>
        <stp/>
        <stp/>
        <stp/>
        <stp>T</stp>
        <tr r="B85" s="2"/>
      </tp>
      <tp>
        <v>58.401040679799998</v>
        <stp/>
        <stp>StudyData</stp>
        <stp>Correlation(DD,ENQ,20)</stp>
        <stp>Bar</stp>
        <stp/>
        <stp>Close</stp>
        <stp>D</stp>
        <stp>-69</stp>
        <stp/>
        <stp/>
        <stp/>
        <stp/>
        <stp>T</stp>
        <tr r="B75" s="2"/>
      </tp>
      <tp>
        <v>89.120814337200002</v>
        <stp/>
        <stp>StudyData</stp>
        <stp>Correlation(DD,ENQ,20)</stp>
        <stp>Bar</stp>
        <stp/>
        <stp>Close</stp>
        <stp>D</stp>
        <stp>-59</stp>
        <stp/>
        <stp/>
        <stp/>
        <stp/>
        <stp>T</stp>
        <tr r="B65" s="2"/>
      </tp>
      <tp>
        <v>6.1035911864000001</v>
        <stp/>
        <stp>StudyData</stp>
        <stp>Correlation(DD,ENQ,20)</stp>
        <stp>Bar</stp>
        <stp/>
        <stp>Close</stp>
        <stp>D</stp>
        <stp>-49</stp>
        <stp/>
        <stp/>
        <stp/>
        <stp/>
        <stp>T</stp>
        <tr r="B55" s="2"/>
      </tp>
      <tp>
        <v>-71.529328094999997</v>
        <stp/>
        <stp>StudyData</stp>
        <stp>Correlation(DD,ENQ,20)</stp>
        <stp>Bar</stp>
        <stp/>
        <stp>Close</stp>
        <stp>D</stp>
        <stp>-39</stp>
        <stp/>
        <stp/>
        <stp/>
        <stp/>
        <stp>T</stp>
        <tr r="B45" s="2"/>
      </tp>
      <tp>
        <v>-81.191713647699999</v>
        <stp/>
        <stp>StudyData</stp>
        <stp>Correlation(DD,ENQ,20)</stp>
        <stp>Bar</stp>
        <stp/>
        <stp>Close</stp>
        <stp>D</stp>
        <stp>-29</stp>
        <stp/>
        <stp/>
        <stp/>
        <stp/>
        <stp>T</stp>
        <tr r="B35" s="2"/>
      </tp>
      <tp>
        <v>54.2778815478</v>
        <stp/>
        <stp>StudyData</stp>
        <stp>Correlation(DD,ENQ,20)</stp>
        <stp>Bar</stp>
        <stp/>
        <stp>Close</stp>
        <stp>D</stp>
        <stp>-19</stp>
        <stp/>
        <stp/>
        <stp/>
        <stp/>
        <stp>T</stp>
        <tr r="B25" s="2"/>
      </tp>
      <tp>
        <v>27.389425552999999</v>
        <stp/>
        <stp>StudyData</stp>
        <stp>Correlation(DD,ENQ,20)</stp>
        <stp>Bar</stp>
        <stp/>
        <stp>Close</stp>
        <stp>D</stp>
        <stp>-99</stp>
        <stp/>
        <stp/>
        <stp/>
        <stp/>
        <stp>T</stp>
        <tr r="B105" s="2"/>
      </tp>
      <tp>
        <v>30.654929794699999</v>
        <stp/>
        <stp>StudyData</stp>
        <stp>Correlation(DD,ENQ,20)</stp>
        <stp>Bar</stp>
        <stp/>
        <stp>Close</stp>
        <stp>D</stp>
        <stp>-89</stp>
        <stp/>
        <stp/>
        <stp/>
        <stp/>
        <stp>T</stp>
        <tr r="B95" s="2"/>
      </tp>
      <tp>
        <v>76.563181393600004</v>
        <stp/>
        <stp>StudyData</stp>
        <stp>Correlation(DD,ENQ,20)</stp>
        <stp>Bar</stp>
        <stp/>
        <stp>Close</stp>
        <stp>D</stp>
        <stp>-78</stp>
        <stp/>
        <stp/>
        <stp/>
        <stp/>
        <stp>T</stp>
        <tr r="B84" s="2"/>
      </tp>
      <tp>
        <v>55.6822078171</v>
        <stp/>
        <stp>StudyData</stp>
        <stp>Correlation(DD,ENQ,20)</stp>
        <stp>Bar</stp>
        <stp/>
        <stp>Close</stp>
        <stp>D</stp>
        <stp>-68</stp>
        <stp/>
        <stp/>
        <stp/>
        <stp/>
        <stp>T</stp>
        <tr r="B74" s="2"/>
      </tp>
      <tp>
        <v>87.365881816400005</v>
        <stp/>
        <stp>StudyData</stp>
        <stp>Correlation(DD,ENQ,20)</stp>
        <stp>Bar</stp>
        <stp/>
        <stp>Close</stp>
        <stp>D</stp>
        <stp>-58</stp>
        <stp/>
        <stp/>
        <stp/>
        <stp/>
        <stp>T</stp>
        <tr r="B64" s="2"/>
      </tp>
      <tp>
        <v>-9.9743633330999995</v>
        <stp/>
        <stp>StudyData</stp>
        <stp>Correlation(DD,ENQ,20)</stp>
        <stp>Bar</stp>
        <stp/>
        <stp>Close</stp>
        <stp>D</stp>
        <stp>-48</stp>
        <stp/>
        <stp/>
        <stp/>
        <stp/>
        <stp>T</stp>
        <tr r="B54" s="2"/>
      </tp>
      <tp>
        <v>-76.066296398700004</v>
        <stp/>
        <stp>StudyData</stp>
        <stp>Correlation(DD,ENQ,20)</stp>
        <stp>Bar</stp>
        <stp/>
        <stp>Close</stp>
        <stp>D</stp>
        <stp>-38</stp>
        <stp/>
        <stp/>
        <stp/>
        <stp/>
        <stp>T</stp>
        <tr r="B44" s="2"/>
      </tp>
      <tp>
        <v>-87.188738293499995</v>
        <stp/>
        <stp>StudyData</stp>
        <stp>Correlation(DD,ENQ,20)</stp>
        <stp>Bar</stp>
        <stp/>
        <stp>Close</stp>
        <stp>D</stp>
        <stp>-28</stp>
        <stp/>
        <stp/>
        <stp/>
        <stp/>
        <stp>T</stp>
        <tr r="B34" s="2"/>
      </tp>
      <tp>
        <v>56.472148283000003</v>
        <stp/>
        <stp>StudyData</stp>
        <stp>Correlation(DD,ENQ,20)</stp>
        <stp>Bar</stp>
        <stp/>
        <stp>Close</stp>
        <stp>D</stp>
        <stp>-18</stp>
        <stp/>
        <stp/>
        <stp/>
        <stp/>
        <stp>T</stp>
        <tr r="B24" s="2"/>
      </tp>
      <tp>
        <v>39.684239770600001</v>
        <stp/>
        <stp>StudyData</stp>
        <stp>Correlation(DD,ENQ,20)</stp>
        <stp>Bar</stp>
        <stp/>
        <stp>Close</stp>
        <stp>D</stp>
        <stp>-98</stp>
        <stp/>
        <stp/>
        <stp/>
        <stp/>
        <stp>T</stp>
        <tr r="B104" s="2"/>
      </tp>
      <tp>
        <v>39.253664981199996</v>
        <stp/>
        <stp>StudyData</stp>
        <stp>Correlation(DD,ENQ,20)</stp>
        <stp>Bar</stp>
        <stp/>
        <stp>Close</stp>
        <stp>D</stp>
        <stp>-88</stp>
        <stp/>
        <stp/>
        <stp/>
        <stp/>
        <stp>T</stp>
        <tr r="B94" s="2"/>
      </tp>
      <tp>
        <v>64.301298903900005</v>
        <stp/>
        <stp>StudyData</stp>
        <stp>Correlation(DD,ENQ,20)</stp>
        <stp>Bar</stp>
        <stp/>
        <stp>Close</stp>
        <stp>D</stp>
        <stp>-73</stp>
        <stp/>
        <stp/>
        <stp/>
        <stp/>
        <stp>T</stp>
        <tr r="B79" s="2"/>
      </tp>
      <tp>
        <v>84.059287556000001</v>
        <stp/>
        <stp>StudyData</stp>
        <stp>Correlation(DD,ENQ,20)</stp>
        <stp>Bar</stp>
        <stp/>
        <stp>Close</stp>
        <stp>D</stp>
        <stp>-63</stp>
        <stp/>
        <stp/>
        <stp/>
        <stp/>
        <stp>T</stp>
        <tr r="B69" s="2"/>
      </tp>
      <tp>
        <v>78.546383386900004</v>
        <stp/>
        <stp>StudyData</stp>
        <stp>Correlation(DD,ENQ,20)</stp>
        <stp>Bar</stp>
        <stp/>
        <stp>Close</stp>
        <stp>D</stp>
        <stp>-53</stp>
        <stp/>
        <stp/>
        <stp/>
        <stp/>
        <stp>T</stp>
        <tr r="B59" s="2"/>
      </tp>
      <tp>
        <v>-36.997418032699997</v>
        <stp/>
        <stp>StudyData</stp>
        <stp>Correlation(DD,ENQ,20)</stp>
        <stp>Bar</stp>
        <stp/>
        <stp>Close</stp>
        <stp>D</stp>
        <stp>-43</stp>
        <stp/>
        <stp/>
        <stp/>
        <stp/>
        <stp>T</stp>
        <tr r="B49" s="2"/>
      </tp>
      <tp>
        <v>-81.667858640600002</v>
        <stp/>
        <stp>StudyData</stp>
        <stp>Correlation(DD,ENQ,20)</stp>
        <stp>Bar</stp>
        <stp/>
        <stp>Close</stp>
        <stp>D</stp>
        <stp>-33</stp>
        <stp/>
        <stp/>
        <stp/>
        <stp/>
        <stp>T</stp>
        <tr r="B39" s="2"/>
      </tp>
      <tp>
        <v>9.3806479937000002</v>
        <stp/>
        <stp>StudyData</stp>
        <stp>Correlation(DD,ENQ,20)</stp>
        <stp>Bar</stp>
        <stp/>
        <stp>Close</stp>
        <stp>D</stp>
        <stp>-23</stp>
        <stp/>
        <stp/>
        <stp/>
        <stp/>
        <stp>T</stp>
        <tr r="B29" s="2"/>
      </tp>
      <tp>
        <v>48.462806047000001</v>
        <stp/>
        <stp>StudyData</stp>
        <stp>Correlation(DD,ENQ,20)</stp>
        <stp>Bar</stp>
        <stp/>
        <stp>Close</stp>
        <stp>D</stp>
        <stp>-13</stp>
        <stp/>
        <stp/>
        <stp/>
        <stp/>
        <stp>T</stp>
        <tr r="B19" s="2"/>
      </tp>
      <tp>
        <v>42.613544763</v>
        <stp/>
        <stp>StudyData</stp>
        <stp>Correlation(DD,ENQ,20)</stp>
        <stp>Bar</stp>
        <stp/>
        <stp>Close</stp>
        <stp>D</stp>
        <stp>-93</stp>
        <stp/>
        <stp/>
        <stp/>
        <stp/>
        <stp>T</stp>
        <tr r="B99" s="2"/>
      </tp>
      <tp>
        <v>40.967493095099996</v>
        <stp/>
        <stp>StudyData</stp>
        <stp>Correlation(DD,ENQ,20)</stp>
        <stp>Bar</stp>
        <stp/>
        <stp>Close</stp>
        <stp>D</stp>
        <stp>-83</stp>
        <stp/>
        <stp/>
        <stp/>
        <stp/>
        <stp>T</stp>
        <tr r="B89" s="2"/>
      </tp>
      <tp>
        <v>62.816967133699997</v>
        <stp/>
        <stp>StudyData</stp>
        <stp>Correlation(DD,ENQ,20)</stp>
        <stp>Bar</stp>
        <stp/>
        <stp>Close</stp>
        <stp>D</stp>
        <stp>-72</stp>
        <stp/>
        <stp/>
        <stp/>
        <stp/>
        <stp>T</stp>
        <tr r="B78" s="2"/>
      </tp>
      <tp>
        <v>89.996800286699994</v>
        <stp/>
        <stp>StudyData</stp>
        <stp>Correlation(DD,ENQ,20)</stp>
        <stp>Bar</stp>
        <stp/>
        <stp>Close</stp>
        <stp>D</stp>
        <stp>-62</stp>
        <stp/>
        <stp/>
        <stp/>
        <stp/>
        <stp>T</stp>
        <tr r="B68" s="2"/>
      </tp>
      <tp>
        <v>66.443620816399999</v>
        <stp/>
        <stp>StudyData</stp>
        <stp>Correlation(DD,ENQ,20)</stp>
        <stp>Bar</stp>
        <stp/>
        <stp>Close</stp>
        <stp>D</stp>
        <stp>-52</stp>
        <stp/>
        <stp/>
        <stp/>
        <stp/>
        <stp>T</stp>
        <tr r="B58" s="2"/>
      </tp>
      <tp>
        <v>-25.5537532719</v>
        <stp/>
        <stp>StudyData</stp>
        <stp>Correlation(DD,ENQ,20)</stp>
        <stp>Bar</stp>
        <stp/>
        <stp>Close</stp>
        <stp>D</stp>
        <stp>-42</stp>
        <stp/>
        <stp/>
        <stp/>
        <stp/>
        <stp>T</stp>
        <tr r="B48" s="2"/>
      </tp>
      <tp>
        <v>-82.082903388800005</v>
        <stp/>
        <stp>StudyData</stp>
        <stp>Correlation(DD,ENQ,20)</stp>
        <stp>Bar</stp>
        <stp/>
        <stp>Close</stp>
        <stp>D</stp>
        <stp>-32</stp>
        <stp/>
        <stp/>
        <stp/>
        <stp/>
        <stp>T</stp>
        <tr r="B38" s="2"/>
      </tp>
      <tp>
        <v>47.469377742900001</v>
        <stp/>
        <stp>StudyData</stp>
        <stp>Correlation(DD,ENQ,20)</stp>
        <stp>Bar</stp>
        <stp/>
        <stp>Close</stp>
        <stp>D</stp>
        <stp>-22</stp>
        <stp/>
        <stp/>
        <stp/>
        <stp/>
        <stp>T</stp>
        <tr r="B28" s="2"/>
      </tp>
      <tp>
        <v>41.751159729100003</v>
        <stp/>
        <stp>StudyData</stp>
        <stp>Correlation(DD,ENQ,20)</stp>
        <stp>Bar</stp>
        <stp/>
        <stp>Close</stp>
        <stp>D</stp>
        <stp>-12</stp>
        <stp/>
        <stp/>
        <stp/>
        <stp/>
        <stp>T</stp>
        <tr r="B18" s="2"/>
      </tp>
      <tp>
        <v>50.0545521365</v>
        <stp/>
        <stp>StudyData</stp>
        <stp>Correlation(DD,ENQ,20)</stp>
        <stp>Bar</stp>
        <stp/>
        <stp>Close</stp>
        <stp>D</stp>
        <stp>-92</stp>
        <stp/>
        <stp/>
        <stp/>
        <stp/>
        <stp>T</stp>
        <tr r="B98" s="2"/>
      </tp>
      <tp>
        <v>51.801754893999998</v>
        <stp/>
        <stp>StudyData</stp>
        <stp>Correlation(DD,ENQ,20)</stp>
        <stp>Bar</stp>
        <stp/>
        <stp>Close</stp>
        <stp>D</stp>
        <stp>-82</stp>
        <stp/>
        <stp/>
        <stp/>
        <stp/>
        <stp>T</stp>
        <tr r="B88" s="2"/>
      </tp>
      <tp>
        <v>58.974165488399997</v>
        <stp/>
        <stp>StudyData</stp>
        <stp>Correlation(DD,ENQ,20)</stp>
        <stp>Bar</stp>
        <stp/>
        <stp>Close</stp>
        <stp>D</stp>
        <stp>-71</stp>
        <stp/>
        <stp/>
        <stp/>
        <stp/>
        <stp>T</stp>
        <tr r="B77" s="2"/>
      </tp>
      <tp>
        <v>90.599582280099995</v>
        <stp/>
        <stp>StudyData</stp>
        <stp>Correlation(DD,ENQ,20)</stp>
        <stp>Bar</stp>
        <stp/>
        <stp>Close</stp>
        <stp>D</stp>
        <stp>-61</stp>
        <stp/>
        <stp/>
        <stp/>
        <stp/>
        <stp>T</stp>
        <tr r="B67" s="2"/>
      </tp>
      <tp>
        <v>48.0455533676</v>
        <stp/>
        <stp>StudyData</stp>
        <stp>Correlation(DD,ENQ,20)</stp>
        <stp>Bar</stp>
        <stp/>
        <stp>Close</stp>
        <stp>D</stp>
        <stp>-51</stp>
        <stp/>
        <stp/>
        <stp/>
        <stp/>
        <stp>T</stp>
        <tr r="B57" s="2"/>
      </tp>
      <tp>
        <v>-45.790841556799997</v>
        <stp/>
        <stp>StudyData</stp>
        <stp>Correlation(DD,ENQ,20)</stp>
        <stp>Bar</stp>
        <stp/>
        <stp>Close</stp>
        <stp>D</stp>
        <stp>-41</stp>
        <stp/>
        <stp/>
        <stp/>
        <stp/>
        <stp>T</stp>
        <tr r="B47" s="2"/>
      </tp>
      <tp>
        <v>-82.555541526900001</v>
        <stp/>
        <stp>StudyData</stp>
        <stp>Correlation(DD,ENQ,20)</stp>
        <stp>Bar</stp>
        <stp/>
        <stp>Close</stp>
        <stp>D</stp>
        <stp>-31</stp>
        <stp/>
        <stp/>
        <stp/>
        <stp/>
        <stp>T</stp>
        <tr r="B37" s="2"/>
      </tp>
      <tp>
        <v>52.8969278987</v>
        <stp/>
        <stp>StudyData</stp>
        <stp>Correlation(DD,ENQ,20)</stp>
        <stp>Bar</stp>
        <stp/>
        <stp>Close</stp>
        <stp>D</stp>
        <stp>-21</stp>
        <stp/>
        <stp/>
        <stp/>
        <stp/>
        <stp>T</stp>
        <tr r="B27" s="2"/>
      </tp>
      <tp>
        <v>44.380334671999996</v>
        <stp/>
        <stp>StudyData</stp>
        <stp>Correlation(DD,ENQ,20)</stp>
        <stp>Bar</stp>
        <stp/>
        <stp>Close</stp>
        <stp>D</stp>
        <stp>-11</stp>
        <stp/>
        <stp/>
        <stp/>
        <stp/>
        <stp>T</stp>
        <tr r="B17" s="2"/>
      </tp>
      <tp>
        <v>57.333267533700003</v>
        <stp/>
        <stp>StudyData</stp>
        <stp>Correlation(DD,ENQ,20)</stp>
        <stp>Bar</stp>
        <stp/>
        <stp>Close</stp>
        <stp>D</stp>
        <stp>-91</stp>
        <stp/>
        <stp/>
        <stp/>
        <stp/>
        <stp>T</stp>
        <tr r="B97" s="2"/>
      </tp>
      <tp>
        <v>61.404273564500002</v>
        <stp/>
        <stp>StudyData</stp>
        <stp>Correlation(DD,ENQ,20)</stp>
        <stp>Bar</stp>
        <stp/>
        <stp>Close</stp>
        <stp>D</stp>
        <stp>-81</stp>
        <stp/>
        <stp/>
        <stp/>
        <stp/>
        <stp>T</stp>
        <tr r="B87" s="2"/>
      </tp>
      <tp>
        <v>60.381661456499998</v>
        <stp/>
        <stp>StudyData</stp>
        <stp>Correlation(DD,ENQ,20)</stp>
        <stp>Bar</stp>
        <stp/>
        <stp>Close</stp>
        <stp>D</stp>
        <stp>-70</stp>
        <stp/>
        <stp/>
        <stp/>
        <stp/>
        <stp>T</stp>
        <tr r="B76" s="2"/>
      </tp>
      <tp>
        <v>90.301432156700002</v>
        <stp/>
        <stp>StudyData</stp>
        <stp>Correlation(DD,ENQ,20)</stp>
        <stp>Bar</stp>
        <stp/>
        <stp>Close</stp>
        <stp>D</stp>
        <stp>-60</stp>
        <stp/>
        <stp/>
        <stp/>
        <stp/>
        <stp>T</stp>
        <tr r="B66" s="2"/>
      </tp>
      <tp>
        <v>26.4615412528</v>
        <stp/>
        <stp>StudyData</stp>
        <stp>Correlation(DD,ENQ,20)</stp>
        <stp>Bar</stp>
        <stp/>
        <stp>Close</stp>
        <stp>D</stp>
        <stp>-50</stp>
        <stp/>
        <stp/>
        <stp/>
        <stp/>
        <stp>T</stp>
        <tr r="B56" s="2"/>
      </tp>
      <tp>
        <v>-61.789007288900002</v>
        <stp/>
        <stp>StudyData</stp>
        <stp>Correlation(DD,ENQ,20)</stp>
        <stp>Bar</stp>
        <stp/>
        <stp>Close</stp>
        <stp>D</stp>
        <stp>-40</stp>
        <stp/>
        <stp/>
        <stp/>
        <stp/>
        <stp>T</stp>
        <tr r="B46" s="2"/>
      </tp>
      <tp>
        <v>-84.210358184200004</v>
        <stp/>
        <stp>StudyData</stp>
        <stp>Correlation(DD,ENQ,20)</stp>
        <stp>Bar</stp>
        <stp/>
        <stp>Close</stp>
        <stp>D</stp>
        <stp>-30</stp>
        <stp/>
        <stp/>
        <stp/>
        <stp/>
        <stp>T</stp>
        <tr r="B36" s="2"/>
      </tp>
      <tp>
        <v>50.290651830400002</v>
        <stp/>
        <stp>StudyData</stp>
        <stp>Correlation(DD,ENQ,20)</stp>
        <stp>Bar</stp>
        <stp/>
        <stp>Close</stp>
        <stp>D</stp>
        <stp>-20</stp>
        <stp/>
        <stp/>
        <stp/>
        <stp/>
        <stp>T</stp>
        <tr r="B26" s="2"/>
      </tp>
      <tp>
        <v>40.553790415400002</v>
        <stp/>
        <stp>StudyData</stp>
        <stp>Correlation(DD,ENQ,20)</stp>
        <stp>Bar</stp>
        <stp/>
        <stp>Close</stp>
        <stp>D</stp>
        <stp>-10</stp>
        <stp/>
        <stp/>
        <stp/>
        <stp/>
        <stp>T</stp>
        <tr r="B16" s="2"/>
      </tp>
      <tp>
        <v>33.315605701099997</v>
        <stp/>
        <stp>StudyData</stp>
        <stp>Correlation(DD,ENQ,20)</stp>
        <stp>Bar</stp>
        <stp/>
        <stp>Close</stp>
        <stp>D</stp>
        <stp>-90</stp>
        <stp/>
        <stp/>
        <stp/>
        <stp/>
        <stp>T</stp>
        <tr r="B96" s="2"/>
      </tp>
      <tp>
        <v>66.514059654500002</v>
        <stp/>
        <stp>StudyData</stp>
        <stp>Correlation(DD,ENQ,20)</stp>
        <stp>Bar</stp>
        <stp/>
        <stp>Close</stp>
        <stp>D</stp>
        <stp>-80</stp>
        <stp/>
        <stp/>
        <stp/>
        <stp/>
        <stp>T</stp>
        <tr r="B86" s="2"/>
      </tp>
      <tp>
        <v>74.159551731400001</v>
        <stp/>
        <stp>StudyData</stp>
        <stp>Correlation(DD,ENQ,20)</stp>
        <stp>Bar</stp>
        <stp/>
        <stp>Close</stp>
        <stp>D</stp>
        <stp>-77</stp>
        <stp/>
        <stp/>
        <stp/>
        <stp/>
        <stp>T</stp>
        <tr r="B83" s="2"/>
      </tp>
      <tp>
        <v>56.8609475401</v>
        <stp/>
        <stp>StudyData</stp>
        <stp>Correlation(DD,ENQ,20)</stp>
        <stp>Bar</stp>
        <stp/>
        <stp>Close</stp>
        <stp>D</stp>
        <stp>-67</stp>
        <stp/>
        <stp/>
        <stp/>
        <stp/>
        <stp>T</stp>
        <tr r="B73" s="2"/>
      </tp>
      <tp>
        <v>87.083917912399997</v>
        <stp/>
        <stp>StudyData</stp>
        <stp>Correlation(DD,ENQ,20)</stp>
        <stp>Bar</stp>
        <stp/>
        <stp>Close</stp>
        <stp>D</stp>
        <stp>-57</stp>
        <stp/>
        <stp/>
        <stp/>
        <stp/>
        <stp>T</stp>
        <tr r="B63" s="2"/>
      </tp>
      <tp>
        <v>-28.933725267700002</v>
        <stp/>
        <stp>StudyData</stp>
        <stp>Correlation(DD,ENQ,20)</stp>
        <stp>Bar</stp>
        <stp/>
        <stp>Close</stp>
        <stp>D</stp>
        <stp>-47</stp>
        <stp/>
        <stp/>
        <stp/>
        <stp/>
        <stp>T</stp>
        <tr r="B53" s="2"/>
      </tp>
      <tp>
        <v>-79.254337529599994</v>
        <stp/>
        <stp>StudyData</stp>
        <stp>Correlation(DD,ENQ,20)</stp>
        <stp>Bar</stp>
        <stp/>
        <stp>Close</stp>
        <stp>D</stp>
        <stp>-37</stp>
        <stp/>
        <stp/>
        <stp/>
        <stp/>
        <stp>T</stp>
        <tr r="B43" s="2"/>
      </tp>
      <tp>
        <v>-75.570657849400007</v>
        <stp/>
        <stp>StudyData</stp>
        <stp>Correlation(DD,ENQ,20)</stp>
        <stp>Bar</stp>
        <stp/>
        <stp>Close</stp>
        <stp>D</stp>
        <stp>-27</stp>
        <stp/>
        <stp/>
        <stp/>
        <stp/>
        <stp>T</stp>
        <tr r="B33" s="2"/>
      </tp>
      <tp>
        <v>54.224309707899998</v>
        <stp/>
        <stp>StudyData</stp>
        <stp>Correlation(DD,ENQ,20)</stp>
        <stp>Bar</stp>
        <stp/>
        <stp>Close</stp>
        <stp>D</stp>
        <stp>-17</stp>
        <stp/>
        <stp/>
        <stp/>
        <stp/>
        <stp>T</stp>
        <tr r="B23" s="2"/>
      </tp>
      <tp>
        <v>46.371556604600002</v>
        <stp/>
        <stp>StudyData</stp>
        <stp>Correlation(DD,ENQ,20)</stp>
        <stp>Bar</stp>
        <stp/>
        <stp>Close</stp>
        <stp>D</stp>
        <stp>-97</stp>
        <stp/>
        <stp/>
        <stp/>
        <stp/>
        <stp>T</stp>
        <tr r="B103" s="2"/>
      </tp>
      <tp>
        <v>37.921198281400002</v>
        <stp/>
        <stp>StudyData</stp>
        <stp>Correlation(DD,ENQ,20)</stp>
        <stp>Bar</stp>
        <stp/>
        <stp>Close</stp>
        <stp>D</stp>
        <stp>-87</stp>
        <stp/>
        <stp/>
        <stp/>
        <stp/>
        <stp>T</stp>
        <tr r="B93" s="2"/>
      </tp>
      <tp>
        <v>72.915045739199996</v>
        <stp/>
        <stp>StudyData</stp>
        <stp>Correlation(DD,ENQ,20)</stp>
        <stp>Bar</stp>
        <stp/>
        <stp>Close</stp>
        <stp>D</stp>
        <stp>-76</stp>
        <stp/>
        <stp/>
        <stp/>
        <stp/>
        <stp>T</stp>
        <tr r="B82" s="2"/>
      </tp>
      <tp>
        <v>58.571377351199999</v>
        <stp/>
        <stp>StudyData</stp>
        <stp>Correlation(DD,ENQ,20)</stp>
        <stp>Bar</stp>
        <stp/>
        <stp>Close</stp>
        <stp>D</stp>
        <stp>-66</stp>
        <stp/>
        <stp/>
        <stp/>
        <stp/>
        <stp>T</stp>
        <tr r="B72" s="2"/>
      </tp>
      <tp>
        <v>86.283610027500004</v>
        <stp/>
        <stp>StudyData</stp>
        <stp>Correlation(DD,ENQ,20)</stp>
        <stp>Bar</stp>
        <stp/>
        <stp>Close</stp>
        <stp>D</stp>
        <stp>-56</stp>
        <stp/>
        <stp/>
        <stp/>
        <stp/>
        <stp>T</stp>
        <tr r="B62" s="2"/>
      </tp>
      <tp>
        <v>-28.661997917600001</v>
        <stp/>
        <stp>StudyData</stp>
        <stp>Correlation(DD,ENQ,20)</stp>
        <stp>Bar</stp>
        <stp/>
        <stp>Close</stp>
        <stp>D</stp>
        <stp>-46</stp>
        <stp/>
        <stp/>
        <stp/>
        <stp/>
        <stp>T</stp>
        <tr r="B52" s="2"/>
      </tp>
      <tp>
        <v>-79.276208193000002</v>
        <stp/>
        <stp>StudyData</stp>
        <stp>Correlation(DD,ENQ,20)</stp>
        <stp>Bar</stp>
        <stp/>
        <stp>Close</stp>
        <stp>D</stp>
        <stp>-36</stp>
        <stp/>
        <stp/>
        <stp/>
        <stp/>
        <stp>T</stp>
        <tr r="B42" s="2"/>
      </tp>
      <tp>
        <v>-57.014190432200003</v>
        <stp/>
        <stp>StudyData</stp>
        <stp>Correlation(DD,ENQ,20)</stp>
        <stp>Bar</stp>
        <stp/>
        <stp>Close</stp>
        <stp>D</stp>
        <stp>-26</stp>
        <stp/>
        <stp/>
        <stp/>
        <stp/>
        <stp>T</stp>
        <tr r="B32" s="2"/>
      </tp>
      <tp>
        <v>52.381620048199999</v>
        <stp/>
        <stp>StudyData</stp>
        <stp>Correlation(DD,ENQ,20)</stp>
        <stp>Bar</stp>
        <stp/>
        <stp>Close</stp>
        <stp>D</stp>
        <stp>-16</stp>
        <stp/>
        <stp/>
        <stp/>
        <stp/>
        <stp>T</stp>
        <tr r="B22" s="2"/>
      </tp>
      <tp>
        <v>47.911052906999998</v>
        <stp/>
        <stp>StudyData</stp>
        <stp>Correlation(DD,ENQ,20)</stp>
        <stp>Bar</stp>
        <stp/>
        <stp>Close</stp>
        <stp>D</stp>
        <stp>-96</stp>
        <stp/>
        <stp/>
        <stp/>
        <stp/>
        <stp>T</stp>
        <tr r="B102" s="2"/>
      </tp>
      <tp>
        <v>33.587443825299999</v>
        <stp/>
        <stp>StudyData</stp>
        <stp>Correlation(DD,ENQ,20)</stp>
        <stp>Bar</stp>
        <stp/>
        <stp>Close</stp>
        <stp>D</stp>
        <stp>-86</stp>
        <stp/>
        <stp/>
        <stp/>
        <stp/>
        <stp>T</stp>
        <tr r="B92" s="2"/>
      </tp>
      <tp>
        <v>72.230346005200005</v>
        <stp/>
        <stp>StudyData</stp>
        <stp>Correlation(DD,ENQ,20)</stp>
        <stp>Bar</stp>
        <stp/>
        <stp>Close</stp>
        <stp>D</stp>
        <stp>-75</stp>
        <stp/>
        <stp/>
        <stp/>
        <stp/>
        <stp>T</stp>
        <tr r="B81" s="2"/>
      </tp>
      <tp>
        <v>71.880107440399996</v>
        <stp/>
        <stp>StudyData</stp>
        <stp>Correlation(DD,ENQ,20)</stp>
        <stp>Bar</stp>
        <stp/>
        <stp>Close</stp>
        <stp>D</stp>
        <stp>-65</stp>
        <stp/>
        <stp/>
        <stp/>
        <stp/>
        <stp>T</stp>
        <tr r="B71" s="2"/>
      </tp>
      <tp>
        <v>82.779971733400004</v>
        <stp/>
        <stp>StudyData</stp>
        <stp>Correlation(DD,ENQ,20)</stp>
        <stp>Bar</stp>
        <stp/>
        <stp>Close</stp>
        <stp>D</stp>
        <stp>-55</stp>
        <stp/>
        <stp/>
        <stp/>
        <stp/>
        <stp>T</stp>
        <tr r="B61" s="2"/>
      </tp>
      <tp>
        <v>-26.064762221500001</v>
        <stp/>
        <stp>StudyData</stp>
        <stp>Correlation(DD,ENQ,20)</stp>
        <stp>Bar</stp>
        <stp/>
        <stp>Close</stp>
        <stp>D</stp>
        <stp>-45</stp>
        <stp/>
        <stp/>
        <stp/>
        <stp/>
        <stp>T</stp>
        <tr r="B51" s="2"/>
      </tp>
      <tp>
        <v>-80.156985165199998</v>
        <stp/>
        <stp>StudyData</stp>
        <stp>Correlation(DD,ENQ,20)</stp>
        <stp>Bar</stp>
        <stp/>
        <stp>Close</stp>
        <stp>D</stp>
        <stp>-35</stp>
        <stp/>
        <stp/>
        <stp/>
        <stp/>
        <stp>T</stp>
        <tr r="B41" s="2"/>
      </tp>
      <tp>
        <v>-28.3931187825</v>
        <stp/>
        <stp>StudyData</stp>
        <stp>Correlation(DD,ENQ,20)</stp>
        <stp>Bar</stp>
        <stp/>
        <stp>Close</stp>
        <stp>D</stp>
        <stp>-25</stp>
        <stp/>
        <stp/>
        <stp/>
        <stp/>
        <stp>T</stp>
        <tr r="B31" s="2"/>
      </tp>
      <tp>
        <v>56.163197588700001</v>
        <stp/>
        <stp>StudyData</stp>
        <stp>Correlation(DD,ENQ,20)</stp>
        <stp>Bar</stp>
        <stp/>
        <stp>Close</stp>
        <stp>D</stp>
        <stp>-15</stp>
        <stp/>
        <stp/>
        <stp/>
        <stp/>
        <stp>T</stp>
        <tr r="B21" s="2"/>
      </tp>
      <tp>
        <v>45.551778655600003</v>
        <stp/>
        <stp>StudyData</stp>
        <stp>Correlation(DD,ENQ,20)</stp>
        <stp>Bar</stp>
        <stp/>
        <stp>Close</stp>
        <stp>D</stp>
        <stp>-95</stp>
        <stp/>
        <stp/>
        <stp/>
        <stp/>
        <stp>T</stp>
        <tr r="B101" s="2"/>
      </tp>
      <tp>
        <v>29.982500289899999</v>
        <stp/>
        <stp>StudyData</stp>
        <stp>Correlation(DD,ENQ,20)</stp>
        <stp>Bar</stp>
        <stp/>
        <stp>Close</stp>
        <stp>D</stp>
        <stp>-85</stp>
        <stp/>
        <stp/>
        <stp/>
        <stp/>
        <stp>T</stp>
        <tr r="B91" s="2"/>
      </tp>
      <tp>
        <v>68.529338065499999</v>
        <stp/>
        <stp>StudyData</stp>
        <stp>Correlation(DD,ENQ,20)</stp>
        <stp>Bar</stp>
        <stp/>
        <stp>Close</stp>
        <stp>D</stp>
        <stp>-74</stp>
        <stp/>
        <stp/>
        <stp/>
        <stp/>
        <stp>T</stp>
        <tr r="B80" s="2"/>
      </tp>
      <tp>
        <v>81.0320413476</v>
        <stp/>
        <stp>StudyData</stp>
        <stp>Correlation(DD,ENQ,20)</stp>
        <stp>Bar</stp>
        <stp/>
        <stp>Close</stp>
        <stp>D</stp>
        <stp>-64</stp>
        <stp/>
        <stp/>
        <stp/>
        <stp/>
        <stp>T</stp>
        <tr r="B70" s="2"/>
      </tp>
      <tp>
        <v>81.772830260600003</v>
        <stp/>
        <stp>StudyData</stp>
        <stp>Correlation(DD,ENQ,20)</stp>
        <stp>Bar</stp>
        <stp/>
        <stp>Close</stp>
        <stp>D</stp>
        <stp>-54</stp>
        <stp/>
        <stp/>
        <stp/>
        <stp/>
        <stp>T</stp>
        <tr r="B60" s="2"/>
      </tp>
      <tp>
        <v>-27.282392736199998</v>
        <stp/>
        <stp>StudyData</stp>
        <stp>Correlation(DD,ENQ,20)</stp>
        <stp>Bar</stp>
        <stp/>
        <stp>Close</stp>
        <stp>D</stp>
        <stp>-44</stp>
        <stp/>
        <stp/>
        <stp/>
        <stp/>
        <stp>T</stp>
        <tr r="B50" s="2"/>
      </tp>
      <tp>
        <v>-80.556402915600003</v>
        <stp/>
        <stp>StudyData</stp>
        <stp>Correlation(DD,ENQ,20)</stp>
        <stp>Bar</stp>
        <stp/>
        <stp>Close</stp>
        <stp>D</stp>
        <stp>-34</stp>
        <stp/>
        <stp/>
        <stp/>
        <stp/>
        <stp>T</stp>
        <tr r="B40" s="2"/>
      </tp>
      <tp>
        <v>3.3038635976999999</v>
        <stp/>
        <stp>StudyData</stp>
        <stp>Correlation(DD,ENQ,20)</stp>
        <stp>Bar</stp>
        <stp/>
        <stp>Close</stp>
        <stp>D</stp>
        <stp>-24</stp>
        <stp/>
        <stp/>
        <stp/>
        <stp/>
        <stp>T</stp>
        <tr r="B30" s="2"/>
      </tp>
      <tp>
        <v>58.3253028046</v>
        <stp/>
        <stp>StudyData</stp>
        <stp>Correlation(DD,ENQ,20)</stp>
        <stp>Bar</stp>
        <stp/>
        <stp>Close</stp>
        <stp>D</stp>
        <stp>-14</stp>
        <stp/>
        <stp/>
        <stp/>
        <stp/>
        <stp>T</stp>
        <tr r="B20" s="2"/>
      </tp>
      <tp>
        <v>42.232687556099997</v>
        <stp/>
        <stp>StudyData</stp>
        <stp>Correlation(DD,ENQ,20)</stp>
        <stp>Bar</stp>
        <stp/>
        <stp>Close</stp>
        <stp>D</stp>
        <stp>-94</stp>
        <stp/>
        <stp/>
        <stp/>
        <stp/>
        <stp>T</stp>
        <tr r="B100" s="2"/>
      </tp>
      <tp>
        <v>35.806086592</v>
        <stp/>
        <stp>StudyData</stp>
        <stp>Correlation(DD,ENQ,20)</stp>
        <stp>Bar</stp>
        <stp/>
        <stp>Close</stp>
        <stp>D</stp>
        <stp>-84</stp>
        <stp/>
        <stp/>
        <stp/>
        <stp/>
        <stp>T</stp>
        <tr r="B90" s="2"/>
      </tp>
      <tp>
        <v>86.773424799799997</v>
        <stp/>
        <stp>StudyData</stp>
        <stp>Correlation(DD,ENQ,20)</stp>
        <stp>Bar</stp>
        <stp/>
        <stp>Close</stp>
        <stp>D</stp>
        <stp>0</stp>
        <stp/>
        <stp/>
        <stp/>
        <stp/>
        <stp>T</stp>
        <tr r="B6" s="2"/>
      </tp>
      <tp>
        <v>3.9191213180229663</v>
        <stp/>
        <stp>StudyData</stp>
        <stp>S.XLRE</stp>
        <stp>PCB</stp>
        <stp>BaseType=Index,Index=1</stp>
        <stp>Close</stp>
        <stp>A</stp>
        <stp/>
        <stp>all</stp>
        <stp/>
        <stp/>
        <stp/>
        <stp>T</stp>
        <tr r="D11" s="1"/>
      </tp>
      <tp>
        <v>-2.6676360382528994</v>
        <stp/>
        <stp>StudyData</stp>
        <stp xml:space="preserve">S.XLY </stp>
        <stp>PCB</stp>
        <stp>BaseType=Index,Index=1</stp>
        <stp>Close</stp>
        <stp>A</stp>
        <stp/>
        <stp>all</stp>
        <stp/>
        <stp/>
        <stp/>
        <stp>T</stp>
        <tr r="D3" s="1"/>
      </tp>
      <tp t="s">
        <v>Real Estate Select Sector SPDR</v>
        <stp/>
        <stp>ContractData</stp>
        <stp>S.XLRE</stp>
        <stp>LongDescription</stp>
        <stp/>
        <stp>T</stp>
        <tr r="C11" s="1"/>
        <tr r="C11" s="1"/>
      </tp>
      <tp t="s">
        <v>Consumer Discretionary Select SectorSPDR</v>
        <stp/>
        <stp>ContractData</stp>
        <stp xml:space="preserve">S.XLY </stp>
        <stp>LongDescription</stp>
        <stp/>
        <stp>T</stp>
        <tr r="C3" s="1"/>
        <tr r="C3" s="1"/>
      </tp>
      <tp>
        <v>46.659908939700003</v>
        <stp/>
        <stp>StudyData</stp>
        <stp>Correlation(DD,ENQ,20)</stp>
        <stp>Bar</stp>
        <stp/>
        <stp>Close</stp>
        <stp>D</stp>
        <stp>-7</stp>
        <stp/>
        <stp/>
        <stp/>
        <stp/>
        <stp>T</stp>
        <tr r="B13" s="2"/>
      </tp>
      <tp>
        <v>54.088143433699997</v>
        <stp/>
        <stp>StudyData</stp>
        <stp>Correlation(DD,ENQ,20)</stp>
        <stp>Bar</stp>
        <stp/>
        <stp>Close</stp>
        <stp>D</stp>
        <stp>-6</stp>
        <stp/>
        <stp/>
        <stp/>
        <stp/>
        <stp>T</stp>
        <tr r="B12" s="2"/>
      </tp>
      <tp>
        <v>63.6527649135</v>
        <stp/>
        <stp>StudyData</stp>
        <stp>Correlation(DD,ENQ,20)</stp>
        <stp>Bar</stp>
        <stp/>
        <stp>Close</stp>
        <stp>D</stp>
        <stp>-5</stp>
        <stp/>
        <stp/>
        <stp/>
        <stp/>
        <stp>T</stp>
        <tr r="B11" s="2"/>
      </tp>
      <tp>
        <v>73.783204826200006</v>
        <stp/>
        <stp>StudyData</stp>
        <stp>Correlation(DD,ENQ,20)</stp>
        <stp>Bar</stp>
        <stp/>
        <stp>Close</stp>
        <stp>D</stp>
        <stp>-4</stp>
        <stp/>
        <stp/>
        <stp/>
        <stp/>
        <stp>T</stp>
        <tr r="B10" s="2"/>
      </tp>
      <tp>
        <v>82.098080085299998</v>
        <stp/>
        <stp>StudyData</stp>
        <stp>Correlation(DD,ENQ,20)</stp>
        <stp>Bar</stp>
        <stp/>
        <stp>Close</stp>
        <stp>D</stp>
        <stp>-3</stp>
        <stp/>
        <stp/>
        <stp/>
        <stp/>
        <stp>T</stp>
        <tr r="B9" s="2"/>
      </tp>
      <tp>
        <v>87.0907570647</v>
        <stp/>
        <stp>StudyData</stp>
        <stp>Correlation(DD,ENQ,20)</stp>
        <stp>Bar</stp>
        <stp/>
        <stp>Close</stp>
        <stp>D</stp>
        <stp>-2</stp>
        <stp/>
        <stp/>
        <stp/>
        <stp/>
        <stp>T</stp>
        <tr r="B8" s="2"/>
      </tp>
      <tp>
        <v>87.647447937500004</v>
        <stp/>
        <stp>StudyData</stp>
        <stp>Correlation(DD,ENQ,20)</stp>
        <stp>Bar</stp>
        <stp/>
        <stp>Close</stp>
        <stp>D</stp>
        <stp>-1</stp>
        <stp/>
        <stp/>
        <stp/>
        <stp/>
        <stp>T</stp>
        <tr r="B7" s="2"/>
      </tp>
      <tp>
        <v>43.936621070299999</v>
        <stp/>
        <stp>StudyData</stp>
        <stp>Correlation(DD,ENQ,20)</stp>
        <stp>Bar</stp>
        <stp/>
        <stp>Close</stp>
        <stp>D</stp>
        <stp>-9</stp>
        <stp/>
        <stp/>
        <stp/>
        <stp/>
        <stp>T</stp>
        <tr r="B15" s="2"/>
      </tp>
      <tp>
        <v>47.698495708000003</v>
        <stp/>
        <stp>StudyData</stp>
        <stp>Correlation(DD,ENQ,20)</stp>
        <stp>Bar</stp>
        <stp/>
        <stp>Close</stp>
        <stp>D</stp>
        <stp>-8</stp>
        <stp/>
        <stp/>
        <stp/>
        <stp/>
        <stp>T</stp>
        <tr r="B14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n-US" sz="1600" b="0" i="0" baseline="0">
                <a:effectLst/>
                <a:latin typeface="Century Gothic" panose="020B0502020202020204" pitchFamily="34" charset="0"/>
              </a:rPr>
              <a:t>Pareto Frequency Distribution</a:t>
            </a:r>
            <a:endParaRPr lang="en-US" sz="1600">
              <a:effectLst/>
              <a:latin typeface="Century Gothic" panose="020B0502020202020204" pitchFamily="34" charset="0"/>
            </a:endParaRPr>
          </a:p>
        </cx:rich>
      </cx:tx>
    </cx:title>
    <cx:plotArea>
      <cx:plotAreaRegion>
        <cx:series layoutId="clusteredColumn" uniqueId="{1C505A43-42F7-4867-BAD3-C2A98813E0DC}" formatIdx="0">
          <cx:dataId val="0"/>
          <cx:layoutPr>
            <cx:aggregation/>
          </cx:layoutPr>
          <cx:axisId val="0"/>
        </cx:series>
        <cx:series layoutId="paretoLine" ownerIdx="0" uniqueId="{2375F6B6-9A3D-4429-90E8-994951B45F9D}" formatIdx="1">
          <cx:spPr>
            <a:solidFill>
              <a:srgbClr val="FFC000"/>
            </a:solidFill>
            <a:ln cap="rnd">
              <a:solidFill>
                <a:srgbClr val="FFC000"/>
              </a:solidFill>
            </a:ln>
          </cx:spPr>
          <cx:axisId val="1"/>
        </cx:series>
      </cx:plotAreaRegion>
      <cx:axis id="0">
        <cx:valScaling/>
        <cx:majorGridlines/>
        <cx:tickLabels/>
      </cx:axis>
      <cx:axis id="1">
        <cx:valScaling max="1" min="0"/>
        <cx:units unit="percentage"/>
        <cx:tickLabels/>
      </cx:axis>
      <cx:axis id="2">
        <cx:catScaling gapWidth="0.330000013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Frequency Distribution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6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entury Gothic" panose="020B0502020202020204" pitchFamily="34" charset="0"/>
            </a:rPr>
            <a:t>Frequency Distribution</a:t>
          </a:r>
        </a:p>
      </cx:txPr>
    </cx:title>
    <cx:plotArea>
      <cx:plotAreaRegion>
        <cx:series layoutId="clusteredColumn" uniqueId="{1C505A43-42F7-4867-BAD3-C2A98813E0DC}" formatIdx="0">
          <cx:dataId val="0"/>
          <cx:layoutPr>
            <cx:aggregation/>
          </cx:layoutPr>
        </cx:series>
      </cx:plotAreaRegion>
      <cx:axis id="0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rgbClr val="595959"/>
                </a:solidFill>
                <a:latin typeface="Aptos Narrow" panose="020B00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/>
          </a:p>
        </cx:txPr>
      </cx:axis>
      <cx:axis id="1">
        <cx:catScaling gapWidth="0.330000013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rgbClr val="595959"/>
                </a:solidFill>
                <a:latin typeface="Aptos Narrow" panose="020B00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/>
          </a:p>
        </cx:txPr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_xlchart.v1.8</cx:f>
      </cx:numDim>
    </cx:data>
  </cx:chartData>
  <cx:chart>
    <cx:title pos="t" align="ctr" overlay="0">
      <cx:tx>
        <cx:txData>
          <cx:v>Sector Performance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6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entury Gothic" panose="020B0502020202020204" pitchFamily="34" charset="0"/>
            </a:rPr>
            <a:t>Sector Performance</a:t>
          </a:r>
        </a:p>
      </cx:txPr>
    </cx:title>
    <cx:plotArea>
      <cx:plotAreaRegion>
        <cx:series layoutId="clusteredColumn" uniqueId="{36AE2912-D44E-40CB-9341-06A656DF26C2}">
          <cx:tx>
            <cx:txData>
              <cx:v/>
            </cx:txData>
          </cx:tx>
          <cx:dataId val="0"/>
          <cx:layoutPr>
            <cx:aggregation/>
          </cx:layoutPr>
          <cx:axisId val="1"/>
        </cx:series>
        <cx:series layoutId="paretoLine" ownerIdx="0" uniqueId="{8CF35F41-6C0D-49C9-997A-D4146ED1CCAC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85725</xdr:rowOff>
    </xdr:from>
    <xdr:to>
      <xdr:col>20</xdr:col>
      <xdr:colOff>66675</xdr:colOff>
      <xdr:row>22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3">
              <a:extLst>
                <a:ext uri="{FF2B5EF4-FFF2-40B4-BE49-F238E27FC236}">
                  <a16:creationId xmlns:a16="http://schemas.microsoft.com/office/drawing/2014/main" id="{6E3486B0-643A-C010-4597-D2CFAF21F4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67075" y="85725"/>
              <a:ext cx="10744200" cy="4638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285750</xdr:colOff>
      <xdr:row>23</xdr:row>
      <xdr:rowOff>114300</xdr:rowOff>
    </xdr:from>
    <xdr:to>
      <xdr:col>20</xdr:col>
      <xdr:colOff>57150</xdr:colOff>
      <xdr:row>45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3">
              <a:extLst>
                <a:ext uri="{FF2B5EF4-FFF2-40B4-BE49-F238E27FC236}">
                  <a16:creationId xmlns:a16="http://schemas.microsoft.com/office/drawing/2014/main" id="{B4295DC9-A7A0-46A6-B783-C2C3CDB020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57550" y="4933950"/>
              <a:ext cx="10744200" cy="4638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114300</xdr:rowOff>
    </xdr:from>
    <xdr:to>
      <xdr:col>17</xdr:col>
      <xdr:colOff>523875</xdr:colOff>
      <xdr:row>25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448BA7B0-3F40-D8FD-C7C0-2340DAC4D70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19575" y="114300"/>
              <a:ext cx="8315325" cy="527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59F8-3F66-4B1A-BB98-383E4AAA0BE3}">
  <dimension ref="A1:D105"/>
  <sheetViews>
    <sheetView tabSelected="1" workbookViewId="0">
      <selection activeCell="X13" sqref="X13"/>
    </sheetView>
  </sheetViews>
  <sheetFormatPr defaultRowHeight="16.5" x14ac:dyDescent="0.3"/>
  <cols>
    <col min="1" max="1" width="7.25" bestFit="1" customWidth="1"/>
    <col min="2" max="2" width="11.125" bestFit="1" customWidth="1"/>
    <col min="3" max="3" width="10" bestFit="1" customWidth="1"/>
    <col min="4" max="4" width="10.625" bestFit="1" customWidth="1"/>
  </cols>
  <sheetData>
    <row r="1" spans="1:4" x14ac:dyDescent="0.3">
      <c r="A1" s="2" t="s">
        <v>16</v>
      </c>
      <c r="B1" s="2" t="s">
        <v>16</v>
      </c>
      <c r="C1" s="2" t="s">
        <v>17</v>
      </c>
      <c r="D1" s="2" t="s">
        <v>18</v>
      </c>
    </row>
    <row r="2" spans="1:4" x14ac:dyDescent="0.3">
      <c r="A2" s="2" t="s">
        <v>19</v>
      </c>
      <c r="B2" s="2" t="s">
        <v>20</v>
      </c>
      <c r="C2" s="2">
        <v>20</v>
      </c>
      <c r="D2" s="2" t="s">
        <v>21</v>
      </c>
    </row>
    <row r="3" spans="1:4" ht="16.5" customHeight="1" x14ac:dyDescent="0.3">
      <c r="A3" s="2"/>
      <c r="B3" s="2"/>
      <c r="C3" s="2"/>
      <c r="D3" s="2"/>
    </row>
    <row r="4" spans="1:4" ht="16.5" customHeight="1" x14ac:dyDescent="0.3">
      <c r="A4" s="2" t="s">
        <v>22</v>
      </c>
      <c r="B4" s="2" t="s">
        <v>23</v>
      </c>
      <c r="C4" s="4" t="s">
        <v>13</v>
      </c>
      <c r="D4" s="5" t="s">
        <v>14</v>
      </c>
    </row>
    <row r="5" spans="1:4" ht="16.5" customHeight="1" x14ac:dyDescent="0.3">
      <c r="A5" s="2"/>
      <c r="B5" s="2"/>
      <c r="C5" s="4"/>
      <c r="D5" s="5" t="s">
        <v>15</v>
      </c>
    </row>
    <row r="6" spans="1:4" ht="16.5" customHeight="1" x14ac:dyDescent="0.3">
      <c r="A6" s="2">
        <v>0</v>
      </c>
      <c r="B6" s="3">
        <f>IFERROR(RTD("cqg.rtd",,"StudyData","Correlation("&amp;$A$2&amp;","&amp;$B$2&amp;","&amp;$C$2&amp;")", "Bar", "", "Close",$D$2,A6,,,,,"T")/100,NA())</f>
        <v>0.86773424799799992</v>
      </c>
      <c r="C6" s="2">
        <v>1</v>
      </c>
      <c r="D6" s="2">
        <f t="array" ref="D6:D26">FREQUENCY(B6:B105,C6:C26)</f>
        <v>2</v>
      </c>
    </row>
    <row r="7" spans="1:4" x14ac:dyDescent="0.3">
      <c r="A7" s="2">
        <f>A6-1</f>
        <v>-1</v>
      </c>
      <c r="B7" s="3">
        <f>IFERROR(RTD("cqg.rtd",,"StudyData","Correlation("&amp;$A$2&amp;","&amp;$B$2&amp;","&amp;$C$2&amp;")", "Bar", "", "Close",$D$2,A7,,,,,"T")/100,NA())</f>
        <v>0.876474479375</v>
      </c>
      <c r="C7" s="2">
        <f>C6-0.1</f>
        <v>0.9</v>
      </c>
      <c r="D7" s="2">
        <v>13</v>
      </c>
    </row>
    <row r="8" spans="1:4" x14ac:dyDescent="0.3">
      <c r="A8" s="2">
        <f t="shared" ref="A8:A71" si="0">A7-1</f>
        <v>-2</v>
      </c>
      <c r="B8" s="3">
        <f>IFERROR(RTD("cqg.rtd",,"StudyData","Correlation("&amp;$A$2&amp;","&amp;$B$2&amp;","&amp;$C$2&amp;")", "Bar", "", "Close",$D$2,A8,,,,,"T")/100,NA())</f>
        <v>0.87090757064699997</v>
      </c>
      <c r="C8" s="2">
        <f t="shared" ref="C8:C25" si="1">C7-0.1</f>
        <v>0.8</v>
      </c>
      <c r="D8" s="2">
        <v>8</v>
      </c>
    </row>
    <row r="9" spans="1:4" x14ac:dyDescent="0.3">
      <c r="A9" s="2">
        <f t="shared" si="0"/>
        <v>-3</v>
      </c>
      <c r="B9" s="3">
        <f>IFERROR(RTD("cqg.rtd",,"StudyData","Correlation("&amp;$A$2&amp;","&amp;$B$2&amp;","&amp;$C$2&amp;")", "Bar", "", "Close",$D$2,A9,,,,,"T")/100,NA())</f>
        <v>0.82098080085299996</v>
      </c>
      <c r="C9" s="2">
        <f t="shared" si="1"/>
        <v>0.70000000000000007</v>
      </c>
      <c r="D9" s="2">
        <v>8</v>
      </c>
    </row>
    <row r="10" spans="1:4" x14ac:dyDescent="0.3">
      <c r="A10" s="2">
        <f t="shared" si="0"/>
        <v>-4</v>
      </c>
      <c r="B10" s="3">
        <f>IFERROR(RTD("cqg.rtd",,"StudyData","Correlation("&amp;$A$2&amp;","&amp;$B$2&amp;","&amp;$C$2&amp;")", "Bar", "", "Close",$D$2,A10,,,,,"T")/100,NA())</f>
        <v>0.73783204826200011</v>
      </c>
      <c r="C10" s="2">
        <f t="shared" si="1"/>
        <v>0.60000000000000009</v>
      </c>
      <c r="D10" s="2">
        <v>17</v>
      </c>
    </row>
    <row r="11" spans="1:4" x14ac:dyDescent="0.3">
      <c r="A11" s="2">
        <f t="shared" si="0"/>
        <v>-5</v>
      </c>
      <c r="B11" s="3">
        <f>IFERROR(RTD("cqg.rtd",,"StudyData","Correlation("&amp;$A$2&amp;","&amp;$B$2&amp;","&amp;$C$2&amp;")", "Bar", "", "Close",$D$2,A11,,,,,"T")/100,NA())</f>
        <v>0.63652764913500004</v>
      </c>
      <c r="C11" s="2">
        <f t="shared" si="1"/>
        <v>0.50000000000000011</v>
      </c>
      <c r="D11" s="2">
        <v>15</v>
      </c>
    </row>
    <row r="12" spans="1:4" x14ac:dyDescent="0.3">
      <c r="A12" s="2">
        <f t="shared" si="0"/>
        <v>-6</v>
      </c>
      <c r="B12" s="3">
        <f>IFERROR(RTD("cqg.rtd",,"StudyData","Correlation("&amp;$A$2&amp;","&amp;$B$2&amp;","&amp;$C$2&amp;")", "Bar", "", "Close",$D$2,A12,,,,,"T")/100,NA())</f>
        <v>0.54088143433699998</v>
      </c>
      <c r="C12" s="2">
        <f t="shared" si="1"/>
        <v>0.40000000000000013</v>
      </c>
      <c r="D12" s="2">
        <v>7</v>
      </c>
    </row>
    <row r="13" spans="1:4" x14ac:dyDescent="0.3">
      <c r="A13" s="2">
        <f t="shared" si="0"/>
        <v>-7</v>
      </c>
      <c r="B13" s="3">
        <f>IFERROR(RTD("cqg.rtd",,"StudyData","Correlation("&amp;$A$2&amp;","&amp;$B$2&amp;","&amp;$C$2&amp;")", "Bar", "", "Close",$D$2,A13,,,,,"T")/100,NA())</f>
        <v>0.46659908939700001</v>
      </c>
      <c r="C13" s="2">
        <f t="shared" si="1"/>
        <v>0.30000000000000016</v>
      </c>
      <c r="D13" s="2">
        <v>3</v>
      </c>
    </row>
    <row r="14" spans="1:4" x14ac:dyDescent="0.3">
      <c r="A14" s="2">
        <f t="shared" si="0"/>
        <v>-8</v>
      </c>
      <c r="B14" s="3">
        <f>IFERROR(RTD("cqg.rtd",,"StudyData","Correlation("&amp;$A$2&amp;","&amp;$B$2&amp;","&amp;$C$2&amp;")", "Bar", "", "Close",$D$2,A14,,,,,"T")/100,NA())</f>
        <v>0.47698495708000005</v>
      </c>
      <c r="C14" s="2">
        <f t="shared" si="1"/>
        <v>0.20000000000000015</v>
      </c>
      <c r="D14" s="2">
        <v>0</v>
      </c>
    </row>
    <row r="15" spans="1:4" x14ac:dyDescent="0.3">
      <c r="A15" s="2">
        <f t="shared" si="0"/>
        <v>-9</v>
      </c>
      <c r="B15" s="3">
        <f>IFERROR(RTD("cqg.rtd",,"StudyData","Correlation("&amp;$A$2&amp;","&amp;$B$2&amp;","&amp;$C$2&amp;")", "Bar", "", "Close",$D$2,A15,,,,,"T")/100,NA())</f>
        <v>0.43936621070299997</v>
      </c>
      <c r="C15" s="2">
        <f t="shared" si="1"/>
        <v>0.10000000000000014</v>
      </c>
      <c r="D15" s="2">
        <v>3</v>
      </c>
    </row>
    <row r="16" spans="1:4" x14ac:dyDescent="0.3">
      <c r="A16" s="2">
        <f t="shared" si="0"/>
        <v>-10</v>
      </c>
      <c r="B16" s="3">
        <f>IFERROR(RTD("cqg.rtd",,"StudyData","Correlation("&amp;$A$2&amp;","&amp;$B$2&amp;","&amp;$C$2&amp;")", "Bar", "", "Close",$D$2,A16,,,,,"T")/100,NA())</f>
        <v>0.40553790415400004</v>
      </c>
      <c r="C16" s="2">
        <v>0</v>
      </c>
      <c r="D16" s="2">
        <v>1</v>
      </c>
    </row>
    <row r="17" spans="1:4" x14ac:dyDescent="0.3">
      <c r="A17" s="2">
        <f t="shared" si="0"/>
        <v>-11</v>
      </c>
      <c r="B17" s="3">
        <f>IFERROR(RTD("cqg.rtd",,"StudyData","Correlation("&amp;$A$2&amp;","&amp;$B$2&amp;","&amp;$C$2&amp;")", "Bar", "", "Close",$D$2,A17,,,,,"T")/100,NA())</f>
        <v>0.44380334671999999</v>
      </c>
      <c r="C17" s="2">
        <f t="shared" si="1"/>
        <v>-0.1</v>
      </c>
      <c r="D17" s="2">
        <v>0</v>
      </c>
    </row>
    <row r="18" spans="1:4" x14ac:dyDescent="0.3">
      <c r="A18" s="2">
        <f t="shared" si="0"/>
        <v>-12</v>
      </c>
      <c r="B18" s="3">
        <f>IFERROR(RTD("cqg.rtd",,"StudyData","Correlation("&amp;$A$2&amp;","&amp;$B$2&amp;","&amp;$C$2&amp;")", "Bar", "", "Close",$D$2,A18,,,,,"T")/100,NA())</f>
        <v>0.41751159729100001</v>
      </c>
      <c r="C18" s="2">
        <f t="shared" si="1"/>
        <v>-0.2</v>
      </c>
      <c r="D18" s="2">
        <v>6</v>
      </c>
    </row>
    <row r="19" spans="1:4" x14ac:dyDescent="0.3">
      <c r="A19" s="2">
        <f t="shared" si="0"/>
        <v>-13</v>
      </c>
      <c r="B19" s="3">
        <f>IFERROR(RTD("cqg.rtd",,"StudyData","Correlation("&amp;$A$2&amp;","&amp;$B$2&amp;","&amp;$C$2&amp;")", "Bar", "", "Close",$D$2,A19,,,,,"T")/100,NA())</f>
        <v>0.48462806047000001</v>
      </c>
      <c r="C19" s="2">
        <f t="shared" si="1"/>
        <v>-0.30000000000000004</v>
      </c>
      <c r="D19" s="2">
        <v>1</v>
      </c>
    </row>
    <row r="20" spans="1:4" x14ac:dyDescent="0.3">
      <c r="A20" s="2">
        <f t="shared" si="0"/>
        <v>-14</v>
      </c>
      <c r="B20" s="3">
        <f>IFERROR(RTD("cqg.rtd",,"StudyData","Correlation("&amp;$A$2&amp;","&amp;$B$2&amp;","&amp;$C$2&amp;")", "Bar", "", "Close",$D$2,A20,,,,,"T")/100,NA())</f>
        <v>0.58325302804599999</v>
      </c>
      <c r="C20" s="2">
        <f t="shared" si="1"/>
        <v>-0.4</v>
      </c>
      <c r="D20" s="2">
        <v>1</v>
      </c>
    </row>
    <row r="21" spans="1:4" x14ac:dyDescent="0.3">
      <c r="A21" s="2">
        <f t="shared" si="0"/>
        <v>-15</v>
      </c>
      <c r="B21" s="3">
        <f>IFERROR(RTD("cqg.rtd",,"StudyData","Correlation("&amp;$A$2&amp;","&amp;$B$2&amp;","&amp;$C$2&amp;")", "Bar", "", "Close",$D$2,A21,,,,,"T")/100,NA())</f>
        <v>0.56163197588699998</v>
      </c>
      <c r="C21" s="2">
        <f t="shared" si="1"/>
        <v>-0.5</v>
      </c>
      <c r="D21" s="2">
        <v>1</v>
      </c>
    </row>
    <row r="22" spans="1:4" x14ac:dyDescent="0.3">
      <c r="A22" s="2">
        <f t="shared" si="0"/>
        <v>-16</v>
      </c>
      <c r="B22" s="3">
        <f>IFERROR(RTD("cqg.rtd",,"StudyData","Correlation("&amp;$A$2&amp;","&amp;$B$2&amp;","&amp;$C$2&amp;")", "Bar", "", "Close",$D$2,A22,,,,,"T")/100,NA())</f>
        <v>0.52381620048199995</v>
      </c>
      <c r="C22" s="2">
        <f t="shared" si="1"/>
        <v>-0.6</v>
      </c>
      <c r="D22" s="2">
        <v>1</v>
      </c>
    </row>
    <row r="23" spans="1:4" x14ac:dyDescent="0.3">
      <c r="A23" s="2">
        <f t="shared" si="0"/>
        <v>-17</v>
      </c>
      <c r="B23" s="3">
        <f>IFERROR(RTD("cqg.rtd",,"StudyData","Correlation("&amp;$A$2&amp;","&amp;$B$2&amp;","&amp;$C$2&amp;")", "Bar", "", "Close",$D$2,A23,,,,,"T")/100,NA())</f>
        <v>0.54224309707899998</v>
      </c>
      <c r="C23" s="2">
        <f t="shared" si="1"/>
        <v>-0.7</v>
      </c>
      <c r="D23" s="2">
        <v>5</v>
      </c>
    </row>
    <row r="24" spans="1:4" x14ac:dyDescent="0.3">
      <c r="A24" s="2">
        <f t="shared" si="0"/>
        <v>-18</v>
      </c>
      <c r="B24" s="3">
        <f>IFERROR(RTD("cqg.rtd",,"StudyData","Correlation("&amp;$A$2&amp;","&amp;$B$2&amp;","&amp;$C$2&amp;")", "Bar", "", "Close",$D$2,A24,,,,,"T")/100,NA())</f>
        <v>0.56472148283000001</v>
      </c>
      <c r="C24" s="2">
        <f t="shared" si="1"/>
        <v>-0.79999999999999993</v>
      </c>
      <c r="D24" s="2">
        <v>8</v>
      </c>
    </row>
    <row r="25" spans="1:4" x14ac:dyDescent="0.3">
      <c r="A25" s="2">
        <f t="shared" si="0"/>
        <v>-19</v>
      </c>
      <c r="B25" s="3">
        <f>IFERROR(RTD("cqg.rtd",,"StudyData","Correlation("&amp;$A$2&amp;","&amp;$B$2&amp;","&amp;$C$2&amp;")", "Bar", "", "Close",$D$2,A25,,,,,"T")/100,NA())</f>
        <v>0.542778815478</v>
      </c>
      <c r="C25" s="2">
        <f t="shared" si="1"/>
        <v>-0.89999999999999991</v>
      </c>
      <c r="D25" s="2">
        <v>0</v>
      </c>
    </row>
    <row r="26" spans="1:4" x14ac:dyDescent="0.3">
      <c r="A26" s="2">
        <f t="shared" si="0"/>
        <v>-20</v>
      </c>
      <c r="B26" s="3">
        <f>IFERROR(RTD("cqg.rtd",,"StudyData","Correlation("&amp;$A$2&amp;","&amp;$B$2&amp;","&amp;$C$2&amp;")", "Bar", "", "Close",$D$2,A26,,,,,"T")/100,NA())</f>
        <v>0.50290651830400002</v>
      </c>
      <c r="C26" s="2">
        <v>-1</v>
      </c>
      <c r="D26" s="2">
        <v>0</v>
      </c>
    </row>
    <row r="27" spans="1:4" x14ac:dyDescent="0.3">
      <c r="A27" s="2">
        <f t="shared" si="0"/>
        <v>-21</v>
      </c>
      <c r="B27" s="3">
        <f>IFERROR(RTD("cqg.rtd",,"StudyData","Correlation("&amp;$A$2&amp;","&amp;$B$2&amp;","&amp;$C$2&amp;")", "Bar", "", "Close",$D$2,A27,,,,,"T")/100,NA())</f>
        <v>0.52896927898699997</v>
      </c>
      <c r="C27" s="2"/>
      <c r="D27" s="2"/>
    </row>
    <row r="28" spans="1:4" x14ac:dyDescent="0.3">
      <c r="A28" s="2">
        <f t="shared" si="0"/>
        <v>-22</v>
      </c>
      <c r="B28" s="3">
        <f>IFERROR(RTD("cqg.rtd",,"StudyData","Correlation("&amp;$A$2&amp;","&amp;$B$2&amp;","&amp;$C$2&amp;")", "Bar", "", "Close",$D$2,A28,,,,,"T")/100,NA())</f>
        <v>0.47469377742899999</v>
      </c>
      <c r="C28" s="2"/>
      <c r="D28" s="2"/>
    </row>
    <row r="29" spans="1:4" x14ac:dyDescent="0.3">
      <c r="A29" s="2">
        <f t="shared" si="0"/>
        <v>-23</v>
      </c>
      <c r="B29" s="3">
        <f>IFERROR(RTD("cqg.rtd",,"StudyData","Correlation("&amp;$A$2&amp;","&amp;$B$2&amp;","&amp;$C$2&amp;")", "Bar", "", "Close",$D$2,A29,,,,,"T")/100,NA())</f>
        <v>9.3806479937000004E-2</v>
      </c>
      <c r="C29" s="2"/>
      <c r="D29" s="2"/>
    </row>
    <row r="30" spans="1:4" x14ac:dyDescent="0.3">
      <c r="A30" s="2">
        <f t="shared" si="0"/>
        <v>-24</v>
      </c>
      <c r="B30" s="3">
        <f>IFERROR(RTD("cqg.rtd",,"StudyData","Correlation("&amp;$A$2&amp;","&amp;$B$2&amp;","&amp;$C$2&amp;")", "Bar", "", "Close",$D$2,A30,,,,,"T")/100,NA())</f>
        <v>3.3038635976999998E-2</v>
      </c>
      <c r="C30" s="2"/>
      <c r="D30" s="2"/>
    </row>
    <row r="31" spans="1:4" x14ac:dyDescent="0.3">
      <c r="A31" s="2">
        <f t="shared" si="0"/>
        <v>-25</v>
      </c>
      <c r="B31" s="3">
        <f>IFERROR(RTD("cqg.rtd",,"StudyData","Correlation("&amp;$A$2&amp;","&amp;$B$2&amp;","&amp;$C$2&amp;")", "Bar", "", "Close",$D$2,A31,,,,,"T")/100,NA())</f>
        <v>-0.28393118782499999</v>
      </c>
      <c r="C31" s="2"/>
      <c r="D31" s="2"/>
    </row>
    <row r="32" spans="1:4" x14ac:dyDescent="0.3">
      <c r="A32" s="2">
        <f t="shared" si="0"/>
        <v>-26</v>
      </c>
      <c r="B32" s="3">
        <f>IFERROR(RTD("cqg.rtd",,"StudyData","Correlation("&amp;$A$2&amp;","&amp;$B$2&amp;","&amp;$C$2&amp;")", "Bar", "", "Close",$D$2,A32,,,,,"T")/100,NA())</f>
        <v>-0.57014190432200007</v>
      </c>
      <c r="C32" s="2"/>
      <c r="D32" s="2"/>
    </row>
    <row r="33" spans="1:4" x14ac:dyDescent="0.3">
      <c r="A33" s="2">
        <f t="shared" si="0"/>
        <v>-27</v>
      </c>
      <c r="B33" s="3">
        <f>IFERROR(RTD("cqg.rtd",,"StudyData","Correlation("&amp;$A$2&amp;","&amp;$B$2&amp;","&amp;$C$2&amp;")", "Bar", "", "Close",$D$2,A33,,,,,"T")/100,NA())</f>
        <v>-0.75570657849400003</v>
      </c>
      <c r="C33" s="2"/>
      <c r="D33" s="2"/>
    </row>
    <row r="34" spans="1:4" x14ac:dyDescent="0.3">
      <c r="A34" s="2">
        <f t="shared" si="0"/>
        <v>-28</v>
      </c>
      <c r="B34" s="3">
        <f>IFERROR(RTD("cqg.rtd",,"StudyData","Correlation("&amp;$A$2&amp;","&amp;$B$2&amp;","&amp;$C$2&amp;")", "Bar", "", "Close",$D$2,A34,,,,,"T")/100,NA())</f>
        <v>-0.8718873829349999</v>
      </c>
      <c r="C34" s="2"/>
      <c r="D34" s="2"/>
    </row>
    <row r="35" spans="1:4" x14ac:dyDescent="0.3">
      <c r="A35" s="2">
        <f t="shared" si="0"/>
        <v>-29</v>
      </c>
      <c r="B35" s="3">
        <f>IFERROR(RTD("cqg.rtd",,"StudyData","Correlation("&amp;$A$2&amp;","&amp;$B$2&amp;","&amp;$C$2&amp;")", "Bar", "", "Close",$D$2,A35,,,,,"T")/100,NA())</f>
        <v>-0.81191713647700003</v>
      </c>
      <c r="C35" s="2"/>
      <c r="D35" s="2"/>
    </row>
    <row r="36" spans="1:4" x14ac:dyDescent="0.3">
      <c r="A36" s="2">
        <f t="shared" si="0"/>
        <v>-30</v>
      </c>
      <c r="B36" s="3">
        <f>IFERROR(RTD("cqg.rtd",,"StudyData","Correlation("&amp;$A$2&amp;","&amp;$B$2&amp;","&amp;$C$2&amp;")", "Bar", "", "Close",$D$2,A36,,,,,"T")/100,NA())</f>
        <v>-0.84210358184200007</v>
      </c>
      <c r="C36" s="2"/>
      <c r="D36" s="2"/>
    </row>
    <row r="37" spans="1:4" x14ac:dyDescent="0.3">
      <c r="A37" s="2">
        <f t="shared" si="0"/>
        <v>-31</v>
      </c>
      <c r="B37" s="3">
        <f>IFERROR(RTD("cqg.rtd",,"StudyData","Correlation("&amp;$A$2&amp;","&amp;$B$2&amp;","&amp;$C$2&amp;")", "Bar", "", "Close",$D$2,A37,,,,,"T")/100,NA())</f>
        <v>-0.825555415269</v>
      </c>
      <c r="C37" s="2"/>
      <c r="D37" s="2"/>
    </row>
    <row r="38" spans="1:4" x14ac:dyDescent="0.3">
      <c r="A38" s="2">
        <f t="shared" si="0"/>
        <v>-32</v>
      </c>
      <c r="B38" s="3">
        <f>IFERROR(RTD("cqg.rtd",,"StudyData","Correlation("&amp;$A$2&amp;","&amp;$B$2&amp;","&amp;$C$2&amp;")", "Bar", "", "Close",$D$2,A38,,,,,"T")/100,NA())</f>
        <v>-0.8208290338880001</v>
      </c>
      <c r="C38" s="2"/>
      <c r="D38" s="2"/>
    </row>
    <row r="39" spans="1:4" x14ac:dyDescent="0.3">
      <c r="A39" s="2">
        <f t="shared" si="0"/>
        <v>-33</v>
      </c>
      <c r="B39" s="3">
        <f>IFERROR(RTD("cqg.rtd",,"StudyData","Correlation("&amp;$A$2&amp;","&amp;$B$2&amp;","&amp;$C$2&amp;")", "Bar", "", "Close",$D$2,A39,,,,,"T")/100,NA())</f>
        <v>-0.816678586406</v>
      </c>
      <c r="C39" s="2"/>
      <c r="D39" s="2"/>
    </row>
    <row r="40" spans="1:4" x14ac:dyDescent="0.3">
      <c r="A40" s="2">
        <f t="shared" si="0"/>
        <v>-34</v>
      </c>
      <c r="B40" s="3">
        <f>IFERROR(RTD("cqg.rtd",,"StudyData","Correlation("&amp;$A$2&amp;","&amp;$B$2&amp;","&amp;$C$2&amp;")", "Bar", "", "Close",$D$2,A40,,,,,"T")/100,NA())</f>
        <v>-0.80556402915600001</v>
      </c>
      <c r="C40" s="2"/>
      <c r="D40" s="2"/>
    </row>
    <row r="41" spans="1:4" x14ac:dyDescent="0.3">
      <c r="A41" s="2">
        <f t="shared" si="0"/>
        <v>-35</v>
      </c>
      <c r="B41" s="3">
        <f>IFERROR(RTD("cqg.rtd",,"StudyData","Correlation("&amp;$A$2&amp;","&amp;$B$2&amp;","&amp;$C$2&amp;")", "Bar", "", "Close",$D$2,A41,,,,,"T")/100,NA())</f>
        <v>-0.80156985165200001</v>
      </c>
      <c r="C41" s="2"/>
      <c r="D41" s="2"/>
    </row>
    <row r="42" spans="1:4" x14ac:dyDescent="0.3">
      <c r="A42" s="2">
        <f t="shared" si="0"/>
        <v>-36</v>
      </c>
      <c r="B42" s="3">
        <f>IFERROR(RTD("cqg.rtd",,"StudyData","Correlation("&amp;$A$2&amp;","&amp;$B$2&amp;","&amp;$C$2&amp;")", "Bar", "", "Close",$D$2,A42,,,,,"T")/100,NA())</f>
        <v>-0.79276208192999997</v>
      </c>
      <c r="C42" s="2"/>
      <c r="D42" s="2"/>
    </row>
    <row r="43" spans="1:4" x14ac:dyDescent="0.3">
      <c r="A43" s="2">
        <f t="shared" si="0"/>
        <v>-37</v>
      </c>
      <c r="B43" s="3">
        <f>IFERROR(RTD("cqg.rtd",,"StudyData","Correlation("&amp;$A$2&amp;","&amp;$B$2&amp;","&amp;$C$2&amp;")", "Bar", "", "Close",$D$2,A43,,,,,"T")/100,NA())</f>
        <v>-0.79254337529599994</v>
      </c>
      <c r="C43" s="2"/>
      <c r="D43" s="2"/>
    </row>
    <row r="44" spans="1:4" x14ac:dyDescent="0.3">
      <c r="A44" s="2">
        <f t="shared" si="0"/>
        <v>-38</v>
      </c>
      <c r="B44" s="3">
        <f>IFERROR(RTD("cqg.rtd",,"StudyData","Correlation("&amp;$A$2&amp;","&amp;$B$2&amp;","&amp;$C$2&amp;")", "Bar", "", "Close",$D$2,A44,,,,,"T")/100,NA())</f>
        <v>-0.76066296398700006</v>
      </c>
      <c r="C44" s="2"/>
      <c r="D44" s="2"/>
    </row>
    <row r="45" spans="1:4" x14ac:dyDescent="0.3">
      <c r="A45" s="2">
        <f t="shared" si="0"/>
        <v>-39</v>
      </c>
      <c r="B45" s="3">
        <f>IFERROR(RTD("cqg.rtd",,"StudyData","Correlation("&amp;$A$2&amp;","&amp;$B$2&amp;","&amp;$C$2&amp;")", "Bar", "", "Close",$D$2,A45,,,,,"T")/100,NA())</f>
        <v>-0.71529328095</v>
      </c>
      <c r="C45" s="2"/>
      <c r="D45" s="2"/>
    </row>
    <row r="46" spans="1:4" x14ac:dyDescent="0.3">
      <c r="A46" s="2">
        <f t="shared" si="0"/>
        <v>-40</v>
      </c>
      <c r="B46" s="3">
        <f>IFERROR(RTD("cqg.rtd",,"StudyData","Correlation("&amp;$A$2&amp;","&amp;$B$2&amp;","&amp;$C$2&amp;")", "Bar", "", "Close",$D$2,A46,,,,,"T")/100,NA())</f>
        <v>-0.617890072889</v>
      </c>
      <c r="C46" s="2"/>
      <c r="D46" s="2"/>
    </row>
    <row r="47" spans="1:4" x14ac:dyDescent="0.3">
      <c r="A47" s="2">
        <f t="shared" si="0"/>
        <v>-41</v>
      </c>
      <c r="B47" s="3">
        <f>IFERROR(RTD("cqg.rtd",,"StudyData","Correlation("&amp;$A$2&amp;","&amp;$B$2&amp;","&amp;$C$2&amp;")", "Bar", "", "Close",$D$2,A47,,,,,"T")/100,NA())</f>
        <v>-0.45790841556799999</v>
      </c>
      <c r="C47" s="2"/>
      <c r="D47" s="2"/>
    </row>
    <row r="48" spans="1:4" x14ac:dyDescent="0.3">
      <c r="A48" s="2">
        <f t="shared" si="0"/>
        <v>-42</v>
      </c>
      <c r="B48" s="3">
        <f>IFERROR(RTD("cqg.rtd",,"StudyData","Correlation("&amp;$A$2&amp;","&amp;$B$2&amp;","&amp;$C$2&amp;")", "Bar", "", "Close",$D$2,A48,,,,,"T")/100,NA())</f>
        <v>-0.25553753271899998</v>
      </c>
      <c r="C48" s="2"/>
      <c r="D48" s="2"/>
    </row>
    <row r="49" spans="1:4" x14ac:dyDescent="0.3">
      <c r="A49" s="2">
        <f t="shared" si="0"/>
        <v>-43</v>
      </c>
      <c r="B49" s="3">
        <f>IFERROR(RTD("cqg.rtd",,"StudyData","Correlation("&amp;$A$2&amp;","&amp;$B$2&amp;","&amp;$C$2&amp;")", "Bar", "", "Close",$D$2,A49,,,,,"T")/100,NA())</f>
        <v>-0.36997418032699997</v>
      </c>
      <c r="C49" s="2"/>
      <c r="D49" s="2"/>
    </row>
    <row r="50" spans="1:4" x14ac:dyDescent="0.3">
      <c r="A50" s="2">
        <f t="shared" si="0"/>
        <v>-44</v>
      </c>
      <c r="B50" s="3">
        <f>IFERROR(RTD("cqg.rtd",,"StudyData","Correlation("&amp;$A$2&amp;","&amp;$B$2&amp;","&amp;$C$2&amp;")", "Bar", "", "Close",$D$2,A50,,,,,"T")/100,NA())</f>
        <v>-0.27282392736200001</v>
      </c>
      <c r="C50" s="2"/>
      <c r="D50" s="2"/>
    </row>
    <row r="51" spans="1:4" x14ac:dyDescent="0.3">
      <c r="A51" s="2">
        <f t="shared" si="0"/>
        <v>-45</v>
      </c>
      <c r="B51" s="3">
        <f>IFERROR(RTD("cqg.rtd",,"StudyData","Correlation("&amp;$A$2&amp;","&amp;$B$2&amp;","&amp;$C$2&amp;")", "Bar", "", "Close",$D$2,A51,,,,,"T")/100,NA())</f>
        <v>-0.26064762221499999</v>
      </c>
      <c r="C51" s="2"/>
      <c r="D51" s="2"/>
    </row>
    <row r="52" spans="1:4" x14ac:dyDescent="0.3">
      <c r="A52" s="2">
        <f t="shared" si="0"/>
        <v>-46</v>
      </c>
      <c r="B52" s="3">
        <f>IFERROR(RTD("cqg.rtd",,"StudyData","Correlation("&amp;$A$2&amp;","&amp;$B$2&amp;","&amp;$C$2&amp;")", "Bar", "", "Close",$D$2,A52,,,,,"T")/100,NA())</f>
        <v>-0.28661997917600002</v>
      </c>
      <c r="C52" s="2"/>
      <c r="D52" s="2"/>
    </row>
    <row r="53" spans="1:4" x14ac:dyDescent="0.3">
      <c r="A53" s="2">
        <f t="shared" si="0"/>
        <v>-47</v>
      </c>
      <c r="B53" s="3">
        <f>IFERROR(RTD("cqg.rtd",,"StudyData","Correlation("&amp;$A$2&amp;","&amp;$B$2&amp;","&amp;$C$2&amp;")", "Bar", "", "Close",$D$2,A53,,,,,"T")/100,NA())</f>
        <v>-0.289337252677</v>
      </c>
      <c r="C53" s="2"/>
      <c r="D53" s="2"/>
    </row>
    <row r="54" spans="1:4" x14ac:dyDescent="0.3">
      <c r="A54" s="2">
        <f t="shared" si="0"/>
        <v>-48</v>
      </c>
      <c r="B54" s="3">
        <f>IFERROR(RTD("cqg.rtd",,"StudyData","Correlation("&amp;$A$2&amp;","&amp;$B$2&amp;","&amp;$C$2&amp;")", "Bar", "", "Close",$D$2,A54,,,,,"T")/100,NA())</f>
        <v>-9.974363333099999E-2</v>
      </c>
      <c r="C54" s="2"/>
      <c r="D54" s="2"/>
    </row>
    <row r="55" spans="1:4" x14ac:dyDescent="0.3">
      <c r="A55" s="2">
        <f t="shared" si="0"/>
        <v>-49</v>
      </c>
      <c r="B55" s="3">
        <f>IFERROR(RTD("cqg.rtd",,"StudyData","Correlation("&amp;$A$2&amp;","&amp;$B$2&amp;","&amp;$C$2&amp;")", "Bar", "", "Close",$D$2,A55,,,,,"T")/100,NA())</f>
        <v>6.1035911864000002E-2</v>
      </c>
      <c r="C55" s="2"/>
      <c r="D55" s="2"/>
    </row>
    <row r="56" spans="1:4" x14ac:dyDescent="0.3">
      <c r="A56" s="2">
        <f t="shared" si="0"/>
        <v>-50</v>
      </c>
      <c r="B56" s="3">
        <f>IFERROR(RTD("cqg.rtd",,"StudyData","Correlation("&amp;$A$2&amp;","&amp;$B$2&amp;","&amp;$C$2&amp;")", "Bar", "", "Close",$D$2,A56,,,,,"T")/100,NA())</f>
        <v>0.26461541252800003</v>
      </c>
      <c r="C56" s="2"/>
      <c r="D56" s="2"/>
    </row>
    <row r="57" spans="1:4" x14ac:dyDescent="0.3">
      <c r="A57" s="2">
        <f t="shared" si="0"/>
        <v>-51</v>
      </c>
      <c r="B57" s="3">
        <f>IFERROR(RTD("cqg.rtd",,"StudyData","Correlation("&amp;$A$2&amp;","&amp;$B$2&amp;","&amp;$C$2&amp;")", "Bar", "", "Close",$D$2,A57,,,,,"T")/100,NA())</f>
        <v>0.48045553367600002</v>
      </c>
      <c r="C57" s="2"/>
      <c r="D57" s="2"/>
    </row>
    <row r="58" spans="1:4" x14ac:dyDescent="0.3">
      <c r="A58" s="2">
        <f t="shared" si="0"/>
        <v>-52</v>
      </c>
      <c r="B58" s="3">
        <f>IFERROR(RTD("cqg.rtd",,"StudyData","Correlation("&amp;$A$2&amp;","&amp;$B$2&amp;","&amp;$C$2&amp;")", "Bar", "", "Close",$D$2,A58,,,,,"T")/100,NA())</f>
        <v>0.66443620816399995</v>
      </c>
      <c r="C58" s="2"/>
      <c r="D58" s="2"/>
    </row>
    <row r="59" spans="1:4" x14ac:dyDescent="0.3">
      <c r="A59" s="2">
        <f t="shared" si="0"/>
        <v>-53</v>
      </c>
      <c r="B59" s="3">
        <f>IFERROR(RTD("cqg.rtd",,"StudyData","Correlation("&amp;$A$2&amp;","&amp;$B$2&amp;","&amp;$C$2&amp;")", "Bar", "", "Close",$D$2,A59,,,,,"T")/100,NA())</f>
        <v>0.78546383386900009</v>
      </c>
      <c r="C59" s="2"/>
      <c r="D59" s="2"/>
    </row>
    <row r="60" spans="1:4" x14ac:dyDescent="0.3">
      <c r="A60" s="2">
        <f t="shared" si="0"/>
        <v>-54</v>
      </c>
      <c r="B60" s="3">
        <f>IFERROR(RTD("cqg.rtd",,"StudyData","Correlation("&amp;$A$2&amp;","&amp;$B$2&amp;","&amp;$C$2&amp;")", "Bar", "", "Close",$D$2,A60,,,,,"T")/100,NA())</f>
        <v>0.81772830260600005</v>
      </c>
      <c r="C60" s="2"/>
      <c r="D60" s="2"/>
    </row>
    <row r="61" spans="1:4" x14ac:dyDescent="0.3">
      <c r="A61" s="2">
        <f t="shared" si="0"/>
        <v>-55</v>
      </c>
      <c r="B61" s="3">
        <f>IFERROR(RTD("cqg.rtd",,"StudyData","Correlation("&amp;$A$2&amp;","&amp;$B$2&amp;","&amp;$C$2&amp;")", "Bar", "", "Close",$D$2,A61,,,,,"T")/100,NA())</f>
        <v>0.82779971733400004</v>
      </c>
      <c r="C61" s="2"/>
      <c r="D61" s="2"/>
    </row>
    <row r="62" spans="1:4" x14ac:dyDescent="0.3">
      <c r="A62" s="2">
        <f t="shared" si="0"/>
        <v>-56</v>
      </c>
      <c r="B62" s="3">
        <f>IFERROR(RTD("cqg.rtd",,"StudyData","Correlation("&amp;$A$2&amp;","&amp;$B$2&amp;","&amp;$C$2&amp;")", "Bar", "", "Close",$D$2,A62,,,,,"T")/100,NA())</f>
        <v>0.86283610027500002</v>
      </c>
      <c r="C62" s="2"/>
      <c r="D62" s="2"/>
    </row>
    <row r="63" spans="1:4" x14ac:dyDescent="0.3">
      <c r="A63" s="2">
        <f t="shared" si="0"/>
        <v>-57</v>
      </c>
      <c r="B63" s="3">
        <f>IFERROR(RTD("cqg.rtd",,"StudyData","Correlation("&amp;$A$2&amp;","&amp;$B$2&amp;","&amp;$C$2&amp;")", "Bar", "", "Close",$D$2,A63,,,,,"T")/100,NA())</f>
        <v>0.870839179124</v>
      </c>
      <c r="C63" s="2"/>
      <c r="D63" s="2"/>
    </row>
    <row r="64" spans="1:4" x14ac:dyDescent="0.3">
      <c r="A64" s="2">
        <f t="shared" si="0"/>
        <v>-58</v>
      </c>
      <c r="B64" s="3">
        <f>IFERROR(RTD("cqg.rtd",,"StudyData","Correlation("&amp;$A$2&amp;","&amp;$B$2&amp;","&amp;$C$2&amp;")", "Bar", "", "Close",$D$2,A64,,,,,"T")/100,NA())</f>
        <v>0.87365881816400004</v>
      </c>
      <c r="C64" s="2"/>
      <c r="D64" s="2"/>
    </row>
    <row r="65" spans="1:4" x14ac:dyDescent="0.3">
      <c r="A65" s="2">
        <f t="shared" si="0"/>
        <v>-59</v>
      </c>
      <c r="B65" s="3">
        <f>IFERROR(RTD("cqg.rtd",,"StudyData","Correlation("&amp;$A$2&amp;","&amp;$B$2&amp;","&amp;$C$2&amp;")", "Bar", "", "Close",$D$2,A65,,,,,"T")/100,NA())</f>
        <v>0.89120814337200005</v>
      </c>
      <c r="C65" s="2"/>
      <c r="D65" s="2"/>
    </row>
    <row r="66" spans="1:4" x14ac:dyDescent="0.3">
      <c r="A66" s="2">
        <f t="shared" si="0"/>
        <v>-60</v>
      </c>
      <c r="B66" s="3">
        <f>IFERROR(RTD("cqg.rtd",,"StudyData","Correlation("&amp;$A$2&amp;","&amp;$B$2&amp;","&amp;$C$2&amp;")", "Bar", "", "Close",$D$2,A66,,,,,"T")/100,NA())</f>
        <v>0.90301432156700001</v>
      </c>
      <c r="C66" s="2"/>
      <c r="D66" s="2"/>
    </row>
    <row r="67" spans="1:4" x14ac:dyDescent="0.3">
      <c r="A67" s="2">
        <f t="shared" si="0"/>
        <v>-61</v>
      </c>
      <c r="B67" s="3">
        <f>IFERROR(RTD("cqg.rtd",,"StudyData","Correlation("&amp;$A$2&amp;","&amp;$B$2&amp;","&amp;$C$2&amp;")", "Bar", "", "Close",$D$2,A67,,,,,"T")/100,NA())</f>
        <v>0.90599582280099999</v>
      </c>
      <c r="C67" s="2"/>
      <c r="D67" s="2"/>
    </row>
    <row r="68" spans="1:4" x14ac:dyDescent="0.3">
      <c r="A68" s="2">
        <f t="shared" si="0"/>
        <v>-62</v>
      </c>
      <c r="B68" s="3">
        <f>IFERROR(RTD("cqg.rtd",,"StudyData","Correlation("&amp;$A$2&amp;","&amp;$B$2&amp;","&amp;$C$2&amp;")", "Bar", "", "Close",$D$2,A68,,,,,"T")/100,NA())</f>
        <v>0.89996800286699996</v>
      </c>
      <c r="C68" s="2"/>
      <c r="D68" s="2"/>
    </row>
    <row r="69" spans="1:4" x14ac:dyDescent="0.3">
      <c r="A69" s="2">
        <f t="shared" si="0"/>
        <v>-63</v>
      </c>
      <c r="B69" s="3">
        <f>IFERROR(RTD("cqg.rtd",,"StudyData","Correlation("&amp;$A$2&amp;","&amp;$B$2&amp;","&amp;$C$2&amp;")", "Bar", "", "Close",$D$2,A69,,,,,"T")/100,NA())</f>
        <v>0.84059287556000006</v>
      </c>
      <c r="C69" s="2"/>
      <c r="D69" s="2"/>
    </row>
    <row r="70" spans="1:4" x14ac:dyDescent="0.3">
      <c r="A70" s="2">
        <f t="shared" si="0"/>
        <v>-64</v>
      </c>
      <c r="B70" s="3">
        <f>IFERROR(RTD("cqg.rtd",,"StudyData","Correlation("&amp;$A$2&amp;","&amp;$B$2&amp;","&amp;$C$2&amp;")", "Bar", "", "Close",$D$2,A70,,,,,"T")/100,NA())</f>
        <v>0.81032041347600003</v>
      </c>
      <c r="C70" s="2"/>
      <c r="D70" s="2"/>
    </row>
    <row r="71" spans="1:4" x14ac:dyDescent="0.3">
      <c r="A71" s="2">
        <f t="shared" si="0"/>
        <v>-65</v>
      </c>
      <c r="B71" s="3">
        <f>IFERROR(RTD("cqg.rtd",,"StudyData","Correlation("&amp;$A$2&amp;","&amp;$B$2&amp;","&amp;$C$2&amp;")", "Bar", "", "Close",$D$2,A71,,,,,"T")/100,NA())</f>
        <v>0.71880107440399998</v>
      </c>
      <c r="C71" s="2"/>
      <c r="D71" s="2"/>
    </row>
    <row r="72" spans="1:4" x14ac:dyDescent="0.3">
      <c r="A72" s="2">
        <f t="shared" ref="A72:A105" si="2">A71-1</f>
        <v>-66</v>
      </c>
      <c r="B72" s="3">
        <f>IFERROR(RTD("cqg.rtd",,"StudyData","Correlation("&amp;$A$2&amp;","&amp;$B$2&amp;","&amp;$C$2&amp;")", "Bar", "", "Close",$D$2,A72,,,,,"T")/100,NA())</f>
        <v>0.58571377351199994</v>
      </c>
      <c r="C72" s="2"/>
      <c r="D72" s="2"/>
    </row>
    <row r="73" spans="1:4" x14ac:dyDescent="0.3">
      <c r="A73" s="2">
        <f t="shared" si="2"/>
        <v>-67</v>
      </c>
      <c r="B73" s="3">
        <f>IFERROR(RTD("cqg.rtd",,"StudyData","Correlation("&amp;$A$2&amp;","&amp;$B$2&amp;","&amp;$C$2&amp;")", "Bar", "", "Close",$D$2,A73,,,,,"T")/100,NA())</f>
        <v>0.56860947540100004</v>
      </c>
      <c r="C73" s="2"/>
      <c r="D73" s="2"/>
    </row>
    <row r="74" spans="1:4" x14ac:dyDescent="0.3">
      <c r="A74" s="2">
        <f t="shared" si="2"/>
        <v>-68</v>
      </c>
      <c r="B74" s="3">
        <f>IFERROR(RTD("cqg.rtd",,"StudyData","Correlation("&amp;$A$2&amp;","&amp;$B$2&amp;","&amp;$C$2&amp;")", "Bar", "", "Close",$D$2,A74,,,,,"T")/100,NA())</f>
        <v>0.55682207817100005</v>
      </c>
      <c r="C74" s="2"/>
      <c r="D74" s="2"/>
    </row>
    <row r="75" spans="1:4" x14ac:dyDescent="0.3">
      <c r="A75" s="2">
        <f t="shared" si="2"/>
        <v>-69</v>
      </c>
      <c r="B75" s="3">
        <f>IFERROR(RTD("cqg.rtd",,"StudyData","Correlation("&amp;$A$2&amp;","&amp;$B$2&amp;","&amp;$C$2&amp;")", "Bar", "", "Close",$D$2,A75,,,,,"T")/100,NA())</f>
        <v>0.58401040679799998</v>
      </c>
      <c r="C75" s="2"/>
      <c r="D75" s="2"/>
    </row>
    <row r="76" spans="1:4" x14ac:dyDescent="0.3">
      <c r="A76" s="2">
        <f t="shared" si="2"/>
        <v>-70</v>
      </c>
      <c r="B76" s="3">
        <f>IFERROR(RTD("cqg.rtd",,"StudyData","Correlation("&amp;$A$2&amp;","&amp;$B$2&amp;","&amp;$C$2&amp;")", "Bar", "", "Close",$D$2,A76,,,,,"T")/100,NA())</f>
        <v>0.60381661456500002</v>
      </c>
      <c r="C76" s="2"/>
      <c r="D76" s="2"/>
    </row>
    <row r="77" spans="1:4" x14ac:dyDescent="0.3">
      <c r="A77" s="2">
        <f t="shared" si="2"/>
        <v>-71</v>
      </c>
      <c r="B77" s="3">
        <f>IFERROR(RTD("cqg.rtd",,"StudyData","Correlation("&amp;$A$2&amp;","&amp;$B$2&amp;","&amp;$C$2&amp;")", "Bar", "", "Close",$D$2,A77,,,,,"T")/100,NA())</f>
        <v>0.58974165488399999</v>
      </c>
      <c r="C77" s="2"/>
      <c r="D77" s="2"/>
    </row>
    <row r="78" spans="1:4" x14ac:dyDescent="0.3">
      <c r="A78" s="2">
        <f t="shared" si="2"/>
        <v>-72</v>
      </c>
      <c r="B78" s="3">
        <f>IFERROR(RTD("cqg.rtd",,"StudyData","Correlation("&amp;$A$2&amp;","&amp;$B$2&amp;","&amp;$C$2&amp;")", "Bar", "", "Close",$D$2,A78,,,,,"T")/100,NA())</f>
        <v>0.62816967133699997</v>
      </c>
      <c r="C78" s="2"/>
      <c r="D78" s="2"/>
    </row>
    <row r="79" spans="1:4" x14ac:dyDescent="0.3">
      <c r="A79" s="2">
        <f t="shared" si="2"/>
        <v>-73</v>
      </c>
      <c r="B79" s="3">
        <f>IFERROR(RTD("cqg.rtd",,"StudyData","Correlation("&amp;$A$2&amp;","&amp;$B$2&amp;","&amp;$C$2&amp;")", "Bar", "", "Close",$D$2,A79,,,,,"T")/100,NA())</f>
        <v>0.64301298903900006</v>
      </c>
      <c r="C79" s="2"/>
      <c r="D79" s="2"/>
    </row>
    <row r="80" spans="1:4" x14ac:dyDescent="0.3">
      <c r="A80" s="2">
        <f t="shared" si="2"/>
        <v>-74</v>
      </c>
      <c r="B80" s="3">
        <f>IFERROR(RTD("cqg.rtd",,"StudyData","Correlation("&amp;$A$2&amp;","&amp;$B$2&amp;","&amp;$C$2&amp;")", "Bar", "", "Close",$D$2,A80,,,,,"T")/100,NA())</f>
        <v>0.68529338065500001</v>
      </c>
      <c r="C80" s="2"/>
      <c r="D80" s="2"/>
    </row>
    <row r="81" spans="1:4" x14ac:dyDescent="0.3">
      <c r="A81" s="2">
        <f t="shared" si="2"/>
        <v>-75</v>
      </c>
      <c r="B81" s="3">
        <f>IFERROR(RTD("cqg.rtd",,"StudyData","Correlation("&amp;$A$2&amp;","&amp;$B$2&amp;","&amp;$C$2&amp;")", "Bar", "", "Close",$D$2,A81,,,,,"T")/100,NA())</f>
        <v>0.72230346005200008</v>
      </c>
      <c r="C81" s="2"/>
      <c r="D81" s="2"/>
    </row>
    <row r="82" spans="1:4" x14ac:dyDescent="0.3">
      <c r="A82" s="2">
        <f t="shared" si="2"/>
        <v>-76</v>
      </c>
      <c r="B82" s="3">
        <f>IFERROR(RTD("cqg.rtd",,"StudyData","Correlation("&amp;$A$2&amp;","&amp;$B$2&amp;","&amp;$C$2&amp;")", "Bar", "", "Close",$D$2,A82,,,,,"T")/100,NA())</f>
        <v>0.72915045739200002</v>
      </c>
      <c r="C82" s="2"/>
      <c r="D82" s="2"/>
    </row>
    <row r="83" spans="1:4" x14ac:dyDescent="0.3">
      <c r="A83" s="2">
        <f t="shared" si="2"/>
        <v>-77</v>
      </c>
      <c r="B83" s="3">
        <f>IFERROR(RTD("cqg.rtd",,"StudyData","Correlation("&amp;$A$2&amp;","&amp;$B$2&amp;","&amp;$C$2&amp;")", "Bar", "", "Close",$D$2,A83,,,,,"T")/100,NA())</f>
        <v>0.74159551731399997</v>
      </c>
      <c r="C83" s="2"/>
      <c r="D83" s="2"/>
    </row>
    <row r="84" spans="1:4" x14ac:dyDescent="0.3">
      <c r="A84" s="2">
        <f t="shared" si="2"/>
        <v>-78</v>
      </c>
      <c r="B84" s="3">
        <f>IFERROR(RTD("cqg.rtd",,"StudyData","Correlation("&amp;$A$2&amp;","&amp;$B$2&amp;","&amp;$C$2&amp;")", "Bar", "", "Close",$D$2,A84,,,,,"T")/100,NA())</f>
        <v>0.76563181393599999</v>
      </c>
      <c r="C84" s="2"/>
      <c r="D84" s="2"/>
    </row>
    <row r="85" spans="1:4" x14ac:dyDescent="0.3">
      <c r="A85" s="2">
        <f t="shared" si="2"/>
        <v>-79</v>
      </c>
      <c r="B85" s="3">
        <f>IFERROR(RTD("cqg.rtd",,"StudyData","Correlation("&amp;$A$2&amp;","&amp;$B$2&amp;","&amp;$C$2&amp;")", "Bar", "", "Close",$D$2,A85,,,,,"T")/100,NA())</f>
        <v>0.74325979054399993</v>
      </c>
      <c r="C85" s="2"/>
      <c r="D85" s="2"/>
    </row>
    <row r="86" spans="1:4" x14ac:dyDescent="0.3">
      <c r="A86" s="2">
        <f t="shared" si="2"/>
        <v>-80</v>
      </c>
      <c r="B86" s="3">
        <f>IFERROR(RTD("cqg.rtd",,"StudyData","Correlation("&amp;$A$2&amp;","&amp;$B$2&amp;","&amp;$C$2&amp;")", "Bar", "", "Close",$D$2,A86,,,,,"T")/100,NA())</f>
        <v>0.66514059654500002</v>
      </c>
      <c r="C86" s="2"/>
      <c r="D86" s="2"/>
    </row>
    <row r="87" spans="1:4" x14ac:dyDescent="0.3">
      <c r="A87" s="2">
        <f t="shared" si="2"/>
        <v>-81</v>
      </c>
      <c r="B87" s="3">
        <f>IFERROR(RTD("cqg.rtd",,"StudyData","Correlation("&amp;$A$2&amp;","&amp;$B$2&amp;","&amp;$C$2&amp;")", "Bar", "", "Close",$D$2,A87,,,,,"T")/100,NA())</f>
        <v>0.614042735645</v>
      </c>
      <c r="C87" s="2"/>
      <c r="D87" s="2"/>
    </row>
    <row r="88" spans="1:4" x14ac:dyDescent="0.3">
      <c r="A88" s="2">
        <f t="shared" si="2"/>
        <v>-82</v>
      </c>
      <c r="B88" s="3">
        <f>IFERROR(RTD("cqg.rtd",,"StudyData","Correlation("&amp;$A$2&amp;","&amp;$B$2&amp;","&amp;$C$2&amp;")", "Bar", "", "Close",$D$2,A88,,,,,"T")/100,NA())</f>
        <v>0.51801754893999996</v>
      </c>
      <c r="C88" s="2"/>
      <c r="D88" s="2"/>
    </row>
    <row r="89" spans="1:4" x14ac:dyDescent="0.3">
      <c r="A89" s="2">
        <f t="shared" si="2"/>
        <v>-83</v>
      </c>
      <c r="B89" s="3">
        <f>IFERROR(RTD("cqg.rtd",,"StudyData","Correlation("&amp;$A$2&amp;","&amp;$B$2&amp;","&amp;$C$2&amp;")", "Bar", "", "Close",$D$2,A89,,,,,"T")/100,NA())</f>
        <v>0.40967493095099994</v>
      </c>
      <c r="C89" s="2"/>
      <c r="D89" s="2"/>
    </row>
    <row r="90" spans="1:4" x14ac:dyDescent="0.3">
      <c r="A90" s="2">
        <f t="shared" si="2"/>
        <v>-84</v>
      </c>
      <c r="B90" s="3">
        <f>IFERROR(RTD("cqg.rtd",,"StudyData","Correlation("&amp;$A$2&amp;","&amp;$B$2&amp;","&amp;$C$2&amp;")", "Bar", "", "Close",$D$2,A90,,,,,"T")/100,NA())</f>
        <v>0.35806086591999997</v>
      </c>
      <c r="C90" s="2"/>
      <c r="D90" s="2"/>
    </row>
    <row r="91" spans="1:4" x14ac:dyDescent="0.3">
      <c r="A91" s="2">
        <f t="shared" si="2"/>
        <v>-85</v>
      </c>
      <c r="B91" s="3">
        <f>IFERROR(RTD("cqg.rtd",,"StudyData","Correlation("&amp;$A$2&amp;","&amp;$B$2&amp;","&amp;$C$2&amp;")", "Bar", "", "Close",$D$2,A91,,,,,"T")/100,NA())</f>
        <v>0.29982500289899999</v>
      </c>
      <c r="C91" s="2"/>
      <c r="D91" s="2"/>
    </row>
    <row r="92" spans="1:4" x14ac:dyDescent="0.3">
      <c r="A92" s="2">
        <f t="shared" si="2"/>
        <v>-86</v>
      </c>
      <c r="B92" s="3">
        <f>IFERROR(RTD("cqg.rtd",,"StudyData","Correlation("&amp;$A$2&amp;","&amp;$B$2&amp;","&amp;$C$2&amp;")", "Bar", "", "Close",$D$2,A92,,,,,"T")/100,NA())</f>
        <v>0.33587443825300001</v>
      </c>
      <c r="C92" s="2"/>
      <c r="D92" s="2"/>
    </row>
    <row r="93" spans="1:4" x14ac:dyDescent="0.3">
      <c r="A93" s="2">
        <f t="shared" si="2"/>
        <v>-87</v>
      </c>
      <c r="B93" s="3">
        <f>IFERROR(RTD("cqg.rtd",,"StudyData","Correlation("&amp;$A$2&amp;","&amp;$B$2&amp;","&amp;$C$2&amp;")", "Bar", "", "Close",$D$2,A93,,,,,"T")/100,NA())</f>
        <v>0.37921198281400004</v>
      </c>
      <c r="C93" s="2"/>
      <c r="D93" s="2"/>
    </row>
    <row r="94" spans="1:4" x14ac:dyDescent="0.3">
      <c r="A94" s="2">
        <f t="shared" si="2"/>
        <v>-88</v>
      </c>
      <c r="B94" s="3">
        <f>IFERROR(RTD("cqg.rtd",,"StudyData","Correlation("&amp;$A$2&amp;","&amp;$B$2&amp;","&amp;$C$2&amp;")", "Bar", "", "Close",$D$2,A94,,,,,"T")/100,NA())</f>
        <v>0.39253664981199998</v>
      </c>
      <c r="C94" s="2"/>
      <c r="D94" s="2"/>
    </row>
    <row r="95" spans="1:4" x14ac:dyDescent="0.3">
      <c r="A95" s="2">
        <f t="shared" si="2"/>
        <v>-89</v>
      </c>
      <c r="B95" s="3">
        <f>IFERROR(RTD("cqg.rtd",,"StudyData","Correlation("&amp;$A$2&amp;","&amp;$B$2&amp;","&amp;$C$2&amp;")", "Bar", "", "Close",$D$2,A95,,,,,"T")/100,NA())</f>
        <v>0.30654929794699998</v>
      </c>
      <c r="C95" s="2"/>
      <c r="D95" s="2"/>
    </row>
    <row r="96" spans="1:4" x14ac:dyDescent="0.3">
      <c r="A96" s="2">
        <f t="shared" si="2"/>
        <v>-90</v>
      </c>
      <c r="B96" s="3">
        <f>IFERROR(RTD("cqg.rtd",,"StudyData","Correlation("&amp;$A$2&amp;","&amp;$B$2&amp;","&amp;$C$2&amp;")", "Bar", "", "Close",$D$2,A96,,,,,"T")/100,NA())</f>
        <v>0.33315605701099998</v>
      </c>
      <c r="C96" s="2"/>
      <c r="D96" s="2"/>
    </row>
    <row r="97" spans="1:4" x14ac:dyDescent="0.3">
      <c r="A97" s="2">
        <f t="shared" si="2"/>
        <v>-91</v>
      </c>
      <c r="B97" s="3">
        <f>IFERROR(RTD("cqg.rtd",,"StudyData","Correlation("&amp;$A$2&amp;","&amp;$B$2&amp;","&amp;$C$2&amp;")", "Bar", "", "Close",$D$2,A97,,,,,"T")/100,NA())</f>
        <v>0.57333267533700005</v>
      </c>
      <c r="C97" s="2"/>
      <c r="D97" s="2"/>
    </row>
    <row r="98" spans="1:4" x14ac:dyDescent="0.3">
      <c r="A98" s="2">
        <f t="shared" si="2"/>
        <v>-92</v>
      </c>
      <c r="B98" s="3">
        <f>IFERROR(RTD("cqg.rtd",,"StudyData","Correlation("&amp;$A$2&amp;","&amp;$B$2&amp;","&amp;$C$2&amp;")", "Bar", "", "Close",$D$2,A98,,,,,"T")/100,NA())</f>
        <v>0.50054552136499997</v>
      </c>
      <c r="C98" s="2"/>
      <c r="D98" s="2"/>
    </row>
    <row r="99" spans="1:4" x14ac:dyDescent="0.3">
      <c r="A99" s="2">
        <f t="shared" si="2"/>
        <v>-93</v>
      </c>
      <c r="B99" s="3">
        <f>IFERROR(RTD("cqg.rtd",,"StudyData","Correlation("&amp;$A$2&amp;","&amp;$B$2&amp;","&amp;$C$2&amp;")", "Bar", "", "Close",$D$2,A99,,,,,"T")/100,NA())</f>
        <v>0.42613544763</v>
      </c>
      <c r="C99" s="2"/>
      <c r="D99" s="2"/>
    </row>
    <row r="100" spans="1:4" x14ac:dyDescent="0.3">
      <c r="A100" s="2">
        <f t="shared" si="2"/>
        <v>-94</v>
      </c>
      <c r="B100" s="3">
        <f>IFERROR(RTD("cqg.rtd",,"StudyData","Correlation("&amp;$A$2&amp;","&amp;$B$2&amp;","&amp;$C$2&amp;")", "Bar", "", "Close",$D$2,A100,,,,,"T")/100,NA())</f>
        <v>0.42232687556099996</v>
      </c>
      <c r="C100" s="2"/>
      <c r="D100" s="2"/>
    </row>
    <row r="101" spans="1:4" x14ac:dyDescent="0.3">
      <c r="A101" s="2">
        <f t="shared" si="2"/>
        <v>-95</v>
      </c>
      <c r="B101" s="3">
        <f>IFERROR(RTD("cqg.rtd",,"StudyData","Correlation("&amp;$A$2&amp;","&amp;$B$2&amp;","&amp;$C$2&amp;")", "Bar", "", "Close",$D$2,A101,,,,,"T")/100,NA())</f>
        <v>0.45551778655600006</v>
      </c>
      <c r="C101" s="2"/>
      <c r="D101" s="2"/>
    </row>
    <row r="102" spans="1:4" x14ac:dyDescent="0.3">
      <c r="A102" s="2">
        <f t="shared" si="2"/>
        <v>-96</v>
      </c>
      <c r="B102" s="3">
        <f>IFERROR(RTD("cqg.rtd",,"StudyData","Correlation("&amp;$A$2&amp;","&amp;$B$2&amp;","&amp;$C$2&amp;")", "Bar", "", "Close",$D$2,A102,,,,,"T")/100,NA())</f>
        <v>0.47911052906999996</v>
      </c>
      <c r="C102" s="2"/>
      <c r="D102" s="2"/>
    </row>
    <row r="103" spans="1:4" x14ac:dyDescent="0.3">
      <c r="A103" s="2">
        <f t="shared" si="2"/>
        <v>-97</v>
      </c>
      <c r="B103" s="3">
        <f>IFERROR(RTD("cqg.rtd",,"StudyData","Correlation("&amp;$A$2&amp;","&amp;$B$2&amp;","&amp;$C$2&amp;")", "Bar", "", "Close",$D$2,A103,,,,,"T")/100,NA())</f>
        <v>0.46371556604600001</v>
      </c>
      <c r="C103" s="2"/>
      <c r="D103" s="2"/>
    </row>
    <row r="104" spans="1:4" x14ac:dyDescent="0.3">
      <c r="A104" s="2">
        <f t="shared" si="2"/>
        <v>-98</v>
      </c>
      <c r="B104" s="3">
        <f>IFERROR(RTD("cqg.rtd",,"StudyData","Correlation("&amp;$A$2&amp;","&amp;$B$2&amp;","&amp;$C$2&amp;")", "Bar", "", "Close",$D$2,A104,,,,,"T")/100,NA())</f>
        <v>0.39684239770599999</v>
      </c>
      <c r="C104" s="2"/>
      <c r="D104" s="2"/>
    </row>
    <row r="105" spans="1:4" x14ac:dyDescent="0.3">
      <c r="A105" s="2">
        <f t="shared" si="2"/>
        <v>-99</v>
      </c>
      <c r="B105" s="3">
        <f>IFERROR(RTD("cqg.rtd",,"StudyData","Correlation("&amp;$A$2&amp;","&amp;$B$2&amp;","&amp;$C$2&amp;")", "Bar", "", "Close",$D$2,A105,,,,,"T")/100,NA())</f>
        <v>0.27389425552999996</v>
      </c>
      <c r="C105" s="2"/>
      <c r="D105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6101-ADEA-4BFC-8A94-D413A74A4038}">
  <dimension ref="A1:E12"/>
  <sheetViews>
    <sheetView workbookViewId="0">
      <selection activeCell="X12" sqref="X12"/>
    </sheetView>
  </sheetViews>
  <sheetFormatPr defaultRowHeight="16.5" x14ac:dyDescent="0.3"/>
  <cols>
    <col min="1" max="1" width="6.375" bestFit="1" customWidth="1"/>
    <col min="2" max="2" width="10.625" bestFit="1" customWidth="1"/>
    <col min="3" max="3" width="23.875" bestFit="1" customWidth="1"/>
    <col min="4" max="4" width="6.875" bestFit="1" customWidth="1"/>
    <col min="5" max="5" width="1.875" bestFit="1" customWidth="1"/>
  </cols>
  <sheetData>
    <row r="1" spans="1:5" x14ac:dyDescent="0.3">
      <c r="C1" t="s">
        <v>0</v>
      </c>
      <c r="D1" t="s">
        <v>1</v>
      </c>
      <c r="E1">
        <v>1</v>
      </c>
    </row>
    <row r="2" spans="1:5" x14ac:dyDescent="0.3">
      <c r="A2" t="s">
        <v>3</v>
      </c>
      <c r="C2" t="str">
        <f>LEFT(RTD("cqg.rtd",,"ContractData",A2,"LongDescription",,"T"),LEN(RTD("cqg.rtd",,"ContractData",A2,"LongDescription",,"T"))-19)</f>
        <v>Communication Services</v>
      </c>
      <c r="D2" s="1">
        <f xml:space="preserve"> RTD("cqg.rtd",,"StudyData",A2, "PCB","BaseType=Index,Index="&amp;$E$1&amp;"", "Close", "A",,"all",,,,"T")/100</f>
        <v>0.16240022020368858</v>
      </c>
    </row>
    <row r="3" spans="1:5" x14ac:dyDescent="0.3">
      <c r="A3" t="s">
        <v>4</v>
      </c>
      <c r="C3" t="str">
        <f>LEFT(RTD("cqg.rtd",,"ContractData",A3,"LongDescription",,"T"),LEN(RTD("cqg.rtd",,"ContractData",A3,"LongDescription",,"T"))-18)</f>
        <v>Consumer Discretionary</v>
      </c>
      <c r="D3" s="1">
        <f xml:space="preserve"> RTD("cqg.rtd",,"StudyData",A3, "PCB","BaseType=Index,Index="&amp;$E$1&amp;"", "Close", "A",,"all",,,,"T")/100</f>
        <v>-2.6676360382528994E-2</v>
      </c>
    </row>
    <row r="4" spans="1:5" x14ac:dyDescent="0.3">
      <c r="A4" t="s">
        <v>5</v>
      </c>
      <c r="C4" t="str">
        <f>LEFT(RTD("cqg.rtd",,"ContractData",A4,"LongDescription",,"T"),LEN(RTD("cqg.rtd",,"ContractData",A4,"LongDescription",,"T"))-19)</f>
        <v>Consumer Staples</v>
      </c>
      <c r="D4" s="1">
        <f xml:space="preserve"> RTD("cqg.rtd",,"StudyData",A4, "PCB","BaseType=Index,Index="&amp;$E$1&amp;"", "Close", "A",,"all",,,,"T")/100</f>
        <v>9.6209912536443246E-2</v>
      </c>
    </row>
    <row r="5" spans="1:5" x14ac:dyDescent="0.3">
      <c r="A5" t="s">
        <v>2</v>
      </c>
      <c r="C5" t="str">
        <f>LEFT(RTD("cqg.rtd",,"ContractData",A5,"LongDescription",,"T"),LEN(RTD("cqg.rtd",,"ContractData",A5,"LongDescription",,"T"))-19)</f>
        <v>Energy</v>
      </c>
      <c r="D5" s="1">
        <f xml:space="preserve"> RTD("cqg.rtd",,"StudyData",A5, "PCB","BaseType=Index,Index="&amp;$E$1&amp;"", "Close", "A",,"all",,,,"T")/100</f>
        <v>5.9279580152671735E-2</v>
      </c>
    </row>
    <row r="6" spans="1:5" x14ac:dyDescent="0.3">
      <c r="A6" t="s">
        <v>6</v>
      </c>
      <c r="C6" t="str">
        <f>LEFT(RTD("cqg.rtd",,"ContractData",A6,"LongDescription",,"T"),LEN(RTD("cqg.rtd",,"ContractData",A6,"LongDescription",,"T"))-19)</f>
        <v>Financial</v>
      </c>
      <c r="D6" s="1">
        <f xml:space="preserve"> RTD("cqg.rtd",,"StudyData",A6, "PCB","BaseType=Index,Index="&amp;$E$1&amp;"", "Close", "A",,"all",,,,"T")/100</f>
        <v>0.12473404255319143</v>
      </c>
    </row>
    <row r="7" spans="1:5" x14ac:dyDescent="0.3">
      <c r="A7" t="s">
        <v>7</v>
      </c>
      <c r="C7" t="str">
        <f>LEFT(RTD("cqg.rtd",,"ContractData",A7,"LongDescription",,"T"),LEN(RTD("cqg.rtd",,"ContractData",A7,"LongDescription",,"T"))-19)</f>
        <v>Health Care</v>
      </c>
      <c r="D7" s="1">
        <f xml:space="preserve"> RTD("cqg.rtd",,"StudyData",A7, "PCB","BaseType=Index,Index="&amp;$E$1&amp;"", "Close", "A",,"all",,,,"T")/100</f>
        <v>9.8621498753483042E-2</v>
      </c>
    </row>
    <row r="8" spans="1:5" x14ac:dyDescent="0.3">
      <c r="A8" t="s">
        <v>8</v>
      </c>
      <c r="C8" t="str">
        <f>LEFT(RTD("cqg.rtd",,"ContractData",A8,"LongDescription",,"T"),LEN(RTD("cqg.rtd",,"ContractData",A8,"LongDescription",,"T"))-19)</f>
        <v>Industrial</v>
      </c>
      <c r="D8" s="1">
        <f xml:space="preserve"> RTD("cqg.rtd",,"StudyData",A8, "PCB","BaseType=Index,Index="&amp;$E$1&amp;"", "Close", "A",,"all",,,,"T")/100</f>
        <v>8.5270637775243421E-2</v>
      </c>
    </row>
    <row r="9" spans="1:5" x14ac:dyDescent="0.3">
      <c r="A9" t="s">
        <v>9</v>
      </c>
      <c r="C9" t="str">
        <f>LEFT(RTD("cqg.rtd",,"ContractData",A9,"LongDescription",,"T"),LEN(RTD("cqg.rtd",,"ContractData",A9,"LongDescription",,"T"))-17)</f>
        <v>Technology</v>
      </c>
      <c r="D9" s="1">
        <f xml:space="preserve"> RTD("cqg.rtd",,"StudyData",A9, "PCB","BaseType=Index,Index="&amp;$E$1&amp;"", "Close", "A",,"all",,,,"T")/100</f>
        <v>6.6552369077306592E-2</v>
      </c>
    </row>
    <row r="10" spans="1:5" x14ac:dyDescent="0.3">
      <c r="A10" t="s">
        <v>12</v>
      </c>
      <c r="C10" t="str">
        <f>LEFT(RTD("cqg.rtd",,"ContractData",A10,"LongDescription",,"T"),LEN(RTD("cqg.rtd",,"ContractData",A10,"LongDescription",,"T"))-19)</f>
        <v>Materials</v>
      </c>
      <c r="D10" s="1">
        <f xml:space="preserve"> RTD("cqg.rtd",,"StudyData",A10, "PCB","BaseType=Index,Index="&amp;$E$1&amp;"", "Close", "A",,"all",,,,"T")/100</f>
        <v>3.3668459200374035E-2</v>
      </c>
    </row>
    <row r="11" spans="1:5" x14ac:dyDescent="0.3">
      <c r="A11" t="s">
        <v>10</v>
      </c>
      <c r="C11" t="str">
        <f>LEFT(RTD("cqg.rtd",,"ContractData",A11,"LongDescription",,"T"),LEN(RTD("cqg.rtd",,"ContractData",A11,"LongDescription",,"T"))-19)</f>
        <v>Real Estate</v>
      </c>
      <c r="D11" s="1">
        <f xml:space="preserve"> RTD("cqg.rtd",,"StudyData",A11, "PCB","BaseType=Index,Index="&amp;$E$1&amp;"", "Close", "A",,"all",,,,"T")/100</f>
        <v>3.919121318022966E-2</v>
      </c>
    </row>
    <row r="12" spans="1:5" x14ac:dyDescent="0.3">
      <c r="A12" t="s">
        <v>11</v>
      </c>
      <c r="C12" t="str">
        <f>LEFT(RTD("cqg.rtd",,"ContractData",A12,"LongDescription",,"T"),LEN(RTD("cqg.rtd",,"ContractData",A12,"LongDescription",,"T"))-19)</f>
        <v>Utilities</v>
      </c>
      <c r="D12" s="1">
        <f xml:space="preserve"> RTD("cqg.rtd",,"StudyData",A12, "PCB","BaseType=Index,Index="&amp;$E$1&amp;"", "Close", "A",,"all",,,,"T")/100</f>
        <v>0.15000789515237645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Frequency</vt:lpstr>
      <vt:lpstr>Sector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2024-08-07T11:18:01Z</dcterms:created>
  <dcterms:modified xsi:type="dcterms:W3CDTF">2024-08-09T14:22:11Z</dcterms:modified>
</cp:coreProperties>
</file>